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filterPrivacy="1" codeName="ThisWorkbook" defaultThemeVersion="124226"/>
  <xr:revisionPtr revIDLastSave="0" documentId="13_ncr:1_{BFE769CD-AB66-4319-899D-B6F43DDA39A0}" xr6:coauthVersionLast="36" xr6:coauthVersionMax="47" xr10:uidLastSave="{00000000-0000-0000-0000-000000000000}"/>
  <bookViews>
    <workbookView xWindow="-105" yWindow="-105" windowWidth="23250" windowHeight="12450" tabRatio="763" xr2:uid="{00000000-000D-0000-FFFF-FFFF00000000}"/>
  </bookViews>
  <sheets>
    <sheet name="IT 9F" sheetId="61" r:id="rId1"/>
    <sheet name="IT 10F" sheetId="62" r:id="rId2"/>
    <sheet name="IT 11F" sheetId="63" r:id="rId3"/>
    <sheet name="IT 12F" sheetId="59" r:id="rId4"/>
    <sheet name="IT 13F" sheetId="60"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c" localSheetId="3">#REF!</definedName>
    <definedName name="\\c">#REF!</definedName>
    <definedName name="\\x" localSheetId="3">#REF!</definedName>
    <definedName name="\\x">#REF!</definedName>
    <definedName name="\0" localSheetId="3">#REF!</definedName>
    <definedName name="\0">#REF!</definedName>
    <definedName name="\A" localSheetId="3">#REF!</definedName>
    <definedName name="\A">#REF!</definedName>
    <definedName name="\B" localSheetId="3">#REF!</definedName>
    <definedName name="\B">#REF!</definedName>
    <definedName name="\c" localSheetId="3">#REF!</definedName>
    <definedName name="\c">#REF!</definedName>
    <definedName name="\d" localSheetId="3">#REF!</definedName>
    <definedName name="\d">#REF!</definedName>
    <definedName name="\E" localSheetId="3">#REF!</definedName>
    <definedName name="\E">#REF!</definedName>
    <definedName name="\f" localSheetId="3">#REF!</definedName>
    <definedName name="\f">#REF!</definedName>
    <definedName name="\g" localSheetId="3">#REF!</definedName>
    <definedName name="\g">#REF!</definedName>
    <definedName name="\h" localSheetId="3">#REF!</definedName>
    <definedName name="\h">#REF!</definedName>
    <definedName name="\i" localSheetId="3">#REF!</definedName>
    <definedName name="\i">#REF!</definedName>
    <definedName name="\j" localSheetId="3">#REF!</definedName>
    <definedName name="\j">#REF!</definedName>
    <definedName name="\k" localSheetId="3">#REF!</definedName>
    <definedName name="\k">#REF!</definedName>
    <definedName name="\l" localSheetId="3">#REF!</definedName>
    <definedName name="\l">#REF!</definedName>
    <definedName name="\M">[1]BOQ!$F$4707</definedName>
    <definedName name="\n" localSheetId="3">#REF!</definedName>
    <definedName name="\n">#REF!</definedName>
    <definedName name="\o" localSheetId="3">#REF!</definedName>
    <definedName name="\o">#REF!</definedName>
    <definedName name="\p">#N/A</definedName>
    <definedName name="\q" localSheetId="3">#REF!</definedName>
    <definedName name="\q">#REF!</definedName>
    <definedName name="\r" localSheetId="3">#REF!</definedName>
    <definedName name="\r">#REF!</definedName>
    <definedName name="\s">#N/A</definedName>
    <definedName name="\t" localSheetId="3">#REF!</definedName>
    <definedName name="\t">#REF!</definedName>
    <definedName name="\u" localSheetId="3">#REF!</definedName>
    <definedName name="\u">#REF!</definedName>
    <definedName name="\v" localSheetId="3">#REF!</definedName>
    <definedName name="\v">#REF!</definedName>
    <definedName name="\w" localSheetId="3">#REF!</definedName>
    <definedName name="\w">#REF!</definedName>
    <definedName name="\x" localSheetId="3">#REF!</definedName>
    <definedName name="\x">#REF!</definedName>
    <definedName name="\y" localSheetId="3">#REF!</definedName>
    <definedName name="\y">#REF!</definedName>
    <definedName name="\z" localSheetId="3">'[2]COAT&amp;WRAP-QIOT-#3'!#REF!</definedName>
    <definedName name="\z">'[2]COAT&amp;WRAP-QIOT-#3'!#REF!</definedName>
    <definedName name="___________________S1" localSheetId="3">#REF!</definedName>
    <definedName name="___________________S1">#REF!</definedName>
    <definedName name="__________________S1" localSheetId="3">#REF!</definedName>
    <definedName name="__________________S1">#REF!</definedName>
    <definedName name="_________________S1" localSheetId="3">#REF!</definedName>
    <definedName name="_________________S1">#REF!</definedName>
    <definedName name="________________S1" localSheetId="3">#REF!</definedName>
    <definedName name="________________S1">#REF!</definedName>
    <definedName name="______________S1" localSheetId="3">#REF!</definedName>
    <definedName name="______________S1">#REF!</definedName>
    <definedName name="_____________S1" localSheetId="3">#REF!</definedName>
    <definedName name="_____________S1">#REF!</definedName>
    <definedName name="___________S1" localSheetId="3">#REF!</definedName>
    <definedName name="___________S1">#REF!</definedName>
    <definedName name="__________S1" localSheetId="3">#REF!</definedName>
    <definedName name="__________S1">#REF!</definedName>
    <definedName name="_________COL14" localSheetId="3">#REF!</definedName>
    <definedName name="_________COL14">#REF!</definedName>
    <definedName name="_________COL16" localSheetId="3">#REF!</definedName>
    <definedName name="_________COL16">#REF!</definedName>
    <definedName name="_________COL23" localSheetId="3">#REF!</definedName>
    <definedName name="_________COL23">#REF!</definedName>
    <definedName name="_________COL24" localSheetId="3">#REF!</definedName>
    <definedName name="_________COL24">#REF!</definedName>
    <definedName name="_________COL25" localSheetId="3">#REF!</definedName>
    <definedName name="_________COL25">#REF!</definedName>
    <definedName name="_________COL26" localSheetId="3">#REF!</definedName>
    <definedName name="_________COL26">#REF!</definedName>
    <definedName name="_________COL29" localSheetId="3">#REF!</definedName>
    <definedName name="_________COL29">#REF!</definedName>
    <definedName name="_________COL6" localSheetId="3">#REF!</definedName>
    <definedName name="_________COL6">#REF!</definedName>
    <definedName name="_________PCC10" localSheetId="3">#REF!</definedName>
    <definedName name="_________PCC10">#REF!</definedName>
    <definedName name="_________PCC11" localSheetId="3">#REF!</definedName>
    <definedName name="_________PCC11">#REF!</definedName>
    <definedName name="_________PCC12" localSheetId="3">#REF!</definedName>
    <definedName name="_________PCC12">#REF!</definedName>
    <definedName name="_________PCC6" localSheetId="3">#REF!</definedName>
    <definedName name="_________PCC6">#REF!</definedName>
    <definedName name="_________PCC7" localSheetId="3">#REF!</definedName>
    <definedName name="_________PCC7">#REF!</definedName>
    <definedName name="_________PCC8" localSheetId="3">#REF!</definedName>
    <definedName name="_________PCC8">#REF!</definedName>
    <definedName name="_________PCC9" localSheetId="3">#REF!</definedName>
    <definedName name="_________PCC9">#REF!</definedName>
    <definedName name="_________S1" localSheetId="3">#REF!</definedName>
    <definedName name="_________S1">#REF!</definedName>
    <definedName name="_______COL10" localSheetId="3">#REF!</definedName>
    <definedName name="_______COL10">#REF!</definedName>
    <definedName name="_______COL11" localSheetId="3">#REF!</definedName>
    <definedName name="_______COL11">#REF!</definedName>
    <definedName name="_______COL12" localSheetId="3">#REF!</definedName>
    <definedName name="_______COL12">#REF!</definedName>
    <definedName name="_______COL13" localSheetId="3">#REF!</definedName>
    <definedName name="_______COL13">#REF!</definedName>
    <definedName name="_______COL14" localSheetId="3">#REF!</definedName>
    <definedName name="_______COL14">#REF!</definedName>
    <definedName name="_______COL15" localSheetId="3">#REF!</definedName>
    <definedName name="_______COL15">#REF!</definedName>
    <definedName name="_______COL16" localSheetId="3">#REF!</definedName>
    <definedName name="_______COL16">#REF!</definedName>
    <definedName name="_______COL17" localSheetId="3">#REF!</definedName>
    <definedName name="_______COL17">#REF!</definedName>
    <definedName name="_______COL18" localSheetId="3">#REF!</definedName>
    <definedName name="_______COL18">#REF!</definedName>
    <definedName name="_______COL2" localSheetId="3">#REF!</definedName>
    <definedName name="_______COL2">#REF!</definedName>
    <definedName name="_______COL20" localSheetId="3">#REF!</definedName>
    <definedName name="_______COL20">#REF!</definedName>
    <definedName name="_______COL21" localSheetId="3">#REF!</definedName>
    <definedName name="_______COL21">#REF!</definedName>
    <definedName name="_______COL22" localSheetId="3">#REF!</definedName>
    <definedName name="_______COL22">#REF!</definedName>
    <definedName name="_______COL23" localSheetId="3">#REF!</definedName>
    <definedName name="_______COL23">#REF!</definedName>
    <definedName name="_______COL24" localSheetId="3">#REF!</definedName>
    <definedName name="_______COL24">#REF!</definedName>
    <definedName name="_______COL25" localSheetId="3">#REF!</definedName>
    <definedName name="_______COL25">#REF!</definedName>
    <definedName name="_______COL26" localSheetId="3">#REF!</definedName>
    <definedName name="_______COL26">#REF!</definedName>
    <definedName name="_______COL27" localSheetId="3">#REF!</definedName>
    <definedName name="_______COL27">#REF!</definedName>
    <definedName name="_______COL28" localSheetId="3">#REF!</definedName>
    <definedName name="_______COL28">#REF!</definedName>
    <definedName name="_______COL29" localSheetId="3">#REF!</definedName>
    <definedName name="_______COL29">#REF!</definedName>
    <definedName name="_______COL3" localSheetId="3">#REF!</definedName>
    <definedName name="_______COL3">#REF!</definedName>
    <definedName name="_______COL30" localSheetId="3">#REF!</definedName>
    <definedName name="_______COL30">#REF!</definedName>
    <definedName name="_______COL31" localSheetId="3">#REF!</definedName>
    <definedName name="_______COL31">#REF!</definedName>
    <definedName name="_______COL32" localSheetId="3">#REF!</definedName>
    <definedName name="_______COL32">#REF!</definedName>
    <definedName name="_______COL33" localSheetId="3">#REF!</definedName>
    <definedName name="_______COL33">#REF!</definedName>
    <definedName name="_______COL34" localSheetId="3">#REF!</definedName>
    <definedName name="_______COL34">#REF!</definedName>
    <definedName name="_______COL35" localSheetId="3">#REF!</definedName>
    <definedName name="_______COL35">#REF!</definedName>
    <definedName name="_______COL4" localSheetId="3">#REF!</definedName>
    <definedName name="_______COL4">#REF!</definedName>
    <definedName name="_______COL5" localSheetId="3">#REF!</definedName>
    <definedName name="_______COL5">#REF!</definedName>
    <definedName name="_______COL6" localSheetId="3">#REF!</definedName>
    <definedName name="_______COL6">#REF!</definedName>
    <definedName name="_______COL7" localSheetId="3">#REF!</definedName>
    <definedName name="_______COL7">#REF!</definedName>
    <definedName name="_______COL8" localSheetId="3">#REF!</definedName>
    <definedName name="_______COL8">#REF!</definedName>
    <definedName name="_______COL9" localSheetId="3">#REF!</definedName>
    <definedName name="_______COL9">#REF!</definedName>
    <definedName name="_______PCC10" localSheetId="3">#REF!</definedName>
    <definedName name="_______PCC10">#REF!</definedName>
    <definedName name="_______PCC11" localSheetId="3">#REF!</definedName>
    <definedName name="_______PCC11">#REF!</definedName>
    <definedName name="_______PCC12" localSheetId="3">#REF!</definedName>
    <definedName name="_______PCC12">#REF!</definedName>
    <definedName name="_______PCC6" localSheetId="3">#REF!</definedName>
    <definedName name="_______PCC6">#REF!</definedName>
    <definedName name="_______PCC7" localSheetId="3">#REF!</definedName>
    <definedName name="_______PCC7">#REF!</definedName>
    <definedName name="_______PCC8" localSheetId="3">#REF!</definedName>
    <definedName name="_______PCC8">#REF!</definedName>
    <definedName name="_______PCC9" localSheetId="3">#REF!</definedName>
    <definedName name="_______PCC9">#REF!</definedName>
    <definedName name="_______S1" localSheetId="3">#REF!</definedName>
    <definedName name="_______S1">#REF!</definedName>
    <definedName name="______COL10" localSheetId="3">#REF!</definedName>
    <definedName name="______COL10">#REF!</definedName>
    <definedName name="______COL11" localSheetId="3">#REF!</definedName>
    <definedName name="______COL11">#REF!</definedName>
    <definedName name="______COL12" localSheetId="3">#REF!</definedName>
    <definedName name="______COL12">#REF!</definedName>
    <definedName name="______COL13" localSheetId="3">#REF!</definedName>
    <definedName name="______COL13">#REF!</definedName>
    <definedName name="______COL14" localSheetId="3">#REF!</definedName>
    <definedName name="______COL14">#REF!</definedName>
    <definedName name="______COL15" localSheetId="3">#REF!</definedName>
    <definedName name="______COL15">#REF!</definedName>
    <definedName name="______COL16" localSheetId="3">#REF!</definedName>
    <definedName name="______COL16">#REF!</definedName>
    <definedName name="______COL17" localSheetId="3">#REF!</definedName>
    <definedName name="______COL17">#REF!</definedName>
    <definedName name="______COL18" localSheetId="3">#REF!</definedName>
    <definedName name="______COL18">#REF!</definedName>
    <definedName name="______COL2" localSheetId="3">#REF!</definedName>
    <definedName name="______COL2">#REF!</definedName>
    <definedName name="______COL20" localSheetId="3">#REF!</definedName>
    <definedName name="______COL20">#REF!</definedName>
    <definedName name="______COL21" localSheetId="3">#REF!</definedName>
    <definedName name="______COL21">#REF!</definedName>
    <definedName name="______COL22" localSheetId="3">#REF!</definedName>
    <definedName name="______COL22">#REF!</definedName>
    <definedName name="______COL23" localSheetId="3">#REF!</definedName>
    <definedName name="______COL23">#REF!</definedName>
    <definedName name="______COL24" localSheetId="3">#REF!</definedName>
    <definedName name="______COL24">#REF!</definedName>
    <definedName name="______COL25" localSheetId="3">#REF!</definedName>
    <definedName name="______COL25">#REF!</definedName>
    <definedName name="______COL26" localSheetId="3">#REF!</definedName>
    <definedName name="______COL26">#REF!</definedName>
    <definedName name="______COL27" localSheetId="3">#REF!</definedName>
    <definedName name="______COL27">#REF!</definedName>
    <definedName name="______COL28" localSheetId="3">#REF!</definedName>
    <definedName name="______COL28">#REF!</definedName>
    <definedName name="______COL29" localSheetId="3">#REF!</definedName>
    <definedName name="______COL29">#REF!</definedName>
    <definedName name="______COL3" localSheetId="3">#REF!</definedName>
    <definedName name="______COL3">#REF!</definedName>
    <definedName name="______COL30" localSheetId="3">#REF!</definedName>
    <definedName name="______COL30">#REF!</definedName>
    <definedName name="______COL31" localSheetId="3">#REF!</definedName>
    <definedName name="______COL31">#REF!</definedName>
    <definedName name="______COL32" localSheetId="3">#REF!</definedName>
    <definedName name="______COL32">#REF!</definedName>
    <definedName name="______COL33" localSheetId="3">#REF!</definedName>
    <definedName name="______COL33">#REF!</definedName>
    <definedName name="______COL34" localSheetId="3">#REF!</definedName>
    <definedName name="______COL34">#REF!</definedName>
    <definedName name="______COL35" localSheetId="3">#REF!</definedName>
    <definedName name="______COL35">#REF!</definedName>
    <definedName name="______COL4" localSheetId="3">#REF!</definedName>
    <definedName name="______COL4">#REF!</definedName>
    <definedName name="______COL5" localSheetId="3">#REF!</definedName>
    <definedName name="______COL5">#REF!</definedName>
    <definedName name="______COL6" localSheetId="3">#REF!</definedName>
    <definedName name="______COL6">#REF!</definedName>
    <definedName name="______COL7" localSheetId="3">#REF!</definedName>
    <definedName name="______COL7">#REF!</definedName>
    <definedName name="______COL8" localSheetId="3">#REF!</definedName>
    <definedName name="______COL8">#REF!</definedName>
    <definedName name="______COL9" localSheetId="3">#REF!</definedName>
    <definedName name="______COL9">#REF!</definedName>
    <definedName name="______PCC10" localSheetId="3">#REF!</definedName>
    <definedName name="______PCC10">#REF!</definedName>
    <definedName name="______PCC11" localSheetId="3">#REF!</definedName>
    <definedName name="______PCC11">#REF!</definedName>
    <definedName name="______PCC12" localSheetId="3">#REF!</definedName>
    <definedName name="______PCC12">#REF!</definedName>
    <definedName name="______PCC6" localSheetId="3">#REF!</definedName>
    <definedName name="______PCC6">#REF!</definedName>
    <definedName name="______PCC7" localSheetId="3">#REF!</definedName>
    <definedName name="______PCC7">#REF!</definedName>
    <definedName name="______PCC8" localSheetId="3">#REF!</definedName>
    <definedName name="______PCC8">#REF!</definedName>
    <definedName name="______PCC9" localSheetId="3">#REF!</definedName>
    <definedName name="______PCC9">#REF!</definedName>
    <definedName name="______S1" localSheetId="3">#REF!</definedName>
    <definedName name="______S1">#REF!</definedName>
    <definedName name="_____COL10" localSheetId="3">#REF!</definedName>
    <definedName name="_____COL10">#REF!</definedName>
    <definedName name="_____COL11" localSheetId="3">#REF!</definedName>
    <definedName name="_____COL11">#REF!</definedName>
    <definedName name="_____COL12" localSheetId="3">#REF!</definedName>
    <definedName name="_____COL12">#REF!</definedName>
    <definedName name="_____COL13" localSheetId="3">#REF!</definedName>
    <definedName name="_____COL13">#REF!</definedName>
    <definedName name="_____COL14" localSheetId="3">#REF!</definedName>
    <definedName name="_____COL14">#REF!</definedName>
    <definedName name="_____COL15" localSheetId="3">#REF!</definedName>
    <definedName name="_____COL15">#REF!</definedName>
    <definedName name="_____COL16" localSheetId="3">#REF!</definedName>
    <definedName name="_____COL16">#REF!</definedName>
    <definedName name="_____COL17" localSheetId="3">#REF!</definedName>
    <definedName name="_____COL17">#REF!</definedName>
    <definedName name="_____COL18" localSheetId="3">#REF!</definedName>
    <definedName name="_____COL18">#REF!</definedName>
    <definedName name="_____COL2" localSheetId="3">#REF!</definedName>
    <definedName name="_____COL2">#REF!</definedName>
    <definedName name="_____COL20" localSheetId="3">#REF!</definedName>
    <definedName name="_____COL20">#REF!</definedName>
    <definedName name="_____COL21" localSheetId="3">#REF!</definedName>
    <definedName name="_____COL21">#REF!</definedName>
    <definedName name="_____COL22" localSheetId="3">#REF!</definedName>
    <definedName name="_____COL22">#REF!</definedName>
    <definedName name="_____COL23" localSheetId="3">#REF!</definedName>
    <definedName name="_____COL23">#REF!</definedName>
    <definedName name="_____COL24" localSheetId="3">#REF!</definedName>
    <definedName name="_____COL24">#REF!</definedName>
    <definedName name="_____COL25" localSheetId="3">#REF!</definedName>
    <definedName name="_____COL25">#REF!</definedName>
    <definedName name="_____COL26" localSheetId="3">#REF!</definedName>
    <definedName name="_____COL26">#REF!</definedName>
    <definedName name="_____COL27" localSheetId="3">#REF!</definedName>
    <definedName name="_____COL27">#REF!</definedName>
    <definedName name="_____COL28" localSheetId="3">#REF!</definedName>
    <definedName name="_____COL28">#REF!</definedName>
    <definedName name="_____COL29" localSheetId="3">#REF!</definedName>
    <definedName name="_____COL29">#REF!</definedName>
    <definedName name="_____COL3" localSheetId="3">#REF!</definedName>
    <definedName name="_____COL3">#REF!</definedName>
    <definedName name="_____COL30" localSheetId="3">#REF!</definedName>
    <definedName name="_____COL30">#REF!</definedName>
    <definedName name="_____COL31" localSheetId="3">#REF!</definedName>
    <definedName name="_____COL31">#REF!</definedName>
    <definedName name="_____COL32" localSheetId="3">#REF!</definedName>
    <definedName name="_____COL32">#REF!</definedName>
    <definedName name="_____COL33" localSheetId="3">#REF!</definedName>
    <definedName name="_____COL33">#REF!</definedName>
    <definedName name="_____COL34" localSheetId="3">#REF!</definedName>
    <definedName name="_____COL34">#REF!</definedName>
    <definedName name="_____COL35" localSheetId="3">#REF!</definedName>
    <definedName name="_____COL35">#REF!</definedName>
    <definedName name="_____COL4" localSheetId="3">#REF!</definedName>
    <definedName name="_____COL4">#REF!</definedName>
    <definedName name="_____COL5" localSheetId="3">#REF!</definedName>
    <definedName name="_____COL5">#REF!</definedName>
    <definedName name="_____COL6" localSheetId="3">#REF!</definedName>
    <definedName name="_____COL6">#REF!</definedName>
    <definedName name="_____COL7" localSheetId="3">#REF!</definedName>
    <definedName name="_____COL7">#REF!</definedName>
    <definedName name="_____COL8" localSheetId="3">#REF!</definedName>
    <definedName name="_____COL8">#REF!</definedName>
    <definedName name="_____COL9" localSheetId="3">#REF!</definedName>
    <definedName name="_____COL9">#REF!</definedName>
    <definedName name="_____PCC10" localSheetId="3">#REF!</definedName>
    <definedName name="_____PCC10">#REF!</definedName>
    <definedName name="_____PCC11" localSheetId="3">#REF!</definedName>
    <definedName name="_____PCC11">#REF!</definedName>
    <definedName name="_____PCC12" localSheetId="3">#REF!</definedName>
    <definedName name="_____PCC12">#REF!</definedName>
    <definedName name="_____PCC6" localSheetId="3">#REF!</definedName>
    <definedName name="_____PCC6">#REF!</definedName>
    <definedName name="_____PCC7" localSheetId="3">#REF!</definedName>
    <definedName name="_____PCC7">#REF!</definedName>
    <definedName name="_____PCC8" localSheetId="3">#REF!</definedName>
    <definedName name="_____PCC8">#REF!</definedName>
    <definedName name="_____PCC9" localSheetId="3">#REF!</definedName>
    <definedName name="_____PCC9">#REF!</definedName>
    <definedName name="_____S1" localSheetId="3">#REF!</definedName>
    <definedName name="_____S1">#REF!</definedName>
    <definedName name="_____tw1" localSheetId="3">#REF!</definedName>
    <definedName name="_____tw1">#REF!</definedName>
    <definedName name="____COL10" localSheetId="3">#REF!</definedName>
    <definedName name="____COL10">#REF!</definedName>
    <definedName name="____COL11" localSheetId="3">#REF!</definedName>
    <definedName name="____COL11">#REF!</definedName>
    <definedName name="____COL12" localSheetId="3">#REF!</definedName>
    <definedName name="____COL12">#REF!</definedName>
    <definedName name="____COL13" localSheetId="3">#REF!</definedName>
    <definedName name="____COL13">#REF!</definedName>
    <definedName name="____COL14" localSheetId="3">#REF!</definedName>
    <definedName name="____COL14">#REF!</definedName>
    <definedName name="____COL15" localSheetId="3">#REF!</definedName>
    <definedName name="____COL15">#REF!</definedName>
    <definedName name="____COL16" localSheetId="3">#REF!</definedName>
    <definedName name="____COL16">#REF!</definedName>
    <definedName name="____COL17" localSheetId="3">#REF!</definedName>
    <definedName name="____COL17">#REF!</definedName>
    <definedName name="____COL18" localSheetId="3">#REF!</definedName>
    <definedName name="____COL18">#REF!</definedName>
    <definedName name="____COL2" localSheetId="3">#REF!</definedName>
    <definedName name="____COL2">#REF!</definedName>
    <definedName name="____COL20" localSheetId="3">#REF!</definedName>
    <definedName name="____COL20">#REF!</definedName>
    <definedName name="____COL21" localSheetId="3">#REF!</definedName>
    <definedName name="____COL21">#REF!</definedName>
    <definedName name="____COL22" localSheetId="3">#REF!</definedName>
    <definedName name="____COL22">#REF!</definedName>
    <definedName name="____COL23" localSheetId="3">#REF!</definedName>
    <definedName name="____COL23">#REF!</definedName>
    <definedName name="____COL24" localSheetId="3">#REF!</definedName>
    <definedName name="____COL24">#REF!</definedName>
    <definedName name="____COL25" localSheetId="3">#REF!</definedName>
    <definedName name="____COL25">#REF!</definedName>
    <definedName name="____COL26" localSheetId="3">#REF!</definedName>
    <definedName name="____COL26">#REF!</definedName>
    <definedName name="____COL27" localSheetId="3">#REF!</definedName>
    <definedName name="____COL27">#REF!</definedName>
    <definedName name="____COL28" localSheetId="3">#REF!</definedName>
    <definedName name="____COL28">#REF!</definedName>
    <definedName name="____COL29" localSheetId="3">#REF!</definedName>
    <definedName name="____COL29">#REF!</definedName>
    <definedName name="____COL3" localSheetId="3">#REF!</definedName>
    <definedName name="____COL3">#REF!</definedName>
    <definedName name="____COL30" localSheetId="3">#REF!</definedName>
    <definedName name="____COL30">#REF!</definedName>
    <definedName name="____COL31" localSheetId="3">#REF!</definedName>
    <definedName name="____COL31">#REF!</definedName>
    <definedName name="____COL32" localSheetId="3">#REF!</definedName>
    <definedName name="____COL32">#REF!</definedName>
    <definedName name="____COL33" localSheetId="3">#REF!</definedName>
    <definedName name="____COL33">#REF!</definedName>
    <definedName name="____COL34" localSheetId="3">#REF!</definedName>
    <definedName name="____COL34">#REF!</definedName>
    <definedName name="____COL35" localSheetId="3">#REF!</definedName>
    <definedName name="____COL35">#REF!</definedName>
    <definedName name="____COL4" localSheetId="3">#REF!</definedName>
    <definedName name="____COL4">#REF!</definedName>
    <definedName name="____COL5" localSheetId="3">#REF!</definedName>
    <definedName name="____COL5">#REF!</definedName>
    <definedName name="____COL6" localSheetId="3">#REF!</definedName>
    <definedName name="____COL6">#REF!</definedName>
    <definedName name="____COL7" localSheetId="3">#REF!</definedName>
    <definedName name="____COL7">#REF!</definedName>
    <definedName name="____COL8" localSheetId="3">#REF!</definedName>
    <definedName name="____COL8">#REF!</definedName>
    <definedName name="____COL9" localSheetId="3">#REF!</definedName>
    <definedName name="____COL9">#REF!</definedName>
    <definedName name="____PCC10" localSheetId="3">#REF!</definedName>
    <definedName name="____PCC10">#REF!</definedName>
    <definedName name="____PCC11" localSheetId="3">#REF!</definedName>
    <definedName name="____PCC11">#REF!</definedName>
    <definedName name="____PCC12" localSheetId="3">#REF!</definedName>
    <definedName name="____PCC12">#REF!</definedName>
    <definedName name="____PCC6" localSheetId="3">#REF!</definedName>
    <definedName name="____PCC6">#REF!</definedName>
    <definedName name="____PCC7" localSheetId="3">#REF!</definedName>
    <definedName name="____PCC7">#REF!</definedName>
    <definedName name="____PCC8" localSheetId="3">#REF!</definedName>
    <definedName name="____PCC8">#REF!</definedName>
    <definedName name="____PCC9" localSheetId="3">#REF!</definedName>
    <definedName name="____PCC9">#REF!</definedName>
    <definedName name="____S1" localSheetId="3">#REF!</definedName>
    <definedName name="____S1">#REF!</definedName>
    <definedName name="____tw1" localSheetId="3">#REF!</definedName>
    <definedName name="____tw1">#REF!</definedName>
    <definedName name="___COL10" localSheetId="3">#REF!</definedName>
    <definedName name="___COL10">#REF!</definedName>
    <definedName name="___COL11" localSheetId="3">#REF!</definedName>
    <definedName name="___COL11">#REF!</definedName>
    <definedName name="___COL12" localSheetId="3">#REF!</definedName>
    <definedName name="___COL12">#REF!</definedName>
    <definedName name="___COL13" localSheetId="3">#REF!</definedName>
    <definedName name="___COL13">#REF!</definedName>
    <definedName name="___COL14" localSheetId="3">#REF!</definedName>
    <definedName name="___COL14">#REF!</definedName>
    <definedName name="___COL15" localSheetId="3">#REF!</definedName>
    <definedName name="___COL15">#REF!</definedName>
    <definedName name="___COL16" localSheetId="3">#REF!</definedName>
    <definedName name="___COL16">#REF!</definedName>
    <definedName name="___COL17" localSheetId="3">#REF!</definedName>
    <definedName name="___COL17">#REF!</definedName>
    <definedName name="___COL18" localSheetId="3">#REF!</definedName>
    <definedName name="___COL18">#REF!</definedName>
    <definedName name="___COL2" localSheetId="3">#REF!</definedName>
    <definedName name="___COL2">#REF!</definedName>
    <definedName name="___COL20" localSheetId="3">#REF!</definedName>
    <definedName name="___COL20">#REF!</definedName>
    <definedName name="___COL21" localSheetId="3">#REF!</definedName>
    <definedName name="___COL21">#REF!</definedName>
    <definedName name="___COL22" localSheetId="3">#REF!</definedName>
    <definedName name="___COL22">#REF!</definedName>
    <definedName name="___COL23" localSheetId="3">#REF!</definedName>
    <definedName name="___COL23">#REF!</definedName>
    <definedName name="___COL24" localSheetId="3">#REF!</definedName>
    <definedName name="___COL24">#REF!</definedName>
    <definedName name="___COL25" localSheetId="3">#REF!</definedName>
    <definedName name="___COL25">#REF!</definedName>
    <definedName name="___COL26" localSheetId="3">#REF!</definedName>
    <definedName name="___COL26">#REF!</definedName>
    <definedName name="___COL27" localSheetId="3">#REF!</definedName>
    <definedName name="___COL27">#REF!</definedName>
    <definedName name="___COL28" localSheetId="3">#REF!</definedName>
    <definedName name="___COL28">#REF!</definedName>
    <definedName name="___COL29" localSheetId="3">#REF!</definedName>
    <definedName name="___COL29">#REF!</definedName>
    <definedName name="___COL3" localSheetId="3">#REF!</definedName>
    <definedName name="___COL3">#REF!</definedName>
    <definedName name="___COL30" localSheetId="3">#REF!</definedName>
    <definedName name="___COL30">#REF!</definedName>
    <definedName name="___COL31" localSheetId="3">#REF!</definedName>
    <definedName name="___COL31">#REF!</definedName>
    <definedName name="___COL32" localSheetId="3">#REF!</definedName>
    <definedName name="___COL32">#REF!</definedName>
    <definedName name="___COL33" localSheetId="3">#REF!</definedName>
    <definedName name="___COL33">#REF!</definedName>
    <definedName name="___COL34" localSheetId="3">#REF!</definedName>
    <definedName name="___COL34">#REF!</definedName>
    <definedName name="___COL35" localSheetId="3">#REF!</definedName>
    <definedName name="___COL35">#REF!</definedName>
    <definedName name="___COL4" localSheetId="3">#REF!</definedName>
    <definedName name="___COL4">#REF!</definedName>
    <definedName name="___COL5" localSheetId="3">#REF!</definedName>
    <definedName name="___COL5">#REF!</definedName>
    <definedName name="___COL6" localSheetId="3">#REF!</definedName>
    <definedName name="___COL6">#REF!</definedName>
    <definedName name="___COL7" localSheetId="3">#REF!</definedName>
    <definedName name="___COL7">#REF!</definedName>
    <definedName name="___COL8" localSheetId="3">#REF!</definedName>
    <definedName name="___COL8">#REF!</definedName>
    <definedName name="___COL9" localSheetId="3">#REF!</definedName>
    <definedName name="___COL9">#REF!</definedName>
    <definedName name="___PCC10" localSheetId="3">#REF!</definedName>
    <definedName name="___PCC10">#REF!</definedName>
    <definedName name="___PCC11" localSheetId="3">#REF!</definedName>
    <definedName name="___PCC11">#REF!</definedName>
    <definedName name="___PCC12" localSheetId="3">#REF!</definedName>
    <definedName name="___PCC12">#REF!</definedName>
    <definedName name="___PCC6" localSheetId="3">#REF!</definedName>
    <definedName name="___PCC6">#REF!</definedName>
    <definedName name="___PCC7" localSheetId="3">#REF!</definedName>
    <definedName name="___PCC7">#REF!</definedName>
    <definedName name="___PCC8" localSheetId="3">#REF!</definedName>
    <definedName name="___PCC8">#REF!</definedName>
    <definedName name="___PCC9" localSheetId="3">#REF!</definedName>
    <definedName name="___PCC9">#REF!</definedName>
    <definedName name="___S1" localSheetId="3">#REF!</definedName>
    <definedName name="___S1">#REF!</definedName>
    <definedName name="___tw1" localSheetId="3">#REF!</definedName>
    <definedName name="___tw1">#REF!</definedName>
    <definedName name="__123Graph_A" localSheetId="3" hidden="1">'[3]BOQ  SUM'!#REF!</definedName>
    <definedName name="__123Graph_A" hidden="1">'[3]BOQ  SUM'!#REF!</definedName>
    <definedName name="__123Graph_ABED" localSheetId="3" hidden="1">#REF!</definedName>
    <definedName name="__123Graph_ABED" hidden="1">#REF!</definedName>
    <definedName name="__123Graph_AVEL" localSheetId="3" hidden="1">#REF!</definedName>
    <definedName name="__123Graph_AVEL" hidden="1">#REF!</definedName>
    <definedName name="__123Graph_AVOL1" localSheetId="3" hidden="1">#REF!</definedName>
    <definedName name="__123Graph_AVOL1" hidden="1">#REF!</definedName>
    <definedName name="__123Graph_AVOL2" localSheetId="3" hidden="1">#REF!</definedName>
    <definedName name="__123Graph_AVOL2" hidden="1">#REF!</definedName>
    <definedName name="__123Graph_B" localSheetId="3" hidden="1">'[3]BOQ  SUM'!#REF!</definedName>
    <definedName name="__123Graph_B" hidden="1">'[3]BOQ  SUM'!#REF!</definedName>
    <definedName name="__123Graph_BVOL1" localSheetId="3" hidden="1">#REF!</definedName>
    <definedName name="__123Graph_BVOL1" hidden="1">#REF!</definedName>
    <definedName name="__123Graph_DVEL" localSheetId="3" hidden="1">#REF!</definedName>
    <definedName name="__123Graph_DVEL" hidden="1">#REF!</definedName>
    <definedName name="__123Graph_F" localSheetId="3" hidden="1">#REF!</definedName>
    <definedName name="__123Graph_F" hidden="1">#REF!</definedName>
    <definedName name="__123Graph_FZOOM" localSheetId="3" hidden="1">#REF!</definedName>
    <definedName name="__123Graph_FZOOM" hidden="1">#REF!</definedName>
    <definedName name="__123Graph_XVEL" localSheetId="3" hidden="1">#REF!</definedName>
    <definedName name="__123Graph_XVEL" hidden="1">#REF!</definedName>
    <definedName name="__123Graph_XVOL1" localSheetId="3" hidden="1">#REF!</definedName>
    <definedName name="__123Graph_XVOL1" hidden="1">#REF!</definedName>
    <definedName name="__COL10" localSheetId="3">#REF!</definedName>
    <definedName name="__COL10">#REF!</definedName>
    <definedName name="__COL11" localSheetId="3">#REF!</definedName>
    <definedName name="__COL11">#REF!</definedName>
    <definedName name="__COL12" localSheetId="3">#REF!</definedName>
    <definedName name="__COL12">#REF!</definedName>
    <definedName name="__COL13" localSheetId="3">#REF!</definedName>
    <definedName name="__COL13">#REF!</definedName>
    <definedName name="__COL14" localSheetId="3">#REF!</definedName>
    <definedName name="__COL14">#REF!</definedName>
    <definedName name="__COL15" localSheetId="3">#REF!</definedName>
    <definedName name="__COL15">#REF!</definedName>
    <definedName name="__COL16" localSheetId="3">#REF!</definedName>
    <definedName name="__COL16">#REF!</definedName>
    <definedName name="__COL17" localSheetId="3">#REF!</definedName>
    <definedName name="__COL17">#REF!</definedName>
    <definedName name="__COL18" localSheetId="3">#REF!</definedName>
    <definedName name="__COL18">#REF!</definedName>
    <definedName name="__COL2" localSheetId="3">#REF!</definedName>
    <definedName name="__COL2">#REF!</definedName>
    <definedName name="__COL20" localSheetId="3">#REF!</definedName>
    <definedName name="__COL20">#REF!</definedName>
    <definedName name="__COL21" localSheetId="3">#REF!</definedName>
    <definedName name="__COL21">#REF!</definedName>
    <definedName name="__COL22" localSheetId="3">#REF!</definedName>
    <definedName name="__COL22">#REF!</definedName>
    <definedName name="__COL23" localSheetId="3">#REF!</definedName>
    <definedName name="__COL23">#REF!</definedName>
    <definedName name="__COL24" localSheetId="3">#REF!</definedName>
    <definedName name="__COL24">#REF!</definedName>
    <definedName name="__COL25" localSheetId="3">#REF!</definedName>
    <definedName name="__COL25">#REF!</definedName>
    <definedName name="__COL26" localSheetId="3">#REF!</definedName>
    <definedName name="__COL26">#REF!</definedName>
    <definedName name="__COL27" localSheetId="3">#REF!</definedName>
    <definedName name="__COL27">#REF!</definedName>
    <definedName name="__COL28" localSheetId="3">#REF!</definedName>
    <definedName name="__COL28">#REF!</definedName>
    <definedName name="__COL29" localSheetId="3">#REF!</definedName>
    <definedName name="__COL29">#REF!</definedName>
    <definedName name="__COL3" localSheetId="3">#REF!</definedName>
    <definedName name="__COL3">#REF!</definedName>
    <definedName name="__COL30" localSheetId="3">#REF!</definedName>
    <definedName name="__COL30">#REF!</definedName>
    <definedName name="__COL31" localSheetId="3">#REF!</definedName>
    <definedName name="__COL31">#REF!</definedName>
    <definedName name="__COL32" localSheetId="3">#REF!</definedName>
    <definedName name="__COL32">#REF!</definedName>
    <definedName name="__COL33" localSheetId="3">#REF!</definedName>
    <definedName name="__COL33">#REF!</definedName>
    <definedName name="__COL34" localSheetId="3">#REF!</definedName>
    <definedName name="__COL34">#REF!</definedName>
    <definedName name="__COL35" localSheetId="3">#REF!</definedName>
    <definedName name="__COL35">#REF!</definedName>
    <definedName name="__COL4" localSheetId="3">#REF!</definedName>
    <definedName name="__COL4">#REF!</definedName>
    <definedName name="__COL5" localSheetId="3">#REF!</definedName>
    <definedName name="__COL5">#REF!</definedName>
    <definedName name="__COL6" localSheetId="3">#REF!</definedName>
    <definedName name="__COL6">#REF!</definedName>
    <definedName name="__COL7" localSheetId="3">#REF!</definedName>
    <definedName name="__COL7">#REF!</definedName>
    <definedName name="__COL8" localSheetId="3">#REF!</definedName>
    <definedName name="__COL8">#REF!</definedName>
    <definedName name="__COL9" localSheetId="3">#REF!</definedName>
    <definedName name="__COL9">#REF!</definedName>
    <definedName name="__PCC10" localSheetId="3">#REF!</definedName>
    <definedName name="__PCC10">#REF!</definedName>
    <definedName name="__PCC11" localSheetId="3">#REF!</definedName>
    <definedName name="__PCC11">#REF!</definedName>
    <definedName name="__PCC12" localSheetId="3">#REF!</definedName>
    <definedName name="__PCC12">#REF!</definedName>
    <definedName name="__PCC6" localSheetId="3">#REF!</definedName>
    <definedName name="__PCC6">#REF!</definedName>
    <definedName name="__PCC7" localSheetId="3">#REF!</definedName>
    <definedName name="__PCC7">#REF!</definedName>
    <definedName name="__PCC8" localSheetId="3">#REF!</definedName>
    <definedName name="__PCC8">#REF!</definedName>
    <definedName name="__PCC9" localSheetId="3">#REF!</definedName>
    <definedName name="__PCC9">#REF!</definedName>
    <definedName name="__S1" localSheetId="3">#REF!</definedName>
    <definedName name="__S1">#REF!</definedName>
    <definedName name="__tw1" localSheetId="3">#REF!</definedName>
    <definedName name="__tw1">#REF!</definedName>
    <definedName name="_0" localSheetId="3">#REF!</definedName>
    <definedName name="_0">#REF!</definedName>
    <definedName name="_1_____123Graph_ACHART_1" localSheetId="3" hidden="1">'[3]BOQ  SUM'!#REF!</definedName>
    <definedName name="_1_____123Graph_ACHART_1" hidden="1">'[3]BOQ  SUM'!#REF!</definedName>
    <definedName name="_10_Excel_BuiltIn_Print_Area_2_1" localSheetId="3">#REF!</definedName>
    <definedName name="_10_Excel_BuiltIn_Print_Area_2_1">#REF!</definedName>
    <definedName name="_11_Excel_BuiltIn_Print_Area_3_1" localSheetId="3">#REF!</definedName>
    <definedName name="_11_Excel_BuiltIn_Print_Area_3_1">#REF!</definedName>
    <definedName name="_12_Excel_BuiltIn_Print_Area_4_1" localSheetId="3">#REF!</definedName>
    <definedName name="_12_Excel_BuiltIn_Print_Area_4_1">#REF!</definedName>
    <definedName name="_12Excel_BuiltIn_Print_Area_3_1" localSheetId="3">#REF!</definedName>
    <definedName name="_12Excel_BuiltIn_Print_Area_3_1">#REF!</definedName>
    <definedName name="_13_Excel_BuiltIn_Print_Area_6_1" localSheetId="3">#REF!</definedName>
    <definedName name="_13_Excel_BuiltIn_Print_Area_6_1">#REF!</definedName>
    <definedName name="_14_Excel_BuiltIn_Print_Titles_2_1" localSheetId="3">#REF!</definedName>
    <definedName name="_14_Excel_BuiltIn_Print_Titles_2_1">#REF!</definedName>
    <definedName name="_15_Excel_BuiltIn_Print_Titles_3_1" localSheetId="3">#REF!</definedName>
    <definedName name="_15_Excel_BuiltIn_Print_Titles_3_1">#REF!</definedName>
    <definedName name="_16_Excel_BuiltIn_Print_Titles_4_1" localSheetId="3">#REF!</definedName>
    <definedName name="_16_Excel_BuiltIn_Print_Titles_4_1">#REF!</definedName>
    <definedName name="_16Excel_BuiltIn_Print_Area_4_1" localSheetId="3">#REF!</definedName>
    <definedName name="_16Excel_BuiltIn_Print_Area_4_1">#REF!</definedName>
    <definedName name="_17Excel_BuiltIn_Print_Area_1_1" localSheetId="3">#REF!</definedName>
    <definedName name="_17Excel_BuiltIn_Print_Area_1_1">#REF!</definedName>
    <definedName name="_18Excel_BuiltIn_Print_Area_2_1" localSheetId="3">#REF!</definedName>
    <definedName name="_18Excel_BuiltIn_Print_Area_2_1">#REF!</definedName>
    <definedName name="_18Excel_BuiltIn_Print_Area_6_1" localSheetId="3">#REF!</definedName>
    <definedName name="_18Excel_BuiltIn_Print_Area_6_1">#REF!</definedName>
    <definedName name="_19Excel_BuiltIn_Print_Area_3_1" localSheetId="3">#REF!</definedName>
    <definedName name="_19Excel_BuiltIn_Print_Area_3_1">#REF!</definedName>
    <definedName name="_1Excel_BuiltIn_Print_Area_6_1" localSheetId="3">#REF!</definedName>
    <definedName name="_1Excel_BuiltIn_Print_Area_6_1">#REF!</definedName>
    <definedName name="_2_____123Graph_BCHART_1" localSheetId="3" hidden="1">'[3]BOQ  SUM'!#REF!</definedName>
    <definedName name="_2_____123Graph_BCHART_1" hidden="1">'[3]BOQ  SUM'!#REF!</definedName>
    <definedName name="_20Excel_BuiltIn_Print_Area_4_1" localSheetId="3">#REF!</definedName>
    <definedName name="_20Excel_BuiltIn_Print_Area_4_1">#REF!</definedName>
    <definedName name="_22Excel_BuiltIn_Print_Area_6_1" localSheetId="3">#REF!</definedName>
    <definedName name="_22Excel_BuiltIn_Print_Area_6_1">#REF!</definedName>
    <definedName name="_22Excel_BuiltIn_Print_Titles_2_1" localSheetId="3">#REF!</definedName>
    <definedName name="_22Excel_BuiltIn_Print_Titles_2_1">#REF!</definedName>
    <definedName name="_23Excel_BuiltIn_Print_Titles_2_1" localSheetId="3">#REF!</definedName>
    <definedName name="_23Excel_BuiltIn_Print_Titles_2_1">#REF!</definedName>
    <definedName name="_24Excel_BuiltIn_Print_Titles_3_1" localSheetId="3">#REF!</definedName>
    <definedName name="_24Excel_BuiltIn_Print_Titles_3_1">#REF!</definedName>
    <definedName name="_25Excel_BuiltIn_Print_Titles_4_1" localSheetId="3">#REF!</definedName>
    <definedName name="_25Excel_BuiltIn_Print_Titles_4_1">#REF!</definedName>
    <definedName name="_26Excel_BuiltIn_Print_Titles_3_1" localSheetId="3">#REF!</definedName>
    <definedName name="_26Excel_BuiltIn_Print_Titles_3_1">#REF!</definedName>
    <definedName name="_2Excel_BuiltIn_Print_Area_6_1" localSheetId="3">#REF!</definedName>
    <definedName name="_2Excel_BuiltIn_Print_Area_6_1">#REF!</definedName>
    <definedName name="_3____123Graph_ACHART_1" hidden="1">[4]SUM!$C$9:$C$18</definedName>
    <definedName name="_30Excel_BuiltIn_Print_Titles_4_1" localSheetId="3">#REF!</definedName>
    <definedName name="_30Excel_BuiltIn_Print_Titles_4_1">#REF!</definedName>
    <definedName name="_4____123Graph_BCHART_1" localSheetId="3" hidden="1">[4]SUM!#REF!</definedName>
    <definedName name="_4____123Graph_BCHART_1" hidden="1">[4]SUM!#REF!</definedName>
    <definedName name="_4Excel_BuiltIn_Print_Area_1_1" localSheetId="3">#REF!</definedName>
    <definedName name="_4Excel_BuiltIn_Print_Area_1_1">#REF!</definedName>
    <definedName name="_5___123Graph_ACHART_1" hidden="1">[4]SUM!$C$9:$C$18</definedName>
    <definedName name="_6___123Graph_BCHART_1" localSheetId="3" hidden="1">[4]SUM!#REF!</definedName>
    <definedName name="_6___123Graph_BCHART_1" hidden="1">[4]SUM!#REF!</definedName>
    <definedName name="_7__123Graph_ACHART_1" localSheetId="3" hidden="1">'[3]BOQ  SUM'!#REF!</definedName>
    <definedName name="_7__123Graph_ACHART_1" hidden="1">'[3]BOQ  SUM'!#REF!</definedName>
    <definedName name="_8__123Graph_BCHART_1" localSheetId="3" hidden="1">'[3]BOQ  SUM'!#REF!</definedName>
    <definedName name="_8__123Graph_BCHART_1" hidden="1">'[3]BOQ  SUM'!#REF!</definedName>
    <definedName name="_8Excel_BuiltIn_Print_Area_2_1" localSheetId="3">#REF!</definedName>
    <definedName name="_8Excel_BuiltIn_Print_Area_2_1">#REF!</definedName>
    <definedName name="_9_Excel_BuiltIn_Print_Area_1_1" localSheetId="3">#REF!</definedName>
    <definedName name="_9_Excel_BuiltIn_Print_Area_1_1">#REF!</definedName>
    <definedName name="_a" localSheetId="3">#REF!</definedName>
    <definedName name="_a">#REF!</definedName>
    <definedName name="_A66666" localSheetId="3">#REF!</definedName>
    <definedName name="_A66666">#REF!</definedName>
    <definedName name="_CD" localSheetId="3">#REF!</definedName>
    <definedName name="_CD">#REF!</definedName>
    <definedName name="_COL10" localSheetId="3">#REF!</definedName>
    <definedName name="_COL10">#REF!</definedName>
    <definedName name="_COL11" localSheetId="3">#REF!</definedName>
    <definedName name="_COL11">#REF!</definedName>
    <definedName name="_COL12" localSheetId="3">#REF!</definedName>
    <definedName name="_COL12">#REF!</definedName>
    <definedName name="_COL13" localSheetId="3">#REF!</definedName>
    <definedName name="_COL13">#REF!</definedName>
    <definedName name="_COL14" localSheetId="3">#REF!</definedName>
    <definedName name="_COL14">#REF!</definedName>
    <definedName name="_COL15" localSheetId="3">#REF!</definedName>
    <definedName name="_COL15">#REF!</definedName>
    <definedName name="_COL16" localSheetId="3">#REF!</definedName>
    <definedName name="_COL16">#REF!</definedName>
    <definedName name="_COL17" localSheetId="3">#REF!</definedName>
    <definedName name="_COL17">#REF!</definedName>
    <definedName name="_COL18" localSheetId="3">#REF!</definedName>
    <definedName name="_COL18">#REF!</definedName>
    <definedName name="_COL2" localSheetId="3">#REF!</definedName>
    <definedName name="_COL2">#REF!</definedName>
    <definedName name="_COL20" localSheetId="3">#REF!</definedName>
    <definedName name="_COL20">#REF!</definedName>
    <definedName name="_COL21" localSheetId="3">#REF!</definedName>
    <definedName name="_COL21">#REF!</definedName>
    <definedName name="_COL22" localSheetId="3">#REF!</definedName>
    <definedName name="_COL22">#REF!</definedName>
    <definedName name="_COL23" localSheetId="3">#REF!</definedName>
    <definedName name="_COL23">#REF!</definedName>
    <definedName name="_COL24" localSheetId="3">#REF!</definedName>
    <definedName name="_COL24">#REF!</definedName>
    <definedName name="_COL25" localSheetId="3">#REF!</definedName>
    <definedName name="_COL25">#REF!</definedName>
    <definedName name="_COL26" localSheetId="3">#REF!</definedName>
    <definedName name="_COL26">#REF!</definedName>
    <definedName name="_COL27" localSheetId="3">#REF!</definedName>
    <definedName name="_COL27">#REF!</definedName>
    <definedName name="_COL28" localSheetId="3">#REF!</definedName>
    <definedName name="_COL28">#REF!</definedName>
    <definedName name="_COL29" localSheetId="3">#REF!</definedName>
    <definedName name="_COL29">#REF!</definedName>
    <definedName name="_COL3" localSheetId="3">#REF!</definedName>
    <definedName name="_COL3">#REF!</definedName>
    <definedName name="_COL30" localSheetId="3">#REF!</definedName>
    <definedName name="_COL30">#REF!</definedName>
    <definedName name="_COL31" localSheetId="3">#REF!</definedName>
    <definedName name="_COL31">#REF!</definedName>
    <definedName name="_COL32" localSheetId="3">#REF!</definedName>
    <definedName name="_COL32">#REF!</definedName>
    <definedName name="_COL33" localSheetId="3">#REF!</definedName>
    <definedName name="_COL33">#REF!</definedName>
    <definedName name="_COL34" localSheetId="3">#REF!</definedName>
    <definedName name="_COL34">#REF!</definedName>
    <definedName name="_COL35" localSheetId="3">#REF!</definedName>
    <definedName name="_COL35">#REF!</definedName>
    <definedName name="_COL4" localSheetId="3">#REF!</definedName>
    <definedName name="_COL4">#REF!</definedName>
    <definedName name="_COL5" localSheetId="3">#REF!</definedName>
    <definedName name="_COL5">#REF!</definedName>
    <definedName name="_COL6" localSheetId="3">#REF!</definedName>
    <definedName name="_COL6">#REF!</definedName>
    <definedName name="_COL7" localSheetId="3">#REF!</definedName>
    <definedName name="_COL7">#REF!</definedName>
    <definedName name="_COL8" localSheetId="3">#REF!</definedName>
    <definedName name="_COL8">#REF!</definedName>
    <definedName name="_COL9" localSheetId="3">#REF!</definedName>
    <definedName name="_COL9">#REF!</definedName>
    <definedName name="_csr1" localSheetId="3">#REF!</definedName>
    <definedName name="_csr1">#REF!</definedName>
    <definedName name="_CSR2012" localSheetId="3">#REF!</definedName>
    <definedName name="_CSR2012">#REF!</definedName>
    <definedName name="_DIV27" localSheetId="3">#REF!</definedName>
    <definedName name="_DIV27">#REF!</definedName>
    <definedName name="_Fill" localSheetId="3" hidden="1">#REF!</definedName>
    <definedName name="_Fill" hidden="1">#REF!</definedName>
    <definedName name="_xlnm._FilterDatabase" localSheetId="3" hidden="1">'IT 12F'!$C$41:$I$51</definedName>
    <definedName name="_Key1" localSheetId="3" hidden="1">#REF!</definedName>
    <definedName name="_Key1" hidden="1">#REF!</definedName>
    <definedName name="_Key2" localSheetId="3" hidden="1">#REF!</definedName>
    <definedName name="_Key2" hidden="1">#REF!</definedName>
    <definedName name="_MS16" localSheetId="3">#REF!</definedName>
    <definedName name="_MS16">#REF!</definedName>
    <definedName name="_MS6" localSheetId="3">#REF!</definedName>
    <definedName name="_MS6">#REF!</definedName>
    <definedName name="_NA1" localSheetId="3">#REF!</definedName>
    <definedName name="_NA1">#REF!</definedName>
    <definedName name="_NA12" localSheetId="3">#REF!</definedName>
    <definedName name="_NA12">#REF!</definedName>
    <definedName name="_NA13" localSheetId="3">#REF!</definedName>
    <definedName name="_NA13">#REF!</definedName>
    <definedName name="_NA17" localSheetId="3">#REF!</definedName>
    <definedName name="_NA17">#REF!</definedName>
    <definedName name="_NA2" localSheetId="3">#REF!</definedName>
    <definedName name="_NA2">#REF!</definedName>
    <definedName name="_NA23" localSheetId="3">#REF!</definedName>
    <definedName name="_NA23">#REF!</definedName>
    <definedName name="_NA3" localSheetId="3">#REF!</definedName>
    <definedName name="_NA3">#REF!</definedName>
    <definedName name="_NA7" localSheetId="3">#REF!</definedName>
    <definedName name="_NA7">#REF!</definedName>
    <definedName name="_NA9" localSheetId="3">#REF!</definedName>
    <definedName name="_NA9">#REF!</definedName>
    <definedName name="_Order1" hidden="1">255</definedName>
    <definedName name="_Order2" hidden="1">0</definedName>
    <definedName name="_Parse_In" localSheetId="3" hidden="1">#REF!</definedName>
    <definedName name="_Parse_In" hidden="1">#REF!</definedName>
    <definedName name="_Parse_Out" localSheetId="3" hidden="1">#REF!</definedName>
    <definedName name="_Parse_Out" hidden="1">#REF!</definedName>
    <definedName name="_PCC10" localSheetId="3">#REF!</definedName>
    <definedName name="_PCC10">#REF!</definedName>
    <definedName name="_PCC11" localSheetId="3">#REF!</definedName>
    <definedName name="_PCC11">#REF!</definedName>
    <definedName name="_PCC12" localSheetId="3">#REF!</definedName>
    <definedName name="_PCC12">#REF!</definedName>
    <definedName name="_PCC6" localSheetId="3">#REF!</definedName>
    <definedName name="_PCC6">#REF!</definedName>
    <definedName name="_PCC7" localSheetId="3">#REF!</definedName>
    <definedName name="_PCC7">#REF!</definedName>
    <definedName name="_PCC8" localSheetId="3">#REF!</definedName>
    <definedName name="_PCC8">#REF!</definedName>
    <definedName name="_PCC9" localSheetId="3">#REF!</definedName>
    <definedName name="_PCC9">#REF!</definedName>
    <definedName name="_PR625">'[5]Normal Basis'!$133:$133</definedName>
    <definedName name="_PR706" localSheetId="3">'[5]Normal Basis'!#REF!</definedName>
    <definedName name="_PR706">'[5]Normal Basis'!#REF!</definedName>
    <definedName name="_PR707" localSheetId="3">#REF!</definedName>
    <definedName name="_PR707">#REF!</definedName>
    <definedName name="_PR730" localSheetId="3">'[5]Normal Basis'!#REF!</definedName>
    <definedName name="_PR730">'[5]Normal Basis'!#REF!</definedName>
    <definedName name="_PR741">'[5]Normal Basis'!$76:$76</definedName>
    <definedName name="_PR857">'[5]Normal Basis'!$59:$59</definedName>
    <definedName name="_PR858">'[5]Normal Basis'!$57:$57</definedName>
    <definedName name="_PR862">'[5]Normal Basis'!$53:$53</definedName>
    <definedName name="_PR864">'[5]Normal Basis'!$51:$51</definedName>
    <definedName name="_PR873">'[5]Normal Basis'!$42:$42</definedName>
    <definedName name="_PR874">'[5]Normal Basis'!$41:$41</definedName>
    <definedName name="_PR883" localSheetId="3">'[5]Normal Basis'!#REF!</definedName>
    <definedName name="_PR883">'[5]Normal Basis'!#REF!</definedName>
    <definedName name="_PR897" localSheetId="3">#REF!</definedName>
    <definedName name="_PR897">#REF!</definedName>
    <definedName name="_Regression_Int">1</definedName>
    <definedName name="_S1" localSheetId="3">#REF!</definedName>
    <definedName name="_S1">#REF!</definedName>
    <definedName name="_Sort" localSheetId="3" hidden="1">#REF!</definedName>
    <definedName name="_Sort" hidden="1">#REF!</definedName>
    <definedName name="_TAQ" localSheetId="3">#REF!</definedName>
    <definedName name="_TAQ">#REF!</definedName>
    <definedName name="_tw1" localSheetId="3">#REF!</definedName>
    <definedName name="_tw1">#REF!</definedName>
    <definedName name="A">[6]B!$A$8:$H$52</definedName>
    <definedName name="aa" localSheetId="3">#REF!</definedName>
    <definedName name="aa">#REF!</definedName>
    <definedName name="AAA">#N/A</definedName>
    <definedName name="aaag" hidden="1">{#N/A,#N/A,TRUE,"SUM";#N/A,#N/A,TRUE,"EE";#N/A,#N/A,TRUE,"AC";#N/A,#N/A,TRUE,"SN"}</definedName>
    <definedName name="AADATA" localSheetId="3">#REF!</definedName>
    <definedName name="AADATA">#REF!</definedName>
    <definedName name="AB" hidden="1">{#N/A,#N/A,TRUE,"SUM";#N/A,#N/A,TRUE,"EE";#N/A,#N/A,TRUE,"AC";#N/A,#N/A,TRUE,"SN"}</definedName>
    <definedName name="abc" localSheetId="3">#REF!</definedName>
    <definedName name="abc">#REF!</definedName>
    <definedName name="ABGRNT" localSheetId="3">#REF!</definedName>
    <definedName name="ABGRNT">#REF!</definedName>
    <definedName name="ac" localSheetId="3">#REF!</definedName>
    <definedName name="ac">#REF!</definedName>
    <definedName name="ACC_18" localSheetId="3">#REF!</definedName>
    <definedName name="ACC_18">#REF!</definedName>
    <definedName name="ACC_24" localSheetId="3">#REF!</definedName>
    <definedName name="ACC_24">#REF!</definedName>
    <definedName name="AccessControlSecurityEquipment" localSheetId="3">#REF!</definedName>
    <definedName name="AccessControlSecurityEquipment">#REF!</definedName>
    <definedName name="AccessDatabase" hidden="1">"C:\My Documents\tippaporn\MAT PRICE.mdb"</definedName>
    <definedName name="ACP" localSheetId="3">#REF!</definedName>
    <definedName name="ACP">#REF!</definedName>
    <definedName name="AGGBASE" localSheetId="3">#REF!</definedName>
    <definedName name="AGGBASE">#REF!</definedName>
    <definedName name="AGGSBBASE" localSheetId="3">#REF!</definedName>
    <definedName name="AGGSBBASE">#REF!</definedName>
    <definedName name="AIDATA" localSheetId="3">#REF!</definedName>
    <definedName name="AIDATA">#REF!</definedName>
    <definedName name="ANCHOR" localSheetId="3">#REF!</definedName>
    <definedName name="ANCHOR">#REF!</definedName>
    <definedName name="ANGTF" localSheetId="3">#REF!</definedName>
    <definedName name="ANGTF">#REF!</definedName>
    <definedName name="AO" localSheetId="3">#REF!</definedName>
    <definedName name="AO">#REF!</definedName>
    <definedName name="APFLSCL" localSheetId="3">#REF!</definedName>
    <definedName name="APFLSCL">#REF!</definedName>
    <definedName name="APM" localSheetId="3">#REF!</definedName>
    <definedName name="APM">#REF!</definedName>
    <definedName name="AR_LAB" localSheetId="3">#REF!</definedName>
    <definedName name="AR_LAB">#REF!</definedName>
    <definedName name="AR_MAT" localSheetId="3">#REF!</definedName>
    <definedName name="AR_MAT">#REF!</definedName>
    <definedName name="archi" localSheetId="3">#REF!</definedName>
    <definedName name="archi">#REF!</definedName>
    <definedName name="AREA10" localSheetId="3">#REF!</definedName>
    <definedName name="AREA10">#REF!</definedName>
    <definedName name="AREA12" localSheetId="3">#REF!</definedName>
    <definedName name="AREA12">#REF!</definedName>
    <definedName name="AREA6" localSheetId="3">#REF!</definedName>
    <definedName name="AREA6">#REF!</definedName>
    <definedName name="AREA7" localSheetId="3">#REF!</definedName>
    <definedName name="AREA7">#REF!</definedName>
    <definedName name="AREA8" localSheetId="3">#REF!</definedName>
    <definedName name="AREA8">#REF!</definedName>
    <definedName name="AREA9" localSheetId="3">#REF!</definedName>
    <definedName name="AREA9">#REF!</definedName>
    <definedName name="as" localSheetId="3">#REF!</definedName>
    <definedName name="as">#REF!</definedName>
    <definedName name="asa" localSheetId="3">#REF!</definedName>
    <definedName name="asa">#REF!</definedName>
    <definedName name="asas" localSheetId="3">#REF!</definedName>
    <definedName name="asas">#REF!</definedName>
    <definedName name="asd" localSheetId="3">#REF!</definedName>
    <definedName name="asd">#REF!</definedName>
    <definedName name="asdf" localSheetId="3">#REF!</definedName>
    <definedName name="asdf">#REF!</definedName>
    <definedName name="asdfvbb" localSheetId="3">#REF!</definedName>
    <definedName name="asdfvbb">#REF!</definedName>
    <definedName name="asfasdfdsf" localSheetId="3">#REF!</definedName>
    <definedName name="asfasdfdsf">#REF!</definedName>
    <definedName name="asgddf" localSheetId="3">#REF!</definedName>
    <definedName name="asgddf">#REF!</definedName>
    <definedName name="AutomaticFireDetection" localSheetId="3">#REF!</definedName>
    <definedName name="AutomaticFireDetection">#REF!</definedName>
    <definedName name="AVIO1DS" localSheetId="3">#REF!</definedName>
    <definedName name="AVIO1DS">#REF!</definedName>
    <definedName name="AVIO2DS" localSheetId="3">#REF!</definedName>
    <definedName name="AVIO2DS">#REF!</definedName>
    <definedName name="AVIO3DS" localSheetId="3">#REF!</definedName>
    <definedName name="AVIO3DS">#REF!</definedName>
    <definedName name="AVIS1DS" localSheetId="3">#REF!</definedName>
    <definedName name="AVIS1DS">#REF!</definedName>
    <definedName name="AVIS2DS" localSheetId="3">#REF!</definedName>
    <definedName name="AVIS2DS">#REF!</definedName>
    <definedName name="AWSSD" localSheetId="3">#REF!</definedName>
    <definedName name="AWSSD">#REF!</definedName>
    <definedName name="ax" hidden="1">{"'TELEPHONE Nos'!$A$1:$D$55"}</definedName>
    <definedName name="az" localSheetId="3">#REF!</definedName>
    <definedName name="az">#REF!</definedName>
    <definedName name="b" localSheetId="3">#REF!</definedName>
    <definedName name="b">#REF!</definedName>
    <definedName name="B_2" localSheetId="3">#REF!</definedName>
    <definedName name="B_2">#REF!</definedName>
    <definedName name="B_3" localSheetId="3">#REF!</definedName>
    <definedName name="B_3">#REF!</definedName>
    <definedName name="B_Mirr" localSheetId="3">#REF!</definedName>
    <definedName name="B_Mirr">#REF!</definedName>
    <definedName name="B10.1.01" localSheetId="3">#REF!</definedName>
    <definedName name="B10.1.01">#REF!</definedName>
    <definedName name="B10.1.03" localSheetId="3">#REF!</definedName>
    <definedName name="B10.1.03">#REF!</definedName>
    <definedName name="B10.1.04" localSheetId="3">#REF!</definedName>
    <definedName name="B10.1.04">#REF!</definedName>
    <definedName name="B10.1.11" localSheetId="3">#REF!</definedName>
    <definedName name="B10.1.11">#REF!</definedName>
    <definedName name="B10.1.13a" localSheetId="3">#REF!</definedName>
    <definedName name="B10.1.13a">#REF!</definedName>
    <definedName name="B11.1.01" localSheetId="3">#REF!</definedName>
    <definedName name="B11.1.01">#REF!</definedName>
    <definedName name="B11.1.03" localSheetId="3">#REF!</definedName>
    <definedName name="B11.1.03">#REF!</definedName>
    <definedName name="B11.1.04" localSheetId="3">#REF!</definedName>
    <definedName name="B11.1.04">#REF!</definedName>
    <definedName name="B11.1.11" localSheetId="3">#REF!</definedName>
    <definedName name="B11.1.11">#REF!</definedName>
    <definedName name="B11.1.13a" localSheetId="3">#REF!</definedName>
    <definedName name="B11.1.13a">#REF!</definedName>
    <definedName name="B12.1.01" localSheetId="3">#REF!</definedName>
    <definedName name="B12.1.01">#REF!</definedName>
    <definedName name="B12.1.03" localSheetId="3">#REF!</definedName>
    <definedName name="B12.1.03">#REF!</definedName>
    <definedName name="B12.1.04" localSheetId="3">#REF!</definedName>
    <definedName name="B12.1.04">#REF!</definedName>
    <definedName name="B13.1.01" localSheetId="3">#REF!</definedName>
    <definedName name="B13.1.01">#REF!</definedName>
    <definedName name="B13.1.03" localSheetId="3">#REF!</definedName>
    <definedName name="B13.1.03">#REF!</definedName>
    <definedName name="B13.1.04" localSheetId="3">#REF!</definedName>
    <definedName name="B13.1.04">#REF!</definedName>
    <definedName name="B13.1.11" localSheetId="3">#REF!</definedName>
    <definedName name="B13.1.11">#REF!</definedName>
    <definedName name="B13.1.13a" localSheetId="3">#REF!</definedName>
    <definedName name="B13.1.13a">#REF!</definedName>
    <definedName name="B14.1.01" localSheetId="3">#REF!</definedName>
    <definedName name="B14.1.01">#REF!</definedName>
    <definedName name="B14.1.03" localSheetId="3">#REF!</definedName>
    <definedName name="B14.1.03">#REF!</definedName>
    <definedName name="B14.1.04" localSheetId="3">#REF!</definedName>
    <definedName name="B14.1.04">#REF!</definedName>
    <definedName name="B14.1.11" localSheetId="3">#REF!</definedName>
    <definedName name="B14.1.11">#REF!</definedName>
    <definedName name="B14.1.14a" localSheetId="3">#REF!</definedName>
    <definedName name="B14.1.14a">#REF!</definedName>
    <definedName name="B6.1.01" localSheetId="3">#REF!</definedName>
    <definedName name="B6.1.01">#REF!</definedName>
    <definedName name="B6.1.03" localSheetId="3">#REF!</definedName>
    <definedName name="B6.1.03">#REF!</definedName>
    <definedName name="B6.1.04" localSheetId="3">#REF!</definedName>
    <definedName name="B6.1.04">#REF!</definedName>
    <definedName name="B6.1.11" localSheetId="3">#REF!</definedName>
    <definedName name="B6.1.11">#REF!</definedName>
    <definedName name="B6.1.13a" localSheetId="3">#REF!</definedName>
    <definedName name="B6.1.13a">#REF!</definedName>
    <definedName name="B7.1.01" localSheetId="3">#REF!</definedName>
    <definedName name="B7.1.01">#REF!</definedName>
    <definedName name="B7.1.04" localSheetId="3">#REF!</definedName>
    <definedName name="B7.1.04">#REF!</definedName>
    <definedName name="B7_C3" localSheetId="3">#REF!</definedName>
    <definedName name="B7_C3">#REF!</definedName>
    <definedName name="B8.1.01" localSheetId="3">#REF!</definedName>
    <definedName name="B8.1.01">#REF!</definedName>
    <definedName name="B8.1.04" localSheetId="3">#REF!</definedName>
    <definedName name="B8.1.04">#REF!</definedName>
    <definedName name="B8_c3" localSheetId="3">#REF!</definedName>
    <definedName name="B8_c3">#REF!</definedName>
    <definedName name="B9.1.01" localSheetId="3">#REF!</definedName>
    <definedName name="B9.1.01">#REF!</definedName>
    <definedName name="B9.1.04" localSheetId="3">#REF!</definedName>
    <definedName name="B9.1.04">#REF!</definedName>
    <definedName name="ba" localSheetId="3">#REF!</definedName>
    <definedName name="ba">#REF!</definedName>
    <definedName name="baab" localSheetId="3">#REF!</definedName>
    <definedName name="baab">#REF!</definedName>
    <definedName name="BABAR" localSheetId="3">#REF!</definedName>
    <definedName name="BABAR">#REF!</definedName>
    <definedName name="BANFB" localSheetId="3">#REF!</definedName>
    <definedName name="BANFB">#REF!</definedName>
    <definedName name="BBB" localSheetId="3">#REF!</definedName>
    <definedName name="BBB">#REF!</definedName>
    <definedName name="BEDL" localSheetId="3">#REF!</definedName>
    <definedName name="BEDL">#REF!</definedName>
    <definedName name="BEDW" localSheetId="3">#REF!</definedName>
    <definedName name="BEDW">#REF!</definedName>
    <definedName name="BEDWIDTHTABLE" localSheetId="3">#REF!</definedName>
    <definedName name="BEDWIDTHTABLE">#REF!</definedName>
    <definedName name="BFM" localSheetId="3">#REF!</definedName>
    <definedName name="BFM">#REF!</definedName>
    <definedName name="BIGC" hidden="1">{#N/A,#N/A,TRUE,"Str.";#N/A,#N/A,TRUE,"Steel &amp; Roof";#N/A,#N/A,TRUE,"Arc.";#N/A,#N/A,TRUE,"Preliminary";#N/A,#N/A,TRUE,"Sum_Prelim"}</definedName>
    <definedName name="bill1" localSheetId="3">#REF!</definedName>
    <definedName name="bill1">#REF!</definedName>
    <definedName name="bill10" localSheetId="3">#REF!</definedName>
    <definedName name="bill10">#REF!</definedName>
    <definedName name="bill11" localSheetId="3">#REF!</definedName>
    <definedName name="bill11">#REF!</definedName>
    <definedName name="bill2" localSheetId="3">#REF!</definedName>
    <definedName name="bill2">#REF!</definedName>
    <definedName name="bill3" localSheetId="3">#REF!</definedName>
    <definedName name="bill3">#REF!</definedName>
    <definedName name="bill4" localSheetId="3">#REF!</definedName>
    <definedName name="bill4">#REF!</definedName>
    <definedName name="bill5" localSheetId="3">#REF!</definedName>
    <definedName name="bill5">#REF!</definedName>
    <definedName name="bill6" localSheetId="3">#REF!</definedName>
    <definedName name="bill6">#REF!</definedName>
    <definedName name="bill7" localSheetId="3">#REF!</definedName>
    <definedName name="bill7">#REF!</definedName>
    <definedName name="bill8" localSheetId="3">#REF!</definedName>
    <definedName name="bill8">#REF!</definedName>
    <definedName name="bill8." localSheetId="3">#REF!</definedName>
    <definedName name="bill8.">#REF!</definedName>
    <definedName name="bill9" localSheetId="3">#REF!</definedName>
    <definedName name="bill9">#REF!</definedName>
    <definedName name="Binding_wire" localSheetId="3">#REF!</definedName>
    <definedName name="Binding_wire">#REF!</definedName>
    <definedName name="Bitumen" localSheetId="3">#REF!</definedName>
    <definedName name="Bitumen">#REF!</definedName>
    <definedName name="BJDATA" localSheetId="3">#REF!</definedName>
    <definedName name="BJDATA">#REF!</definedName>
    <definedName name="Blk_12" localSheetId="3">#REF!</definedName>
    <definedName name="Blk_12">#REF!</definedName>
    <definedName name="Blk_4" localSheetId="3">#REF!</definedName>
    <definedName name="Blk_4">#REF!</definedName>
    <definedName name="Blk_6" localSheetId="3">#REF!</definedName>
    <definedName name="Blk_6">#REF!</definedName>
    <definedName name="Blk_8" localSheetId="3">#REF!</definedName>
    <definedName name="Blk_8">#REF!</definedName>
    <definedName name="Blk_9" localSheetId="3">#REF!</definedName>
    <definedName name="Blk_9">#REF!</definedName>
    <definedName name="Block_6" localSheetId="3">#REF!</definedName>
    <definedName name="Block_6">#REF!</definedName>
    <definedName name="BMA" localSheetId="3">#REF!</definedName>
    <definedName name="BMA">#REF!</definedName>
    <definedName name="BMFR" localSheetId="3">#REF!</definedName>
    <definedName name="BMFR">#REF!</definedName>
    <definedName name="BMFRS" localSheetId="3">#REF!</definedName>
    <definedName name="BMFRS">#REF!</definedName>
    <definedName name="BMSXH" localSheetId="3">#REF!</definedName>
    <definedName name="BMSXH">#REF!</definedName>
    <definedName name="BMSXS" localSheetId="3">#REF!</definedName>
    <definedName name="BMSXS">#REF!</definedName>
    <definedName name="BMT" localSheetId="3">#REF!</definedName>
    <definedName name="BMT">#REF!</definedName>
    <definedName name="BOOK3" localSheetId="3">#REF!</definedName>
    <definedName name="BOOK3">#REF!</definedName>
    <definedName name="BOQ" localSheetId="3">#REF!</definedName>
    <definedName name="BOQ">#REF!</definedName>
    <definedName name="BOQAbbas" localSheetId="3">#REF!</definedName>
    <definedName name="BOQAbbas">#REF!</definedName>
    <definedName name="BOQC3" localSheetId="3">#REF!</definedName>
    <definedName name="BOQC3">#REF!</definedName>
    <definedName name="BoreConstruction" localSheetId="3">#REF!</definedName>
    <definedName name="BoreConstruction">#REF!</definedName>
    <definedName name="boring" localSheetId="3">#REF!</definedName>
    <definedName name="boring">#REF!</definedName>
    <definedName name="boynsr" localSheetId="3">#REF!</definedName>
    <definedName name="boynsr">#REF!</definedName>
    <definedName name="boynsr1" localSheetId="3">#REF!</definedName>
    <definedName name="boynsr1">#REF!</definedName>
    <definedName name="boysr" localSheetId="3">#REF!</definedName>
    <definedName name="boysr">#REF!</definedName>
    <definedName name="boysr1" localSheetId="3">#REF!</definedName>
    <definedName name="boysr1">#REF!</definedName>
    <definedName name="Brickwork" localSheetId="3">#REF!</definedName>
    <definedName name="Brickwork">#REF!</definedName>
    <definedName name="BRK" localSheetId="3">#REF!</definedName>
    <definedName name="BRK">#REF!</definedName>
    <definedName name="BSIWhichPageSetup" hidden="1">1</definedName>
    <definedName name="BSIWhichPageSetup_0" hidden="1">"0þ"</definedName>
    <definedName name="BUT" localSheetId="3">#REF!</definedName>
    <definedName name="BUT">#REF!</definedName>
    <definedName name="CAB_BV" localSheetId="3">#REF!</definedName>
    <definedName name="CAB_BV">#REF!</definedName>
    <definedName name="Cab_KitB" localSheetId="3">#REF!</definedName>
    <definedName name="Cab_KitB">#REF!</definedName>
    <definedName name="Cab_KitC" localSheetId="3">#REF!</definedName>
    <definedName name="Cab_KitC">#REF!</definedName>
    <definedName name="Cab_KitH" localSheetId="3">#REF!</definedName>
    <definedName name="Cab_KitH">#REF!</definedName>
    <definedName name="CANAL2" localSheetId="3">#REF!</definedName>
    <definedName name="CANAL2">#REF!</definedName>
    <definedName name="CANALNO" localSheetId="3">#REF!</definedName>
    <definedName name="CANALNO">#REF!</definedName>
    <definedName name="Carpets" localSheetId="3">#REF!</definedName>
    <definedName name="Carpets">#REF!</definedName>
    <definedName name="CBC" localSheetId="3">#REF!</definedName>
    <definedName name="CBC">#REF!</definedName>
    <definedName name="CC_TF" localSheetId="3">#REF!</definedName>
    <definedName name="CC_TF">#REF!</definedName>
    <definedName name="CCF_3" localSheetId="3">#REF!</definedName>
    <definedName name="CCF_3">#REF!</definedName>
    <definedName name="CCF_6" localSheetId="3">#REF!</definedName>
    <definedName name="CCF_6">#REF!</definedName>
    <definedName name="CCJALI" localSheetId="3">#REF!</definedName>
    <definedName name="CCJALI">#REF!</definedName>
    <definedName name="CCUT" localSheetId="3">#REF!</definedName>
    <definedName name="CCUT">#REF!</definedName>
    <definedName name="cement" localSheetId="3">#REF!</definedName>
    <definedName name="cement">#REF!</definedName>
    <definedName name="CementitiousToppings" localSheetId="3">#REF!</definedName>
    <definedName name="CementitiousToppings">#REF!</definedName>
    <definedName name="Cemwent" localSheetId="3">#REF!</definedName>
    <definedName name="Cemwent">#REF!</definedName>
    <definedName name="cfchgvhj" localSheetId="3">#REF!</definedName>
    <definedName name="cfchgvhj">#REF!</definedName>
    <definedName name="CFILL" localSheetId="3">#REF!</definedName>
    <definedName name="CFILL">#REF!</definedName>
    <definedName name="CGI" localSheetId="3">#REF!</definedName>
    <definedName name="CGI">#REF!</definedName>
    <definedName name="CHQRDTL" localSheetId="3">#REF!</definedName>
    <definedName name="CHQRDTL">#REF!</definedName>
    <definedName name="CHW" localSheetId="3">#REF!</definedName>
    <definedName name="CHW">#REF!</definedName>
    <definedName name="class" localSheetId="3">#REF!</definedName>
    <definedName name="class">#REF!</definedName>
    <definedName name="CLRCRT" localSheetId="3">#REF!</definedName>
    <definedName name="CLRCRT">#REF!</definedName>
    <definedName name="CLRGLASS" localSheetId="3">#REF!</definedName>
    <definedName name="CLRGLASS">#REF!</definedName>
    <definedName name="COAT" localSheetId="3">'[2]PNT-QUOT-#3'!#REF!</definedName>
    <definedName name="COAT">'[2]PNT-QUOT-#3'!#REF!</definedName>
    <definedName name="COL_ARRANGE" localSheetId="3">#REF!</definedName>
    <definedName name="COL_ARRANGE">#REF!</definedName>
    <definedName name="COL_ARRANGE2" localSheetId="3">#REF!</definedName>
    <definedName name="COL_ARRANGE2">#REF!</definedName>
    <definedName name="COL_ARRANGE3" localSheetId="3">#REF!</definedName>
    <definedName name="COL_ARRANGE3">#REF!</definedName>
    <definedName name="COL19A" localSheetId="3">#REF!</definedName>
    <definedName name="COL19A">#REF!</definedName>
    <definedName name="COL19B" localSheetId="3">#REF!</definedName>
    <definedName name="COL19B">#REF!</definedName>
    <definedName name="Con" localSheetId="3">#REF!</definedName>
    <definedName name="Con">#REF!</definedName>
    <definedName name="ConcreteFinish" localSheetId="3">#REF!</definedName>
    <definedName name="ConcreteFinish">#REF!</definedName>
    <definedName name="ConcreteGeneral" localSheetId="3">#REF!</definedName>
    <definedName name="ConcreteGeneral">#REF!</definedName>
    <definedName name="ConcretePavement" localSheetId="3">#REF!</definedName>
    <definedName name="ConcretePavement">#REF!</definedName>
    <definedName name="COUNTER" localSheetId="3">#REF!</definedName>
    <definedName name="COUNTER">#REF!</definedName>
    <definedName name="COUNTER2" localSheetId="3">#REF!</definedName>
    <definedName name="COUNTER2">#REF!</definedName>
    <definedName name="cover">[7]Sheet1!$F$24</definedName>
    <definedName name="_xlnm.Criteria" localSheetId="3">#REF!</definedName>
    <definedName name="_xlnm.Criteria">#REF!</definedName>
    <definedName name="CROSSEC" localSheetId="3">#REF!</definedName>
    <definedName name="CROSSEC">#REF!</definedName>
    <definedName name="CRSH" localSheetId="3">#REF!</definedName>
    <definedName name="CRSH">#REF!</definedName>
    <definedName name="CRSH0.5" localSheetId="3">#REF!</definedName>
    <definedName name="CRSH0.5">#REF!</definedName>
    <definedName name="CRSH01.5" localSheetId="3">#REF!</definedName>
    <definedName name="CRSH01.5">#REF!</definedName>
    <definedName name="CRU" localSheetId="3">#REF!</definedName>
    <definedName name="CRU">#REF!</definedName>
    <definedName name="CRUSH" localSheetId="3">#REF!</definedName>
    <definedName name="CRUSH">#REF!</definedName>
    <definedName name="CS" localSheetId="3">#REF!</definedName>
    <definedName name="CS">#REF!</definedName>
    <definedName name="CS_10" localSheetId="3">#REF!</definedName>
    <definedName name="CS_10">#REF!</definedName>
    <definedName name="CS_100" localSheetId="3">#REF!</definedName>
    <definedName name="CS_100">#REF!</definedName>
    <definedName name="CS_10S" localSheetId="3">#REF!</definedName>
    <definedName name="CS_10S">#REF!</definedName>
    <definedName name="CS_120" localSheetId="3">#REF!</definedName>
    <definedName name="CS_120">#REF!</definedName>
    <definedName name="CS_140" localSheetId="3">#REF!</definedName>
    <definedName name="CS_140">#REF!</definedName>
    <definedName name="CS_160" localSheetId="3">#REF!</definedName>
    <definedName name="CS_160">#REF!</definedName>
    <definedName name="CS_20" localSheetId="3">#REF!</definedName>
    <definedName name="CS_20">#REF!</definedName>
    <definedName name="CS_30" localSheetId="3">#REF!</definedName>
    <definedName name="CS_30">#REF!</definedName>
    <definedName name="CS_40" localSheetId="3">#REF!</definedName>
    <definedName name="CS_40">#REF!</definedName>
    <definedName name="CS_40S" localSheetId="3">#REF!</definedName>
    <definedName name="CS_40S">#REF!</definedName>
    <definedName name="CS_5S" localSheetId="3">#REF!</definedName>
    <definedName name="CS_5S">#REF!</definedName>
    <definedName name="CS_60" localSheetId="3">#REF!</definedName>
    <definedName name="CS_60">#REF!</definedName>
    <definedName name="CS_80" localSheetId="3">#REF!</definedName>
    <definedName name="CS_80">#REF!</definedName>
    <definedName name="CS_80S" localSheetId="3">#REF!</definedName>
    <definedName name="CS_80S">#REF!</definedName>
    <definedName name="CS_STD" localSheetId="3">#REF!</definedName>
    <definedName name="CS_STD">#REF!</definedName>
    <definedName name="CS_XS" localSheetId="3">#REF!</definedName>
    <definedName name="CS_XS">#REF!</definedName>
    <definedName name="CS_XXS" localSheetId="3">#REF!</definedName>
    <definedName name="CS_XXS">#REF!</definedName>
    <definedName name="CSR" localSheetId="3">#REF!</definedName>
    <definedName name="CSR">#REF!</definedName>
    <definedName name="CSWE" localSheetId="3">#REF!</definedName>
    <definedName name="CSWE">#REF!</definedName>
    <definedName name="Ctg" localSheetId="3">#REF!</definedName>
    <definedName name="Ctg">#REF!</definedName>
    <definedName name="CUT" localSheetId="3">#REF!</definedName>
    <definedName name="CUT">#REF!</definedName>
    <definedName name="cwb" localSheetId="3">#REF!</definedName>
    <definedName name="cwb">#REF!</definedName>
    <definedName name="D" localSheetId="3">#REF!</definedName>
    <definedName name="D">#REF!</definedName>
    <definedName name="DAANISH" localSheetId="3">#REF!</definedName>
    <definedName name="DAANISH">#REF!</definedName>
    <definedName name="dakfods" localSheetId="3">#REF!</definedName>
    <definedName name="dakfods">#REF!</definedName>
    <definedName name="Dampa" localSheetId="3">#REF!</definedName>
    <definedName name="Dampa">#REF!</definedName>
    <definedName name="Data">'[8]CB Summary'!$I$10:$I$13</definedName>
    <definedName name="DATA1" localSheetId="3">#REF!</definedName>
    <definedName name="DATA1">#REF!</definedName>
    <definedName name="DATA2" localSheetId="3">#REF!</definedName>
    <definedName name="DATA2">#REF!</definedName>
    <definedName name="DATA3" localSheetId="3">#REF!</definedName>
    <definedName name="DATA3">#REF!</definedName>
    <definedName name="DATA4" localSheetId="3">#REF!</definedName>
    <definedName name="DATA4">#REF!</definedName>
    <definedName name="_xlnm.Database" localSheetId="3">#REF!</definedName>
    <definedName name="_xlnm.Database">#REF!</definedName>
    <definedName name="datalist">'[8]CB Summary'!$I$10:$J$13</definedName>
    <definedName name="dd" localSheetId="3">#REF!</definedName>
    <definedName name="dd">#REF!</definedName>
    <definedName name="ddd" hidden="1">{#N/A,#N/A,TRUE,"Str.";#N/A,#N/A,TRUE,"Steel &amp; Roof";#N/A,#N/A,TRUE,"Arc.";#N/A,#N/A,TRUE,"Preliminary";#N/A,#N/A,TRUE,"Sum_Prelim"}</definedName>
    <definedName name="Dec" localSheetId="3">#REF!</definedName>
    <definedName name="Dec">#REF!</definedName>
    <definedName name="Demolition" localSheetId="3">#REF!</definedName>
    <definedName name="Demolition">#REF!</definedName>
    <definedName name="DEPTH" localSheetId="3">#REF!</definedName>
    <definedName name="DEPTH">#REF!</definedName>
    <definedName name="des" localSheetId="3">#REF!</definedName>
    <definedName name="des">#REF!</definedName>
    <definedName name="DESC" localSheetId="3">#REF!</definedName>
    <definedName name="DESC">#REF!</definedName>
    <definedName name="DESCR" localSheetId="3">#REF!</definedName>
    <definedName name="DESCR">#REF!</definedName>
    <definedName name="Descri" localSheetId="3">#REF!</definedName>
    <definedName name="Descri">#REF!</definedName>
    <definedName name="dese" localSheetId="3">#REF!</definedName>
    <definedName name="dese">#REF!</definedName>
    <definedName name="Desri" localSheetId="3">#REF!,#REF!,#REF!,#REF!</definedName>
    <definedName name="Desri">#REF!,#REF!,#REF!,#REF!</definedName>
    <definedName name="Desup" localSheetId="3">#REF!</definedName>
    <definedName name="Desup">#REF!</definedName>
    <definedName name="dfdf" localSheetId="3">#REF!</definedName>
    <definedName name="dfdf">#REF!</definedName>
    <definedName name="dfhrtju" localSheetId="3">#REF!</definedName>
    <definedName name="dfhrtju">#REF!</definedName>
    <definedName name="DIESEL" localSheetId="3">#REF!</definedName>
    <definedName name="DIESEL">#REF!</definedName>
    <definedName name="DigitValue" localSheetId="3">#REF!</definedName>
    <definedName name="DigitValue">#REF!</definedName>
    <definedName name="DistributionCabling" localSheetId="3">#REF!</definedName>
    <definedName name="DistributionCabling">#REF!</definedName>
    <definedName name="dl" localSheetId="3">#REF!</definedName>
    <definedName name="dl">#REF!</definedName>
    <definedName name="dlist" localSheetId="3">#REF!</definedName>
    <definedName name="dlist">#REF!</definedName>
    <definedName name="Doors" localSheetId="3">#REF!</definedName>
    <definedName name="Doors">#REF!</definedName>
    <definedName name="Drain" localSheetId="3">#REF!</definedName>
    <definedName name="Drain">#REF!</definedName>
    <definedName name="DRCLSR" localSheetId="3">#REF!</definedName>
    <definedName name="DRCLSR">#REF!</definedName>
    <definedName name="DROP" localSheetId="3">#REF!</definedName>
    <definedName name="DROP">#REF!</definedName>
    <definedName name="DRSTPPR" localSheetId="3">#REF!</definedName>
    <definedName name="DRSTPPR">#REF!</definedName>
    <definedName name="dsd" localSheetId="3">#REF!</definedName>
    <definedName name="dsd">#REF!</definedName>
    <definedName name="DTM" localSheetId="3">#REF!</definedName>
    <definedName name="DTM">#REF!</definedName>
    <definedName name="DUTY" localSheetId="3">#REF!</definedName>
    <definedName name="DUTY">#REF!</definedName>
    <definedName name="e" localSheetId="3">#REF!</definedName>
    <definedName name="e">#REF!</definedName>
    <definedName name="eafret" localSheetId="3">#REF!</definedName>
    <definedName name="eafret">#REF!</definedName>
    <definedName name="EarthBlockWalling" localSheetId="3">#REF!</definedName>
    <definedName name="EarthBlockWalling">#REF!</definedName>
    <definedName name="Earthwork" localSheetId="3">#REF!</definedName>
    <definedName name="Earthwork">#REF!</definedName>
    <definedName name="Eathwork" localSheetId="3">#REF!</definedName>
    <definedName name="Eathwork">#REF!</definedName>
    <definedName name="Echo" localSheetId="3">#REF!</definedName>
    <definedName name="Echo">#REF!</definedName>
    <definedName name="EEE" localSheetId="3">#REF!</definedName>
    <definedName name="EEE">#REF!</definedName>
    <definedName name="elb" localSheetId="3">#REF!</definedName>
    <definedName name="elb">#REF!</definedName>
    <definedName name="ElectricalServices" localSheetId="3">#REF!</definedName>
    <definedName name="ElectricalServices">#REF!</definedName>
    <definedName name="ELW" localSheetId="3">#REF!</definedName>
    <definedName name="ELW">#REF!</definedName>
    <definedName name="ELWT" localSheetId="3">#REF!</definedName>
    <definedName name="ELWT">#REF!</definedName>
    <definedName name="EmergencyEvacuationLighting" localSheetId="3">#REF!</definedName>
    <definedName name="EmergencyEvacuationLighting">#REF!</definedName>
    <definedName name="ENMLPNT" localSheetId="3">#REF!</definedName>
    <definedName name="ENMLPNT">#REF!</definedName>
    <definedName name="EQUIPMENT" localSheetId="3">#REF!</definedName>
    <definedName name="EQUIPMENT">#REF!</definedName>
    <definedName name="Esc" localSheetId="3">#REF!</definedName>
    <definedName name="Esc">#REF!</definedName>
    <definedName name="ESS" localSheetId="3">#REF!</definedName>
    <definedName name="ESS">#REF!</definedName>
    <definedName name="essing" localSheetId="3">#REF!</definedName>
    <definedName name="essing">#REF!</definedName>
    <definedName name="ESTQTY" localSheetId="3">#REF!</definedName>
    <definedName name="ESTQTY">#REF!</definedName>
    <definedName name="EWCOST" localSheetId="3">#REF!</definedName>
    <definedName name="EWCOST">#REF!</definedName>
    <definedName name="EWS" localSheetId="3">#REF!</definedName>
    <definedName name="EWS">#REF!</definedName>
    <definedName name="ex" localSheetId="3">#REF!</definedName>
    <definedName name="ex">#REF!</definedName>
    <definedName name="EX_LAB" localSheetId="3">#REF!</definedName>
    <definedName name="EX_LAB">#REF!</definedName>
    <definedName name="EX_MAT" localSheetId="3">#REF!</definedName>
    <definedName name="EX_MAT">#REF!</definedName>
    <definedName name="Excavationitemnew" localSheetId="3">#REF!</definedName>
    <definedName name="Excavationitemnew">#REF!</definedName>
    <definedName name="Excel_BuiltIn_Print_Area" localSheetId="3">#REF!</definedName>
    <definedName name="Excel_BuiltIn_Print_Area">#REF!</definedName>
    <definedName name="Excel_BuiltIn_Print_Area_1_1" localSheetId="3">#REF!</definedName>
    <definedName name="Excel_BuiltIn_Print_Area_1_1">#REF!</definedName>
    <definedName name="Excel_BuiltIn_Print_Area_2" localSheetId="3">#REF!</definedName>
    <definedName name="Excel_BuiltIn_Print_Area_2">#REF!</definedName>
    <definedName name="Excel_BuiltIn_Print_Area_5" localSheetId="3">#REF!</definedName>
    <definedName name="Excel_BuiltIn_Print_Area_5">#REF!</definedName>
    <definedName name="Excel_BuiltIn_Print_Area_5_1" localSheetId="3">#REF!</definedName>
    <definedName name="Excel_BuiltIn_Print_Area_5_1">#REF!</definedName>
    <definedName name="Excel_BuiltIn_Print_Titles" localSheetId="3">#REF!</definedName>
    <definedName name="Excel_BuiltIn_Print_Titles">#REF!</definedName>
    <definedName name="Excel_BuiltIn_Print_Titles_1_1" localSheetId="3">#REF!</definedName>
    <definedName name="Excel_BuiltIn_Print_Titles_1_1">#REF!</definedName>
    <definedName name="Excel_BuiltIn_Print_Titles_3_1" localSheetId="3">#REF!</definedName>
    <definedName name="Excel_BuiltIn_Print_Titles_3_1">#REF!</definedName>
    <definedName name="Excel_BuiltIn_Print_Titles_5" localSheetId="3">#REF!</definedName>
    <definedName name="Excel_BuiltIn_Print_Titles_5">#REF!</definedName>
    <definedName name="Excel_BuiltIn_Print_Titles_5_1" localSheetId="3">#REF!</definedName>
    <definedName name="Excel_BuiltIn_Print_Titles_5_1">#REF!</definedName>
    <definedName name="Excel_BuiltIn_Print_Titles_6" localSheetId="3">#REF!</definedName>
    <definedName name="Excel_BuiltIn_Print_Titles_6">#REF!</definedName>
    <definedName name="Ext" localSheetId="3">#REF!</definedName>
    <definedName name="Ext">#REF!</definedName>
    <definedName name="EXTEN" localSheetId="3">#REF!</definedName>
    <definedName name="EXTEN">#REF!</definedName>
    <definedName name="external" hidden="1">{#N/A,#N/A,TRUE,"SUM";#N/A,#N/A,TRUE,"EE";#N/A,#N/A,TRUE,"AC";#N/A,#N/A,TRUE,"SN"}</definedName>
    <definedName name="_xlnm.Extract" localSheetId="3">#REF!</definedName>
    <definedName name="_xlnm.Extract">#REF!</definedName>
    <definedName name="F" localSheetId="3">#REF!</definedName>
    <definedName name="F">#REF!</definedName>
    <definedName name="FACTORY" hidden="1">{#N/A,#N/A,TRUE,"SUM";#N/A,#N/A,TRUE,"EE";#N/A,#N/A,TRUE,"AC";#N/A,#N/A,TRUE,"SN"}</definedName>
    <definedName name="fcompany" localSheetId="3">#REF!</definedName>
    <definedName name="fcompany">#REF!</definedName>
    <definedName name="fdate" localSheetId="3">#REF!</definedName>
    <definedName name="fdate">#REF!</definedName>
    <definedName name="fdevise" localSheetId="3">#REF!</definedName>
    <definedName name="fdevise">#REF!</definedName>
    <definedName name="fdyh" localSheetId="3">#REF!</definedName>
    <definedName name="fdyh">#REF!</definedName>
    <definedName name="ff" localSheetId="3">#REF!</definedName>
    <definedName name="ff">#REF!</definedName>
    <definedName name="FFDATA" localSheetId="3">#REF!</definedName>
    <definedName name="FFDATA">#REF!</definedName>
    <definedName name="ffff" localSheetId="3">#REF!</definedName>
    <definedName name="ffff">#REF!</definedName>
    <definedName name="ffffd" hidden="1">{#N/A,#N/A,TRUE,"SUM";#N/A,#N/A,TRUE,"EE";#N/A,#N/A,TRUE,"AC";#N/A,#N/A,TRUE,"SN"}</definedName>
    <definedName name="FFS" localSheetId="3">#REF!</definedName>
    <definedName name="FFS">#REF!</definedName>
    <definedName name="fgff" hidden="1">{#N/A,#N/A,TRUE,"SUM";#N/A,#N/A,TRUE,"EE";#N/A,#N/A,TRUE,"AC";#N/A,#N/A,TRUE,"SN"}</definedName>
    <definedName name="fggffd" localSheetId="3">#REF!</definedName>
    <definedName name="fggffd">#REF!</definedName>
    <definedName name="FIAZ" localSheetId="3">#REF!</definedName>
    <definedName name="FIAZ">#REF!</definedName>
    <definedName name="FILENAME" localSheetId="3">#REF!</definedName>
    <definedName name="FILENAME">#REF!</definedName>
    <definedName name="FILL" localSheetId="3">#REF!</definedName>
    <definedName name="FILL">#REF!</definedName>
    <definedName name="FireExtinguishersBlankets" localSheetId="3">#REF!</definedName>
    <definedName name="FireExtinguishersBlankets">#REF!</definedName>
    <definedName name="Fittings" localSheetId="3">#REF!</definedName>
    <definedName name="Fittings">#REF!</definedName>
    <definedName name="Fix_Glz" localSheetId="3">#REF!</definedName>
    <definedName name="Fix_Glz">#REF!</definedName>
    <definedName name="fjioortgojidgjdg" localSheetId="3">#REF!</definedName>
    <definedName name="fjioortgojidgjdg">#REF!</definedName>
    <definedName name="FLLNG" localSheetId="3">#REF!</definedName>
    <definedName name="FLLNG">#REF!</definedName>
    <definedName name="Floor" localSheetId="3">#REF!</definedName>
    <definedName name="Floor">#REF!</definedName>
    <definedName name="FONTS" localSheetId="3">#REF!</definedName>
    <definedName name="FONTS">#REF!</definedName>
    <definedName name="FORMICA" localSheetId="3">#REF!</definedName>
    <definedName name="FORMICA">#REF!</definedName>
    <definedName name="Formula" localSheetId="3">#REF!</definedName>
    <definedName name="Formula">#REF!</definedName>
    <definedName name="FP" localSheetId="3">'[2]COAT&amp;WRAP-QIOT-#3'!#REF!</definedName>
    <definedName name="FP">'[2]COAT&amp;WRAP-QIOT-#3'!#REF!</definedName>
    <definedName name="ft" localSheetId="3">#REF!</definedName>
    <definedName name="ft">#REF!</definedName>
    <definedName name="FULLD" localSheetId="3">#REF!</definedName>
    <definedName name="FULLD">#REF!</definedName>
    <definedName name="G" localSheetId="3">#REF!</definedName>
    <definedName name="G">#REF!</definedName>
    <definedName name="Gamnas3D_Summary" localSheetId="3">#REF!</definedName>
    <definedName name="Gamnas3D_Summary">#REF!</definedName>
    <definedName name="GBFLSCL" localSheetId="3">#REF!</definedName>
    <definedName name="GBFLSCL">#REF!</definedName>
    <definedName name="GeneralRequirements" localSheetId="3">#REF!</definedName>
    <definedName name="GeneralRequirements">#REF!</definedName>
    <definedName name="GeneratingSets" localSheetId="3">#REF!</definedName>
    <definedName name="GeneratingSets">#REF!</definedName>
    <definedName name="GF_GW" localSheetId="3">#REF!</definedName>
    <definedName name="GF_GW">#REF!</definedName>
    <definedName name="ggg" localSheetId="3">#REF!</definedName>
    <definedName name="ggg">#REF!</definedName>
    <definedName name="GGGGG" hidden="1">{#N/A,#N/A,TRUE,"SUM";#N/A,#N/A,TRUE,"EE";#N/A,#N/A,TRUE,"AC";#N/A,#N/A,TRUE,"SN"}</definedName>
    <definedName name="ggsdgs" localSheetId="3">#REF!</definedName>
    <definedName name="ggsdgs">#REF!</definedName>
    <definedName name="Glass_R" localSheetId="3">#REF!</definedName>
    <definedName name="Glass_R">#REF!</definedName>
    <definedName name="GlassBlockwork" localSheetId="3">#REF!</definedName>
    <definedName name="GlassBlockwork">#REF!</definedName>
    <definedName name="Glazing" localSheetId="3">#REF!</definedName>
    <definedName name="Glazing">#REF!</definedName>
    <definedName name="GLTF" localSheetId="3">#REF!</definedName>
    <definedName name="GLTF">#REF!</definedName>
    <definedName name="GLTW" localSheetId="3">#REF!</definedName>
    <definedName name="GLTW">#REF!</definedName>
    <definedName name="GLUE" localSheetId="3">#REF!</definedName>
    <definedName name="GLUE">#REF!</definedName>
    <definedName name="Glz_W" localSheetId="3">#REF!</definedName>
    <definedName name="Glz_W">#REF!</definedName>
    <definedName name="GML" localSheetId="3">#REF!</definedName>
    <definedName name="GML">#REF!</definedName>
    <definedName name="Graded_stone_Crush_3_4" localSheetId="3">#REF!</definedName>
    <definedName name="Graded_stone_Crush_3_4">#REF!</definedName>
    <definedName name="GRNT" localSheetId="3">#REF!</definedName>
    <definedName name="GRNT">#REF!</definedName>
    <definedName name="GroundwaterDrains" localSheetId="3">#REF!</definedName>
    <definedName name="GroundwaterDrains">#REF!</definedName>
    <definedName name="GROUT" localSheetId="3">#REF!</definedName>
    <definedName name="GROUT">#REF!</definedName>
    <definedName name="Grv_.5" localSheetId="3">#REF!</definedName>
    <definedName name="Grv_.5">#REF!</definedName>
    <definedName name="GS" localSheetId="3">#REF!</definedName>
    <definedName name="GS">#REF!</definedName>
    <definedName name="Gyp_C" localSheetId="3">#REF!</definedName>
    <definedName name="Gyp_C">#REF!</definedName>
    <definedName name="Gyp_I" localSheetId="3">#REF!</definedName>
    <definedName name="Gyp_I">#REF!</definedName>
    <definedName name="Gyp_II" localSheetId="3">#REF!</definedName>
    <definedName name="Gyp_II">#REF!</definedName>
    <definedName name="Gyp_III" localSheetId="3">#REF!</definedName>
    <definedName name="Gyp_III">#REF!</definedName>
    <definedName name="HEADDAYA3" localSheetId="3">#REF!,#REF!,#REF!,#REF!,#REF!,#REF!,#REF!,#REF!,#REF!,#REF!,#REF!,#REF!,#REF!</definedName>
    <definedName name="HEADDAYA3">#REF!,#REF!,#REF!,#REF!,#REF!,#REF!,#REF!,#REF!,#REF!,#REF!,#REF!,#REF!,#REF!</definedName>
    <definedName name="HEADDAYA4" localSheetId="3">#REF!,#REF!,#REF!,#REF!,#REF!,#REF!,#REF!,#REF!,#REF!,#REF!,#REF!,#REF!,#REF!,#REF!,#REF!,#REF!,#REF!</definedName>
    <definedName name="HEADDAYA4">#REF!,#REF!,#REF!,#REF!,#REF!,#REF!,#REF!,#REF!,#REF!,#REF!,#REF!,#REF!,#REF!,#REF!,#REF!,#REF!,#REF!</definedName>
    <definedName name="HEADWEEKA3" localSheetId="3">#REF!,#REF!,#REF!,#REF!,#REF!,#REF!,#REF!,#REF!,#REF!,#REF!,#REF!,#REF!</definedName>
    <definedName name="HEADWEEKA3">#REF!,#REF!,#REF!,#REF!,#REF!,#REF!,#REF!,#REF!,#REF!,#REF!,#REF!,#REF!</definedName>
    <definedName name="HEADWEEKA4" localSheetId="3">#REF!,#REF!,#REF!,#REF!,#REF!,#REF!,#REF!,#REF!,#REF!,#REF!,#REF!,#REF!</definedName>
    <definedName name="HEADWEEKA4">#REF!,#REF!,#REF!,#REF!,#REF!,#REF!,#REF!,#REF!,#REF!,#REF!,#REF!,#REF!</definedName>
    <definedName name="HHHHHH" hidden="1">{#N/A,#N/A,TRUE,"SUM";#N/A,#N/A,TRUE,"EE";#N/A,#N/A,TRUE,"AC";#N/A,#N/A,TRUE,"SN"}</definedName>
    <definedName name="higygghhggh" localSheetId="3">#REF!</definedName>
    <definedName name="higygghhggh">#REF!</definedName>
    <definedName name="HIZOOM" localSheetId="3">#REF!</definedName>
    <definedName name="HIZOOM">#REF!</definedName>
    <definedName name="HNGS" localSheetId="3">#REF!</definedName>
    <definedName name="HNGS">#REF!</definedName>
    <definedName name="HPTAL" localSheetId="3" hidden="1">#REF!</definedName>
    <definedName name="HPTAL" hidden="1">#REF!</definedName>
    <definedName name="HPTAL1" localSheetId="3" hidden="1">#REF!</definedName>
    <definedName name="HPTAL1" hidden="1">#REF!</definedName>
    <definedName name="HTML_CodePage" hidden="1">1252</definedName>
    <definedName name="HTML_Control" hidden="1">{"'TELEPHONE Nos'!$A$1:$D$55"}</definedName>
    <definedName name="HTML_Description" hidden="1">""</definedName>
    <definedName name="HTML_Email" hidden="1">""</definedName>
    <definedName name="HTML_Header" hidden="1">"TELEPHONE Nos"</definedName>
    <definedName name="HTML_LastUpdate" hidden="1">"13/06/98"</definedName>
    <definedName name="HTML_LineAfter" hidden="1">FALSE</definedName>
    <definedName name="HTML_LineBefore" hidden="1">FALSE</definedName>
    <definedName name="HTML_Name" hidden="1">"Baber Beg"</definedName>
    <definedName name="HTML_OBDlg2" hidden="1">TRUE</definedName>
    <definedName name="HTML_OBDlg4" hidden="1">TRUE</definedName>
    <definedName name="HTML_OS" hidden="1">0</definedName>
    <definedName name="HTML_PathFile" hidden="1">"C:\Baber\Larkin\MyHTML.htm"</definedName>
    <definedName name="HTML_Title" hidden="1">"BABER-gbc"</definedName>
    <definedName name="html1" hidden="1">{"'TELEPHONE Nos'!$A$1:$D$55"}</definedName>
    <definedName name="i" localSheetId="3">#REF!</definedName>
    <definedName name="i">#REF!</definedName>
    <definedName name="I.1.03" localSheetId="3">#REF!</definedName>
    <definedName name="I.1.03">#REF!</definedName>
    <definedName name="I.1.11" localSheetId="3">#REF!</definedName>
    <definedName name="I.1.11">#REF!</definedName>
    <definedName name="IA.1.04" localSheetId="3">#REF!</definedName>
    <definedName name="IA.1.04">#REF!</definedName>
    <definedName name="IB.1.04" localSheetId="3">#REF!</definedName>
    <definedName name="IB.1.04">#REF!</definedName>
    <definedName name="IC.1.04" localSheetId="3">#REF!</definedName>
    <definedName name="IC.1.04">#REF!</definedName>
    <definedName name="ID.1.04" localSheetId="3">#REF!</definedName>
    <definedName name="ID.1.04">#REF!</definedName>
    <definedName name="IDATA" localSheetId="3">#REF!</definedName>
    <definedName name="IDATA">#REF!</definedName>
    <definedName name="IE.1.04" localSheetId="3">#REF!</definedName>
    <definedName name="IE.1.04">#REF!</definedName>
    <definedName name="IFCCOL" localSheetId="3">#REF!</definedName>
    <definedName name="IFCCOL">#REF!</definedName>
    <definedName name="IFISSTR" localSheetId="3">#REF!</definedName>
    <definedName name="IFISSTR">#REF!</definedName>
    <definedName name="II.1.03" localSheetId="3">#REF!</definedName>
    <definedName name="II.1.03">#REF!</definedName>
    <definedName name="II.1.11" localSheetId="3">#REF!</definedName>
    <definedName name="II.1.11">#REF!</definedName>
    <definedName name="IIA.1.04" localSheetId="3">#REF!</definedName>
    <definedName name="IIA.1.04">#REF!</definedName>
    <definedName name="IIB.1.04" localSheetId="3">#REF!</definedName>
    <definedName name="IIB.1.04">#REF!</definedName>
    <definedName name="III.1.03" localSheetId="3">#REF!</definedName>
    <definedName name="III.1.03">#REF!</definedName>
    <definedName name="III.1.04" localSheetId="3">#REF!</definedName>
    <definedName name="III.1.04">#REF!</definedName>
    <definedName name="ilhs89yhdfofz" localSheetId="3">#REF!</definedName>
    <definedName name="ilhs89yhdfofz">#REF!</definedName>
    <definedName name="in" hidden="1">{#N/A,#N/A,TRUE,"Str.";#N/A,#N/A,TRUE,"Steel &amp; Roof";#N/A,#N/A,TRUE,"Arc.";#N/A,#N/A,TRUE,"Preliminary";#N/A,#N/A,TRUE,"Sum_Prelim"}</definedName>
    <definedName name="INFILLAPMS" localSheetId="3">#REF!</definedName>
    <definedName name="INFILLAPMS">#REF!</definedName>
    <definedName name="Insulation" localSheetId="3">#REF!</definedName>
    <definedName name="Insulation">#REF!</definedName>
    <definedName name="IO" localSheetId="3">'[2]COAT&amp;WRAP-QIOT-#3'!#REF!</definedName>
    <definedName name="IO">'[2]COAT&amp;WRAP-QIOT-#3'!#REF!</definedName>
    <definedName name="ITE" localSheetId="3">#REF!,#REF!</definedName>
    <definedName name="ITE">#REF!,#REF!</definedName>
    <definedName name="item" localSheetId="3">#REF!</definedName>
    <definedName name="item">#REF!</definedName>
    <definedName name="ITM" localSheetId="3">#REF!</definedName>
    <definedName name="ITM">#REF!</definedName>
    <definedName name="ITMS" localSheetId="3">#REF!</definedName>
    <definedName name="ITMS">#REF!</definedName>
    <definedName name="IV.1.03" localSheetId="3">#REF!</definedName>
    <definedName name="IV.1.03">#REF!</definedName>
    <definedName name="IV.1.04" localSheetId="3">#REF!</definedName>
    <definedName name="IV.1.04">#REF!</definedName>
    <definedName name="j" localSheetId="3" hidden="1">#REF!</definedName>
    <definedName name="j" hidden="1">#REF!</definedName>
    <definedName name="javd" localSheetId="3">#REF!</definedName>
    <definedName name="javd">#REF!</definedName>
    <definedName name="Javed" localSheetId="3">#REF!</definedName>
    <definedName name="Javed">#REF!</definedName>
    <definedName name="jjjj" localSheetId="3">#REF!</definedName>
    <definedName name="jjjj">#REF!</definedName>
    <definedName name="job.no" localSheetId="3" hidden="1">#REF!</definedName>
    <definedName name="job.no" hidden="1">#REF!</definedName>
    <definedName name="Joinery" localSheetId="3">#REF!</definedName>
    <definedName name="Joinery">#REF!</definedName>
    <definedName name="jr" localSheetId="3">#REF!</definedName>
    <definedName name="jr">#REF!</definedName>
    <definedName name="Jsr" localSheetId="3">#REF!</definedName>
    <definedName name="Jsr">#REF!</definedName>
    <definedName name="k" hidden="1">{"'TELEPHONE Nos'!$A$1:$D$55"}</definedName>
    <definedName name="KCKPLT" localSheetId="3">#REF!</definedName>
    <definedName name="KCKPLT">#REF!</definedName>
    <definedName name="Kit_Ex" localSheetId="3">#REF!</definedName>
    <definedName name="Kit_Ex">#REF!</definedName>
    <definedName name="Kit_Stov" localSheetId="3">#REF!</definedName>
    <definedName name="Kit_Stov">#REF!</definedName>
    <definedName name="kjojiioljk" localSheetId="3">#REF!</definedName>
    <definedName name="kjojiioljk">#REF!</definedName>
    <definedName name="KK" localSheetId="3">#REF!</definedName>
    <definedName name="KK">#REF!</definedName>
    <definedName name="koj" localSheetId="3">#REF!</definedName>
    <definedName name="koj">#REF!</definedName>
    <definedName name="kpjkjjkljkghi" localSheetId="3">#REF!</definedName>
    <definedName name="kpjkjjkljkghi">#REF!</definedName>
    <definedName name="KRBSTN" localSheetId="3">#REF!</definedName>
    <definedName name="KRBSTN">#REF!</definedName>
    <definedName name="l" localSheetId="3">#REF!</definedName>
    <definedName name="l">#REF!</definedName>
    <definedName name="Labelling" localSheetId="3">#REF!</definedName>
    <definedName name="Labelling">#REF!</definedName>
    <definedName name="Labour" localSheetId="3">#REF!</definedName>
    <definedName name="Labour">#REF!</definedName>
    <definedName name="LandscapeSoilPlanting" localSheetId="3">#REF!</definedName>
    <definedName name="LandscapeSoilPlanting">#REF!</definedName>
    <definedName name="LandscpaeWallsFences" localSheetId="3">#REF!</definedName>
    <definedName name="LandscpaeWallsFences">#REF!</definedName>
    <definedName name="LCOST" localSheetId="3">#REF!</definedName>
    <definedName name="LCOST">#REF!</definedName>
    <definedName name="Lean" localSheetId="3">#REF!</definedName>
    <definedName name="Lean">#REF!</definedName>
    <definedName name="LEAN10" localSheetId="3">#REF!</definedName>
    <definedName name="LEAN10">#REF!</definedName>
    <definedName name="LEAN11" localSheetId="3">#REF!</definedName>
    <definedName name="LEAN11">#REF!</definedName>
    <definedName name="LEAN12" localSheetId="3">#REF!</definedName>
    <definedName name="LEAN12">#REF!</definedName>
    <definedName name="LEAN6" localSheetId="3">#REF!</definedName>
    <definedName name="LEAN6">#REF!</definedName>
    <definedName name="LEAN7" localSheetId="3">#REF!</definedName>
    <definedName name="LEAN7">#REF!</definedName>
    <definedName name="LEAN8" localSheetId="3">#REF!</definedName>
    <definedName name="LEAN8">#REF!</definedName>
    <definedName name="LEAN9" localSheetId="3">#REF!</definedName>
    <definedName name="LEAN9">#REF!</definedName>
    <definedName name="LEGENDLBL" localSheetId="3">#REF!</definedName>
    <definedName name="LEGENDLBL">#REF!</definedName>
    <definedName name="LEGENDVEL" localSheetId="3">#REF!</definedName>
    <definedName name="LEGENDVEL">#REF!</definedName>
    <definedName name="LENGTH0" localSheetId="3">#REF!</definedName>
    <definedName name="LENGTH0">#REF!</definedName>
    <definedName name="LENGTH1" localSheetId="3">#REF!</definedName>
    <definedName name="LENGTH1">#REF!</definedName>
    <definedName name="LENGTH10" localSheetId="3">#REF!</definedName>
    <definedName name="LENGTH10">#REF!</definedName>
    <definedName name="LENGTH11" localSheetId="3">#REF!</definedName>
    <definedName name="LENGTH11">#REF!</definedName>
    <definedName name="LENGTH12" localSheetId="3">#REF!</definedName>
    <definedName name="LENGTH12">#REF!</definedName>
    <definedName name="LENGTH2" localSheetId="3">#REF!</definedName>
    <definedName name="LENGTH2">#REF!</definedName>
    <definedName name="LENGTH3" localSheetId="3">#REF!</definedName>
    <definedName name="LENGTH3">#REF!</definedName>
    <definedName name="LENGTH4" localSheetId="3">#REF!</definedName>
    <definedName name="LENGTH4">#REF!</definedName>
    <definedName name="LENGTH5" localSheetId="3">#REF!</definedName>
    <definedName name="LENGTH5">#REF!</definedName>
    <definedName name="LENGTH6" localSheetId="3">#REF!</definedName>
    <definedName name="LENGTH6">#REF!</definedName>
    <definedName name="LENGTH7" localSheetId="3">#REF!</definedName>
    <definedName name="LENGTH7">#REF!</definedName>
    <definedName name="LENGTH8" localSheetId="3">#REF!</definedName>
    <definedName name="LENGTH8">#REF!</definedName>
    <definedName name="LENGTH9" localSheetId="3">#REF!</definedName>
    <definedName name="LENGTH9">#REF!</definedName>
    <definedName name="LightSteelwork" localSheetId="3">#REF!</definedName>
    <definedName name="LightSteelwork">#REF!</definedName>
    <definedName name="LightTemberwork" localSheetId="3">#REF!</definedName>
    <definedName name="LightTemberwork">#REF!</definedName>
    <definedName name="LIMIT" localSheetId="3">#REF!</definedName>
    <definedName name="LIMIT">#REF!</definedName>
    <definedName name="LIMIT2" localSheetId="3">#REF!</definedName>
    <definedName name="LIMIT2">#REF!</definedName>
    <definedName name="LINFB" localSheetId="3">#REF!</definedName>
    <definedName name="LINFB">#REF!</definedName>
    <definedName name="Lining" localSheetId="3">#REF!</definedName>
    <definedName name="Lining">#REF!</definedName>
    <definedName name="LinkRef" localSheetId="3">#REF!</definedName>
    <definedName name="LinkRef">#REF!</definedName>
    <definedName name="List">[9]Sheet4!$G$4:$G$10</definedName>
    <definedName name="lkjh" localSheetId="3">#REF!,#REF!</definedName>
    <definedName name="lkjh">#REF!,#REF!</definedName>
    <definedName name="LMNTSHUTT" localSheetId="3">#REF!</definedName>
    <definedName name="LMNTSHUTT">#REF!</definedName>
    <definedName name="LOADFILE" localSheetId="3">#REF!</definedName>
    <definedName name="LOADFILE">#REF!</definedName>
    <definedName name="LOCK" localSheetId="3">#REF!</definedName>
    <definedName name="LOCK">#REF!</definedName>
    <definedName name="LONGSEC" localSheetId="3">#REF!</definedName>
    <definedName name="LONGSEC">#REF!</definedName>
    <definedName name="LOWZOOM" localSheetId="3">#REF!</definedName>
    <definedName name="LOWZOOM">#REF!</definedName>
    <definedName name="lpcd" localSheetId="3">#REF!</definedName>
    <definedName name="lpcd">#REF!</definedName>
    <definedName name="lpcd1" localSheetId="3">#REF!</definedName>
    <definedName name="lpcd1">#REF!</definedName>
    <definedName name="LPPNG" localSheetId="3">#REF!</definedName>
    <definedName name="LPPNG">#REF!</definedName>
    <definedName name="LS" localSheetId="3">#REF!</definedName>
    <definedName name="LS">#REF!</definedName>
    <definedName name="MA_01" localSheetId="3">#REF!</definedName>
    <definedName name="MA_01">#REF!</definedName>
    <definedName name="MA_02" localSheetId="3">#REF!</definedName>
    <definedName name="MA_02">#REF!</definedName>
    <definedName name="MainsCabling" localSheetId="3">#REF!</definedName>
    <definedName name="MainsCabling">#REF!</definedName>
    <definedName name="manhole" localSheetId="3">#REF!</definedName>
    <definedName name="manhole">#REF!</definedName>
    <definedName name="MANN" localSheetId="3">#REF!</definedName>
    <definedName name="MANN">#REF!</definedName>
    <definedName name="Manpower" localSheetId="3">#REF!</definedName>
    <definedName name="Manpower">#REF!</definedName>
    <definedName name="Manpower1" localSheetId="3">#REF!</definedName>
    <definedName name="Manpower1">#REF!</definedName>
    <definedName name="MAT" localSheetId="3">'[2]COAT&amp;WRAP-QIOT-#3'!#REF!</definedName>
    <definedName name="MAT">'[2]COAT&amp;WRAP-QIOT-#3'!#REF!</definedName>
    <definedName name="Material" localSheetId="3">#REF!</definedName>
    <definedName name="Material">#REF!</definedName>
    <definedName name="maz" localSheetId="3">#REF!</definedName>
    <definedName name="maz">#REF!</definedName>
    <definedName name="MechanicalServices" localSheetId="3">#REF!</definedName>
    <definedName name="MechanicalServices">#REF!</definedName>
    <definedName name="Metalwork" localSheetId="3">#REF!</definedName>
    <definedName name="Metalwork">#REF!</definedName>
    <definedName name="MF" localSheetId="3">'[2]COAT&amp;WRAP-QIOT-#3'!#REF!</definedName>
    <definedName name="MF">'[2]COAT&amp;WRAP-QIOT-#3'!#REF!</definedName>
    <definedName name="Misc" localSheetId="3">#REF!</definedName>
    <definedName name="Misc">#REF!</definedName>
    <definedName name="mn" localSheetId="3">#REF!,#REF!,#REF!,#REF!,#REF!,#REF!,#REF!,#REF!,#REF!</definedName>
    <definedName name="mn">#REF!,#REF!,#REF!,#REF!,#REF!,#REF!,#REF!,#REF!,#REF!</definedName>
    <definedName name="mnb" localSheetId="3">#REF!,#REF!,#REF!,#REF!,#REF!,#REF!,#REF!,#REF!,#REF!</definedName>
    <definedName name="mnb">#REF!,#REF!,#REF!,#REF!,#REF!,#REF!,#REF!,#REF!,#REF!</definedName>
    <definedName name="Mo" localSheetId="3">#REF!</definedName>
    <definedName name="Mo">#REF!</definedName>
    <definedName name="MODELE" localSheetId="3">#REF!</definedName>
    <definedName name="MODELE">#REF!</definedName>
    <definedName name="MR" localSheetId="3">#REF!</definedName>
    <definedName name="MR">#REF!</definedName>
    <definedName name="MRC" localSheetId="3">#REF!</definedName>
    <definedName name="MRC">#REF!</definedName>
    <definedName name="MSFRAME" localSheetId="3">#REF!</definedName>
    <definedName name="MSFRAME">#REF!</definedName>
    <definedName name="MSHR_Lob" localSheetId="3">#REF!</definedName>
    <definedName name="MSHR_Lob">#REF!</definedName>
    <definedName name="MSHR_Str" localSheetId="3">#REF!</definedName>
    <definedName name="MSHR_Str">#REF!</definedName>
    <definedName name="MSR_Str" localSheetId="3">#REF!</definedName>
    <definedName name="MSR_Str">#REF!</definedName>
    <definedName name="MUK" localSheetId="3">#REF!,#REF!</definedName>
    <definedName name="MUK">#REF!,#REF!</definedName>
    <definedName name="mwb" localSheetId="3">#REF!</definedName>
    <definedName name="mwb">#REF!</definedName>
    <definedName name="n" localSheetId="3">#REF!</definedName>
    <definedName name="n">#REF!</definedName>
    <definedName name="N_T" localSheetId="3">#REF!</definedName>
    <definedName name="N_T">#REF!</definedName>
    <definedName name="NAILS" localSheetId="3">#REF!</definedName>
    <definedName name="NAILS">#REF!</definedName>
    <definedName name="nbhg" localSheetId="3">#REF!</definedName>
    <definedName name="nbhg">#REF!</definedName>
    <definedName name="new" localSheetId="3">#REF!</definedName>
    <definedName name="new">#REF!</definedName>
    <definedName name="NEWNAME" localSheetId="3">#REF!</definedName>
    <definedName name="NEWNAME">#REF!</definedName>
    <definedName name="niazi" localSheetId="3">#REF!,#REF!</definedName>
    <definedName name="niazi">#REF!,#REF!</definedName>
    <definedName name="Niche" localSheetId="3">#REF!</definedName>
    <definedName name="Niche">#REF!</definedName>
    <definedName name="NMFLSCL" localSheetId="3">#REF!</definedName>
    <definedName name="NMFLSCL">#REF!</definedName>
    <definedName name="nn" localSheetId="3">#REF!</definedName>
    <definedName name="nn">#REF!</definedName>
    <definedName name="o" localSheetId="3">#REF!</definedName>
    <definedName name="o">#REF!</definedName>
    <definedName name="OEC" localSheetId="3">#REF!</definedName>
    <definedName name="OEC">#REF!</definedName>
    <definedName name="OH" localSheetId="3">#REF!</definedName>
    <definedName name="OH">#REF!</definedName>
    <definedName name="Ok" localSheetId="3">#REF!</definedName>
    <definedName name="Ok">#REF!</definedName>
    <definedName name="OP_Cement" localSheetId="3">#REF!</definedName>
    <definedName name="OP_Cement">#REF!</definedName>
    <definedName name="OPC" localSheetId="3">#REF!</definedName>
    <definedName name="OPC">#REF!</definedName>
    <definedName name="OPCF" localSheetId="3">#REF!</definedName>
    <definedName name="OPCF">#REF!</definedName>
    <definedName name="OPTION" localSheetId="3">#REF!</definedName>
    <definedName name="OPTION">#REF!</definedName>
    <definedName name="OtherItemsRequiringDetailedDescriptionSpecifications" localSheetId="3">#REF!</definedName>
    <definedName name="OtherItemsRequiringDetailedDescriptionSpecifications">#REF!</definedName>
    <definedName name="OUTLET" localSheetId="3">#REF!</definedName>
    <definedName name="OUTLET">#REF!</definedName>
    <definedName name="P" localSheetId="3">'[2]PNT-QUOT-#3'!#REF!</definedName>
    <definedName name="P">'[2]PNT-QUOT-#3'!#REF!</definedName>
    <definedName name="p.h" localSheetId="3" hidden="1">#REF!</definedName>
    <definedName name="p.h" hidden="1">#REF!</definedName>
    <definedName name="Paint" localSheetId="3">#REF!</definedName>
    <definedName name="Paint">#REF!</definedName>
    <definedName name="Painting" localSheetId="3">#REF!</definedName>
    <definedName name="Painting">#REF!</definedName>
    <definedName name="PartitionSystems" localSheetId="3">#REF!</definedName>
    <definedName name="PartitionSystems">#REF!</definedName>
    <definedName name="PATH" localSheetId="3">#REF!</definedName>
    <definedName name="PATH">#REF!</definedName>
    <definedName name="PavementBaseSubbase" localSheetId="3">#REF!</definedName>
    <definedName name="PavementBaseSubbase">#REF!</definedName>
    <definedName name="PavementKerbLinemarking" localSheetId="3">#REF!</definedName>
    <definedName name="PavementKerbLinemarking">#REF!</definedName>
    <definedName name="PaversMorterBed" localSheetId="3">#REF!</definedName>
    <definedName name="PaversMorterBed">#REF!</definedName>
    <definedName name="PaversSandBed" localSheetId="3">#REF!</definedName>
    <definedName name="PaversSandBed">#REF!</definedName>
    <definedName name="PC" localSheetId="3" hidden="1">#REF!</definedName>
    <definedName name="PC" hidden="1">#REF!</definedName>
    <definedName name="PDLO" localSheetId="3">#REF!</definedName>
    <definedName name="PDLO">#REF!</definedName>
    <definedName name="PE_LAB" localSheetId="3">#REF!</definedName>
    <definedName name="PE_LAB">#REF!</definedName>
    <definedName name="PE_MAT" localSheetId="3">#REF!</definedName>
    <definedName name="PE_MAT">#REF!</definedName>
    <definedName name="PEJM" localSheetId="3">'[2]COAT&amp;WRAP-QIOT-#3'!#REF!</definedName>
    <definedName name="PEJM">'[2]COAT&amp;WRAP-QIOT-#3'!#REF!</definedName>
    <definedName name="PF" localSheetId="3">'[2]PNT-QUOT-#3'!#REF!</definedName>
    <definedName name="PF">'[2]PNT-QUOT-#3'!#REF!</definedName>
    <definedName name="phbnsr" localSheetId="3">#REF!</definedName>
    <definedName name="phbnsr">#REF!</definedName>
    <definedName name="phbnsr1" localSheetId="3">#REF!</definedName>
    <definedName name="phbnsr1">#REF!</definedName>
    <definedName name="phbsr" localSheetId="3">#REF!</definedName>
    <definedName name="phbsr">#REF!</definedName>
    <definedName name="phbsr1" localSheetId="3">#REF!</definedName>
    <definedName name="phbsr1">#REF!</definedName>
    <definedName name="PILE" localSheetId="3">#REF!</definedName>
    <definedName name="PILE">#REF!</definedName>
    <definedName name="piu" localSheetId="3">#REF!</definedName>
    <definedName name="piu">#REF!</definedName>
    <definedName name="piuu" localSheetId="3">#REF!</definedName>
    <definedName name="piuu">#REF!</definedName>
    <definedName name="pkjh" localSheetId="3">#REF!</definedName>
    <definedName name="pkjh">#REF!</definedName>
    <definedName name="Planter" localSheetId="3">#REF!</definedName>
    <definedName name="Planter">#REF!</definedName>
    <definedName name="Plastering" localSheetId="3">#REF!</definedName>
    <definedName name="Plastering">#REF!</definedName>
    <definedName name="pls" localSheetId="3">#REF!</definedName>
    <definedName name="pls">#REF!</definedName>
    <definedName name="Plst_.5" localSheetId="3">#REF!</definedName>
    <definedName name="Plst_.5">#REF!</definedName>
    <definedName name="Plst_.5c" localSheetId="3">#REF!</definedName>
    <definedName name="Plst_.5c">#REF!</definedName>
    <definedName name="Plst_.75" localSheetId="3">#REF!</definedName>
    <definedName name="Plst_.75">#REF!</definedName>
    <definedName name="PM">[10]IBASE!$AH$16:$AV$110</definedName>
    <definedName name="PNT" localSheetId="3">#REF!</definedName>
    <definedName name="PNT">#REF!</definedName>
    <definedName name="PNTAM" localSheetId="3">#REF!</definedName>
    <definedName name="PNTAM">#REF!</definedName>
    <definedName name="PNTME" localSheetId="3">#REF!</definedName>
    <definedName name="PNTME">#REF!</definedName>
    <definedName name="PNTPE" localSheetId="3">#REF!</definedName>
    <definedName name="PNTPE">#REF!</definedName>
    <definedName name="PNTRFL" localSheetId="3">#REF!</definedName>
    <definedName name="PNTRFL">#REF!</definedName>
    <definedName name="PNTVE" localSheetId="3">#REF!</definedName>
    <definedName name="PNTVE">#REF!</definedName>
    <definedName name="PNTWS" localSheetId="3">#REF!</definedName>
    <definedName name="PNTWS">#REF!</definedName>
    <definedName name="POL" localSheetId="3">#REF!</definedName>
    <definedName name="POL">#REF!</definedName>
    <definedName name="POLSH" localSheetId="3">#REF!</definedName>
    <definedName name="POLSH">#REF!</definedName>
    <definedName name="PP" localSheetId="3">#REF!</definedName>
    <definedName name="PP">#REF!</definedName>
    <definedName name="PPaid" localSheetId="3">#REF!</definedName>
    <definedName name="PPaid">#REF!</definedName>
    <definedName name="PR_883M">'[5]Normal Basis'!$33:$33</definedName>
    <definedName name="PR858F">'[5]Normal Basis'!$58:$58</definedName>
    <definedName name="PRC" localSheetId="3">#REF!</definedName>
    <definedName name="PRC">#REF!</definedName>
    <definedName name="PRCTILE" localSheetId="3">#REF!</definedName>
    <definedName name="PRCTILE">#REF!</definedName>
    <definedName name="PrecastConcrete" localSheetId="3">#REF!</definedName>
    <definedName name="PrecastConcrete">#REF!</definedName>
    <definedName name="Preliminaries" localSheetId="3">#REF!</definedName>
    <definedName name="Preliminaries">#REF!</definedName>
    <definedName name="prepared.by" localSheetId="3" hidden="1">#REF!</definedName>
    <definedName name="prepared.by" hidden="1">#REF!</definedName>
    <definedName name="PressurisedWaterSupplySystem" localSheetId="3">#REF!</definedName>
    <definedName name="PressurisedWaterSupplySystem">#REF!</definedName>
    <definedName name="PRetention" localSheetId="3">#REF!</definedName>
    <definedName name="PRetention">#REF!</definedName>
    <definedName name="PRG" localSheetId="3">#REF!</definedName>
    <definedName name="PRG">#REF!</definedName>
    <definedName name="pri" hidden="1">{#N/A,#N/A,TRUE,"Str.";#N/A,#N/A,TRUE,"Steel &amp; Roof";#N/A,#N/A,TRUE,"Arc.";#N/A,#N/A,TRUE,"Preliminary";#N/A,#N/A,TRUE,"Sum_Prelim"}</definedName>
    <definedName name="_xlnm.Print_Area" localSheetId="3">'IT 12F'!$A$1:$N$60</definedName>
    <definedName name="_xlnm.Print_Area">#REF!</definedName>
    <definedName name="Print_Area_MI" localSheetId="3">#REF!</definedName>
    <definedName name="Print_Area_MI">#REF!</definedName>
    <definedName name="Print_Area_MI___0" localSheetId="3">#REF!</definedName>
    <definedName name="Print_Area_MI___0">#REF!</definedName>
    <definedName name="Print_Area_MI___4" localSheetId="3">#REF!</definedName>
    <definedName name="Print_Area_MI___4">#REF!</definedName>
    <definedName name="Print_Area_MI_4" localSheetId="3">#REF!</definedName>
    <definedName name="Print_Area_MI_4">#REF!</definedName>
    <definedName name="Print_Area_MI_5" localSheetId="3">#REF!</definedName>
    <definedName name="Print_Area_MI_5">#REF!</definedName>
    <definedName name="Print_Area_MI_6" localSheetId="3">#REF!</definedName>
    <definedName name="Print_Area_MI_6">#REF!</definedName>
    <definedName name="_xlnm.Print_Titles" localSheetId="1">'IT 10F'!$1:$7</definedName>
    <definedName name="_xlnm.Print_Titles" localSheetId="2">'IT 11F'!$1:$7</definedName>
    <definedName name="_xlnm.Print_Titles" localSheetId="3">'IT 12F'!$1:$7</definedName>
    <definedName name="_xlnm.Print_Titles" localSheetId="4">'IT 13F'!$1:$7</definedName>
    <definedName name="_xlnm.Print_Titles" localSheetId="0">'IT 9F'!$1:$7</definedName>
    <definedName name="_xlnm.Print_Titles">#REF!</definedName>
    <definedName name="PRINT_TITLES_MI" localSheetId="3">#REF!</definedName>
    <definedName name="PRINT_TITLES_MI">#REF!</definedName>
    <definedName name="Print_Titles_MI___4" localSheetId="3">#REF!</definedName>
    <definedName name="Print_Titles_MI___4">#REF!</definedName>
    <definedName name="PRINT001A00" localSheetId="3">#REF!</definedName>
    <definedName name="PRINT001A00">#REF!</definedName>
    <definedName name="PRINT001B00" localSheetId="3">#REF!</definedName>
    <definedName name="PRINT001B00">#REF!</definedName>
    <definedName name="PRINT001B01" localSheetId="3">#REF!</definedName>
    <definedName name="PRINT001B01">#REF!</definedName>
    <definedName name="PRINT005A00" localSheetId="3">#REF!</definedName>
    <definedName name="PRINT005A00">#REF!</definedName>
    <definedName name="PRINT005A10" localSheetId="3">#REF!</definedName>
    <definedName name="PRINT005A10">#REF!</definedName>
    <definedName name="PRINT005S00" localSheetId="3">#REF!</definedName>
    <definedName name="PRINT005S00">#REF!</definedName>
    <definedName name="PRINT005S10" localSheetId="3">#REF!</definedName>
    <definedName name="PRINT005S10">#REF!</definedName>
    <definedName name="PRINT006A00" localSheetId="3">#REF!</definedName>
    <definedName name="PRINT006A00">#REF!</definedName>
    <definedName name="PRINT006S00" localSheetId="3">#REF!</definedName>
    <definedName name="PRINT006S00">#REF!</definedName>
    <definedName name="PRINT007A00" localSheetId="3">#REF!</definedName>
    <definedName name="PRINT007A00">#REF!</definedName>
    <definedName name="PRINT007S00" localSheetId="3">#REF!</definedName>
    <definedName name="PRINT007S00">#REF!</definedName>
    <definedName name="PRINT008A00" localSheetId="3">#REF!</definedName>
    <definedName name="PRINT008A00">#REF!</definedName>
    <definedName name="PRINT008S00" localSheetId="3">#REF!</definedName>
    <definedName name="PRINT008S00">#REF!</definedName>
    <definedName name="PRINT009A00" localSheetId="3">#REF!</definedName>
    <definedName name="PRINT009A00">#REF!</definedName>
    <definedName name="PRINT009D00" localSheetId="3">#REF!</definedName>
    <definedName name="PRINT009D00">#REF!</definedName>
    <definedName name="PRINT009S00" localSheetId="3">#REF!</definedName>
    <definedName name="PRINT009S00">#REF!</definedName>
    <definedName name="PrintArea1" localSheetId="3">#REF!</definedName>
    <definedName name="PrintArea1">#REF!</definedName>
    <definedName name="PrintTitles1" localSheetId="3">#REF!</definedName>
    <definedName name="PrintTitles1">#REF!</definedName>
    <definedName name="PROFILETABLE" localSheetId="3">#REF!</definedName>
    <definedName name="PROFILETABLE">#REF!</definedName>
    <definedName name="PROFNO" localSheetId="3">#REF!</definedName>
    <definedName name="PROFNO">#REF!</definedName>
    <definedName name="PROPOSED" localSheetId="3">#REF!</definedName>
    <definedName name="PROPOSED">#REF!</definedName>
    <definedName name="PROPOSEDA" localSheetId="3">#REF!</definedName>
    <definedName name="PROPOSEDA">#REF!</definedName>
    <definedName name="PROPOSEDB" localSheetId="3">#REF!</definedName>
    <definedName name="PROPOSEDB">#REF!</definedName>
    <definedName name="PROPOSEDD" localSheetId="3">#REF!</definedName>
    <definedName name="PROPOSEDD">#REF!</definedName>
    <definedName name="PROPOSEDE" localSheetId="3">#REF!</definedName>
    <definedName name="PROPOSEDE">#REF!</definedName>
    <definedName name="PROPOSEDF" localSheetId="3">#REF!</definedName>
    <definedName name="PROPOSEDF">#REF!</definedName>
    <definedName name="PROPOSEDFB" localSheetId="3">#REF!</definedName>
    <definedName name="PROPOSEDFB">#REF!</definedName>
    <definedName name="PROPOSEDP" localSheetId="3">#REF!</definedName>
    <definedName name="PROPOSEDP">#REF!</definedName>
    <definedName name="PROPOSEDS" localSheetId="3">#REF!</definedName>
    <definedName name="PROPOSEDS">#REF!</definedName>
    <definedName name="PROPOSEDT" localSheetId="3">#REF!</definedName>
    <definedName name="PROPOSEDT">#REF!</definedName>
    <definedName name="PROPOSEDV" localSheetId="3">#REF!</definedName>
    <definedName name="PROPOSEDV">#REF!</definedName>
    <definedName name="PROPOSEDW" localSheetId="3">#REF!</definedName>
    <definedName name="PROPOSEDW">#REF!</definedName>
    <definedName name="PT_01" localSheetId="3">#REF!</definedName>
    <definedName name="PT_01">#REF!</definedName>
    <definedName name="PT_02" localSheetId="3">#REF!</definedName>
    <definedName name="PT_02">#REF!</definedName>
    <definedName name="PT_03" localSheetId="3">#REF!</definedName>
    <definedName name="PT_03">#REF!</definedName>
    <definedName name="PT_04" localSheetId="3">#REF!</definedName>
    <definedName name="PT_04">#REF!</definedName>
    <definedName name="PTION" localSheetId="3">#REF!</definedName>
    <definedName name="PTION">#REF!</definedName>
    <definedName name="PVC_Lou" localSheetId="3">#REF!</definedName>
    <definedName name="PVC_Lou">#REF!</definedName>
    <definedName name="pwb" localSheetId="3">#REF!</definedName>
    <definedName name="pwb">#REF!</definedName>
    <definedName name="Q" localSheetId="3">IF(#REF!="","",VLOOKUP(#REF!,#REF!,4,0))</definedName>
    <definedName name="Q">IF(#REF!="","",VLOOKUP(#REF!,#REF!,4,0))</definedName>
    <definedName name="QDES" localSheetId="3">#REF!</definedName>
    <definedName name="QDES">#REF!</definedName>
    <definedName name="qeqwerwqer" localSheetId="3">#REF!</definedName>
    <definedName name="qeqwerwqer">#REF!</definedName>
    <definedName name="QQT" localSheetId="3">#REF!</definedName>
    <definedName name="QQT">#REF!</definedName>
    <definedName name="QTY" localSheetId="3">#REF!</definedName>
    <definedName name="QTY">#REF!</definedName>
    <definedName name="qtye" localSheetId="3">#REF!</definedName>
    <definedName name="qtye">#REF!</definedName>
    <definedName name="QTYS" localSheetId="3">#REF!</definedName>
    <definedName name="QTYS">#REF!</definedName>
    <definedName name="Qtyy" localSheetId="3">#REF!</definedName>
    <definedName name="Qtyy">#REF!</definedName>
    <definedName name="Quan" localSheetId="3">#REF!</definedName>
    <definedName name="Quan">#REF!</definedName>
    <definedName name="Quant1" localSheetId="3">IF(OFFSET(#REF!,0,#REF!)="","",OFFSET(#REF!,0,#REF!))</definedName>
    <definedName name="Quant1">IF(OFFSET(#REF!,0,#REF!)="","",OFFSET(#REF!,0,#REF!))</definedName>
    <definedName name="QUANTITY" localSheetId="3">#REF!</definedName>
    <definedName name="QUANTITY">#REF!</definedName>
    <definedName name="Quanup" localSheetId="3">#REF!</definedName>
    <definedName name="Quanup">#REF!</definedName>
    <definedName name="QUIPMENT" localSheetId="3">#REF!</definedName>
    <definedName name="QUIPMENT">#REF!</definedName>
    <definedName name="qw" localSheetId="3">#REF!</definedName>
    <definedName name="qw">#REF!</definedName>
    <definedName name="qwer" localSheetId="3">#REF!</definedName>
    <definedName name="qwer">#REF!</definedName>
    <definedName name="QY" localSheetId="3">#REF!</definedName>
    <definedName name="QY">#REF!</definedName>
    <definedName name="R.Bill" localSheetId="3">#REF!</definedName>
    <definedName name="R.Bill">#REF!</definedName>
    <definedName name="R_range" localSheetId="3">#REF!</definedName>
    <definedName name="R_range">#REF!</definedName>
    <definedName name="RainwaterPiping" localSheetId="3">#REF!</definedName>
    <definedName name="RainwaterPiping">#REF!</definedName>
    <definedName name="range" localSheetId="3" hidden="1">#REF!</definedName>
    <definedName name="range" hidden="1">#REF!</definedName>
    <definedName name="Rate" localSheetId="3">#REF!</definedName>
    <definedName name="Rate">#REF!</definedName>
    <definedName name="Rates" localSheetId="3">#REF!</definedName>
    <definedName name="Rates">#REF!</definedName>
    <definedName name="ravi" localSheetId="3">#REF!,#REF!</definedName>
    <definedName name="ravi">#REF!,#REF!</definedName>
    <definedName name="RCC_Lint" localSheetId="3">#REF!</definedName>
    <definedName name="RCC_Lint">#REF!</definedName>
    <definedName name="REARRANGE" localSheetId="3">#REF!</definedName>
    <definedName name="REARRANGE">#REF!</definedName>
    <definedName name="_xlnm.Recorder" localSheetId="3">#REF!</definedName>
    <definedName name="_xlnm.Recorder">#REF!</definedName>
    <definedName name="renovation" localSheetId="3">#REF!</definedName>
    <definedName name="renovation">#REF!</definedName>
    <definedName name="RMC" localSheetId="3">#REF!</definedName>
    <definedName name="RMC">#REF!</definedName>
    <definedName name="RMD" localSheetId="3">#REF!</definedName>
    <definedName name="RMD">#REF!</definedName>
    <definedName name="Roofing" localSheetId="3">#REF!</definedName>
    <definedName name="Roofing">#REF!</definedName>
    <definedName name="RoomDividers" localSheetId="3">#REF!</definedName>
    <definedName name="RoomDividers">#REF!</definedName>
    <definedName name="RT" localSheetId="3">'[2]COAT&amp;WRAP-QIOT-#3'!#REF!</definedName>
    <definedName name="RT">'[2]COAT&amp;WRAP-QIOT-#3'!#REF!</definedName>
    <definedName name="RTE" localSheetId="3">#REF!</definedName>
    <definedName name="RTE">#REF!</definedName>
    <definedName name="s" localSheetId="3">#REF!</definedName>
    <definedName name="s">#REF!</definedName>
    <definedName name="SA" localSheetId="3">#REF!</definedName>
    <definedName name="SA">#REF!</definedName>
    <definedName name="Sabir" localSheetId="3">#REF!,#REF!</definedName>
    <definedName name="Sabir">#REF!,#REF!</definedName>
    <definedName name="SAD" localSheetId="3">#REF!</definedName>
    <definedName name="SAD">#REF!</definedName>
    <definedName name="sadaqat" localSheetId="3">#REF!</definedName>
    <definedName name="sadaqat">#REF!</definedName>
    <definedName name="sal" localSheetId="3">#REF!</definedName>
    <definedName name="sal">#REF!</definedName>
    <definedName name="SALEEM" localSheetId="3">#REF!</definedName>
    <definedName name="SALEEM">#REF!</definedName>
    <definedName name="SAM" localSheetId="3">#REF!</definedName>
    <definedName name="SAM">#REF!</definedName>
    <definedName name="SAND" localSheetId="3">#REF!</definedName>
    <definedName name="SAND">#REF!</definedName>
    <definedName name="SAND1" localSheetId="3">#REF!</definedName>
    <definedName name="SAND1">#REF!</definedName>
    <definedName name="SAND2" localSheetId="3">#REF!</definedName>
    <definedName name="SAND2">#REF!</definedName>
    <definedName name="SAND3" localSheetId="3">#REF!</definedName>
    <definedName name="SAND3">#REF!</definedName>
    <definedName name="SAND4" localSheetId="3">#REF!</definedName>
    <definedName name="SAND4">#REF!</definedName>
    <definedName name="SAND5" localSheetId="3">#REF!</definedName>
    <definedName name="SAND5">#REF!</definedName>
    <definedName name="SanitaryOtherFixtures" localSheetId="3">#REF!</definedName>
    <definedName name="SanitaryOtherFixtures">#REF!</definedName>
    <definedName name="SanitationPiping" localSheetId="3">#REF!</definedName>
    <definedName name="SanitationPiping">#REF!</definedName>
    <definedName name="SAP" localSheetId="3">#REF!</definedName>
    <definedName name="SAP">#REF!</definedName>
    <definedName name="SAVEFILE" localSheetId="3">#REF!</definedName>
    <definedName name="SAVEFILE">#REF!</definedName>
    <definedName name="SAVEVALUES" localSheetId="3">#REF!</definedName>
    <definedName name="SAVEVALUES">#REF!</definedName>
    <definedName name="SAYI" localSheetId="3">#REF!</definedName>
    <definedName name="SAYI">#REF!</definedName>
    <definedName name="SB">[10]IBASE!$AH$7:$AL$14</definedName>
    <definedName name="SCE" localSheetId="3">#REF!</definedName>
    <definedName name="SCE">#REF!</definedName>
    <definedName name="schedule.nos" localSheetId="3" hidden="1">#REF!</definedName>
    <definedName name="schedule.nos" hidden="1">#REF!</definedName>
    <definedName name="SCOST" localSheetId="3">#REF!</definedName>
    <definedName name="SCOST">#REF!</definedName>
    <definedName name="scv" localSheetId="3">#REF!</definedName>
    <definedName name="scv">#REF!</definedName>
    <definedName name="sd" localSheetId="3">#REF!</definedName>
    <definedName name="sd">#REF!</definedName>
    <definedName name="sdfdfdfs" localSheetId="3">#REF!</definedName>
    <definedName name="sdfdfdfs">#REF!</definedName>
    <definedName name="sdfds" localSheetId="3">#REF!</definedName>
    <definedName name="sdfds">#REF!</definedName>
    <definedName name="sds" localSheetId="3">#REF!</definedName>
    <definedName name="sds">#REF!</definedName>
    <definedName name="sdtwatrw" localSheetId="3">#REF!</definedName>
    <definedName name="sdtwatrw">#REF!</definedName>
    <definedName name="se" localSheetId="3">#REF!</definedName>
    <definedName name="se">#REF!</definedName>
    <definedName name="SECTION1" localSheetId="3">#REF!</definedName>
    <definedName name="SECTION1">#REF!</definedName>
    <definedName name="SECTION2" localSheetId="3">#REF!</definedName>
    <definedName name="SECTION2">#REF!</definedName>
    <definedName name="SECTION3" localSheetId="3">#REF!</definedName>
    <definedName name="SECTION3">#REF!</definedName>
    <definedName name="servantQtr" localSheetId="3">#REF!</definedName>
    <definedName name="servantQtr">#REF!</definedName>
    <definedName name="ServiceTrenching" localSheetId="3">#REF!</definedName>
    <definedName name="ServiceTrenching">#REF!</definedName>
    <definedName name="sff" localSheetId="3">#REF!</definedName>
    <definedName name="sff">#REF!</definedName>
    <definedName name="Shapes" localSheetId="3">#REF!</definedName>
    <definedName name="Shapes">#REF!</definedName>
    <definedName name="sheet" localSheetId="3">#REF!</definedName>
    <definedName name="sheet">#REF!</definedName>
    <definedName name="site.ref" localSheetId="3" hidden="1">#REF!</definedName>
    <definedName name="site.ref" hidden="1">#REF!</definedName>
    <definedName name="SitePreparation" localSheetId="3">#REF!</definedName>
    <definedName name="SitePreparation">#REF!</definedName>
    <definedName name="sixc" localSheetId="3">#REF!</definedName>
    <definedName name="sixc">#REF!</definedName>
    <definedName name="Slid_GD" localSheetId="3">#REF!</definedName>
    <definedName name="Slid_GD">#REF!</definedName>
    <definedName name="SLOPE" localSheetId="3">#REF!</definedName>
    <definedName name="SLOPE">#REF!</definedName>
    <definedName name="SNDC" localSheetId="3">#REF!</definedName>
    <definedName name="SNDC">#REF!</definedName>
    <definedName name="sndc." localSheetId="3">#REF!</definedName>
    <definedName name="sndc.">#REF!</definedName>
    <definedName name="SNDM" localSheetId="3">#REF!</definedName>
    <definedName name="SNDM">#REF!</definedName>
    <definedName name="Sol" localSheetId="3">#REF!</definedName>
    <definedName name="Sol">#REF!</definedName>
    <definedName name="SORT" localSheetId="3">#REF!</definedName>
    <definedName name="SORT">#REF!</definedName>
    <definedName name="SORT_AREA">'[11]DI-ESTI'!$A$8:$R$489</definedName>
    <definedName name="SP" localSheetId="3">'[2]PNT-QUOT-#3'!#REF!</definedName>
    <definedName name="SP">'[2]PNT-QUOT-#3'!#REF!</definedName>
    <definedName name="SR" localSheetId="3">#REF!</definedName>
    <definedName name="SR">#REF!</definedName>
    <definedName name="SRA" localSheetId="3">#REF!</definedName>
    <definedName name="SRA">#REF!</definedName>
    <definedName name="SRB" localSheetId="3">#REF!</definedName>
    <definedName name="SRB">#REF!</definedName>
    <definedName name="SRC" localSheetId="3">#REF!</definedName>
    <definedName name="SRC">#REF!</definedName>
    <definedName name="SRCC" localSheetId="3">#REF!</definedName>
    <definedName name="SRCC">#REF!</definedName>
    <definedName name="sretr" localSheetId="3">#REF!</definedName>
    <definedName name="sretr">#REF!</definedName>
    <definedName name="SS" localSheetId="3">#REF!</definedName>
    <definedName name="SS">#REF!</definedName>
    <definedName name="SSHC" localSheetId="3">#REF!</definedName>
    <definedName name="SSHC">#REF!</definedName>
    <definedName name="ssss" localSheetId="3">#REF!</definedName>
    <definedName name="ssss">#REF!</definedName>
    <definedName name="ssssss" localSheetId="3">#REF!</definedName>
    <definedName name="ssssss">#REF!</definedName>
    <definedName name="ST" localSheetId="3">#REF!</definedName>
    <definedName name="ST">#REF!</definedName>
    <definedName name="ST_01" localSheetId="3">#REF!</definedName>
    <definedName name="ST_01">#REF!</definedName>
    <definedName name="ST_02" localSheetId="3">#REF!</definedName>
    <definedName name="ST_02">#REF!</definedName>
    <definedName name="ST_03" localSheetId="3">#REF!</definedName>
    <definedName name="ST_03">#REF!</definedName>
    <definedName name="ST_LAB" localSheetId="3">#REF!</definedName>
    <definedName name="ST_LAB">#REF!</definedName>
    <definedName name="ST_MAT" localSheetId="3">#REF!</definedName>
    <definedName name="ST_MAT">#REF!</definedName>
    <definedName name="StainlessSteelBenches" localSheetId="3">#REF!</definedName>
    <definedName name="StainlessSteelBenches">#REF!</definedName>
    <definedName name="STEEL" localSheetId="3">#REF!</definedName>
    <definedName name="STEEL">#REF!</definedName>
    <definedName name="SteelworkPainting" localSheetId="3">#REF!</definedName>
    <definedName name="SteelworkPainting">#REF!</definedName>
    <definedName name="sto" localSheetId="3">#REF!</definedName>
    <definedName name="sto">#REF!</definedName>
    <definedName name="Stonework" localSheetId="3">#REF!</definedName>
    <definedName name="Stonework">#REF!</definedName>
    <definedName name="STR_NO" localSheetId="3">#REF!</definedName>
    <definedName name="STR_NO">#REF!</definedName>
    <definedName name="STRUCFORMAT" localSheetId="3">#REF!</definedName>
    <definedName name="STRUCFORMAT">#REF!</definedName>
    <definedName name="STRUCT" localSheetId="3">#REF!</definedName>
    <definedName name="STRUCT">#REF!</definedName>
    <definedName name="STRUCTURE" localSheetId="3">#REF!</definedName>
    <definedName name="STRUCTURE">#REF!</definedName>
    <definedName name="sum" hidden="1">{#N/A,#N/A,TRUE,"SUM";#N/A,#N/A,TRUE,"EE";#N/A,#N/A,TRUE,"AC";#N/A,#N/A,TRUE,"SN"}</definedName>
    <definedName name="summ10" localSheetId="3">#REF!</definedName>
    <definedName name="summ10">#REF!</definedName>
    <definedName name="summ11" localSheetId="3">#REF!</definedName>
    <definedName name="summ11">#REF!</definedName>
    <definedName name="summ12" localSheetId="3">#REF!</definedName>
    <definedName name="summ12">#REF!</definedName>
    <definedName name="summ2" localSheetId="3">#REF!</definedName>
    <definedName name="summ2">#REF!</definedName>
    <definedName name="summ3" localSheetId="3">#REF!</definedName>
    <definedName name="summ3">#REF!</definedName>
    <definedName name="summ5" localSheetId="3">#REF!,#REF!</definedName>
    <definedName name="summ5">#REF!,#REF!</definedName>
    <definedName name="summ8" localSheetId="3">#REF!</definedName>
    <definedName name="summ8">#REF!</definedName>
    <definedName name="summ9" localSheetId="3">#REF!</definedName>
    <definedName name="summ9">#REF!</definedName>
    <definedName name="summar" hidden="1">{#N/A,#N/A,TRUE,"SUM";#N/A,#N/A,TRUE,"EE";#N/A,#N/A,TRUE,"AC";#N/A,#N/A,TRUE,"SN"}</definedName>
    <definedName name="summary" localSheetId="3">#REF!</definedName>
    <definedName name="summary">#REF!</definedName>
    <definedName name="summer2" hidden="1">{#N/A,#N/A,TRUE,"SUM";#N/A,#N/A,TRUE,"EE";#N/A,#N/A,TRUE,"AC";#N/A,#N/A,TRUE,"SN"}</definedName>
    <definedName name="SuspendedCeiling" localSheetId="3">#REF!</definedName>
    <definedName name="SuspendedCeiling">#REF!</definedName>
    <definedName name="SuspendedCeilings" localSheetId="3">#REF!</definedName>
    <definedName name="SuspendedCeilings">#REF!</definedName>
    <definedName name="sweet" localSheetId="3">#REF!</definedName>
    <definedName name="sweet">#REF!</definedName>
    <definedName name="SwitchboardSubBoards" localSheetId="3">#REF!</definedName>
    <definedName name="SwitchboardSubBoards">#REF!</definedName>
    <definedName name="SWV" localSheetId="3">#REF!</definedName>
    <definedName name="SWV">#REF!</definedName>
    <definedName name="t" localSheetId="3">#REF!</definedName>
    <definedName name="t">#REF!</definedName>
    <definedName name="T_">#N/A</definedName>
    <definedName name="tab" localSheetId="3">#REF!</definedName>
    <definedName name="tab">#REF!</definedName>
    <definedName name="TABLE" localSheetId="3">#REF!</definedName>
    <definedName name="TABLE">#REF!</definedName>
    <definedName name="TAIL" localSheetId="3">#REF!</definedName>
    <definedName name="TAIL">#REF!</definedName>
    <definedName name="TAILWATER" localSheetId="3">#REF!</definedName>
    <definedName name="TAILWATER">#REF!</definedName>
    <definedName name="Tax_7" localSheetId="3">#REF!</definedName>
    <definedName name="Tax_7">#REF!</definedName>
    <definedName name="TCOST" localSheetId="3">#REF!</definedName>
    <definedName name="TCOST">#REF!</definedName>
    <definedName name="telb" localSheetId="3">#REF!</definedName>
    <definedName name="telb">#REF!</definedName>
    <definedName name="TelecommunicationCabling" localSheetId="3">#REF!</definedName>
    <definedName name="TelecommunicationCabling">#REF!</definedName>
    <definedName name="TEMP" localSheetId="3">#REF!</definedName>
    <definedName name="TEMP">#REF!</definedName>
    <definedName name="TFA" localSheetId="3">#REF!</definedName>
    <definedName name="TFA">#REF!</definedName>
    <definedName name="Thc" localSheetId="3">#REF!</definedName>
    <definedName name="Thc">#REF!</definedName>
    <definedName name="thickness">[7]Sheet1!$F$25</definedName>
    <definedName name="THK" localSheetId="3">'[2]COAT&amp;WRAP-QIOT-#3'!#REF!</definedName>
    <definedName name="THK">'[2]COAT&amp;WRAP-QIOT-#3'!#REF!</definedName>
    <definedName name="Tiling" localSheetId="3">#REF!</definedName>
    <definedName name="Tiling">#REF!</definedName>
    <definedName name="TO" localSheetId="3">#REF!</definedName>
    <definedName name="TO">#REF!</definedName>
    <definedName name="TOCC" localSheetId="3">#REF!</definedName>
    <definedName name="TOCC">#REF!</definedName>
    <definedName name="TOPP" localSheetId="3">#REF!</definedName>
    <definedName name="TOPP">#REF!</definedName>
    <definedName name="TOPW" localSheetId="3">#REF!</definedName>
    <definedName name="TOPW">#REF!</definedName>
    <definedName name="TOPWIDTH" localSheetId="3">#REF!</definedName>
    <definedName name="TOPWIDTH">#REF!</definedName>
    <definedName name="Tor_Steel" localSheetId="3">#REF!</definedName>
    <definedName name="Tor_Steel">#REF!</definedName>
    <definedName name="TOTAL" localSheetId="3">#REF!</definedName>
    <definedName name="TOTAL">#REF!</definedName>
    <definedName name="TP" localSheetId="3">#REF!</definedName>
    <definedName name="TP">#REF!</definedName>
    <definedName name="TPaid" localSheetId="3">#REF!</definedName>
    <definedName name="TPaid">#REF!</definedName>
    <definedName name="tr" localSheetId="3">#REF!</definedName>
    <definedName name="tr">#REF!</definedName>
    <definedName name="TRetention" localSheetId="3">#REF!</definedName>
    <definedName name="TRetention">#REF!</definedName>
    <definedName name="tt" localSheetId="3" hidden="1">#REF!</definedName>
    <definedName name="tt" hidden="1">#REF!</definedName>
    <definedName name="ttt" localSheetId="3" hidden="1">#REF!</definedName>
    <definedName name="ttt" hidden="1">#REF!</definedName>
    <definedName name="tttt" localSheetId="3" hidden="1">#REF!</definedName>
    <definedName name="tttt" hidden="1">#REF!</definedName>
    <definedName name="ttttt" localSheetId="3">#REF!</definedName>
    <definedName name="ttttt">#REF!</definedName>
    <definedName name="Two" localSheetId="3">#REF!</definedName>
    <definedName name="Two">#REF!</definedName>
    <definedName name="TwoC" localSheetId="3">#REF!</definedName>
    <definedName name="TwoC">#REF!</definedName>
    <definedName name="TwoE" localSheetId="3">#REF!</definedName>
    <definedName name="TwoE">#REF!</definedName>
    <definedName name="TwoEE" localSheetId="3">#REF!</definedName>
    <definedName name="TwoEE">#REF!</definedName>
    <definedName name="TWRBLT" localSheetId="3">#REF!</definedName>
    <definedName name="TWRBLT">#REF!</definedName>
    <definedName name="Tx_Paint" localSheetId="3">#REF!</definedName>
    <definedName name="Tx_Paint">#REF!</definedName>
    <definedName name="TYPE0" localSheetId="3">#REF!</definedName>
    <definedName name="TYPE0">#REF!</definedName>
    <definedName name="TYPE1" localSheetId="3">#REF!</definedName>
    <definedName name="TYPE1">#REF!</definedName>
    <definedName name="TYPE10" localSheetId="3">#REF!</definedName>
    <definedName name="TYPE10">#REF!</definedName>
    <definedName name="TYPE11" localSheetId="3">#REF!</definedName>
    <definedName name="TYPE11">#REF!</definedName>
    <definedName name="TYPE12" localSheetId="3">#REF!</definedName>
    <definedName name="TYPE12">#REF!</definedName>
    <definedName name="TYPE2" localSheetId="3">#REF!</definedName>
    <definedName name="TYPE2">#REF!</definedName>
    <definedName name="TYPE3" localSheetId="3">#REF!</definedName>
    <definedName name="TYPE3">#REF!</definedName>
    <definedName name="TYPE4" localSheetId="3">#REF!</definedName>
    <definedName name="TYPE4">#REF!</definedName>
    <definedName name="TYPE5" localSheetId="3">#REF!</definedName>
    <definedName name="TYPE5">#REF!</definedName>
    <definedName name="TYPE6" localSheetId="3">#REF!</definedName>
    <definedName name="TYPE6">#REF!</definedName>
    <definedName name="TYPE7" localSheetId="3">#REF!</definedName>
    <definedName name="TYPE7">#REF!</definedName>
    <definedName name="TYPE8" localSheetId="3">#REF!</definedName>
    <definedName name="TYPE8">#REF!</definedName>
    <definedName name="TYPE9" localSheetId="3">#REF!</definedName>
    <definedName name="TYPE9">#REF!</definedName>
    <definedName name="tyui" localSheetId="3">#REF!</definedName>
    <definedName name="tyui">#REF!</definedName>
    <definedName name="UEC" localSheetId="3">#REF!</definedName>
    <definedName name="UEC">#REF!</definedName>
    <definedName name="UES" localSheetId="3">#REF!</definedName>
    <definedName name="UES">#REF!</definedName>
    <definedName name="uigsadfiduihdsfuio" localSheetId="3">#REF!</definedName>
    <definedName name="uigsadfiduihdsfuio">#REF!</definedName>
    <definedName name="UN" localSheetId="3">#REF!</definedName>
    <definedName name="UN">#REF!</definedName>
    <definedName name="unit" localSheetId="3">IF(#REF!="","",VLOOKUP(#REF!,#REF!,3,0))</definedName>
    <definedName name="unit">IF(#REF!="","",VLOOKUP(#REF!,#REF!,3,0))</definedName>
    <definedName name="V.1.03" localSheetId="3">#REF!</definedName>
    <definedName name="V.1.03">#REF!</definedName>
    <definedName name="V.1.04" localSheetId="3">#REF!</definedName>
    <definedName name="V.1.04">#REF!</definedName>
    <definedName name="Validation" localSheetId="3">#REF!</definedName>
    <definedName name="Validation">#REF!</definedName>
    <definedName name="VALUE2" localSheetId="3">#REF!</definedName>
    <definedName name="VALUE2">#REF!</definedName>
    <definedName name="vc" localSheetId="3">#REF!</definedName>
    <definedName name="vc">#REF!</definedName>
    <definedName name="vel" localSheetId="3">#REF!</definedName>
    <definedName name="vel">#REF!</definedName>
    <definedName name="vhhjghjhkk" localSheetId="3">#REF!</definedName>
    <definedName name="vhhjghjhkk">#REF!</definedName>
    <definedName name="VinylFinishes" localSheetId="3">#REF!</definedName>
    <definedName name="VinylFinishes">#REF!</definedName>
    <definedName name="vmiw" localSheetId="3">#REF!</definedName>
    <definedName name="vmiw">#REF!</definedName>
    <definedName name="VNYLTL" localSheetId="3">#REF!</definedName>
    <definedName name="VNYLTL">#REF!</definedName>
    <definedName name="VO" localSheetId="3">#REF!</definedName>
    <definedName name="VO">#REF!</definedName>
    <definedName name="VYNLTL" localSheetId="3">#REF!</definedName>
    <definedName name="VYNLTL">#REF!</definedName>
    <definedName name="w" localSheetId="3">#REF!</definedName>
    <definedName name="w">#REF!</definedName>
    <definedName name="wall" localSheetId="3">#REF!</definedName>
    <definedName name="wall">#REF!</definedName>
    <definedName name="Waterproofing" localSheetId="3">#REF!</definedName>
    <definedName name="Waterproofing">#REF!</definedName>
    <definedName name="WaterServices" localSheetId="3">#REF!</definedName>
    <definedName name="WaterServices">#REF!</definedName>
    <definedName name="WaterSupplyPiping" localSheetId="3">#REF!</definedName>
    <definedName name="WaterSupplyPiping">#REF!</definedName>
    <definedName name="WATR" localSheetId="3">#REF!</definedName>
    <definedName name="WATR">#REF!</definedName>
    <definedName name="WC" localSheetId="3">#REF!</definedName>
    <definedName name="WC">#REF!</definedName>
    <definedName name="WCement" localSheetId="3">#REF!</definedName>
    <definedName name="WCement">#REF!</definedName>
    <definedName name="WD_FR" localSheetId="3">#REF!</definedName>
    <definedName name="WD_FR">#REF!</definedName>
    <definedName name="WD_LF" localSheetId="3">#REF!</definedName>
    <definedName name="WD_LF">#REF!</definedName>
    <definedName name="WD_SP" localSheetId="3">#REF!</definedName>
    <definedName name="WD_SP">#REF!</definedName>
    <definedName name="WD_VF" localSheetId="3">#REF!</definedName>
    <definedName name="WD_VF">#REF!</definedName>
    <definedName name="werty" localSheetId="3">#REF!,#REF!</definedName>
    <definedName name="werty">#REF!,#REF!</definedName>
    <definedName name="WindowCoverings" localSheetId="3">#REF!</definedName>
    <definedName name="WindowCoverings">#REF!</definedName>
    <definedName name="Windows" localSheetId="3">#REF!</definedName>
    <definedName name="Windows">#REF!</definedName>
    <definedName name="WIREGLASS" localSheetId="3">#REF!</definedName>
    <definedName name="WIREGLASS">#REF!</definedName>
    <definedName name="WORK" localSheetId="3">#REF!</definedName>
    <definedName name="WORK">#REF!</definedName>
    <definedName name="Wp_WA" localSheetId="3">#REF!</definedName>
    <definedName name="Wp_WA">#REF!</definedName>
    <definedName name="wq" localSheetId="3">#REF!</definedName>
    <definedName name="wq">#REF!</definedName>
    <definedName name="wrn.A." hidden="1">{#N/A,#N/A,TRUE,"SUM";#N/A,#N/A,TRUE,"EE";#N/A,#N/A,TRUE,"AC";#N/A,#N/A,TRUE,"SN"}</definedName>
    <definedName name="wrn.BILLS._.OF._.QUANTITY." hidden="1">{#N/A,#N/A,TRUE,"Str.";#N/A,#N/A,TRUE,"Steel &amp; Roof";#N/A,#N/A,TRUE,"Arc.";#N/A,#N/A,TRUE,"Preliminary";#N/A,#N/A,TRUE,"Sum_Prelim"}</definedName>
    <definedName name="WTCM" localSheetId="3">#REF!</definedName>
    <definedName name="WTCM">#REF!</definedName>
    <definedName name="WTP" localSheetId="3">#REF!</definedName>
    <definedName name="WTP">#REF!</definedName>
    <definedName name="ww" hidden="1">{#N/A,#N/A,TRUE,"Str.";#N/A,#N/A,TRUE,"Steel &amp; Roof";#N/A,#N/A,TRUE,"Arc.";#N/A,#N/A,TRUE,"Preliminary";#N/A,#N/A,TRUE,"Sum_Prelim"}</definedName>
    <definedName name="WWP" localSheetId="3">#REF!</definedName>
    <definedName name="WWP">#REF!</definedName>
    <definedName name="WWTP" localSheetId="3">#REF!</definedName>
    <definedName name="WWTP">#REF!</definedName>
    <definedName name="www" localSheetId="3">#REF!</definedName>
    <definedName name="www">#REF!</definedName>
    <definedName name="x" localSheetId="3">#REF!</definedName>
    <definedName name="x">#REF!</definedName>
    <definedName name="xcvb" localSheetId="3">#REF!,#REF!</definedName>
    <definedName name="xcvb">#REF!,#REF!</definedName>
    <definedName name="XDIV" localSheetId="3">#REF!</definedName>
    <definedName name="XDIV">#REF!</definedName>
    <definedName name="XDIVMINOR" localSheetId="3">#REF!</definedName>
    <definedName name="XDIVMINOR">#REF!</definedName>
    <definedName name="XREG" localSheetId="3">#REF!</definedName>
    <definedName name="XREG">#REF!</definedName>
    <definedName name="YDIV" localSheetId="3">#REF!</definedName>
    <definedName name="YDIV">#REF!</definedName>
    <definedName name="YY" localSheetId="3">#REF!,#REF!</definedName>
    <definedName name="YY">#REF!,#REF!</definedName>
    <definedName name="z" localSheetId="3">#REF!</definedName>
    <definedName name="z">#REF!</definedName>
    <definedName name="ZAPROW" localSheetId="3">#REF!</definedName>
    <definedName name="ZAPROW">#REF!</definedName>
    <definedName name="ZKB" localSheetId="3">#REF!</definedName>
    <definedName name="ZKB">#REF!</definedName>
    <definedName name="ZYX" localSheetId="3">#REF!</definedName>
    <definedName name="ZYX">#REF!</definedName>
    <definedName name="ZZ" localSheetId="3">#REF!</definedName>
    <definedName name="ZZ">#REF!</definedName>
    <definedName name="ZZZ" localSheetId="3">#REF!</definedName>
    <definedName name="ZZZ">#REF!</definedName>
    <definedName name="เตรียมการ" localSheetId="3">#REF!</definedName>
    <definedName name="เตรียมการ">#REF!</definedName>
    <definedName name="แก้ไข" hidden="1">{#N/A,#N/A,TRUE,"Str.";#N/A,#N/A,TRUE,"Steel &amp; Roof";#N/A,#N/A,TRUE,"Arc.";#N/A,#N/A,TRUE,"Preliminary";#N/A,#N/A,TRUE,"Sum_Prelim"}</definedName>
    <definedName name="งานภายนอก" localSheetId="3">#REF!</definedName>
    <definedName name="งานภายนอก">#REF!</definedName>
    <definedName name="จำนวน" localSheetId="3">IF(OFFSET(#REF!,0,#REF!)="","",OFFSET(#REF!,0,#REF!))</definedName>
    <definedName name="จำนวน">IF(OFFSET(#REF!,0,#REF!)="","",OFFSET(#REF!,0,#REF!))</definedName>
    <definedName name="ถนน" localSheetId="3">#REF!</definedName>
    <definedName name="ถนน">#REF!</definedName>
    <definedName name="ธธธธ" hidden="1">{#N/A,#N/A,TRUE,"Str.";#N/A,#N/A,TRUE,"Steel &amp; Roof";#N/A,#N/A,TRUE,"Arc.";#N/A,#N/A,TRUE,"Preliminary";#N/A,#N/A,TRUE,"Sum_Prelim"}</definedName>
    <definedName name="บันทัด" localSheetId="3">#REF!</definedName>
    <definedName name="บันทัด">#REF!</definedName>
    <definedName name="พอ" localSheetId="3">#REF!</definedName>
    <definedName name="พอ">#REF!</definedName>
    <definedName name="ฟภุ" localSheetId="3">#REF!</definedName>
    <definedName name="ฟภุ">#REF!</definedName>
    <definedName name="ฟๅ" localSheetId="3">#REF!</definedName>
    <definedName name="ฟๅ">#REF!</definedName>
    <definedName name="รวม" hidden="1">{#N/A,#N/A,TRUE,"Str.";#N/A,#N/A,TRUE,"Steel &amp; Roof";#N/A,#N/A,TRUE,"Arc.";#N/A,#N/A,TRUE,"Preliminary";#N/A,#N/A,TRUE,"Sum_Prelim"}</definedName>
    <definedName name="สำเริง" hidden="1">{#N/A,#N/A,TRUE,"Str.";#N/A,#N/A,TRUE,"Steel &amp; Roof";#N/A,#N/A,TRUE,"Arc.";#N/A,#N/A,TRUE,"Preliminary";#N/A,#N/A,TRUE,"Sum_Prelim"}</definedName>
  </definedNames>
  <calcPr calcId="191029" iterate="1"/>
</workbook>
</file>

<file path=xl/calcChain.xml><?xml version="1.0" encoding="utf-8"?>
<calcChain xmlns="http://schemas.openxmlformats.org/spreadsheetml/2006/main">
  <c r="J45" i="59" l="1"/>
  <c r="K45" i="59" s="1"/>
  <c r="H45" i="59"/>
  <c r="J40" i="59"/>
  <c r="J38" i="59"/>
  <c r="H40" i="59"/>
  <c r="H38" i="59"/>
  <c r="J39" i="59"/>
  <c r="H39" i="59"/>
  <c r="J35" i="59"/>
  <c r="H35" i="59"/>
  <c r="K35" i="59" s="1"/>
  <c r="J33" i="59"/>
  <c r="K33" i="59" s="1"/>
  <c r="H33" i="59"/>
  <c r="J11" i="61"/>
  <c r="K11" i="61" s="1"/>
  <c r="H11" i="61"/>
  <c r="J11" i="59"/>
  <c r="H11" i="59"/>
  <c r="K40" i="59" l="1"/>
  <c r="K38" i="59"/>
  <c r="K11" i="59"/>
  <c r="J14" i="59" l="1"/>
  <c r="K14" i="59" s="1"/>
  <c r="H14" i="59"/>
  <c r="J12" i="59"/>
  <c r="K12" i="59" s="1"/>
  <c r="H12" i="59"/>
  <c r="J11" i="63"/>
  <c r="K11" i="63" s="1"/>
  <c r="K41" i="63" s="1"/>
  <c r="H11" i="63"/>
  <c r="J11" i="62"/>
  <c r="K11" i="62" s="1"/>
  <c r="H11" i="62"/>
  <c r="J12" i="61"/>
  <c r="K12" i="61" s="1"/>
  <c r="H12" i="61"/>
  <c r="K41" i="61"/>
  <c r="J41" i="61"/>
  <c r="H41" i="61"/>
  <c r="J39" i="61"/>
  <c r="K39" i="61" s="1"/>
  <c r="H39" i="61"/>
  <c r="J38" i="61"/>
  <c r="H38" i="61"/>
  <c r="K38" i="61" s="1"/>
  <c r="J37" i="61"/>
  <c r="K37" i="61" s="1"/>
  <c r="H37" i="61"/>
  <c r="K34" i="61"/>
  <c r="J34" i="61"/>
  <c r="H34" i="61"/>
  <c r="J33" i="61"/>
  <c r="J42" i="61" s="1"/>
  <c r="H33" i="61"/>
  <c r="J32" i="61"/>
  <c r="H32" i="61"/>
  <c r="K32" i="61" s="1"/>
  <c r="K40" i="62"/>
  <c r="J40" i="62"/>
  <c r="H40" i="62"/>
  <c r="J38" i="62"/>
  <c r="K38" i="62" s="1"/>
  <c r="H38" i="62"/>
  <c r="J37" i="62"/>
  <c r="K37" i="62" s="1"/>
  <c r="H37" i="62"/>
  <c r="J36" i="62"/>
  <c r="K36" i="62" s="1"/>
  <c r="H36" i="62"/>
  <c r="K33" i="62"/>
  <c r="J33" i="62"/>
  <c r="H33" i="62"/>
  <c r="J32" i="62"/>
  <c r="K32" i="62" s="1"/>
  <c r="H32" i="62"/>
  <c r="J31" i="62"/>
  <c r="H31" i="62"/>
  <c r="H41" i="62" s="1"/>
  <c r="H41" i="63"/>
  <c r="J40" i="63"/>
  <c r="K40" i="63" s="1"/>
  <c r="H40" i="63"/>
  <c r="K38" i="63"/>
  <c r="J38" i="63"/>
  <c r="H38" i="63"/>
  <c r="K37" i="63"/>
  <c r="J37" i="63"/>
  <c r="H37" i="63"/>
  <c r="J36" i="63"/>
  <c r="K36" i="63" s="1"/>
  <c r="H36" i="63"/>
  <c r="J33" i="63"/>
  <c r="K33" i="63" s="1"/>
  <c r="H33" i="63"/>
  <c r="J32" i="63"/>
  <c r="K32" i="63" s="1"/>
  <c r="H32" i="63"/>
  <c r="K31" i="63"/>
  <c r="J31" i="63"/>
  <c r="H31" i="63"/>
  <c r="J41" i="63" l="1"/>
  <c r="J41" i="62"/>
  <c r="K33" i="61"/>
  <c r="K42" i="61" s="1"/>
  <c r="H42" i="61"/>
  <c r="K31" i="62"/>
  <c r="K41" i="62" s="1"/>
  <c r="J52" i="59"/>
  <c r="K52" i="59" s="1"/>
  <c r="H52" i="59"/>
  <c r="J50" i="59"/>
  <c r="K50" i="59" s="1"/>
  <c r="H50" i="59"/>
  <c r="K49" i="59"/>
  <c r="K48" i="59"/>
  <c r="J48" i="59"/>
  <c r="H48" i="59"/>
  <c r="J43" i="59"/>
  <c r="K43" i="59" s="1"/>
  <c r="H43" i="59"/>
  <c r="K42" i="59"/>
  <c r="J42" i="59"/>
  <c r="H42" i="59"/>
  <c r="J41" i="59"/>
  <c r="K41" i="59" s="1"/>
  <c r="H41" i="59"/>
  <c r="K28" i="61"/>
  <c r="J28" i="61"/>
  <c r="J27" i="61"/>
  <c r="K27" i="61" s="1"/>
  <c r="J26" i="61"/>
  <c r="K26" i="61" s="1"/>
  <c r="H28" i="61"/>
  <c r="H27" i="61"/>
  <c r="H26" i="61"/>
  <c r="J20" i="61"/>
  <c r="J21" i="61"/>
  <c r="J22" i="61"/>
  <c r="J23" i="61"/>
  <c r="H20" i="61"/>
  <c r="K20" i="61" s="1"/>
  <c r="H21" i="61"/>
  <c r="H22" i="61"/>
  <c r="H23" i="61"/>
  <c r="J27" i="62"/>
  <c r="K27" i="62" s="1"/>
  <c r="H27" i="62"/>
  <c r="K27" i="63"/>
  <c r="J27" i="63"/>
  <c r="H27" i="63"/>
  <c r="J28" i="59"/>
  <c r="K28" i="59" s="1"/>
  <c r="J27" i="59"/>
  <c r="K27" i="59" s="1"/>
  <c r="K26" i="59"/>
  <c r="J26" i="59"/>
  <c r="H28" i="59"/>
  <c r="H27" i="59"/>
  <c r="H26" i="59"/>
  <c r="J20" i="59"/>
  <c r="J21" i="59"/>
  <c r="K21" i="59" s="1"/>
  <c r="J22" i="59"/>
  <c r="J23" i="59"/>
  <c r="K23" i="59" s="1"/>
  <c r="H20" i="59"/>
  <c r="K20" i="59" s="1"/>
  <c r="H21" i="59"/>
  <c r="H22" i="59"/>
  <c r="H23" i="59"/>
  <c r="K31" i="61"/>
  <c r="J30" i="61"/>
  <c r="H30" i="61"/>
  <c r="K30" i="61" s="1"/>
  <c r="K30" i="62"/>
  <c r="J29" i="62"/>
  <c r="K29" i="62" s="1"/>
  <c r="H29" i="62"/>
  <c r="K26" i="62"/>
  <c r="K25" i="62"/>
  <c r="K30" i="63"/>
  <c r="J29" i="63"/>
  <c r="K29" i="63" s="1"/>
  <c r="H29" i="63"/>
  <c r="K26" i="63"/>
  <c r="K25" i="63"/>
  <c r="K31" i="59"/>
  <c r="J30" i="59"/>
  <c r="K30" i="59" s="1"/>
  <c r="H30" i="59"/>
  <c r="K25" i="61"/>
  <c r="K24" i="61"/>
  <c r="K22" i="61"/>
  <c r="K21" i="61"/>
  <c r="J19" i="61"/>
  <c r="K19" i="61" s="1"/>
  <c r="H19" i="61"/>
  <c r="J18" i="61"/>
  <c r="K18" i="61" s="1"/>
  <c r="H18" i="61"/>
  <c r="K17" i="61"/>
  <c r="K24" i="62"/>
  <c r="K23" i="62"/>
  <c r="K22" i="62"/>
  <c r="K21" i="62"/>
  <c r="K20" i="62"/>
  <c r="K19" i="62"/>
  <c r="J18" i="62"/>
  <c r="K18" i="62" s="1"/>
  <c r="H18" i="62"/>
  <c r="J17" i="62"/>
  <c r="K17" i="62" s="1"/>
  <c r="H17" i="62"/>
  <c r="K16" i="62"/>
  <c r="K24" i="63"/>
  <c r="K23" i="63"/>
  <c r="K22" i="63"/>
  <c r="K21" i="63"/>
  <c r="K20" i="63"/>
  <c r="K19" i="63"/>
  <c r="J18" i="63"/>
  <c r="K18" i="63" s="1"/>
  <c r="H18" i="63"/>
  <c r="K17" i="63"/>
  <c r="J17" i="63"/>
  <c r="H17" i="63"/>
  <c r="K16" i="63"/>
  <c r="K25" i="59"/>
  <c r="K24" i="59"/>
  <c r="K22" i="59"/>
  <c r="J19" i="59"/>
  <c r="K19" i="59" s="1"/>
  <c r="H19" i="59"/>
  <c r="J18" i="59"/>
  <c r="H18" i="59"/>
  <c r="K18" i="59" s="1"/>
  <c r="K17" i="59"/>
  <c r="H41" i="60"/>
  <c r="J41" i="60"/>
  <c r="K41" i="60"/>
  <c r="J40" i="60"/>
  <c r="K40" i="60" s="1"/>
  <c r="H40" i="60"/>
  <c r="J37" i="60"/>
  <c r="H37" i="60"/>
  <c r="J36" i="60"/>
  <c r="H36" i="60"/>
  <c r="K36" i="60" s="1"/>
  <c r="J33" i="60"/>
  <c r="H33" i="60"/>
  <c r="J32" i="60"/>
  <c r="K32" i="60" s="1"/>
  <c r="H32" i="60"/>
  <c r="J31" i="60"/>
  <c r="H31" i="60"/>
  <c r="K23" i="61" l="1"/>
  <c r="K37" i="60"/>
  <c r="K33" i="60"/>
  <c r="K31" i="60"/>
  <c r="K30" i="60"/>
  <c r="J29" i="60"/>
  <c r="K29" i="60" s="1"/>
  <c r="H29" i="60"/>
  <c r="K27" i="60"/>
  <c r="K26" i="60"/>
  <c r="K25" i="60"/>
  <c r="K24" i="60"/>
  <c r="K23" i="60"/>
  <c r="K22" i="60"/>
  <c r="K21" i="60"/>
  <c r="K20" i="60"/>
  <c r="K19" i="60"/>
  <c r="J18" i="60"/>
  <c r="K18" i="60" s="1"/>
  <c r="H18" i="60"/>
  <c r="J17" i="60"/>
  <c r="H17" i="60"/>
  <c r="K16" i="60"/>
  <c r="J11" i="60"/>
  <c r="H11" i="60"/>
  <c r="K11" i="60" s="1"/>
  <c r="K17" i="60" l="1"/>
  <c r="E18" i="60"/>
  <c r="E17" i="60"/>
  <c r="E18" i="63"/>
  <c r="E17" i="63"/>
  <c r="E18" i="62" l="1"/>
  <c r="E17" i="62"/>
  <c r="E19" i="61"/>
  <c r="E18" i="61"/>
  <c r="A34" i="60"/>
  <c r="A31" i="60"/>
  <c r="A14" i="60"/>
  <c r="B11" i="59"/>
  <c r="A34" i="63"/>
  <c r="A31" i="63"/>
  <c r="A14" i="63"/>
  <c r="A34" i="62"/>
  <c r="A31" i="62"/>
  <c r="A14" i="62"/>
  <c r="A35" i="61"/>
  <c r="A15" i="61" l="1"/>
  <c r="B12" i="61"/>
  <c r="B11" i="61"/>
  <c r="B11" i="63"/>
  <c r="A25" i="62"/>
  <c r="A26" i="62" s="1"/>
  <c r="A27" i="62" s="1"/>
  <c r="A28" i="62" s="1"/>
  <c r="B11" i="62"/>
  <c r="B11" i="60"/>
  <c r="A25" i="63" l="1"/>
  <c r="A26" i="63" s="1"/>
  <c r="A27" i="63" s="1"/>
  <c r="A28" i="63" s="1"/>
  <c r="B29" i="63" s="1"/>
  <c r="B30" i="63" s="1"/>
  <c r="B16" i="63"/>
  <c r="B17" i="63" s="1"/>
  <c r="B18" i="63" s="1"/>
  <c r="B19" i="63" s="1"/>
  <c r="B20" i="63" s="1"/>
  <c r="B21" i="63" s="1"/>
  <c r="B22" i="63" s="1"/>
  <c r="B23" i="63" s="1"/>
  <c r="B24" i="63" s="1"/>
  <c r="B16" i="62"/>
  <c r="B17" i="62" s="1"/>
  <c r="B18" i="62" s="1"/>
  <c r="B19" i="62" s="1"/>
  <c r="B20" i="62" s="1"/>
  <c r="B21" i="62" s="1"/>
  <c r="B22" i="62" s="1"/>
  <c r="B23" i="62" s="1"/>
  <c r="B24" i="62" s="1"/>
  <c r="B29" i="62"/>
  <c r="B30" i="62" s="1"/>
  <c r="A26" i="61"/>
  <c r="A27" i="61" s="1"/>
  <c r="A28" i="61" s="1"/>
  <c r="A29" i="61" s="1"/>
  <c r="A32" i="61" s="1"/>
  <c r="B17" i="61"/>
  <c r="B18" i="61" s="1"/>
  <c r="B19" i="61" s="1"/>
  <c r="B20" i="61" s="1"/>
  <c r="B21" i="61" s="1"/>
  <c r="B22" i="61" s="1"/>
  <c r="B23" i="61" s="1"/>
  <c r="B24" i="61" s="1"/>
  <c r="B25" i="61" s="1"/>
  <c r="B16" i="60"/>
  <c r="B17" i="60" s="1"/>
  <c r="B18" i="60" s="1"/>
  <c r="B19" i="60" s="1"/>
  <c r="B20" i="60" s="1"/>
  <c r="B21" i="60" s="1"/>
  <c r="B22" i="60" s="1"/>
  <c r="B23" i="60" s="1"/>
  <c r="B24" i="60" s="1"/>
  <c r="A25" i="60"/>
  <c r="A26" i="60" s="1"/>
  <c r="A27" i="60" s="1"/>
  <c r="A28" i="60" s="1"/>
  <c r="A13" i="59"/>
  <c r="A15" i="59" s="1"/>
  <c r="B12" i="59"/>
  <c r="A26" i="59" l="1"/>
  <c r="A27" i="59" s="1"/>
  <c r="A28" i="59" s="1"/>
  <c r="A29" i="59" s="1"/>
  <c r="B30" i="59" s="1"/>
  <c r="B31" i="59" s="1"/>
  <c r="B17" i="59"/>
  <c r="B18" i="59" s="1"/>
  <c r="B19" i="59" s="1"/>
  <c r="B20" i="59" s="1"/>
  <c r="B21" i="59" s="1"/>
  <c r="B22" i="59" s="1"/>
  <c r="B23" i="59" s="1"/>
  <c r="B24" i="59" s="1"/>
  <c r="B25" i="59" s="1"/>
  <c r="B14" i="59"/>
  <c r="B30" i="61"/>
  <c r="B31" i="61" s="1"/>
  <c r="B29" i="60"/>
  <c r="B30" i="60" s="1"/>
  <c r="A32" i="59" l="1"/>
  <c r="A34" i="59" s="1"/>
  <c r="B33" i="59" l="1"/>
  <c r="A32" i="63"/>
  <c r="A33" i="63" s="1"/>
  <c r="A32" i="62"/>
  <c r="A33" i="62" s="1"/>
  <c r="A36" i="59"/>
  <c r="B35" i="59"/>
  <c r="A33" i="61" l="1"/>
  <c r="A34" i="61" s="1"/>
  <c r="A32" i="60"/>
  <c r="A33" i="60" s="1"/>
  <c r="A41" i="59"/>
  <c r="A42" i="59" s="1"/>
  <c r="A43" i="59" s="1"/>
  <c r="A44" i="59" s="1"/>
  <c r="B37" i="59"/>
  <c r="B39" i="59" s="1"/>
  <c r="A39" i="63" l="1"/>
  <c r="B35" i="63"/>
  <c r="A39" i="62"/>
  <c r="B35" i="62"/>
  <c r="A46" i="59"/>
  <c r="B45" i="59"/>
  <c r="B40" i="63" l="1"/>
  <c r="B40" i="62"/>
  <c r="A40" i="61"/>
  <c r="B36" i="61"/>
  <c r="A39" i="60"/>
  <c r="B35" i="60"/>
  <c r="A51" i="59"/>
  <c r="B47" i="59"/>
  <c r="B41" i="61" l="1"/>
  <c r="B40" i="60"/>
  <c r="B52" i="59"/>
</calcChain>
</file>

<file path=xl/sharedStrings.xml><?xml version="1.0" encoding="utf-8"?>
<sst xmlns="http://schemas.openxmlformats.org/spreadsheetml/2006/main" count="620" uniqueCount="104">
  <si>
    <t>UNIT</t>
  </si>
  <si>
    <t>No.</t>
  </si>
  <si>
    <t>DESCRIPTION</t>
  </si>
  <si>
    <t>ACMV Works</t>
  </si>
  <si>
    <t>MATERIAL</t>
  </si>
  <si>
    <t>LABOUR</t>
  </si>
  <si>
    <t>TOTAL</t>
  </si>
  <si>
    <t>S. No.</t>
  </si>
  <si>
    <t>RATE</t>
  </si>
  <si>
    <t>AMOUNT</t>
  </si>
  <si>
    <t>All works shall be completed, tested and commissioned as per drawings, specifications and as per instruction of Consultant</t>
  </si>
  <si>
    <t>Nos.</t>
  </si>
  <si>
    <r>
      <t xml:space="preserve">Unloading, rigging, lifting, placement, installation, testing and commissioning of </t>
    </r>
    <r>
      <rPr>
        <b/>
        <sz val="10"/>
        <rFont val="Arial"/>
        <family val="2"/>
      </rPr>
      <t>(OWNER SUPPLIED)</t>
    </r>
    <r>
      <rPr>
        <sz val="10"/>
        <rFont val="Arial"/>
        <family val="2"/>
      </rPr>
      <t xml:space="preserve"> VRF / VRV air conditioning units </t>
    </r>
    <r>
      <rPr>
        <b/>
        <sz val="10"/>
        <rFont val="Arial"/>
        <family val="2"/>
      </rPr>
      <t>(for Data Centre / IT Rooms)</t>
    </r>
    <r>
      <rPr>
        <sz val="10"/>
        <rFont val="Arial"/>
        <family val="2"/>
      </rPr>
      <t xml:space="preserve"> with multiple indoor evaporative units of different capacities with central controller complete in all respects, ready to operate including supply &amp; installation of supports, brackets, flexible duct connector / connection, rubber isolators, flashing, power wiring from isolation box to unit (10' to 15' radius), control wiring termination etc, complete in all respects ready to operate as per schedule, specification, drawings and as per instruction of consultant.</t>
    </r>
  </si>
  <si>
    <r>
      <t xml:space="preserve">Unloading, installation, testing and commissioning of </t>
    </r>
    <r>
      <rPr>
        <b/>
        <sz val="10"/>
        <rFont val="Arial"/>
        <family val="2"/>
      </rPr>
      <t>(OWNER SUPPLIED)</t>
    </r>
    <r>
      <rPr>
        <sz val="10"/>
        <rFont val="Arial"/>
        <family val="2"/>
      </rPr>
      <t xml:space="preserve"> single split  units (for date centre) of different capacities including supply &amp; installation of supports, brackets, rubber isolators, flashing, power wiring from isolation box to unit (10' to 15' radius), control wiring termination etc, complete in all respects ready to operate as per schedule, specification, drawings and as per instruction of consultant.</t>
    </r>
  </si>
  <si>
    <t>DFCU-01</t>
  </si>
  <si>
    <r>
      <t xml:space="preserve">Supply &amp; installation of refrigerant pipes for all units (liquid + gas) with 1/2" thick expended close cell rubber foam insulation, PVC tape wrapping including additional gas charging if required and installation of branch distributor (supplied with VRF / VRV units) complete in all respects ready to operate as per specification, drawings and as per instruction of consultant. 
</t>
    </r>
    <r>
      <rPr>
        <b/>
        <sz val="6"/>
        <rFont val="Arial"/>
        <family val="2"/>
      </rPr>
      <t xml:space="preserve">
</t>
    </r>
    <r>
      <rPr>
        <b/>
        <sz val="10"/>
        <rFont val="Arial"/>
        <family val="2"/>
      </rPr>
      <t>Note:
&gt; VRF / VRV Units copper pipes sizes &amp; quantities shall be vary according to the equipment brand / selection)</t>
    </r>
    <r>
      <rPr>
        <sz val="10"/>
        <rFont val="Arial"/>
        <family val="2"/>
      </rPr>
      <t xml:space="preserve">
</t>
    </r>
    <r>
      <rPr>
        <b/>
        <sz val="10"/>
        <rFont val="Arial"/>
        <family val="2"/>
      </rPr>
      <t>&gt; Floors piping only for existing units, riser piping will remain same.</t>
    </r>
  </si>
  <si>
    <t>All hard pipes except 1/4"</t>
  </si>
  <si>
    <t>1/4" dia</t>
  </si>
  <si>
    <t>Rft</t>
  </si>
  <si>
    <t>3/8" dia</t>
  </si>
  <si>
    <t>1/2" dia</t>
  </si>
  <si>
    <t>5/8" dia</t>
  </si>
  <si>
    <t>3/4" dia</t>
  </si>
  <si>
    <t>7/8" dia</t>
  </si>
  <si>
    <t>1 1/8" dia (also for 1")</t>
  </si>
  <si>
    <t>1 3/8" dia (also for 1-1/4")</t>
  </si>
  <si>
    <t>1 5/8" dia (also for 1-1/2")</t>
  </si>
  <si>
    <t>Supply &amp; installation of control wiring in G.I. conduit for external / PVC conduit for internal area from outdoor unit to indoor unit including microprocessor &amp; central controller wiring &amp; fixing / installation of central controller supplied with units complete in all respects ready to operate as per specification, drawings and as per instruction of consultant.</t>
  </si>
  <si>
    <t>Lot</t>
  </si>
  <si>
    <t>Sqft</t>
  </si>
  <si>
    <t>Supply &amp; installation of uPVC make class D SCH-40 pipe for internal area with 3/8" thick expanded closed cell rubber foam insulation, PVC tape wrapping for condensate drain including support hangers, excavation, cutting, chiseling and making good complete in all respects ready to operate as per specification, drawings and as per instruction of consultant.</t>
  </si>
  <si>
    <t>1" dia</t>
  </si>
  <si>
    <t>1.25" dia</t>
  </si>
  <si>
    <t>Supply &amp; installation of ultrasonic type humidifier as per mentioned in schedule, including supply &amp; installation of flexible duct connection / connector, support &amp; hangers, power wiring from isolation box to unit (10' to 15' radius), cold water pipe connection etc, complete in all respects ready to operate as per drawings, specification and as per instruction of consultant.</t>
  </si>
  <si>
    <t>HM-01</t>
  </si>
  <si>
    <t>Supply &amp; installation of polypropylene random PP-R pipes PN 20 and fittings with fusion jointing along with sleeves, masking etc, for humidifier including support hangers, cutting, chiseling and making good complete in all respects ready to operate as per specification, drawings and as per instruction of consultant.</t>
  </si>
  <si>
    <t>Supply &amp; installation of isolation &amp; balancing valve, for humidifier, complete in all respects ready to operate as per specification, drawings and as per instruction of consultant.</t>
  </si>
  <si>
    <t>Ball Valve for Isolation</t>
  </si>
  <si>
    <t>i.</t>
  </si>
  <si>
    <t>Self Balancing Valve</t>
  </si>
  <si>
    <t>Supply, fabrication and installation of machine made G.I sheet metal duct different  sections supply, return, fresh &amp; exhaust air including plenums, splitter dampers, guide vanes, flexible duct connector/connection, access door, transformation, plenums chambers, wooden frame, anchors supports &amp; hangers complete in all respects ready to operate as per drawings, specification, instruction of consultant.</t>
  </si>
  <si>
    <t>Supply &amp; installation of 3/4" thick 25kg/m3 density rubber foam (XLPE) adhesive insulation with aluminum foil over internal area ducts, complete in all respects ready to operate as per specification, drawings and as per instruction of consultant.</t>
  </si>
  <si>
    <t>Supply, installation of Aluminum fabricated, powder coated Grills, Diffusers and Registers for supply air, return air, exhaust air &amp; fresh air of different sizes (Grade A ), wooden frame, supports and other accessories etc. complete in all respects ready to operate as per specification, drawings and as per instruction of Consultant.</t>
  </si>
  <si>
    <t>Grills</t>
  </si>
  <si>
    <t>6" x 4"</t>
  </si>
  <si>
    <t>ii.</t>
  </si>
  <si>
    <t>iii.</t>
  </si>
  <si>
    <t>24" x 6"</t>
  </si>
  <si>
    <t>38" x 26"</t>
  </si>
  <si>
    <t>Supply &amp; installation of Volume Control Damper in 16 SWG G.I sheet metal with gas kits, nut bolts, complete in all respects ready to operate as per specification, drawings and as per instruction of Consultant.</t>
  </si>
  <si>
    <t>Supply and installation of Back Draft Damper in MS Sheet with gas kits, nut botls. complete in all respects ready to operate as per specification, drawings &amp; as per instruction of Consultant.</t>
  </si>
  <si>
    <t>22" x 16"</t>
  </si>
  <si>
    <t>Total Cost of Works with I.Tax Rs.</t>
  </si>
  <si>
    <t>Note:</t>
  </si>
  <si>
    <t>1)</t>
  </si>
  <si>
    <t>Electric power wiring / supply to be provided at outdoor, indoor units &amp; other ACMV equipment with isolation box by client / electrical contractor.</t>
  </si>
  <si>
    <t>2)</t>
  </si>
  <si>
    <t>The refrigerant pipes sized + quantity provided for reference only. The contractor / supplier shall calculate the refrigerant pipes, sized &amp; length as per the drawing provided and shall submitted refrigerant piping layout to consultant for approval.</t>
  </si>
  <si>
    <t>3)</t>
  </si>
  <si>
    <t>Above quantities based on tender drawing, material should be procured as per approved shop drawing &amp; as per site requirement.</t>
  </si>
  <si>
    <t>4)</t>
  </si>
  <si>
    <t>Contractor is instructed to visit the site, understand the nature of work &amp; then fill the rates accordingly and submit the quotation. No argument and discussion will be entertained after awarding of work.</t>
  </si>
  <si>
    <t>5)</t>
  </si>
  <si>
    <t>Miscellaneous work which was not included in BOQ but necessary to complete the project in all respects and ready to operate as per instructions of Consultant.
(Bidder should mentioned the type of works).</t>
  </si>
  <si>
    <t>VERIFIED QTY</t>
  </si>
  <si>
    <t>BRAND</t>
  </si>
  <si>
    <t>REMARKS</t>
  </si>
  <si>
    <t>Rate Only</t>
  </si>
  <si>
    <t xml:space="preserve">Supply &amp; installation of rubberfoam acoustical duct sound liner adhesive with1/2" thick in supply air duct complete in all respects ready to operate as per specification, drawings and as per instruction of Consultant. </t>
  </si>
  <si>
    <t>Supply &amp; installation of 18 SWG powder quoted G.I. sheet metal tray with cover for refrigerant pipes and control wiring, complete in all respects including hangers, supports brackets complete in all respects ready to operate as per specification, drawings and as per instruction of consultant.</t>
  </si>
  <si>
    <t>BOQ QTY</t>
  </si>
  <si>
    <t>LEAD TIMES</t>
  </si>
  <si>
    <t>VCU-01 (Outdoor Condensing Unit)</t>
  </si>
  <si>
    <t>VCU-02 (Outdoor Condensing Unit)</t>
  </si>
  <si>
    <t>DFCU-02 (Indoor Unit)</t>
  </si>
  <si>
    <t>EY ISLAMABAD (DR &amp; FCRs) 12th Floor</t>
  </si>
  <si>
    <t>DFCU-01 (Indoor Units)</t>
  </si>
  <si>
    <t>Bill of Quantities</t>
  </si>
  <si>
    <t>EY ISLAMABAD (DR &amp; FCRs) 9th Floor</t>
  </si>
  <si>
    <t>EY ISLAMABAD (DR &amp; FCRs) 10th Floor</t>
  </si>
  <si>
    <t>EY ISLAMABAD (DR &amp; FCRs) 11th Floor</t>
  </si>
  <si>
    <t>EY ISLAMABAD (DR &amp; FCRs) 13th Floor</t>
  </si>
  <si>
    <t>DFCU-01 (Indoor Unit)</t>
  </si>
  <si>
    <r>
      <t xml:space="preserve">Unloading, rigging, lifting, placement, installation, testing and commissioning of </t>
    </r>
    <r>
      <rPr>
        <b/>
        <sz val="10"/>
        <rFont val="Arial"/>
        <family val="2"/>
      </rPr>
      <t>(OWNER SUPPLIED)</t>
    </r>
    <r>
      <rPr>
        <sz val="10"/>
        <rFont val="Arial"/>
        <family val="2"/>
      </rPr>
      <t xml:space="preserve"> </t>
    </r>
    <r>
      <rPr>
        <b/>
        <sz val="10"/>
        <rFont val="Arial"/>
        <family val="2"/>
      </rPr>
      <t>VRF / VRV air conditioning units</t>
    </r>
    <r>
      <rPr>
        <sz val="10"/>
        <rFont val="Arial"/>
        <family val="2"/>
      </rPr>
      <t xml:space="preserve"> </t>
    </r>
    <r>
      <rPr>
        <b/>
        <sz val="10"/>
        <rFont val="Arial"/>
        <family val="2"/>
      </rPr>
      <t>(for Data Centre / IT Rooms)</t>
    </r>
    <r>
      <rPr>
        <sz val="10"/>
        <rFont val="Arial"/>
        <family val="2"/>
      </rPr>
      <t xml:space="preserve"> with multiple indoor evaporative units of different capacities with central controller complete in all respects, ready to operate including supply &amp; installation of supports, brackets, flexible duct connector / connection, rubber isolators, flashing, power wiring from isolation box to unit (10' to 15' radius), control wiring termination etc, complete in all respects ready to operate as per schedule, specification, drawings and as per instruction of consultant.</t>
    </r>
  </si>
  <si>
    <t>Supply &amp; charging of refrigerant gas for units (to be done wherever required due to relocation OR changes of refrigerant pipe size) complete in all respects ready to operate as per specification, drawings and as per instruction of consultant.</t>
  </si>
  <si>
    <t>GALA</t>
  </si>
  <si>
    <t>2 Weeks</t>
  </si>
  <si>
    <t>6 Weeks</t>
  </si>
  <si>
    <t>Steel Craft / Engatech</t>
  </si>
  <si>
    <t>Pipe: Mueller
Insulation: Aeroflex</t>
  </si>
  <si>
    <t>4 Weeks</t>
  </si>
  <si>
    <t>Honeywell</t>
  </si>
  <si>
    <t>1 Week</t>
  </si>
  <si>
    <t xml:space="preserve">Pioneer / Pakistan </t>
  </si>
  <si>
    <t>Al-Fazal Engineering</t>
  </si>
  <si>
    <t>Pipe: AGM
Insulation: Aeroflex</t>
  </si>
  <si>
    <t>ISL</t>
  </si>
  <si>
    <t>Thermobreak</t>
  </si>
  <si>
    <t>3 Weeks</t>
  </si>
  <si>
    <t>AEROFOAM</t>
  </si>
  <si>
    <t>QX Ultrasonic</t>
  </si>
  <si>
    <t>8 Weeks</t>
  </si>
  <si>
    <t>REKTHERM</t>
  </si>
  <si>
    <t>2Weeks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</si>
</sst>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_);_(* \(#,##0.00\);_(* &quot;-&quot;??_);_(@_)"/>
    <numFmt numFmtId="165" formatCode="General_)"/>
    <numFmt numFmtId="166" formatCode="#,##0.0"/>
    <numFmt numFmtId="168" formatCode="_-* #,##0_-;\-* #,##0_-;_-* &quot;-&quot;??_-;_-@_-"/>
  </numFmts>
  <fonts count="19" x14ac:knownFonts="1">
    <font>
      <sz val="11"/>
      <color theme="1"/>
      <name val="Calibri"/>
      <family val="2"/>
      <scheme val="minor"/>
    </font>
    <font>
      <b/>
      <sz val="10"/>
      <name val="Times New Roman"/>
      <family val="1"/>
    </font>
    <font>
      <sz val="10"/>
      <name val="Times New Roman"/>
      <family val="1"/>
    </font>
    <font>
      <sz val="10"/>
      <name val="Arial"/>
      <family val="2"/>
    </font>
    <font>
      <sz val="11"/>
      <color theme="1"/>
      <name val="Calibri"/>
      <family val="2"/>
      <scheme val="minor"/>
    </font>
    <font>
      <sz val="11"/>
      <name val="Arial"/>
      <family val="2"/>
    </font>
    <font>
      <b/>
      <sz val="12"/>
      <name val="Arial"/>
      <family val="2"/>
    </font>
    <font>
      <sz val="12"/>
      <name val="Arial"/>
      <family val="2"/>
    </font>
    <font>
      <i/>
      <sz val="11"/>
      <name val="Arial"/>
      <family val="2"/>
    </font>
    <font>
      <b/>
      <sz val="13"/>
      <name val="Arial"/>
      <family val="2"/>
    </font>
    <font>
      <sz val="10"/>
      <color theme="0"/>
      <name val="Arial"/>
      <family val="2"/>
    </font>
    <font>
      <b/>
      <sz val="10"/>
      <name val="Arial"/>
      <family val="2"/>
    </font>
    <font>
      <b/>
      <sz val="11"/>
      <name val="Arial"/>
      <family val="2"/>
    </font>
    <font>
      <i/>
      <sz val="10"/>
      <name val="Arial"/>
      <family val="2"/>
    </font>
    <font>
      <b/>
      <sz val="6"/>
      <name val="Arial"/>
      <family val="2"/>
    </font>
    <font>
      <sz val="9"/>
      <name val="Arial"/>
      <family val="2"/>
    </font>
    <font>
      <sz val="10"/>
      <name val="MS Sans Serif"/>
    </font>
    <font>
      <sz val="9"/>
      <color indexed="12"/>
      <name val="Arial Black"/>
      <family val="2"/>
    </font>
    <font>
      <sz val="10"/>
      <name val="Century Gothic"/>
      <family val="2"/>
    </font>
  </fonts>
  <fills count="3">
    <fill>
      <patternFill patternType="none"/>
    </fill>
    <fill>
      <patternFill patternType="gray125"/>
    </fill>
    <fill>
      <patternFill patternType="solid">
        <fgColor theme="0"/>
        <bgColor indexed="64"/>
      </patternFill>
    </fill>
  </fills>
  <borders count="64">
    <border>
      <left/>
      <right/>
      <top/>
      <bottom/>
      <diagonal/>
    </border>
    <border>
      <left/>
      <right/>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hair">
        <color indexed="64"/>
      </left>
      <right style="thin">
        <color indexed="64"/>
      </right>
      <top style="medium">
        <color indexed="64"/>
      </top>
      <bottom style="double">
        <color indexed="64"/>
      </bottom>
      <diagonal/>
    </border>
    <border>
      <left style="thin">
        <color indexed="64"/>
      </left>
      <right style="hair">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top/>
      <bottom/>
      <diagonal/>
    </border>
    <border>
      <left/>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hair">
        <color indexed="64"/>
      </left>
      <right style="thin">
        <color indexed="64"/>
      </right>
      <top style="double">
        <color indexed="64"/>
      </top>
      <bottom/>
      <diagonal/>
    </border>
    <border>
      <left style="thin">
        <color indexed="64"/>
      </left>
      <right style="hair">
        <color indexed="64"/>
      </right>
      <top/>
      <bottom/>
      <diagonal/>
    </border>
    <border>
      <left style="hair">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hair">
        <color indexed="64"/>
      </bottom>
      <diagonal/>
    </border>
    <border>
      <left style="medium">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bottom style="hair">
        <color indexed="64"/>
      </bottom>
      <diagonal/>
    </border>
    <border>
      <left style="thin">
        <color indexed="64"/>
      </left>
      <right style="medium">
        <color indexed="64"/>
      </right>
      <top/>
      <bottom style="hair">
        <color indexed="64"/>
      </bottom>
      <diagonal/>
    </border>
    <border>
      <left/>
      <right style="thin">
        <color indexed="64"/>
      </right>
      <top/>
      <bottom/>
      <diagonal/>
    </border>
    <border>
      <left style="thin">
        <color indexed="64"/>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top style="medium">
        <color indexed="64"/>
      </top>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medium">
        <color indexed="64"/>
      </left>
      <right style="hair">
        <color indexed="64"/>
      </right>
      <top style="double">
        <color indexed="64"/>
      </top>
      <bottom style="medium">
        <color indexed="64"/>
      </bottom>
      <diagonal/>
    </border>
    <border>
      <left style="hair">
        <color indexed="64"/>
      </left>
      <right style="thin">
        <color indexed="64"/>
      </right>
      <top style="double">
        <color indexed="64"/>
      </top>
      <bottom style="medium">
        <color indexed="64"/>
      </bottom>
      <diagonal/>
    </border>
    <border>
      <left style="thin">
        <color indexed="64"/>
      </left>
      <right style="hair">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right style="hair">
        <color indexed="64"/>
      </right>
      <top style="medium">
        <color indexed="64"/>
      </top>
      <bottom style="double">
        <color indexed="64"/>
      </bottom>
      <diagonal/>
    </border>
    <border>
      <left/>
      <right style="hair">
        <color indexed="64"/>
      </right>
      <top style="double">
        <color indexed="64"/>
      </top>
      <bottom/>
      <diagonal/>
    </border>
    <border>
      <left/>
      <right style="hair">
        <color indexed="64"/>
      </right>
      <top/>
      <bottom/>
      <diagonal/>
    </border>
    <border>
      <left style="thin">
        <color indexed="64"/>
      </left>
      <right style="medium">
        <color indexed="64"/>
      </right>
      <top style="double">
        <color indexed="64"/>
      </top>
      <bottom/>
      <diagonal/>
    </border>
    <border>
      <left/>
      <right style="hair">
        <color indexed="64"/>
      </right>
      <top/>
      <bottom style="hair">
        <color indexed="64"/>
      </bottom>
      <diagonal/>
    </border>
    <border>
      <left/>
      <right style="hair">
        <color indexed="64"/>
      </right>
      <top style="hair">
        <color indexed="64"/>
      </top>
      <bottom/>
      <diagonal/>
    </border>
    <border>
      <left/>
      <right/>
      <top/>
      <bottom style="hair">
        <color indexed="64"/>
      </bottom>
      <diagonal/>
    </border>
    <border>
      <left/>
      <right/>
      <top style="hair">
        <color indexed="64"/>
      </top>
      <bottom/>
      <diagonal/>
    </border>
    <border>
      <left/>
      <right style="medium">
        <color indexed="64"/>
      </right>
      <top/>
      <bottom/>
      <diagonal/>
    </border>
    <border>
      <left style="hair">
        <color indexed="64"/>
      </left>
      <right/>
      <top style="hair">
        <color indexed="64"/>
      </top>
      <bottom/>
      <diagonal/>
    </border>
    <border>
      <left style="medium">
        <color indexed="64"/>
      </left>
      <right style="medium">
        <color indexed="64"/>
      </right>
      <top/>
      <bottom/>
      <diagonal/>
    </border>
    <border>
      <left style="medium">
        <color indexed="64"/>
      </left>
      <right style="medium">
        <color indexed="64"/>
      </right>
      <top/>
      <bottom style="hair">
        <color indexed="64"/>
      </bottom>
      <diagonal/>
    </border>
    <border>
      <left style="thin">
        <color indexed="64"/>
      </left>
      <right style="thin">
        <color indexed="64"/>
      </right>
      <top style="thin">
        <color indexed="64"/>
      </top>
      <bottom style="thin">
        <color indexed="64"/>
      </bottom>
      <diagonal/>
    </border>
    <border>
      <left/>
      <right/>
      <top style="hair">
        <color indexed="64"/>
      </top>
      <bottom style="hair">
        <color indexed="64"/>
      </bottom>
      <diagonal/>
    </border>
  </borders>
  <cellStyleXfs count="27">
    <xf numFmtId="0" fontId="0"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9" fontId="5"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xf numFmtId="0" fontId="16" fillId="0" borderId="0"/>
    <xf numFmtId="0" fontId="4" fillId="0" borderId="0"/>
    <xf numFmtId="0" fontId="17" fillId="0" borderId="0" applyNumberFormat="0">
      <alignment horizontal="center" vertical="center" wrapText="1"/>
    </xf>
    <xf numFmtId="43" fontId="4" fillId="0" borderId="0" applyFont="0" applyFill="0" applyBorder="0" applyAlignment="0" applyProtection="0"/>
    <xf numFmtId="0" fontId="3" fillId="0" borderId="0"/>
    <xf numFmtId="164" fontId="18" fillId="0" borderId="0" applyFont="0" applyFill="0" applyBorder="0" applyAlignment="0" applyProtection="0"/>
    <xf numFmtId="0" fontId="18" fillId="0" borderId="0"/>
    <xf numFmtId="0" fontId="18" fillId="0" borderId="0"/>
    <xf numFmtId="164" fontId="3" fillId="0" borderId="0" applyFont="0" applyFill="0" applyBorder="0" applyAlignment="0" applyProtection="0"/>
    <xf numFmtId="164" fontId="3" fillId="0" borderId="0" applyFont="0" applyFill="0" applyBorder="0" applyAlignment="0" applyProtection="0"/>
    <xf numFmtId="0" fontId="18" fillId="0" borderId="0"/>
    <xf numFmtId="0" fontId="18" fillId="0" borderId="0"/>
    <xf numFmtId="0" fontId="18" fillId="0" borderId="0"/>
    <xf numFmtId="164" fontId="18" fillId="0" borderId="0" applyFont="0" applyFill="0" applyBorder="0" applyAlignment="0" applyProtection="0"/>
    <xf numFmtId="43" fontId="4" fillId="0" borderId="0" applyFont="0" applyFill="0" applyBorder="0" applyAlignment="0" applyProtection="0"/>
  </cellStyleXfs>
  <cellXfs count="241">
    <xf numFmtId="0" fontId="0" fillId="0" borderId="0" xfId="0"/>
    <xf numFmtId="165" fontId="6" fillId="0" borderId="0" xfId="7" applyNumberFormat="1" applyFont="1" applyAlignment="1">
      <alignment horizontal="left" vertical="center"/>
    </xf>
    <xf numFmtId="0" fontId="7" fillId="0" borderId="0" xfId="7" applyFont="1" applyAlignment="1">
      <alignment vertical="center"/>
    </xf>
    <xf numFmtId="0" fontId="8" fillId="0" borderId="0" xfId="7" applyFont="1" applyAlignment="1">
      <alignment horizontal="center" vertical="center"/>
    </xf>
    <xf numFmtId="3" fontId="8" fillId="0" borderId="0" xfId="7" applyNumberFormat="1" applyFont="1" applyAlignment="1">
      <alignment horizontal="center" vertical="center"/>
    </xf>
    <xf numFmtId="3" fontId="5" fillId="0" borderId="0" xfId="7" applyNumberFormat="1" applyAlignment="1">
      <alignment vertical="center"/>
    </xf>
    <xf numFmtId="0" fontId="3" fillId="0" borderId="0" xfId="7" applyFont="1" applyAlignment="1">
      <alignment horizontal="center" vertical="center"/>
    </xf>
    <xf numFmtId="0" fontId="3" fillId="0" borderId="0" xfId="7" applyFont="1" applyAlignment="1">
      <alignment vertical="center"/>
    </xf>
    <xf numFmtId="165" fontId="7" fillId="0" borderId="0" xfId="7" applyNumberFormat="1" applyFont="1" applyAlignment="1">
      <alignment horizontal="left" vertical="center"/>
    </xf>
    <xf numFmtId="12" fontId="5" fillId="0" borderId="0" xfId="7" applyNumberFormat="1" applyAlignment="1">
      <alignment vertical="center"/>
    </xf>
    <xf numFmtId="0" fontId="5" fillId="0" borderId="0" xfId="7" applyAlignment="1">
      <alignment vertical="center"/>
    </xf>
    <xf numFmtId="3" fontId="3" fillId="0" borderId="0" xfId="7" applyNumberFormat="1" applyFont="1" applyAlignment="1">
      <alignment vertical="center"/>
    </xf>
    <xf numFmtId="0" fontId="5" fillId="0" borderId="0" xfId="7" applyAlignment="1">
      <alignment horizontal="right" vertical="center"/>
    </xf>
    <xf numFmtId="165" fontId="9" fillId="0" borderId="0" xfId="7" applyNumberFormat="1" applyFont="1" applyAlignment="1">
      <alignment horizontal="left" vertical="center"/>
    </xf>
    <xf numFmtId="0" fontId="5" fillId="0" borderId="0" xfId="7" applyAlignment="1">
      <alignment horizontal="right"/>
    </xf>
    <xf numFmtId="165" fontId="3" fillId="0" borderId="0" xfId="7" applyNumberFormat="1" applyFont="1" applyAlignment="1">
      <alignment horizontal="left" vertical="center"/>
    </xf>
    <xf numFmtId="0" fontId="3" fillId="0" borderId="1" xfId="7" applyFont="1" applyBorder="1" applyAlignment="1">
      <alignment vertical="center"/>
    </xf>
    <xf numFmtId="0" fontId="3" fillId="0" borderId="1" xfId="7" applyFont="1" applyBorder="1" applyAlignment="1">
      <alignment horizontal="center" vertical="center"/>
    </xf>
    <xf numFmtId="3" fontId="10" fillId="0" borderId="1" xfId="7" applyNumberFormat="1" applyFont="1" applyBorder="1" applyAlignment="1">
      <alignment horizontal="center" vertical="center"/>
    </xf>
    <xf numFmtId="3" fontId="11" fillId="0" borderId="5" xfId="7" applyNumberFormat="1" applyFont="1" applyBorder="1" applyAlignment="1">
      <alignment horizontal="center" vertical="center"/>
    </xf>
    <xf numFmtId="165" fontId="11" fillId="0" borderId="8" xfId="7" applyNumberFormat="1" applyFont="1" applyBorder="1" applyAlignment="1">
      <alignment horizontal="center" vertical="center"/>
    </xf>
    <xf numFmtId="3" fontId="11" fillId="0" borderId="9" xfId="7" applyNumberFormat="1" applyFont="1" applyBorder="1" applyAlignment="1">
      <alignment horizontal="center" vertical="center"/>
    </xf>
    <xf numFmtId="3" fontId="11" fillId="0" borderId="10" xfId="7" applyNumberFormat="1" applyFont="1" applyBorder="1" applyAlignment="1">
      <alignment horizontal="center" vertical="center"/>
    </xf>
    <xf numFmtId="3" fontId="11" fillId="0" borderId="11" xfId="7" applyNumberFormat="1" applyFont="1" applyBorder="1" applyAlignment="1">
      <alignment horizontal="center" vertical="center"/>
    </xf>
    <xf numFmtId="0" fontId="11" fillId="0" borderId="0" xfId="7" applyFont="1" applyAlignment="1">
      <alignment vertical="center"/>
    </xf>
    <xf numFmtId="165" fontId="12" fillId="0" borderId="12" xfId="7" applyNumberFormat="1" applyFont="1" applyBorder="1" applyAlignment="1">
      <alignment horizontal="center" vertical="center"/>
    </xf>
    <xf numFmtId="165" fontId="12" fillId="0" borderId="13" xfId="7" applyNumberFormat="1" applyFont="1" applyBorder="1" applyAlignment="1">
      <alignment horizontal="center" vertical="center"/>
    </xf>
    <xf numFmtId="165" fontId="12" fillId="0" borderId="14" xfId="7" applyNumberFormat="1" applyFont="1" applyBorder="1" applyAlignment="1">
      <alignment horizontal="center" vertical="center"/>
    </xf>
    <xf numFmtId="3" fontId="12" fillId="0" borderId="15" xfId="7" applyNumberFormat="1" applyFont="1" applyBorder="1" applyAlignment="1">
      <alignment horizontal="center" vertical="center"/>
    </xf>
    <xf numFmtId="3" fontId="12" fillId="0" borderId="16" xfId="7" applyNumberFormat="1" applyFont="1" applyBorder="1" applyAlignment="1">
      <alignment horizontal="center" vertical="center"/>
    </xf>
    <xf numFmtId="3" fontId="12" fillId="0" borderId="17" xfId="7" applyNumberFormat="1" applyFont="1" applyBorder="1" applyAlignment="1">
      <alignment horizontal="center" vertical="center"/>
    </xf>
    <xf numFmtId="3" fontId="12" fillId="0" borderId="18" xfId="7" applyNumberFormat="1" applyFont="1" applyBorder="1" applyAlignment="1">
      <alignment horizontal="center" vertical="center"/>
    </xf>
    <xf numFmtId="3" fontId="12" fillId="0" borderId="19" xfId="7" applyNumberFormat="1" applyFont="1" applyBorder="1" applyAlignment="1">
      <alignment horizontal="center" vertical="center"/>
    </xf>
    <xf numFmtId="0" fontId="12" fillId="0" borderId="0" xfId="7" applyFont="1" applyAlignment="1">
      <alignment vertical="center"/>
    </xf>
    <xf numFmtId="0" fontId="3" fillId="0" borderId="12" xfId="7" applyFont="1" applyBorder="1" applyAlignment="1">
      <alignment horizontal="center"/>
    </xf>
    <xf numFmtId="0" fontId="3" fillId="0" borderId="0" xfId="7" applyFont="1" applyAlignment="1">
      <alignment horizontal="left"/>
    </xf>
    <xf numFmtId="0" fontId="3" fillId="0" borderId="20" xfId="7" applyFont="1" applyBorder="1" applyAlignment="1">
      <alignment horizontal="justify" vertical="top"/>
    </xf>
    <xf numFmtId="0" fontId="3" fillId="0" borderId="21" xfId="7" applyFont="1" applyBorder="1" applyAlignment="1">
      <alignment horizontal="center"/>
    </xf>
    <xf numFmtId="3" fontId="3" fillId="0" borderId="22" xfId="7" applyNumberFormat="1" applyFont="1" applyBorder="1" applyAlignment="1">
      <alignment horizontal="center"/>
    </xf>
    <xf numFmtId="3" fontId="3" fillId="0" borderId="18" xfId="7" applyNumberFormat="1" applyFont="1" applyBorder="1"/>
    <xf numFmtId="3" fontId="3" fillId="0" borderId="17" xfId="7" applyNumberFormat="1" applyFont="1" applyBorder="1"/>
    <xf numFmtId="3" fontId="3" fillId="0" borderId="19" xfId="7" applyNumberFormat="1" applyFont="1" applyBorder="1"/>
    <xf numFmtId="0" fontId="3" fillId="0" borderId="0" xfId="7" applyFont="1" applyAlignment="1">
      <alignment horizontal="center"/>
    </xf>
    <xf numFmtId="0" fontId="3" fillId="0" borderId="0" xfId="7" applyFont="1"/>
    <xf numFmtId="0" fontId="3" fillId="0" borderId="20" xfId="7" applyFont="1" applyBorder="1" applyAlignment="1">
      <alignment horizontal="center"/>
    </xf>
    <xf numFmtId="3" fontId="3" fillId="0" borderId="23" xfId="7" applyNumberFormat="1" applyFont="1" applyBorder="1" applyAlignment="1">
      <alignment horizontal="center"/>
    </xf>
    <xf numFmtId="0" fontId="3" fillId="0" borderId="12" xfId="7" quotePrefix="1" applyFont="1" applyBorder="1" applyAlignment="1">
      <alignment horizontal="center" vertical="top"/>
    </xf>
    <xf numFmtId="0" fontId="3" fillId="0" borderId="0" xfId="7" quotePrefix="1" applyFont="1" applyAlignment="1">
      <alignment horizontal="left" vertical="top"/>
    </xf>
    <xf numFmtId="3" fontId="13" fillId="0" borderId="18" xfId="7" applyNumberFormat="1" applyFont="1" applyBorder="1"/>
    <xf numFmtId="3" fontId="13" fillId="0" borderId="17" xfId="7" applyNumberFormat="1" applyFont="1" applyBorder="1"/>
    <xf numFmtId="0" fontId="3" fillId="0" borderId="12" xfId="7" applyFont="1" applyBorder="1" applyAlignment="1">
      <alignment horizontal="center" vertical="center"/>
    </xf>
    <xf numFmtId="0" fontId="3" fillId="0" borderId="28" xfId="7" applyFont="1" applyBorder="1" applyAlignment="1">
      <alignment horizontal="left" vertical="center"/>
    </xf>
    <xf numFmtId="0" fontId="3" fillId="0" borderId="20" xfId="7" applyFont="1" applyBorder="1" applyAlignment="1">
      <alignment vertical="center" wrapText="1"/>
    </xf>
    <xf numFmtId="0" fontId="3" fillId="0" borderId="20" xfId="7" applyFont="1" applyBorder="1" applyAlignment="1">
      <alignment horizontal="center" vertical="center"/>
    </xf>
    <xf numFmtId="3" fontId="3" fillId="0" borderId="23" xfId="7" applyNumberFormat="1" applyFont="1" applyBorder="1" applyAlignment="1">
      <alignment horizontal="center" vertical="center"/>
    </xf>
    <xf numFmtId="3" fontId="3" fillId="0" borderId="27" xfId="7" applyNumberFormat="1" applyFont="1" applyBorder="1" applyAlignment="1">
      <alignment vertical="center"/>
    </xf>
    <xf numFmtId="3" fontId="3" fillId="0" borderId="29" xfId="7" applyNumberFormat="1" applyFont="1" applyBorder="1" applyAlignment="1">
      <alignment horizontal="center" vertical="center"/>
    </xf>
    <xf numFmtId="0" fontId="3" fillId="0" borderId="28" xfId="7" quotePrefix="1" applyFont="1" applyBorder="1" applyAlignment="1">
      <alignment horizontal="left" vertical="top"/>
    </xf>
    <xf numFmtId="0" fontId="3" fillId="0" borderId="33" xfId="7" applyFont="1" applyBorder="1" applyAlignment="1">
      <alignment horizontal="center"/>
    </xf>
    <xf numFmtId="3" fontId="3" fillId="0" borderId="34" xfId="7" applyNumberFormat="1" applyFont="1" applyBorder="1"/>
    <xf numFmtId="0" fontId="3" fillId="0" borderId="12" xfId="7" quotePrefix="1" applyFont="1" applyBorder="1" applyAlignment="1">
      <alignment horizontal="center" vertical="center"/>
    </xf>
    <xf numFmtId="0" fontId="11" fillId="0" borderId="28" xfId="7" quotePrefix="1" applyFont="1" applyBorder="1" applyAlignment="1">
      <alignment horizontal="left" vertical="center"/>
    </xf>
    <xf numFmtId="0" fontId="3" fillId="0" borderId="21" xfId="7" applyFont="1" applyBorder="1" applyAlignment="1">
      <alignment horizontal="center" vertical="center"/>
    </xf>
    <xf numFmtId="3" fontId="15" fillId="0" borderId="22" xfId="7" applyNumberFormat="1" applyFont="1" applyBorder="1" applyAlignment="1">
      <alignment horizontal="center" vertical="center" wrapText="1"/>
    </xf>
    <xf numFmtId="3" fontId="3" fillId="0" borderId="18" xfId="7" applyNumberFormat="1" applyFont="1" applyBorder="1" applyAlignment="1">
      <alignment vertical="center"/>
    </xf>
    <xf numFmtId="3" fontId="3" fillId="0" borderId="17" xfId="7" applyNumberFormat="1" applyFont="1" applyBorder="1" applyAlignment="1">
      <alignment vertical="center"/>
    </xf>
    <xf numFmtId="12" fontId="3" fillId="0" borderId="19" xfId="7" applyNumberFormat="1" applyFont="1" applyBorder="1" applyAlignment="1">
      <alignment vertical="center"/>
    </xf>
    <xf numFmtId="12" fontId="3" fillId="0" borderId="12" xfId="7" quotePrefix="1" applyNumberFormat="1" applyFont="1" applyBorder="1" applyAlignment="1">
      <alignment horizontal="center" vertical="center"/>
    </xf>
    <xf numFmtId="0" fontId="15" fillId="0" borderId="28" xfId="7" applyFont="1" applyBorder="1" applyAlignment="1">
      <alignment horizontal="left" vertical="center"/>
    </xf>
    <xf numFmtId="0" fontId="3" fillId="0" borderId="38" xfId="7" applyFont="1" applyBorder="1" applyAlignment="1">
      <alignment horizontal="center" vertical="center"/>
    </xf>
    <xf numFmtId="3" fontId="3" fillId="0" borderId="39" xfId="7" applyNumberFormat="1" applyFont="1" applyBorder="1" applyAlignment="1">
      <alignment horizontal="center"/>
    </xf>
    <xf numFmtId="3" fontId="3" fillId="0" borderId="18" xfId="7" applyNumberFormat="1" applyFont="1" applyBorder="1" applyAlignment="1">
      <alignment horizontal="right"/>
    </xf>
    <xf numFmtId="3" fontId="3" fillId="0" borderId="17" xfId="7" applyNumberFormat="1" applyFont="1" applyBorder="1" applyAlignment="1">
      <alignment horizontal="right"/>
    </xf>
    <xf numFmtId="0" fontId="3" fillId="0" borderId="12" xfId="7" applyFont="1" applyBorder="1" applyAlignment="1">
      <alignment vertical="center"/>
    </xf>
    <xf numFmtId="165" fontId="3" fillId="0" borderId="28" xfId="7" applyNumberFormat="1" applyFont="1" applyBorder="1" applyAlignment="1">
      <alignment horizontal="left" vertical="center"/>
    </xf>
    <xf numFmtId="165" fontId="3" fillId="0" borderId="20" xfId="7" applyNumberFormat="1" applyFont="1" applyBorder="1" applyAlignment="1">
      <alignment horizontal="left" vertical="center"/>
    </xf>
    <xf numFmtId="165" fontId="3" fillId="0" borderId="20" xfId="7" applyNumberFormat="1" applyFont="1" applyBorder="1" applyAlignment="1">
      <alignment horizontal="center" vertical="center"/>
    </xf>
    <xf numFmtId="3" fontId="3" fillId="0" borderId="25" xfId="7" applyNumberFormat="1" applyFont="1" applyBorder="1" applyAlignment="1">
      <alignment horizontal="right" vertical="center"/>
    </xf>
    <xf numFmtId="3" fontId="3" fillId="0" borderId="26" xfId="7" applyNumberFormat="1" applyFont="1" applyBorder="1" applyAlignment="1">
      <alignment horizontal="right" vertical="center"/>
    </xf>
    <xf numFmtId="165" fontId="3" fillId="0" borderId="12" xfId="7" applyNumberFormat="1" applyFont="1" applyBorder="1" applyAlignment="1">
      <alignment horizontal="center" vertical="top"/>
    </xf>
    <xf numFmtId="165" fontId="3" fillId="0" borderId="12" xfId="7" quotePrefix="1" applyNumberFormat="1" applyFont="1" applyBorder="1" applyAlignment="1">
      <alignment horizontal="center" vertical="top"/>
    </xf>
    <xf numFmtId="165" fontId="3" fillId="0" borderId="21" xfId="7" applyNumberFormat="1" applyFont="1" applyBorder="1" applyAlignment="1">
      <alignment horizontal="left" vertical="center"/>
    </xf>
    <xf numFmtId="165" fontId="3" fillId="0" borderId="21" xfId="7" applyNumberFormat="1" applyFont="1" applyBorder="1" applyAlignment="1">
      <alignment horizontal="center" vertical="center"/>
    </xf>
    <xf numFmtId="3" fontId="3" fillId="0" borderId="22" xfId="7" applyNumberFormat="1" applyFont="1" applyBorder="1" applyAlignment="1">
      <alignment horizontal="center" vertical="center"/>
    </xf>
    <xf numFmtId="3" fontId="3" fillId="0" borderId="18" xfId="7" applyNumberFormat="1" applyFont="1" applyBorder="1" applyAlignment="1">
      <alignment horizontal="right" vertical="center"/>
    </xf>
    <xf numFmtId="3" fontId="3" fillId="0" borderId="17" xfId="7" applyNumberFormat="1" applyFont="1" applyBorder="1" applyAlignment="1">
      <alignment horizontal="right" vertical="center"/>
    </xf>
    <xf numFmtId="3" fontId="3" fillId="0" borderId="19" xfId="7" applyNumberFormat="1" applyFont="1" applyBorder="1" applyAlignment="1">
      <alignment vertical="center"/>
    </xf>
    <xf numFmtId="165" fontId="3" fillId="0" borderId="33" xfId="7" applyNumberFormat="1" applyFont="1" applyBorder="1" applyAlignment="1">
      <alignment horizontal="center" vertical="center"/>
    </xf>
    <xf numFmtId="3" fontId="3" fillId="0" borderId="39" xfId="7" applyNumberFormat="1" applyFont="1" applyBorder="1" applyAlignment="1">
      <alignment horizontal="center" vertical="center"/>
    </xf>
    <xf numFmtId="3" fontId="3" fillId="0" borderId="37" xfId="7" applyNumberFormat="1" applyFont="1" applyBorder="1" applyAlignment="1">
      <alignment horizontal="right" vertical="center"/>
    </xf>
    <xf numFmtId="3" fontId="3" fillId="0" borderId="34" xfId="7" applyNumberFormat="1" applyFont="1" applyBorder="1" applyAlignment="1">
      <alignment vertical="center"/>
    </xf>
    <xf numFmtId="165" fontId="3" fillId="0" borderId="28" xfId="7" applyNumberFormat="1" applyFont="1" applyBorder="1" applyAlignment="1">
      <alignment horizontal="left" vertical="top"/>
    </xf>
    <xf numFmtId="0" fontId="3" fillId="0" borderId="0" xfId="7" applyFont="1" applyAlignment="1">
      <alignment vertical="top"/>
    </xf>
    <xf numFmtId="166" fontId="3" fillId="0" borderId="28" xfId="7" applyNumberFormat="1" applyFont="1" applyBorder="1" applyAlignment="1">
      <alignment horizontal="left" vertical="center"/>
    </xf>
    <xf numFmtId="165" fontId="3" fillId="0" borderId="28" xfId="7" quotePrefix="1" applyNumberFormat="1" applyFont="1" applyBorder="1" applyAlignment="1">
      <alignment horizontal="left" vertical="top"/>
    </xf>
    <xf numFmtId="165" fontId="3" fillId="0" borderId="33" xfId="7" quotePrefix="1" applyNumberFormat="1" applyFont="1" applyBorder="1" applyAlignment="1">
      <alignment horizontal="justify" vertical="top"/>
    </xf>
    <xf numFmtId="3" fontId="3" fillId="0" borderId="36" xfId="7" applyNumberFormat="1" applyFont="1" applyBorder="1" applyAlignment="1">
      <alignment horizontal="right"/>
    </xf>
    <xf numFmtId="3" fontId="3" fillId="0" borderId="37" xfId="7" applyNumberFormat="1" applyFont="1" applyBorder="1" applyAlignment="1">
      <alignment horizontal="right"/>
    </xf>
    <xf numFmtId="165" fontId="3" fillId="0" borderId="33" xfId="7" applyNumberFormat="1" applyFont="1" applyBorder="1" applyAlignment="1">
      <alignment horizontal="center"/>
    </xf>
    <xf numFmtId="3" fontId="3" fillId="0" borderId="29" xfId="7" applyNumberFormat="1" applyFont="1" applyBorder="1" applyAlignment="1">
      <alignment horizontal="center"/>
    </xf>
    <xf numFmtId="0" fontId="3" fillId="0" borderId="40" xfId="7" applyFont="1" applyBorder="1" applyAlignment="1">
      <alignment horizontal="center" vertical="center"/>
    </xf>
    <xf numFmtId="0" fontId="3" fillId="0" borderId="41" xfId="7" applyFont="1" applyBorder="1" applyAlignment="1">
      <alignment horizontal="left" vertical="center"/>
    </xf>
    <xf numFmtId="165" fontId="11" fillId="0" borderId="42" xfId="7" applyNumberFormat="1" applyFont="1" applyBorder="1" applyAlignment="1">
      <alignment horizontal="right" vertical="center"/>
    </xf>
    <xf numFmtId="3" fontId="11" fillId="0" borderId="42" xfId="7" applyNumberFormat="1" applyFont="1" applyBorder="1" applyAlignment="1">
      <alignment horizontal="right" vertical="center"/>
    </xf>
    <xf numFmtId="0" fontId="3" fillId="0" borderId="43" xfId="7" applyFont="1" applyBorder="1" applyAlignment="1">
      <alignment vertical="center"/>
    </xf>
    <xf numFmtId="3" fontId="11" fillId="0" borderId="44" xfId="7" applyNumberFormat="1" applyFont="1" applyBorder="1" applyAlignment="1">
      <alignment vertical="center"/>
    </xf>
    <xf numFmtId="3" fontId="11" fillId="0" borderId="45" xfId="7" applyNumberFormat="1" applyFont="1" applyBorder="1" applyAlignment="1">
      <alignment vertical="center"/>
    </xf>
    <xf numFmtId="3" fontId="11" fillId="0" borderId="46" xfId="7" applyNumberFormat="1" applyFont="1" applyBorder="1" applyAlignment="1">
      <alignment vertical="center"/>
    </xf>
    <xf numFmtId="3" fontId="11" fillId="0" borderId="47" xfId="7" applyNumberFormat="1" applyFont="1" applyBorder="1" applyAlignment="1">
      <alignment vertical="center"/>
    </xf>
    <xf numFmtId="0" fontId="3" fillId="0" borderId="32" xfId="7" applyFont="1" applyBorder="1" applyAlignment="1">
      <alignment horizontal="center" vertical="center"/>
    </xf>
    <xf numFmtId="0" fontId="3" fillId="0" borderId="32" xfId="7" applyFont="1" applyBorder="1" applyAlignment="1">
      <alignment horizontal="left" vertical="center"/>
    </xf>
    <xf numFmtId="165" fontId="3" fillId="0" borderId="32" xfId="7" applyNumberFormat="1" applyFont="1" applyBorder="1" applyAlignment="1">
      <alignment horizontal="justify" vertical="center"/>
    </xf>
    <xf numFmtId="3" fontId="11" fillId="0" borderId="32" xfId="7" applyNumberFormat="1" applyFont="1" applyBorder="1" applyAlignment="1">
      <alignment horizontal="right" vertical="center"/>
    </xf>
    <xf numFmtId="0" fontId="3" fillId="0" borderId="32" xfId="7" applyFont="1" applyBorder="1" applyAlignment="1">
      <alignment vertical="center"/>
    </xf>
    <xf numFmtId="3" fontId="11" fillId="0" borderId="32" xfId="7" applyNumberFormat="1" applyFont="1" applyBorder="1" applyAlignment="1">
      <alignment vertical="center"/>
    </xf>
    <xf numFmtId="3" fontId="3" fillId="0" borderId="0" xfId="7" applyNumberFormat="1" applyFont="1" applyAlignment="1">
      <alignment horizontal="center"/>
    </xf>
    <xf numFmtId="3" fontId="3" fillId="0" borderId="0" xfId="7" applyNumberFormat="1" applyFont="1"/>
    <xf numFmtId="0" fontId="3" fillId="0" borderId="0" xfId="7" applyFont="1" applyAlignment="1">
      <alignment horizontal="center" vertical="top"/>
    </xf>
    <xf numFmtId="0" fontId="5" fillId="0" borderId="0" xfId="7" applyAlignment="1">
      <alignment horizontal="center"/>
    </xf>
    <xf numFmtId="0" fontId="5" fillId="0" borderId="0" xfId="7" applyAlignment="1">
      <alignment horizontal="left"/>
    </xf>
    <xf numFmtId="0" fontId="5" fillId="0" borderId="0" xfId="7"/>
    <xf numFmtId="3" fontId="5" fillId="0" borderId="0" xfId="7" applyNumberFormat="1" applyAlignment="1">
      <alignment horizontal="center"/>
    </xf>
    <xf numFmtId="3" fontId="5" fillId="0" borderId="0" xfId="7" applyNumberFormat="1"/>
    <xf numFmtId="0" fontId="3" fillId="0" borderId="38" xfId="7" applyFont="1" applyBorder="1" applyAlignment="1">
      <alignment vertical="center" wrapText="1"/>
    </xf>
    <xf numFmtId="3" fontId="13" fillId="0" borderId="36" xfId="7" applyNumberFormat="1" applyFont="1" applyBorder="1"/>
    <xf numFmtId="3" fontId="13" fillId="0" borderId="37" xfId="7" applyNumberFormat="1" applyFont="1" applyBorder="1"/>
    <xf numFmtId="0" fontId="3" fillId="0" borderId="38" xfId="7" applyFont="1" applyBorder="1" applyAlignment="1">
      <alignment horizontal="justify" vertical="top"/>
    </xf>
    <xf numFmtId="0" fontId="3" fillId="0" borderId="38" xfId="7" applyFont="1" applyBorder="1" applyAlignment="1">
      <alignment horizontal="center"/>
    </xf>
    <xf numFmtId="165" fontId="3" fillId="0" borderId="38" xfId="7" quotePrefix="1" applyNumberFormat="1" applyFont="1" applyBorder="1" applyAlignment="1">
      <alignment horizontal="justify" vertical="top"/>
    </xf>
    <xf numFmtId="0" fontId="11" fillId="0" borderId="0" xfId="7" applyFont="1" applyAlignment="1">
      <alignment horizontal="center"/>
    </xf>
    <xf numFmtId="3" fontId="3" fillId="0" borderId="21" xfId="7" applyNumberFormat="1" applyFont="1" applyBorder="1" applyAlignment="1">
      <alignment horizontal="center" vertical="center"/>
    </xf>
    <xf numFmtId="3" fontId="3" fillId="0" borderId="21" xfId="7" applyNumberFormat="1" applyFont="1" applyBorder="1" applyAlignment="1">
      <alignment horizontal="center"/>
    </xf>
    <xf numFmtId="3" fontId="3" fillId="0" borderId="20" xfId="7" applyNumberFormat="1" applyFont="1" applyBorder="1" applyAlignment="1">
      <alignment horizontal="center"/>
    </xf>
    <xf numFmtId="3" fontId="3" fillId="0" borderId="38" xfId="7" applyNumberFormat="1" applyFont="1" applyBorder="1" applyAlignment="1">
      <alignment horizontal="center"/>
    </xf>
    <xf numFmtId="3" fontId="3" fillId="0" borderId="33" xfId="7" applyNumberFormat="1" applyFont="1" applyBorder="1" applyAlignment="1">
      <alignment horizontal="center"/>
    </xf>
    <xf numFmtId="0" fontId="3" fillId="0" borderId="21" xfId="7" applyFont="1" applyBorder="1" applyAlignment="1">
      <alignment horizontal="justify" vertical="top" wrapText="1"/>
    </xf>
    <xf numFmtId="0" fontId="3" fillId="0" borderId="21" xfId="7" applyFont="1" applyBorder="1" applyAlignment="1">
      <alignment horizontal="justify" vertical="top"/>
    </xf>
    <xf numFmtId="0" fontId="3" fillId="0" borderId="33" xfId="7" applyFont="1" applyBorder="1" applyAlignment="1">
      <alignment horizontal="justify" vertical="top"/>
    </xf>
    <xf numFmtId="3" fontId="3" fillId="0" borderId="20" xfId="7" applyNumberFormat="1" applyFont="1" applyBorder="1" applyAlignment="1">
      <alignment horizontal="center" vertical="center"/>
    </xf>
    <xf numFmtId="3" fontId="11" fillId="0" borderId="50" xfId="7" applyNumberFormat="1" applyFont="1" applyBorder="1" applyAlignment="1">
      <alignment horizontal="center" vertical="center"/>
    </xf>
    <xf numFmtId="3" fontId="12" fillId="0" borderId="51" xfId="7" applyNumberFormat="1" applyFont="1" applyBorder="1" applyAlignment="1">
      <alignment horizontal="center" vertical="center"/>
    </xf>
    <xf numFmtId="3" fontId="3" fillId="0" borderId="52" xfId="7" applyNumberFormat="1" applyFont="1" applyBorder="1"/>
    <xf numFmtId="3" fontId="13" fillId="0" borderId="52" xfId="7" applyNumberFormat="1" applyFont="1" applyBorder="1" applyAlignment="1">
      <alignment horizontal="center"/>
    </xf>
    <xf numFmtId="3" fontId="11" fillId="0" borderId="8" xfId="7" applyNumberFormat="1" applyFont="1" applyBorder="1" applyAlignment="1">
      <alignment horizontal="center" vertical="center"/>
    </xf>
    <xf numFmtId="3" fontId="12" fillId="0" borderId="14" xfId="7" applyNumberFormat="1" applyFont="1" applyBorder="1" applyAlignment="1">
      <alignment horizontal="center" vertical="center"/>
    </xf>
    <xf numFmtId="3" fontId="12" fillId="0" borderId="53" xfId="7" applyNumberFormat="1" applyFont="1" applyBorder="1" applyAlignment="1">
      <alignment horizontal="center" vertical="center"/>
    </xf>
    <xf numFmtId="3" fontId="3" fillId="0" borderId="19" xfId="7" applyNumberFormat="1" applyFont="1" applyBorder="1" applyAlignment="1">
      <alignment horizontal="center"/>
    </xf>
    <xf numFmtId="3" fontId="15" fillId="0" borderId="33" xfId="7" applyNumberFormat="1" applyFont="1" applyBorder="1" applyAlignment="1">
      <alignment horizontal="center" vertical="center" wrapText="1"/>
    </xf>
    <xf numFmtId="0" fontId="11" fillId="0" borderId="21" xfId="7" applyFont="1" applyBorder="1" applyAlignment="1">
      <alignment horizontal="justify" vertical="center"/>
    </xf>
    <xf numFmtId="3" fontId="15" fillId="0" borderId="21" xfId="7" applyNumberFormat="1" applyFont="1" applyBorder="1" applyAlignment="1">
      <alignment horizontal="center" vertical="center" wrapText="1"/>
    </xf>
    <xf numFmtId="3" fontId="15" fillId="0" borderId="19" xfId="7" applyNumberFormat="1" applyFont="1" applyBorder="1" applyAlignment="1">
      <alignment horizontal="center" vertical="center" wrapText="1"/>
    </xf>
    <xf numFmtId="9" fontId="3" fillId="0" borderId="20" xfId="8" applyFont="1" applyFill="1" applyBorder="1" applyAlignment="1">
      <alignment horizontal="left" vertical="center"/>
    </xf>
    <xf numFmtId="3" fontId="3" fillId="0" borderId="27" xfId="7" applyNumberFormat="1" applyFont="1" applyBorder="1" applyAlignment="1">
      <alignment horizontal="center" vertical="center"/>
    </xf>
    <xf numFmtId="9" fontId="3" fillId="0" borderId="38" xfId="8" applyFont="1" applyFill="1" applyBorder="1" applyAlignment="1">
      <alignment horizontal="left" vertical="center"/>
    </xf>
    <xf numFmtId="3" fontId="3" fillId="0" borderId="38" xfId="7" applyNumberFormat="1" applyFont="1" applyBorder="1" applyAlignment="1">
      <alignment horizontal="center" vertical="center"/>
    </xf>
    <xf numFmtId="3" fontId="3" fillId="0" borderId="31" xfId="7" applyNumberFormat="1" applyFont="1" applyBorder="1" applyAlignment="1">
      <alignment horizontal="center" vertical="center"/>
    </xf>
    <xf numFmtId="0" fontId="3" fillId="0" borderId="33" xfId="7" quotePrefix="1" applyFont="1" applyBorder="1" applyAlignment="1">
      <alignment horizontal="justify" vertical="top"/>
    </xf>
    <xf numFmtId="3" fontId="3" fillId="0" borderId="34" xfId="7" applyNumberFormat="1" applyFont="1" applyBorder="1" applyAlignment="1">
      <alignment horizontal="center"/>
    </xf>
    <xf numFmtId="165" fontId="3" fillId="0" borderId="20" xfId="7" quotePrefix="1" applyNumberFormat="1" applyFont="1" applyBorder="1" applyAlignment="1">
      <alignment horizontal="justify" vertical="top"/>
    </xf>
    <xf numFmtId="3" fontId="3" fillId="0" borderId="27" xfId="7" applyNumberFormat="1" applyFont="1" applyBorder="1" applyAlignment="1">
      <alignment horizontal="center"/>
    </xf>
    <xf numFmtId="3" fontId="3" fillId="0" borderId="19" xfId="7" applyNumberFormat="1" applyFont="1" applyBorder="1" applyAlignment="1">
      <alignment horizontal="center" vertical="center"/>
    </xf>
    <xf numFmtId="3" fontId="3" fillId="0" borderId="33" xfId="7" applyNumberFormat="1" applyFont="1" applyBorder="1" applyAlignment="1">
      <alignment horizontal="center" vertical="center"/>
    </xf>
    <xf numFmtId="3" fontId="3" fillId="0" borderId="34" xfId="7" applyNumberFormat="1" applyFont="1" applyBorder="1" applyAlignment="1">
      <alignment horizontal="center" vertical="center"/>
    </xf>
    <xf numFmtId="3" fontId="3" fillId="0" borderId="31" xfId="7" applyNumberFormat="1" applyFont="1" applyBorder="1" applyAlignment="1">
      <alignment horizontal="center"/>
    </xf>
    <xf numFmtId="0" fontId="3" fillId="0" borderId="21" xfId="7" quotePrefix="1" applyFont="1" applyBorder="1" applyAlignment="1">
      <alignment horizontal="justify" vertical="top"/>
    </xf>
    <xf numFmtId="3" fontId="13" fillId="0" borderId="55" xfId="7" applyNumberFormat="1" applyFont="1" applyBorder="1" applyAlignment="1">
      <alignment horizontal="center"/>
    </xf>
    <xf numFmtId="3" fontId="3" fillId="0" borderId="52" xfId="7" applyNumberFormat="1" applyFont="1" applyBorder="1" applyAlignment="1">
      <alignment horizontal="center" wrapText="1"/>
    </xf>
    <xf numFmtId="3" fontId="3" fillId="0" borderId="52" xfId="7" applyNumberFormat="1" applyFont="1" applyBorder="1" applyAlignment="1">
      <alignment vertical="center"/>
    </xf>
    <xf numFmtId="3" fontId="3" fillId="0" borderId="54" xfId="7" applyNumberFormat="1" applyFont="1" applyBorder="1" applyAlignment="1">
      <alignment horizontal="right" vertical="center"/>
    </xf>
    <xf numFmtId="3" fontId="3" fillId="0" borderId="55" xfId="7" applyNumberFormat="1" applyFont="1" applyBorder="1" applyAlignment="1">
      <alignment horizontal="right"/>
    </xf>
    <xf numFmtId="3" fontId="3" fillId="0" borderId="52" xfId="7" applyNumberFormat="1" applyFont="1" applyBorder="1" applyAlignment="1">
      <alignment horizontal="right" vertical="center"/>
    </xf>
    <xf numFmtId="3" fontId="3" fillId="0" borderId="57" xfId="7" applyNumberFormat="1" applyFont="1" applyBorder="1" applyAlignment="1">
      <alignment horizontal="center"/>
    </xf>
    <xf numFmtId="3" fontId="3" fillId="0" borderId="56" xfId="7" applyNumberFormat="1" applyFont="1" applyBorder="1" applyAlignment="1">
      <alignment horizontal="center" vertical="center"/>
    </xf>
    <xf numFmtId="3" fontId="15" fillId="0" borderId="58" xfId="7" applyNumberFormat="1" applyFont="1" applyBorder="1" applyAlignment="1">
      <alignment horizontal="center" vertical="center" wrapText="1"/>
    </xf>
    <xf numFmtId="3" fontId="3" fillId="0" borderId="52" xfId="7" applyNumberFormat="1" applyFont="1" applyBorder="1" applyAlignment="1">
      <alignment horizontal="right"/>
    </xf>
    <xf numFmtId="3" fontId="3" fillId="0" borderId="35" xfId="7" applyNumberFormat="1" applyFont="1" applyBorder="1" applyAlignment="1">
      <alignment horizontal="center"/>
    </xf>
    <xf numFmtId="3" fontId="3" fillId="0" borderId="59" xfId="7" applyNumberFormat="1" applyFont="1" applyBorder="1" applyAlignment="1">
      <alignment horizontal="right"/>
    </xf>
    <xf numFmtId="3" fontId="3" fillId="0" borderId="34" xfId="7" applyNumberFormat="1" applyFont="1" applyBorder="1" applyAlignment="1">
      <alignment horizontal="right"/>
    </xf>
    <xf numFmtId="3" fontId="3" fillId="0" borderId="55" xfId="7" applyNumberFormat="1" applyFont="1" applyBorder="1" applyAlignment="1">
      <alignment vertical="center"/>
    </xf>
    <xf numFmtId="3" fontId="3" fillId="0" borderId="36" xfId="7" applyNumberFormat="1" applyFont="1" applyBorder="1" applyAlignment="1">
      <alignment vertical="center"/>
    </xf>
    <xf numFmtId="3" fontId="3" fillId="0" borderId="37" xfId="7" applyNumberFormat="1" applyFont="1" applyBorder="1" applyAlignment="1">
      <alignment vertical="center"/>
    </xf>
    <xf numFmtId="0" fontId="3" fillId="0" borderId="33" xfId="7" applyFont="1" applyBorder="1" applyAlignment="1">
      <alignment vertical="center" wrapText="1"/>
    </xf>
    <xf numFmtId="0" fontId="3" fillId="0" borderId="33" xfId="7" applyFont="1" applyBorder="1" applyAlignment="1">
      <alignment horizontal="center" vertical="center"/>
    </xf>
    <xf numFmtId="0" fontId="3" fillId="0" borderId="21" xfId="7" applyFont="1" applyBorder="1" applyAlignment="1">
      <alignment vertical="center" wrapText="1"/>
    </xf>
    <xf numFmtId="3" fontId="13" fillId="0" borderId="52" xfId="7" applyNumberFormat="1" applyFont="1" applyBorder="1" applyAlignment="1">
      <alignment horizontal="center" vertical="center"/>
    </xf>
    <xf numFmtId="3" fontId="11" fillId="0" borderId="48" xfId="7" applyNumberFormat="1" applyFont="1" applyBorder="1" applyAlignment="1">
      <alignment horizontal="center" vertical="center"/>
    </xf>
    <xf numFmtId="3" fontId="11" fillId="0" borderId="49" xfId="7" applyNumberFormat="1" applyFont="1" applyBorder="1" applyAlignment="1">
      <alignment horizontal="center" vertical="center"/>
    </xf>
    <xf numFmtId="165" fontId="11" fillId="0" borderId="6" xfId="7" applyNumberFormat="1" applyFont="1" applyBorder="1" applyAlignment="1">
      <alignment horizontal="center" vertical="center"/>
    </xf>
    <xf numFmtId="165" fontId="11" fillId="0" borderId="7" xfId="7" applyNumberFormat="1" applyFont="1" applyBorder="1" applyAlignment="1">
      <alignment horizontal="center" vertical="center"/>
    </xf>
    <xf numFmtId="165" fontId="6" fillId="0" borderId="0" xfId="7" applyNumberFormat="1" applyFont="1" applyAlignment="1">
      <alignment horizontal="left"/>
    </xf>
    <xf numFmtId="3" fontId="11" fillId="0" borderId="2" xfId="7" applyNumberFormat="1" applyFont="1" applyBorder="1" applyAlignment="1">
      <alignment horizontal="center" vertical="center"/>
    </xf>
    <xf numFmtId="3" fontId="11" fillId="0" borderId="3" xfId="7" applyNumberFormat="1" applyFont="1" applyBorder="1" applyAlignment="1">
      <alignment horizontal="center" vertical="center"/>
    </xf>
    <xf numFmtId="3" fontId="11" fillId="0" borderId="4" xfId="7" applyNumberFormat="1" applyFont="1" applyBorder="1" applyAlignment="1">
      <alignment horizontal="center" vertical="center"/>
    </xf>
    <xf numFmtId="0" fontId="3" fillId="0" borderId="0" xfId="7" applyFont="1" applyAlignment="1">
      <alignment horizontal="left" vertical="top" wrapText="1"/>
    </xf>
    <xf numFmtId="0" fontId="3" fillId="0" borderId="0" xfId="7" applyFont="1" applyAlignment="1">
      <alignment horizontal="left" vertical="top"/>
    </xf>
    <xf numFmtId="0" fontId="3" fillId="0" borderId="0" xfId="7" applyFont="1" applyAlignment="1">
      <alignment horizontal="left" vertical="center" wrapText="1"/>
    </xf>
    <xf numFmtId="168" fontId="3" fillId="0" borderId="24" xfId="26" applyNumberFormat="1" applyFont="1" applyBorder="1" applyAlignment="1">
      <alignment vertical="center"/>
    </xf>
    <xf numFmtId="168" fontId="3" fillId="0" borderId="25" xfId="26" applyNumberFormat="1" applyFont="1" applyBorder="1" applyAlignment="1">
      <alignment vertical="center"/>
    </xf>
    <xf numFmtId="168" fontId="3" fillId="0" borderId="26" xfId="26" applyNumberFormat="1" applyFont="1" applyBorder="1" applyAlignment="1">
      <alignment vertical="center"/>
    </xf>
    <xf numFmtId="168" fontId="3" fillId="0" borderId="27" xfId="26" applyNumberFormat="1" applyFont="1" applyBorder="1" applyAlignment="1">
      <alignment vertical="center"/>
    </xf>
    <xf numFmtId="168" fontId="3" fillId="0" borderId="23" xfId="26" applyNumberFormat="1" applyFont="1" applyBorder="1" applyAlignment="1">
      <alignment horizontal="center" vertical="center"/>
    </xf>
    <xf numFmtId="168" fontId="3" fillId="0" borderId="24" xfId="26" applyNumberFormat="1" applyFont="1" applyBorder="1" applyAlignment="1"/>
    <xf numFmtId="168" fontId="3" fillId="0" borderId="25" xfId="26" applyNumberFormat="1" applyFont="1" applyBorder="1" applyAlignment="1"/>
    <xf numFmtId="168" fontId="3" fillId="0" borderId="26" xfId="26" applyNumberFormat="1" applyFont="1" applyBorder="1" applyAlignment="1"/>
    <xf numFmtId="168" fontId="3" fillId="0" borderId="27" xfId="26" applyNumberFormat="1" applyFont="1" applyBorder="1" applyAlignment="1"/>
    <xf numFmtId="168" fontId="3" fillId="0" borderId="23" xfId="26" applyNumberFormat="1" applyFont="1" applyBorder="1" applyAlignment="1">
      <alignment horizontal="center"/>
    </xf>
    <xf numFmtId="3" fontId="3" fillId="0" borderId="19" xfId="7" applyNumberFormat="1" applyFont="1" applyBorder="1" applyAlignment="1"/>
    <xf numFmtId="168" fontId="3" fillId="2" borderId="24" xfId="26" applyNumberFormat="1" applyFont="1" applyFill="1" applyBorder="1" applyAlignment="1"/>
    <xf numFmtId="168" fontId="3" fillId="2" borderId="30" xfId="26" applyNumberFormat="1" applyFont="1" applyFill="1" applyBorder="1" applyAlignment="1"/>
    <xf numFmtId="168" fontId="3" fillId="2" borderId="26" xfId="26" applyNumberFormat="1" applyFont="1" applyFill="1" applyBorder="1" applyAlignment="1"/>
    <xf numFmtId="168" fontId="3" fillId="2" borderId="31" xfId="26" applyNumberFormat="1" applyFont="1" applyFill="1" applyBorder="1" applyAlignment="1"/>
    <xf numFmtId="168" fontId="3" fillId="2" borderId="24" xfId="26" applyNumberFormat="1" applyFont="1" applyFill="1" applyBorder="1" applyAlignment="1">
      <alignment vertical="center"/>
    </xf>
    <xf numFmtId="168" fontId="3" fillId="2" borderId="26" xfId="26" applyNumberFormat="1" applyFont="1" applyFill="1" applyBorder="1" applyAlignment="1">
      <alignment vertical="center"/>
    </xf>
    <xf numFmtId="168" fontId="3" fillId="2" borderId="31" xfId="26" applyNumberFormat="1" applyFont="1" applyFill="1" applyBorder="1" applyAlignment="1">
      <alignment vertical="center"/>
    </xf>
    <xf numFmtId="3" fontId="3" fillId="0" borderId="35" xfId="7" applyNumberFormat="1" applyFont="1" applyBorder="1" applyAlignment="1">
      <alignment horizontal="right" vertical="center"/>
    </xf>
    <xf numFmtId="3" fontId="3" fillId="0" borderId="23" xfId="7" applyNumberFormat="1" applyFont="1" applyBorder="1" applyAlignment="1">
      <alignment horizontal="center" vertical="center" wrapText="1"/>
    </xf>
    <xf numFmtId="12" fontId="5" fillId="0" borderId="60" xfId="7" applyNumberFormat="1" applyFill="1" applyBorder="1" applyAlignment="1">
      <alignment horizontal="center" vertical="center" wrapText="1"/>
    </xf>
    <xf numFmtId="12" fontId="5" fillId="0" borderId="60" xfId="7" applyNumberFormat="1" applyBorder="1" applyAlignment="1">
      <alignment horizontal="center" vertical="center" wrapText="1"/>
    </xf>
    <xf numFmtId="12" fontId="5" fillId="0" borderId="60" xfId="7" applyNumberFormat="1" applyFill="1" applyBorder="1" applyAlignment="1">
      <alignment horizontal="center" vertical="center"/>
    </xf>
    <xf numFmtId="12" fontId="5" fillId="0" borderId="60" xfId="7" applyNumberFormat="1" applyBorder="1" applyAlignment="1">
      <alignment horizontal="center" vertical="center"/>
    </xf>
    <xf numFmtId="12" fontId="5" fillId="0" borderId="61" xfId="7" applyNumberFormat="1" applyFill="1" applyBorder="1" applyAlignment="1">
      <alignment horizontal="center" vertical="center"/>
    </xf>
    <xf numFmtId="12" fontId="5" fillId="0" borderId="61" xfId="7" applyNumberFormat="1" applyBorder="1" applyAlignment="1">
      <alignment horizontal="center" vertical="center"/>
    </xf>
    <xf numFmtId="168" fontId="3" fillId="0" borderId="23" xfId="26" applyNumberFormat="1" applyFont="1" applyBorder="1" applyAlignment="1">
      <alignment vertical="center"/>
    </xf>
    <xf numFmtId="3" fontId="3" fillId="0" borderId="62" xfId="7" applyNumberFormat="1" applyFont="1" applyBorder="1" applyAlignment="1">
      <alignment horizontal="center" vertical="center" wrapText="1"/>
    </xf>
    <xf numFmtId="3" fontId="3" fillId="0" borderId="62" xfId="7" applyNumberFormat="1" applyFont="1" applyBorder="1" applyAlignment="1">
      <alignment horizontal="center" vertical="center"/>
    </xf>
    <xf numFmtId="168" fontId="3" fillId="0" borderId="23" xfId="26" applyNumberFormat="1" applyFont="1" applyBorder="1" applyAlignment="1"/>
    <xf numFmtId="3" fontId="3" fillId="0" borderId="22" xfId="7" applyNumberFormat="1" applyFont="1" applyBorder="1"/>
    <xf numFmtId="3" fontId="3" fillId="0" borderId="63" xfId="7" applyNumberFormat="1" applyFont="1" applyBorder="1" applyAlignment="1">
      <alignment horizontal="center"/>
    </xf>
    <xf numFmtId="3" fontId="3" fillId="0" borderId="0" xfId="7" applyNumberFormat="1" applyFont="1" applyBorder="1" applyAlignment="1">
      <alignment horizontal="center"/>
    </xf>
    <xf numFmtId="3" fontId="3" fillId="0" borderId="62" xfId="7" applyNumberFormat="1" applyFont="1" applyBorder="1" applyAlignment="1">
      <alignment horizontal="center"/>
    </xf>
    <xf numFmtId="3" fontId="3" fillId="0" borderId="63" xfId="7" applyNumberFormat="1" applyFont="1" applyBorder="1" applyAlignment="1">
      <alignment horizontal="center" vertical="center"/>
    </xf>
    <xf numFmtId="12" fontId="5" fillId="0" borderId="62" xfId="7" applyNumberFormat="1" applyFill="1" applyBorder="1" applyAlignment="1">
      <alignment horizontal="center" vertical="center" wrapText="1"/>
    </xf>
    <xf numFmtId="12" fontId="5" fillId="0" borderId="62" xfId="7" applyNumberFormat="1" applyBorder="1" applyAlignment="1">
      <alignment horizontal="center" vertical="center" wrapText="1"/>
    </xf>
    <xf numFmtId="12" fontId="5" fillId="0" borderId="62" xfId="7" applyNumberFormat="1" applyFill="1" applyBorder="1" applyAlignment="1">
      <alignment horizontal="center" vertical="center"/>
    </xf>
    <xf numFmtId="12" fontId="5" fillId="0" borderId="62" xfId="7" applyNumberFormat="1" applyBorder="1" applyAlignment="1">
      <alignment horizontal="center" vertical="center"/>
    </xf>
    <xf numFmtId="3" fontId="5" fillId="0" borderId="62" xfId="7" applyNumberFormat="1" applyFill="1" applyBorder="1" applyAlignment="1">
      <alignment horizontal="center"/>
    </xf>
    <xf numFmtId="3" fontId="5" fillId="0" borderId="62" xfId="7" applyNumberFormat="1" applyBorder="1" applyAlignment="1">
      <alignment horizontal="center"/>
    </xf>
    <xf numFmtId="3" fontId="5" fillId="0" borderId="62" xfId="7" applyNumberFormat="1" applyFill="1" applyBorder="1" applyAlignment="1">
      <alignment horizontal="center" wrapText="1"/>
    </xf>
    <xf numFmtId="3" fontId="5" fillId="0" borderId="31" xfId="7" applyNumberFormat="1" applyFill="1" applyBorder="1" applyAlignment="1">
      <alignment horizontal="center"/>
    </xf>
    <xf numFmtId="3" fontId="5" fillId="0" borderId="27" xfId="7" applyNumberFormat="1" applyFill="1" applyBorder="1" applyAlignment="1">
      <alignment horizontal="center"/>
    </xf>
    <xf numFmtId="3" fontId="5" fillId="0" borderId="34" xfId="7" applyNumberFormat="1" applyBorder="1" applyAlignment="1">
      <alignment horizontal="center"/>
    </xf>
  </cellXfs>
  <cellStyles count="27">
    <cellStyle name="Comma" xfId="26" builtinId="3"/>
    <cellStyle name="Comma 13 4" xfId="15" xr:uid="{00000000-0005-0000-0000-000000000000}"/>
    <cellStyle name="Comma 2" xfId="9" xr:uid="{00000000-0005-0000-0000-000001000000}"/>
    <cellStyle name="Comma 2 17" xfId="25" xr:uid="{00000000-0005-0000-0000-000002000000}"/>
    <cellStyle name="Comma 2 2" xfId="10" xr:uid="{00000000-0005-0000-0000-000003000000}"/>
    <cellStyle name="Comma 2 2 2" xfId="21" xr:uid="{00000000-0005-0000-0000-000004000000}"/>
    <cellStyle name="Comma 2 3" xfId="17" xr:uid="{00000000-0005-0000-0000-000005000000}"/>
    <cellStyle name="Comma 4 3 3" xfId="20" xr:uid="{00000000-0005-0000-0000-000006000000}"/>
    <cellStyle name="Normal" xfId="0" builtinId="0"/>
    <cellStyle name="Normal 10 2" xfId="11" xr:uid="{00000000-0005-0000-0000-000008000000}"/>
    <cellStyle name="Normal 11 3" xfId="6" xr:uid="{00000000-0005-0000-0000-000009000000}"/>
    <cellStyle name="Normal 19" xfId="22" xr:uid="{00000000-0005-0000-0000-00000A000000}"/>
    <cellStyle name="Normal 19 4" xfId="13" xr:uid="{00000000-0005-0000-0000-00000B000000}"/>
    <cellStyle name="Normal 2" xfId="1" xr:uid="{00000000-0005-0000-0000-00000C000000}"/>
    <cellStyle name="Normal 2 2" xfId="2" xr:uid="{00000000-0005-0000-0000-00000D000000}"/>
    <cellStyle name="Normal 2 3" xfId="7" xr:uid="{00000000-0005-0000-0000-00000E000000}"/>
    <cellStyle name="Normal 2 6" xfId="18" xr:uid="{00000000-0005-0000-0000-00000F000000}"/>
    <cellStyle name="Normal 3" xfId="3" xr:uid="{00000000-0005-0000-0000-000010000000}"/>
    <cellStyle name="Normal 39 2" xfId="23" xr:uid="{00000000-0005-0000-0000-000011000000}"/>
    <cellStyle name="Normal 4" xfId="4" xr:uid="{00000000-0005-0000-0000-000012000000}"/>
    <cellStyle name="Normal 4 2" xfId="16" xr:uid="{00000000-0005-0000-0000-000013000000}"/>
    <cellStyle name="Normal 41" xfId="12" xr:uid="{00000000-0005-0000-0000-000014000000}"/>
    <cellStyle name="Normal 46" xfId="24" xr:uid="{00000000-0005-0000-0000-000015000000}"/>
    <cellStyle name="Normal 5" xfId="5" xr:uid="{00000000-0005-0000-0000-000016000000}"/>
    <cellStyle name="Normal 6" xfId="19" xr:uid="{00000000-0005-0000-0000-000017000000}"/>
    <cellStyle name="Percent 2" xfId="8" xr:uid="{00000000-0005-0000-0000-000018000000}"/>
    <cellStyle name="Section1" xfId="14" xr:uid="{00000000-0005-0000-0000-000019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customXml" Target="../customXml/item3.xml"/><Relationship Id="rId10" Type="http://schemas.openxmlformats.org/officeDocument/2006/relationships/externalLink" Target="externalLinks/externalLink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100.2\QS-Data\Backup%20Data\TENDER%20WORKING\(2010%20TENDER%20WORKING)\NAVEENA%20EXPORTS\NAVEENA%20EXPORT%20H.O%20WORKIN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inarycomputers\Star%20Sam%20&amp;%20Co.%2023-6-2015\Backup%20Data\MY%20DOCUMENT\My%20Documents%20UP%20TO%202009\BILLS%20FILE%20UP%20TO%20DEC%202009\ATLAS%20HONDA\500K\Power%20house.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Prime%20Minister%20Housing%20Pro.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er1\CURRENT%20JOBS%202008-09\BOQ\JOB%20AND%20PAYMENTS%20DETAI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rcop-server\Arcop\Engineering%20Department\Ambulatory%20Care%20Building-AKU\BILL%20OF%20QUANITTIES\shehzaddata\CHSRES\boq\COSTCONT\To%20Shehzad\cont-finalbil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espak10\d\2215%20FSD\2215\Sewer%20Design%20(Actual%20Velocit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Y:\ELEKEN\Dominion%20Mall\HVAC\BOQ%20&amp;%20Estimate\2-Chilled%20Water%20System\2022-01-27%20BOQ%20&amp;%20Estimate%20of%20ACMV%20Work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erver\Project-doc-2\Project-doc-2\PROJECT-DOC\Sindh%20Secretariat\BOQ%20&amp;%20Estimate\2013-12-10%20BOQ%20&amp;%20Estim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Binarycomputers\Star%20Sam%20&amp;%20Co.%2023-6-2015\Documents%20and%20Settings\hameed\Local%20Settings\Temporary%20Internet%20Files\OLK4\Metro%20Hanoi%201\Tendering\Packages\Store%20building\Package%203\CS3408\Standard\RP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
      <sheetName val="BOQ"/>
      <sheetName val="sum"/>
    </sheetNames>
    <sheetDataSet>
      <sheetData sheetId="0" refreshError="1"/>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BOQ"/>
      <sheetName val="PNT-P3"/>
    </sheetNames>
    <sheetDataSet>
      <sheetData sheetId="0" refreshError="1"/>
      <sheetData sheetId="1" refreshError="1"/>
      <sheetData sheetId="2"/>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2)"/>
      <sheetName val=" BILL "/>
      <sheetName val="DOORS"/>
      <sheetName val="BILL SUM"/>
      <sheetName val="ABS"/>
      <sheetName val="Steel (3)"/>
      <sheetName val=" MER-4"/>
      <sheetName val=" MER-3"/>
      <sheetName val=" MER-2"/>
      <sheetName val=" MER-1"/>
      <sheetName val="Steel (2)"/>
      <sheetName val="Steel-1 "/>
      <sheetName val=" MER (2)"/>
      <sheetName val="Steel-A"/>
      <sheetName val="CIVIL"/>
      <sheetName val="BOQ  SUM"/>
      <sheetName val="SUM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at VI - C-TYPE"/>
      <sheetName val="Flat-8  B-1  Type"/>
      <sheetName val="Flat-8  B-2  Type "/>
      <sheetName val="SUM"/>
      <sheetName val="Rate"/>
      <sheetName val="BOQ-1"/>
      <sheetName val="BOQ"/>
      <sheetName val="New Baqir Town"/>
      <sheetName val="Sheet1"/>
      <sheetName val="BOQ  SUM"/>
      <sheetName val="Summary"/>
      <sheetName val="Pile (Revised 26-4-17)"/>
      <sheetName val="Summary of Payment"/>
      <sheetName val="Summary of Cost"/>
      <sheetName val="SUMMARY OF CEMENT"/>
      <sheetName val="Cement consumption Report"/>
      <sheetName val="Cement consumption Report (2)"/>
      <sheetName val="SUMMARY OF STEEL"/>
      <sheetName val="Rs. Formula"/>
      <sheetName val="Drived Items"/>
      <sheetName val="D1- Dismtlng"/>
      <sheetName val="Flat_VI_-_C-TYPE"/>
      <sheetName val="Flat-8__B-1__Type"/>
      <sheetName val="Flat-8__B-2__Type_"/>
      <sheetName val="New_Baqir_Town"/>
      <sheetName val="Drop-Down List"/>
      <sheetName val="FitOutConfCentre"/>
      <sheetName val="Budget"/>
    </sheetNames>
    <sheetDataSet>
      <sheetData sheetId="0">
        <row r="9">
          <cell r="C9" t="e">
            <v>#REF!</v>
          </cell>
        </row>
      </sheetData>
      <sheetData sheetId="1">
        <row r="9">
          <cell r="C9" t="e">
            <v>#REF!</v>
          </cell>
        </row>
      </sheetData>
      <sheetData sheetId="2">
        <row r="9">
          <cell r="C9" t="e">
            <v>#REF!</v>
          </cell>
        </row>
      </sheetData>
      <sheetData sheetId="3" refreshError="1">
        <row r="9">
          <cell r="C9">
            <v>0</v>
          </cell>
        </row>
        <row r="10">
          <cell r="C10">
            <v>0</v>
          </cell>
        </row>
        <row r="11">
          <cell r="C11">
            <v>0</v>
          </cell>
        </row>
        <row r="12">
          <cell r="C12">
            <v>0</v>
          </cell>
        </row>
        <row r="13">
          <cell r="C13">
            <v>0</v>
          </cell>
        </row>
        <row r="14">
          <cell r="C14">
            <v>0</v>
          </cell>
        </row>
      </sheetData>
      <sheetData sheetId="4"/>
      <sheetData sheetId="5"/>
      <sheetData sheetId="6"/>
      <sheetData sheetId="7">
        <row r="9">
          <cell r="C9">
            <v>0</v>
          </cell>
        </row>
      </sheetData>
      <sheetData sheetId="8">
        <row r="9">
          <cell r="C9" t="e">
            <v>#REF!</v>
          </cell>
        </row>
      </sheetData>
      <sheetData sheetId="9" refreshError="1"/>
      <sheetData sheetId="10">
        <row r="9">
          <cell r="C9">
            <v>0</v>
          </cell>
        </row>
      </sheetData>
      <sheetData sheetId="11">
        <row r="9">
          <cell r="C9">
            <v>0</v>
          </cell>
        </row>
      </sheetData>
      <sheetData sheetId="12">
        <row r="9">
          <cell r="C9">
            <v>0</v>
          </cell>
        </row>
      </sheetData>
      <sheetData sheetId="13">
        <row r="9">
          <cell r="C9" t="e">
            <v>#REF!</v>
          </cell>
        </row>
      </sheetData>
      <sheetData sheetId="14">
        <row r="9">
          <cell r="C9">
            <v>0</v>
          </cell>
        </row>
      </sheetData>
      <sheetData sheetId="15"/>
      <sheetData sheetId="16">
        <row r="9">
          <cell r="C9">
            <v>0</v>
          </cell>
        </row>
      </sheetData>
      <sheetData sheetId="17">
        <row r="9">
          <cell r="C9">
            <v>0</v>
          </cell>
        </row>
      </sheetData>
      <sheetData sheetId="18"/>
      <sheetData sheetId="19">
        <row r="9">
          <cell r="C9">
            <v>0</v>
          </cell>
        </row>
      </sheetData>
      <sheetData sheetId="20"/>
      <sheetData sheetId="21">
        <row r="9">
          <cell r="C9">
            <v>0</v>
          </cell>
        </row>
      </sheetData>
      <sheetData sheetId="22"/>
      <sheetData sheetId="23">
        <row r="9">
          <cell r="C9">
            <v>0</v>
          </cell>
        </row>
      </sheetData>
      <sheetData sheetId="24"/>
      <sheetData sheetId="25" refreshError="1"/>
      <sheetData sheetId="26" refreshError="1"/>
      <sheetData sheetId="2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l Basis"/>
      <sheetName val="MONTHLY BASIS-2008"/>
      <sheetName val="CLINT ADDRESSES"/>
      <sheetName val="LIST OF JOBS"/>
      <sheetName val="OASIS GOLF &amp; COUNTRY CLUB"/>
      <sheetName val="SENT BILLS"/>
      <sheetName val="SUM"/>
      <sheetName val="CLIENT ADDRESS DATA BASE"/>
      <sheetName val="제출계산서"/>
      <sheetName val="Bulk material prices"/>
      <sheetName val="Normal_Basis"/>
      <sheetName val="MONTHLY_BASIS-2008"/>
      <sheetName val="CLINT_ADDRESSES"/>
      <sheetName val="LIST_OF_JOBS"/>
      <sheetName val="OASIS_GOLF_&amp;_COUNTRY_CLUB"/>
      <sheetName val="SENT_BILLS"/>
      <sheetName val="Bulk_material_prices"/>
      <sheetName val="Sheet3"/>
      <sheetName val="Sheet1"/>
    </sheetNames>
    <sheetDataSet>
      <sheetData sheetId="0" refreshError="1">
        <row r="33">
          <cell r="A33" t="str">
            <v>883M</v>
          </cell>
          <cell r="B33" t="str">
            <v>M</v>
          </cell>
          <cell r="C33" t="str">
            <v>NA</v>
          </cell>
          <cell r="D33" t="str">
            <v>PORTGRAND</v>
          </cell>
          <cell r="E33" t="str">
            <v>Mr. Sabih</v>
          </cell>
          <cell r="F33" t="str">
            <v>GLC</v>
          </cell>
          <cell r="G33">
            <v>0</v>
          </cell>
          <cell r="H33">
            <v>0</v>
          </cell>
          <cell r="I33">
            <v>0</v>
          </cell>
          <cell r="J33">
            <v>0</v>
          </cell>
          <cell r="K33">
            <v>0</v>
          </cell>
          <cell r="L33">
            <v>0</v>
          </cell>
          <cell r="M33">
            <v>0</v>
          </cell>
          <cell r="N33">
            <v>0</v>
          </cell>
          <cell r="O33" t="str">
            <v>M.R.A. /  A.D.N</v>
          </cell>
          <cell r="P33">
            <v>39760</v>
          </cell>
        </row>
        <row r="41">
          <cell r="A41">
            <v>874</v>
          </cell>
          <cell r="B41">
            <v>2</v>
          </cell>
          <cell r="C41">
            <v>39505</v>
          </cell>
          <cell r="D41" t="str">
            <v xml:space="preserve">RESIDENCE BUNGALOW NO.11 SURVEY NO. 197 HYDERABAD CANTT MR.ALLAH BUX MAGSI </v>
          </cell>
          <cell r="E41" t="str">
            <v>Mr. Ahsan Najmi</v>
          </cell>
          <cell r="F41" t="str">
            <v>Najmi Bilgrami Collaborative
Rawal Masjid Annexe Block 6 Hillpark Karachi-Pakistan</v>
          </cell>
          <cell r="G41">
            <v>72000</v>
          </cell>
          <cell r="H41">
            <v>25200</v>
          </cell>
          <cell r="I41">
            <v>50000</v>
          </cell>
          <cell r="J41">
            <v>0</v>
          </cell>
          <cell r="K41">
            <v>0</v>
          </cell>
          <cell r="L41">
            <v>0</v>
          </cell>
          <cell r="M41">
            <v>0</v>
          </cell>
          <cell r="N41">
            <v>0</v>
          </cell>
          <cell r="O41" t="str">
            <v>M.A.Q</v>
          </cell>
          <cell r="P41">
            <v>39590</v>
          </cell>
        </row>
        <row r="42">
          <cell r="A42">
            <v>873</v>
          </cell>
          <cell r="B42">
            <v>2</v>
          </cell>
          <cell r="C42">
            <v>39505</v>
          </cell>
          <cell r="D42" t="str">
            <v>PROPOSED BUNGALOW ON PLOT NO.156/II D.H.A. PH. VIII.19TH STREET FOR MR ADNAN ABIDIN</v>
          </cell>
          <cell r="E42" t="str">
            <v>Mr. Ahsan Najmi</v>
          </cell>
          <cell r="F42" t="str">
            <v>Najmi Bilgrami Collaborative
Rawal Masjid Annexe Block 6 Hillpark Karachi-Pakistan</v>
          </cell>
          <cell r="G42">
            <v>31400</v>
          </cell>
          <cell r="H42">
            <v>10990</v>
          </cell>
          <cell r="I42">
            <v>21400</v>
          </cell>
          <cell r="J42">
            <v>8750</v>
          </cell>
          <cell r="K42">
            <v>0</v>
          </cell>
          <cell r="L42">
            <v>0</v>
          </cell>
          <cell r="M42">
            <v>0</v>
          </cell>
          <cell r="N42">
            <v>0</v>
          </cell>
          <cell r="O42" t="str">
            <v>M.A.Q</v>
          </cell>
          <cell r="P42">
            <v>39542</v>
          </cell>
        </row>
        <row r="51">
          <cell r="A51">
            <v>864</v>
          </cell>
          <cell r="B51">
            <v>3</v>
          </cell>
          <cell r="C51">
            <v>39472</v>
          </cell>
          <cell r="D51" t="str">
            <v>Mr. NADEEM MASOOD RESIDENCE</v>
          </cell>
          <cell r="E51" t="str">
            <v>Mr. Babar</v>
          </cell>
          <cell r="F51" t="str">
            <v>TAQ, ASSOCIATES   ( PVT.)   LIMITED,
ARCHITECTURE  AND  INTERIOR  DESIGN,
7-G BLOCK 6 PECHS KARACHI 2905 PAKISTAN
TEL: 4543442  4541510  FAX: 4520785</v>
          </cell>
          <cell r="G51">
            <v>25000</v>
          </cell>
          <cell r="H51">
            <v>12500</v>
          </cell>
          <cell r="I51">
            <v>6250</v>
          </cell>
          <cell r="J51">
            <v>6250</v>
          </cell>
          <cell r="K51">
            <v>0</v>
          </cell>
          <cell r="L51">
            <v>0</v>
          </cell>
          <cell r="M51">
            <v>0</v>
          </cell>
          <cell r="N51">
            <v>0</v>
          </cell>
          <cell r="O51" t="str">
            <v>M.A.Q</v>
          </cell>
          <cell r="P51">
            <v>39731</v>
          </cell>
          <cell r="Q51" t="str">
            <v>Fire 04/09/2008</v>
          </cell>
        </row>
        <row r="53">
          <cell r="A53">
            <v>862</v>
          </cell>
          <cell r="B53">
            <v>2</v>
          </cell>
          <cell r="C53">
            <v>39476</v>
          </cell>
          <cell r="D53" t="str">
            <v>MRS. ASKARA ABBASI, BUNGALOW ON PLOT NO 100/II , 15 TH. STREET PHASE VI, KARACHI</v>
          </cell>
          <cell r="E53" t="str">
            <v>Mr. Ahsan Najmi</v>
          </cell>
          <cell r="F53" t="str">
            <v>Najmi Bilgrami Collaborative
Rawal Masjid Annexe Block 6 Hillpark Karachi-Pakistan</v>
          </cell>
          <cell r="G53">
            <v>20000</v>
          </cell>
          <cell r="H53">
            <v>10000</v>
          </cell>
          <cell r="I53">
            <v>10000</v>
          </cell>
          <cell r="J53">
            <v>0</v>
          </cell>
          <cell r="K53">
            <v>0</v>
          </cell>
          <cell r="L53">
            <v>0</v>
          </cell>
          <cell r="M53">
            <v>0</v>
          </cell>
          <cell r="N53">
            <v>0</v>
          </cell>
          <cell r="O53" t="str">
            <v>A.D.N</v>
          </cell>
        </row>
        <row r="57">
          <cell r="A57">
            <v>858</v>
          </cell>
          <cell r="B57">
            <v>3</v>
          </cell>
          <cell r="C57">
            <v>39454</v>
          </cell>
          <cell r="D57" t="str">
            <v>Burhani Hospital, Plumbing System</v>
          </cell>
          <cell r="E57" t="str">
            <v>Noman A.Kairullah(Trustee)</v>
          </cell>
          <cell r="F57" t="str">
            <v>Burhani Hospital</v>
          </cell>
          <cell r="G57">
            <v>50000</v>
          </cell>
          <cell r="H57">
            <v>12500</v>
          </cell>
          <cell r="I57">
            <v>11500</v>
          </cell>
          <cell r="J57">
            <v>26000</v>
          </cell>
          <cell r="K57">
            <v>0</v>
          </cell>
          <cell r="L57">
            <v>0</v>
          </cell>
          <cell r="M57">
            <v>0</v>
          </cell>
          <cell r="N57">
            <v>0</v>
          </cell>
          <cell r="O57" t="str">
            <v>A.D.N</v>
          </cell>
        </row>
        <row r="58">
          <cell r="A58" t="str">
            <v>858F</v>
          </cell>
          <cell r="B58">
            <v>3</v>
          </cell>
          <cell r="C58">
            <v>39454</v>
          </cell>
          <cell r="D58" t="str">
            <v>Burhani Hospital, Fire System</v>
          </cell>
          <cell r="E58" t="str">
            <v>Noman A.Kairullah(Trustee)</v>
          </cell>
          <cell r="F58" t="str">
            <v>Burhani Hospital</v>
          </cell>
          <cell r="G58">
            <v>50000</v>
          </cell>
          <cell r="H58">
            <v>12500</v>
          </cell>
          <cell r="I58">
            <v>11500</v>
          </cell>
          <cell r="J58">
            <v>26000</v>
          </cell>
          <cell r="K58">
            <v>0</v>
          </cell>
          <cell r="L58">
            <v>0</v>
          </cell>
          <cell r="M58">
            <v>0</v>
          </cell>
          <cell r="N58">
            <v>0</v>
          </cell>
          <cell r="O58" t="str">
            <v>A.D.N</v>
          </cell>
          <cell r="P58">
            <v>39542</v>
          </cell>
        </row>
        <row r="59">
          <cell r="A59">
            <v>857</v>
          </cell>
          <cell r="B59">
            <v>3</v>
          </cell>
          <cell r="C59">
            <v>39449</v>
          </cell>
          <cell r="D59" t="str">
            <v>STANDARD CHARTERED BANK</v>
          </cell>
          <cell r="E59" t="str">
            <v>Mr. Zyed Bilgrami</v>
          </cell>
          <cell r="F59" t="str">
            <v>Najmi Bilgrami Collaborative
Rawal Masjid Annexe Block 6 Hillpark Karachi-Pakistan</v>
          </cell>
          <cell r="G59">
            <v>20000</v>
          </cell>
          <cell r="H59">
            <v>3000</v>
          </cell>
          <cell r="I59">
            <v>10000</v>
          </cell>
          <cell r="J59">
            <v>7000</v>
          </cell>
          <cell r="K59">
            <v>0</v>
          </cell>
          <cell r="L59">
            <v>0</v>
          </cell>
          <cell r="M59">
            <v>0</v>
          </cell>
          <cell r="N59">
            <v>0</v>
          </cell>
          <cell r="O59" t="str">
            <v>A.D.N</v>
          </cell>
        </row>
        <row r="76">
          <cell r="A76">
            <v>742</v>
          </cell>
          <cell r="B76">
            <v>1</v>
          </cell>
          <cell r="C76">
            <v>39377</v>
          </cell>
          <cell r="D76" t="str">
            <v>NEF SCHOOLS (6NOS)</v>
          </cell>
          <cell r="E76" t="str">
            <v>Ms. Shaista Khaliq</v>
          </cell>
          <cell r="F76" t="str">
            <v>ARSHAD SHAHID ABDULLA (Pvt.) Ltd.
210, Central Hotel Building, Merewether Road, Karachi
Tel 565-2211, Fax 665-2215</v>
          </cell>
          <cell r="G76">
            <v>30000</v>
          </cell>
          <cell r="H76">
            <v>30000</v>
          </cell>
          <cell r="I76">
            <v>10000</v>
          </cell>
          <cell r="J76">
            <v>100000</v>
          </cell>
          <cell r="K76">
            <v>44000</v>
          </cell>
          <cell r="L76">
            <v>4</v>
          </cell>
          <cell r="M76">
            <v>5</v>
          </cell>
          <cell r="N76">
            <v>0</v>
          </cell>
          <cell r="O76" t="str">
            <v>M.R.A</v>
          </cell>
          <cell r="P76">
            <v>39636</v>
          </cell>
          <cell r="Q76">
            <v>433000</v>
          </cell>
        </row>
        <row r="133">
          <cell r="A133">
            <v>625</v>
          </cell>
          <cell r="B133">
            <v>2</v>
          </cell>
          <cell r="C133">
            <v>38769</v>
          </cell>
          <cell r="D133" t="str">
            <v>ISI HEADQUARTER, KARACHI</v>
          </cell>
          <cell r="E133" t="str">
            <v>Mr. Ahsan Najmi</v>
          </cell>
          <cell r="F133" t="str">
            <v>Najmi Bilgrami Collaborative
Rawal Masjid Annexe Block 6 Hillpark Karachi-Pakistan</v>
          </cell>
          <cell r="G133">
            <v>160000</v>
          </cell>
          <cell r="H133">
            <v>100000</v>
          </cell>
          <cell r="I133">
            <v>60000</v>
          </cell>
          <cell r="J133">
            <v>0</v>
          </cell>
          <cell r="K133">
            <v>0</v>
          </cell>
          <cell r="L133">
            <v>0</v>
          </cell>
          <cell r="M133">
            <v>0</v>
          </cell>
          <cell r="N133">
            <v>0</v>
          </cell>
          <cell r="O133" t="str">
            <v>MRA</v>
          </cell>
          <cell r="P133">
            <v>39034</v>
          </cell>
        </row>
      </sheetData>
      <sheetData sheetId="1"/>
      <sheetData sheetId="2"/>
      <sheetData sheetId="3"/>
      <sheetData sheetId="4"/>
      <sheetData sheetId="5"/>
      <sheetData sheetId="6"/>
      <sheetData sheetId="7"/>
      <sheetData sheetId="8" refreshError="1"/>
      <sheetData sheetId="9" refreshError="1"/>
      <sheetData sheetId="10"/>
      <sheetData sheetId="11"/>
      <sheetData sheetId="12"/>
      <sheetData sheetId="13"/>
      <sheetData sheetId="14"/>
      <sheetData sheetId="15"/>
      <sheetData sheetId="16"/>
      <sheetData sheetId="17" refreshError="1"/>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rn-eval1"/>
      <sheetName val="furn-update"/>
      <sheetName val="B"/>
      <sheetName val="Cash Flow - Office Building (2)"/>
      <sheetName val="Repayment Schedule"/>
      <sheetName val="Index"/>
      <sheetName val="Consolidated"/>
      <sheetName val="Clifton Medical Services"/>
      <sheetName val="Laboratory Building I"/>
      <sheetName val="Faculty Office Building"/>
      <sheetName val="Phlebotomy Centre, Afghanistan"/>
      <sheetName val="OBSC"/>
      <sheetName val="Child Care Centre ($1.17M)"/>
      <sheetName val="Child Care Centre ($0.5M)"/>
      <sheetName val="UMP III ($0.3M)"/>
      <sheetName val="UMP III ($2.5M)"/>
      <sheetName val="UMP III ($2.0M)"/>
      <sheetName val="Safety &amp; Security ($1.7M)"/>
      <sheetName val="Safety &amp; Security ($0.3M)"/>
      <sheetName val="Multi Slice CT Scanner ($1M)"/>
      <sheetName val="Multi Slice CT Scanner ($1.2M)"/>
      <sheetName val="Second MRI ($1M)"/>
      <sheetName val="Second MRI ($1.5M)"/>
      <sheetName val="Second Cath Lab ($0.7M)"/>
      <sheetName val="Second Cath Lab ($0.3M)"/>
      <sheetName val="HIMS"/>
      <sheetName val="Laundry and Linen ($0.1M)"/>
      <sheetName val="Laundry and Linen ($4M)"/>
      <sheetName val="Rooftop Development"/>
      <sheetName val="Visitors Cafeteria-Kitchen"/>
      <sheetName val="Heat Recovery -SGPP ($0.5M)"/>
      <sheetName val="Heat Recovery -SGPP ( 2.5M"/>
      <sheetName val="Landscaping"/>
      <sheetName val="Self Generation Power Plant"/>
      <sheetName val="Project (1)"/>
      <sheetName val="Project (2)"/>
      <sheetName val="Project (3)"/>
      <sheetName val="Project (4)"/>
      <sheetName val="Project (5)"/>
      <sheetName val="Normal Basis"/>
      <sheetName val="Architecture work &quot;A&quot; "/>
      <sheetName val="FitOutConfCentre"/>
      <sheetName val="SPT vs PHI"/>
      <sheetName val="MTL$-INTER"/>
      <sheetName val="갑지"/>
      <sheetName val="Cash_Flow_-_Office_Building_(21"/>
      <sheetName val="Repayment_Schedule1"/>
      <sheetName val="Clifton_Medical_Services1"/>
      <sheetName val="Laboratory_Building_I1"/>
      <sheetName val="Faculty_Office_Building1"/>
      <sheetName val="Phlebotomy_Centre,_Afghanistan1"/>
      <sheetName val="Child_Care_Centre_($1_17M)1"/>
      <sheetName val="Child_Care_Centre_($0_5M)1"/>
      <sheetName val="UMP_III_($0_3M)1"/>
      <sheetName val="UMP_III_($2_5M)1"/>
      <sheetName val="UMP_III_($2_0M)1"/>
      <sheetName val="Safety_&amp;_Security_($1_7M)1"/>
      <sheetName val="Safety_&amp;_Security_($0_3M)1"/>
      <sheetName val="Multi_Slice_CT_Scanner_($1M)1"/>
      <sheetName val="Multi_Slice_CT_Scanner_($1_2M)1"/>
      <sheetName val="Second_MRI_($1M)1"/>
      <sheetName val="Second_MRI_($1_5M)1"/>
      <sheetName val="Second_Cath_Lab_($0_7M)1"/>
      <sheetName val="Second_Cath_Lab_($0_3M)1"/>
      <sheetName val="Laundry_and_Linen_($0_1M)1"/>
      <sheetName val="Laundry_and_Linen_($4M)1"/>
      <sheetName val="Rooftop_Development1"/>
      <sheetName val="Visitors_Cafeteria-Kitchen1"/>
      <sheetName val="Heat_Recovery_-SGPP_($0_5M)1"/>
      <sheetName val="Heat_Recovery_-SGPP_(_2_5M1"/>
      <sheetName val="Self_Generation_Power_Plant1"/>
      <sheetName val="Project_(1)1"/>
      <sheetName val="Project_(2)1"/>
      <sheetName val="Project_(3)1"/>
      <sheetName val="Project_(4)1"/>
      <sheetName val="Project_(5)1"/>
      <sheetName val="Cash_Flow_-_Office_Building_(2)"/>
      <sheetName val="Repayment_Schedule"/>
      <sheetName val="Clifton_Medical_Services"/>
      <sheetName val="Laboratory_Building_I"/>
      <sheetName val="Faculty_Office_Building"/>
      <sheetName val="Phlebotomy_Centre,_Afghanistan"/>
      <sheetName val="Child_Care_Centre_($1_17M)"/>
      <sheetName val="Child_Care_Centre_($0_5M)"/>
      <sheetName val="UMP_III_($0_3M)"/>
      <sheetName val="UMP_III_($2_5M)"/>
      <sheetName val="UMP_III_($2_0M)"/>
      <sheetName val="Safety_&amp;_Security_($1_7M)"/>
      <sheetName val="Safety_&amp;_Security_($0_3M)"/>
      <sheetName val="Multi_Slice_CT_Scanner_($1M)"/>
      <sheetName val="Multi_Slice_CT_Scanner_($1_2M)"/>
      <sheetName val="Second_MRI_($1M)"/>
      <sheetName val="Second_MRI_($1_5M)"/>
      <sheetName val="Second_Cath_Lab_($0_7M)"/>
      <sheetName val="Second_Cath_Lab_($0_3M)"/>
      <sheetName val="Laundry_and_Linen_($0_1M)"/>
      <sheetName val="Laundry_and_Linen_($4M)"/>
      <sheetName val="Rooftop_Development"/>
      <sheetName val="Visitors_Cafeteria-Kitchen"/>
      <sheetName val="Heat_Recovery_-SGPP_($0_5M)"/>
      <sheetName val="Heat_Recovery_-SGPP_(_2_5M"/>
      <sheetName val="Self_Generation_Power_Plant"/>
      <sheetName val="Project_(1)"/>
      <sheetName val="Project_(2)"/>
      <sheetName val="Project_(3)"/>
      <sheetName val="Project_(4)"/>
      <sheetName val="Project_(5)"/>
      <sheetName val="Cash_Flow_-_Office_Building_(22"/>
      <sheetName val="Repayment_Schedule2"/>
      <sheetName val="Clifton_Medical_Services2"/>
      <sheetName val="Laboratory_Building_I2"/>
      <sheetName val="Faculty_Office_Building2"/>
      <sheetName val="Phlebotomy_Centre,_Afghanistan2"/>
      <sheetName val="Child_Care_Centre_($1_17M)2"/>
      <sheetName val="Child_Care_Centre_($0_5M)2"/>
      <sheetName val="UMP_III_($0_3M)2"/>
      <sheetName val="UMP_III_($2_5M)2"/>
      <sheetName val="UMP_III_($2_0M)2"/>
      <sheetName val="Safety_&amp;_Security_($1_7M)2"/>
      <sheetName val="Safety_&amp;_Security_($0_3M)2"/>
      <sheetName val="Multi_Slice_CT_Scanner_($1M)2"/>
      <sheetName val="Multi_Slice_CT_Scanner_($1_2M)2"/>
      <sheetName val="Second_MRI_($1M)2"/>
      <sheetName val="Second_MRI_($1_5M)2"/>
      <sheetName val="Second_Cath_Lab_($0_7M)2"/>
      <sheetName val="Second_Cath_Lab_($0_3M)2"/>
      <sheetName val="Laundry_and_Linen_($0_1M)2"/>
      <sheetName val="Laundry_and_Linen_($4M)2"/>
      <sheetName val="Rooftop_Development2"/>
      <sheetName val="Visitors_Cafeteria-Kitchen2"/>
      <sheetName val="Heat_Recovery_-SGPP_($0_5M)2"/>
      <sheetName val="Heat_Recovery_-SGPP_(_2_5M2"/>
      <sheetName val="Self_Generation_Power_Plant2"/>
      <sheetName val="Project_(1)2"/>
      <sheetName val="Project_(2)2"/>
      <sheetName val="Project_(3)2"/>
      <sheetName val="Project_(4)2"/>
      <sheetName val="Project_(5)2"/>
      <sheetName val="Cash_Flow_-_Office_Building_(23"/>
      <sheetName val="Repayment_Schedule3"/>
      <sheetName val="Clifton_Medical_Services3"/>
      <sheetName val="Laboratory_Building_I3"/>
      <sheetName val="Faculty_Office_Building3"/>
      <sheetName val="Phlebotomy_Centre,_Afghanistan3"/>
      <sheetName val="Child_Care_Centre_($1_17M)3"/>
      <sheetName val="Child_Care_Centre_($0_5M)3"/>
      <sheetName val="UMP_III_($0_3M)3"/>
      <sheetName val="UMP_III_($2_5M)3"/>
      <sheetName val="UMP_III_($2_0M)3"/>
      <sheetName val="Safety_&amp;_Security_($1_7M)3"/>
      <sheetName val="Safety_&amp;_Security_($0_3M)3"/>
      <sheetName val="Multi_Slice_CT_Scanner_($1M)3"/>
      <sheetName val="Multi_Slice_CT_Scanner_($1_2M)3"/>
      <sheetName val="Second_MRI_($1M)3"/>
      <sheetName val="Second_MRI_($1_5M)3"/>
      <sheetName val="Second_Cath_Lab_($0_7M)3"/>
      <sheetName val="Second_Cath_Lab_($0_3M)3"/>
      <sheetName val="Laundry_and_Linen_($0_1M)3"/>
      <sheetName val="Laundry_and_Linen_($4M)3"/>
      <sheetName val="Rooftop_Development3"/>
      <sheetName val="Visitors_Cafeteria-Kitchen3"/>
      <sheetName val="Heat_Recovery_-SGPP_($0_5M)3"/>
      <sheetName val="Heat_Recovery_-SGPP_(_2_5M3"/>
      <sheetName val="Self_Generation_Power_Plant3"/>
      <sheetName val="Project_(1)3"/>
      <sheetName val="Project_(2)3"/>
      <sheetName val="Project_(3)3"/>
      <sheetName val="Project_(4)3"/>
      <sheetName val="Project_(5)3"/>
    </sheetNames>
    <sheetDataSet>
      <sheetData sheetId="0" refreshError="1"/>
      <sheetData sheetId="1" refreshError="1"/>
      <sheetData sheetId="2" refreshError="1">
        <row r="8">
          <cell r="B8" t="str">
            <v>LOOSE METAL FURNITURE FITTINGS</v>
          </cell>
        </row>
        <row r="9">
          <cell r="B9" t="str">
            <v>LOOSE METAL FURNITURE FITTINGS</v>
          </cell>
        </row>
        <row r="10">
          <cell r="A10" t="str">
            <v>A</v>
          </cell>
          <cell r="B10" t="str">
            <v>Supply 'FILING CABINET', type FC-1, overall dims.</v>
          </cell>
        </row>
        <row r="11">
          <cell r="B11" t="str">
            <v>1'-6"x1'-6"x4'-3" of 18 gauge galvanized steel sheet all as</v>
          </cell>
        </row>
        <row r="12">
          <cell r="B12" t="str">
            <v>per detail.</v>
          </cell>
          <cell r="C12" t="str">
            <v>No</v>
          </cell>
          <cell r="D12">
            <v>175</v>
          </cell>
          <cell r="E12">
            <v>41</v>
          </cell>
        </row>
        <row r="13">
          <cell r="B13" t="str">
            <v>per detail.</v>
          </cell>
          <cell r="C13" t="str">
            <v>No</v>
          </cell>
          <cell r="D13">
            <v>175</v>
          </cell>
          <cell r="E13">
            <v>41</v>
          </cell>
        </row>
        <row r="14">
          <cell r="A14" t="str">
            <v>B</v>
          </cell>
          <cell r="B14" t="str">
            <v>Supply 'EXECUTIVE CHAIR' type KV-1 as per detail.</v>
          </cell>
          <cell r="C14" t="str">
            <v>No</v>
          </cell>
          <cell r="D14">
            <v>106</v>
          </cell>
          <cell r="E14">
            <v>27</v>
          </cell>
        </row>
        <row r="15">
          <cell r="A15" t="str">
            <v>B</v>
          </cell>
          <cell r="B15" t="str">
            <v>Supply 'EXECUTIVE CHAIR' type KV-1 as per detail.</v>
          </cell>
          <cell r="C15" t="str">
            <v>No</v>
          </cell>
          <cell r="D15">
            <v>106</v>
          </cell>
          <cell r="E15">
            <v>27</v>
          </cell>
        </row>
        <row r="16">
          <cell r="A16" t="str">
            <v>C</v>
          </cell>
          <cell r="B16" t="str">
            <v>Supply 'SECRETARIAL CHAIR' type KV-2 as per</v>
          </cell>
        </row>
        <row r="17">
          <cell r="B17" t="str">
            <v>detail.</v>
          </cell>
          <cell r="C17" t="str">
            <v>No</v>
          </cell>
          <cell r="D17">
            <v>128</v>
          </cell>
          <cell r="E17">
            <v>86</v>
          </cell>
        </row>
        <row r="18">
          <cell r="B18" t="str">
            <v>detail.</v>
          </cell>
          <cell r="C18" t="str">
            <v>No</v>
          </cell>
          <cell r="D18">
            <v>128</v>
          </cell>
          <cell r="E18">
            <v>86</v>
          </cell>
        </row>
        <row r="19">
          <cell r="A19" t="str">
            <v>D</v>
          </cell>
          <cell r="B19" t="str">
            <v>Supply 'HIGH LEVEL CHAIR WITH FOOT RING',</v>
          </cell>
        </row>
        <row r="20">
          <cell r="B20" t="str">
            <v>type KV-3 as per detail</v>
          </cell>
          <cell r="C20" t="str">
            <v>No</v>
          </cell>
          <cell r="D20">
            <v>0</v>
          </cell>
          <cell r="E20">
            <v>20</v>
          </cell>
        </row>
        <row r="21">
          <cell r="E21">
            <v>20</v>
          </cell>
        </row>
        <row r="22">
          <cell r="A22" t="str">
            <v>E</v>
          </cell>
          <cell r="B22" t="str">
            <v>Supply 'TABLET ARM CHAIR' type KV-4 as per</v>
          </cell>
        </row>
        <row r="23">
          <cell r="B23" t="str">
            <v>detail.</v>
          </cell>
          <cell r="C23" t="str">
            <v>No</v>
          </cell>
          <cell r="D23">
            <v>144</v>
          </cell>
          <cell r="E23">
            <v>60</v>
          </cell>
        </row>
        <row r="49">
          <cell r="B49" t="str">
            <v>detail.</v>
          </cell>
          <cell r="C49" t="str">
            <v>No</v>
          </cell>
          <cell r="D49">
            <v>144</v>
          </cell>
          <cell r="E49">
            <v>60</v>
          </cell>
        </row>
        <row r="50">
          <cell r="B50" t="str">
            <v>detail.</v>
          </cell>
          <cell r="C50" t="str">
            <v>No</v>
          </cell>
          <cell r="D50">
            <v>144</v>
          </cell>
          <cell r="E50">
            <v>60</v>
          </cell>
        </row>
        <row r="51">
          <cell r="B51" t="str">
            <v>detail.</v>
          </cell>
          <cell r="C51" t="str">
            <v>No</v>
          </cell>
          <cell r="D51">
            <v>144</v>
          </cell>
          <cell r="E51">
            <v>60</v>
          </cell>
        </row>
        <row r="52">
          <cell r="B52" t="str">
            <v>To Collection</v>
          </cell>
          <cell r="C52">
            <v>0</v>
          </cell>
          <cell r="D52">
            <v>0</v>
          </cell>
          <cell r="E52">
            <v>0</v>
          </cell>
          <cell r="F52" t="str">
            <v xml:space="preserve">Total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Opt-I"/>
      <sheetName val="Opt-II"/>
      <sheetName val="Opt-III"/>
      <sheetName val="Opt-IV"/>
      <sheetName val="Profile"/>
      <sheetName val="Velocity Check"/>
      <sheetName val="Q~V"/>
      <sheetName val="G-20"/>
      <sheetName val="WBM 206"/>
      <sheetName val="Material"/>
      <sheetName val="Velocity_Check"/>
      <sheetName val="WBM_206"/>
      <sheetName val="MixBed"/>
      <sheetName val="CondPol"/>
      <sheetName val="MTL$-INTER"/>
      <sheetName val="MATave I&amp;II MODEL"/>
      <sheetName val="Services"/>
      <sheetName val="B.O.Q"/>
      <sheetName val="Ext.Boq139"/>
      <sheetName val="BS-Notes"/>
      <sheetName val="cost 1"/>
      <sheetName val="Code 02"/>
      <sheetName val="Code 03"/>
      <sheetName val="Code 04"/>
      <sheetName val="Code 05"/>
      <sheetName val="Code 06"/>
      <sheetName val="Code 07"/>
      <sheetName val="Code 09"/>
      <sheetName val="M-480"/>
      <sheetName val="M-519"/>
      <sheetName val="B"/>
      <sheetName val="MEASUREMENT"/>
      <sheetName val="Ext.Boq-1"/>
      <sheetName val="Velocity_Check1"/>
      <sheetName val="WBM_2061"/>
      <sheetName val="MATave_I&amp;II_MODEL"/>
      <sheetName val="B_O_Q"/>
      <sheetName val="Comp-1"/>
      <sheetName val="BOQ"/>
      <sheetName val="Code03"/>
      <sheetName val="Summary"/>
      <sheetName val="Eqpt"/>
      <sheetName val="B.O.Q (2)"/>
      <sheetName val="Ext.Boq-1 (2)"/>
      <sheetName val="TITLES"/>
      <sheetName val="Rate Analysis"/>
      <sheetName val="CostDB"/>
      <sheetName val="LIST"/>
      <sheetName val="Sheet1 (2)"/>
      <sheetName val="Sheet3"/>
      <sheetName val="measurment"/>
      <sheetName val="Bill - 1"/>
      <sheetName val="Bw"/>
      <sheetName val="Backup (Dist. Net work)"/>
      <sheetName val="Velocity_Check2"/>
      <sheetName val="WBM_2062"/>
      <sheetName val="MATave_I&amp;II_MODEL1"/>
      <sheetName val="B_O_Q1"/>
      <sheetName val="Ext_Boq139"/>
      <sheetName val="cost_1"/>
      <sheetName val="Code_02"/>
      <sheetName val="Code_03"/>
      <sheetName val="Code_04"/>
      <sheetName val="Code_05"/>
      <sheetName val="Code_06"/>
      <sheetName val="Code_07"/>
      <sheetName val="Code_09"/>
      <sheetName val="M.D.B Analysis "/>
      <sheetName val="Civil Materials"/>
      <sheetName val="Matl Sum"/>
      <sheetName val="Sheet2"/>
      <sheetName val="RateList"/>
      <sheetName val="Quarry"/>
      <sheetName val="inWords"/>
      <sheetName val="BOQ2"/>
      <sheetName val="WS&amp;SI GPS"/>
      <sheetName val="CSR"/>
      <sheetName val="GENERAL ABSTRACT"/>
      <sheetName val="internal electrification GPS"/>
      <sheetName val="PLT-SUM"/>
      <sheetName val="E-NS"/>
      <sheetName val="Const Material Flow (Backup)"/>
      <sheetName val="Abstract of Cost"/>
      <sheetName val="BM"/>
      <sheetName val="Rates"/>
      <sheetName val="B.O.Q &amp; Material"/>
      <sheetName val="SILICATE"/>
      <sheetName val="Sheet L (3)"/>
      <sheetName val="SUMMARY Sheet 1"/>
      <sheetName val="SUMMARY Sheet 2"/>
      <sheetName val="ELM"/>
      <sheetName val="CSR Regions"/>
      <sheetName val="transf"/>
      <sheetName val="sec30"/>
      <sheetName val="sec14"/>
      <sheetName val="sec5"/>
      <sheetName val="sec16"/>
      <sheetName val="sec23"/>
      <sheetName val="sec25"/>
      <sheetName val="sec27"/>
      <sheetName val="sec28"/>
      <sheetName val="sec31"/>
      <sheetName val="sec13"/>
      <sheetName val="Design Data"/>
      <sheetName val="Velocity_Check5"/>
      <sheetName val="WBM_2065"/>
      <sheetName val="Velocity_Check3"/>
      <sheetName val="WBM_2063"/>
      <sheetName val="Velocity_Check4"/>
      <sheetName val="WBM_2064"/>
      <sheetName val="Velocity_Check6"/>
      <sheetName val="WBM_2066"/>
      <sheetName val="Sheet1_(2)"/>
      <sheetName val="Velocity_Check8"/>
      <sheetName val="WBM_2068"/>
      <sheetName val="Sheet1_(2)2"/>
      <sheetName val="MATave_I&amp;II_MODEL3"/>
      <sheetName val="B_O_Q3"/>
      <sheetName val="Ext_Boq1392"/>
      <sheetName val="cost_12"/>
      <sheetName val="Code_022"/>
      <sheetName val="Code_032"/>
      <sheetName val="Code_042"/>
      <sheetName val="Code_052"/>
      <sheetName val="Code_062"/>
      <sheetName val="Code_072"/>
      <sheetName val="Code_092"/>
      <sheetName val="Velocity_Check7"/>
      <sheetName val="WBM_2067"/>
      <sheetName val="Sheet1_(2)1"/>
      <sheetName val="MATave_I&amp;II_MODEL2"/>
      <sheetName val="B_O_Q2"/>
      <sheetName val="Ext_Boq1391"/>
      <sheetName val="cost_11"/>
      <sheetName val="Code_021"/>
      <sheetName val="Code_031"/>
      <sheetName val="Code_041"/>
      <sheetName val="Code_051"/>
      <sheetName val="Code_061"/>
      <sheetName val="Code_071"/>
      <sheetName val="Code_091"/>
      <sheetName val="Velocity_Check9"/>
      <sheetName val="WBM_2069"/>
      <sheetName val="Sheet1_(2)3"/>
      <sheetName val="MATave_I&amp;II_MODEL4"/>
      <sheetName val="B_O_Q4"/>
      <sheetName val="Ext_Boq1393"/>
      <sheetName val="cost_13"/>
      <sheetName val="Code_023"/>
      <sheetName val="Code_033"/>
      <sheetName val="Code_043"/>
      <sheetName val="Code_053"/>
      <sheetName val="Code_063"/>
      <sheetName val="Code_073"/>
      <sheetName val="Code_093"/>
      <sheetName val="Velocity_Check10"/>
      <sheetName val="WBM_20610"/>
      <sheetName val="Sheet1_(2)4"/>
      <sheetName val="MATave_I&amp;II_MODEL5"/>
      <sheetName val="B_O_Q5"/>
      <sheetName val="Ext_Boq1394"/>
      <sheetName val="cost_14"/>
      <sheetName val="Code_024"/>
      <sheetName val="Code_034"/>
      <sheetName val="Code_044"/>
      <sheetName val="Code_054"/>
      <sheetName val="Code_064"/>
      <sheetName val="Code_074"/>
      <sheetName val="Code_094"/>
      <sheetName val="Normal Basis"/>
      <sheetName val="COAT&amp;WRAP-QIOT-#3"/>
      <sheetName val="PNT-QUOT-#3"/>
      <sheetName val="合成単価作成表-bldg"/>
      <sheetName val="Constants"/>
      <sheetName val="Backup data"/>
      <sheetName val="boq-civil"/>
      <sheetName val="MES Rates"/>
      <sheetName val="MAT"/>
      <sheetName val="BOQ List"/>
      <sheetName val="elec.rate analysis"/>
      <sheetName val="Item 206b"/>
      <sheetName val="Item 201"/>
      <sheetName val="201"/>
      <sheetName val="Sheet5"/>
      <sheetName val="201 (2)"/>
      <sheetName val="BACKFILL"/>
      <sheetName val="CONCRETE C20 "/>
      <sheetName val="LEGEND"/>
      <sheetName val="Data Valid"/>
      <sheetName val="Criteria"/>
      <sheetName val="brick masonary"/>
      <sheetName val="Concrete "/>
      <sheetName val="Plaster"/>
      <sheetName val="R.c.c "/>
      <sheetName val="DOQ Feb 10"/>
      <sheetName val="Ongoing (South)"/>
      <sheetName val="BQ_Methanol"/>
      <sheetName val="PipWT"/>
      <sheetName val="#REF"/>
      <sheetName val="Ref Data"/>
      <sheetName val="Block - A"/>
      <sheetName val="Block_-_A"/>
      <sheetName val="당초"/>
      <sheetName val="13,14"/>
      <sheetName val="COP"/>
      <sheetName val="ELM1"/>
      <sheetName val="Tital Page"/>
      <sheetName val="Boundary Wall &amp; Gate"/>
      <sheetName val="ELE"/>
      <sheetName val="3"/>
      <sheetName val="LAB"/>
      <sheetName val="EQP"/>
      <sheetName val="30"/>
      <sheetName val="SCHEDULE"/>
      <sheetName val="Database"/>
      <sheetName val="schedule nos"/>
      <sheetName val="FWBS1100"/>
      <sheetName val="B-RATE"/>
      <sheetName val="Manhol Backup Calc"/>
      <sheetName val="conditions"/>
      <sheetName val="openings"/>
      <sheetName val="Ext_Boq-1"/>
      <sheetName val="Civil_Materials"/>
      <sheetName val="Bill_-_1"/>
      <sheetName val="Civil_Materials1"/>
      <sheetName val="Bill_-_11"/>
      <sheetName val="M_D_B_Analysis_"/>
      <sheetName val="Critical Lines"/>
      <sheetName val="QCalcLines_CLL"/>
      <sheetName val="Critical_Lines"/>
      <sheetName val="K"/>
      <sheetName val="C M F _Backup_"/>
      <sheetName val="L"/>
      <sheetName val="B_O_Q_Fancy_Wall"/>
      <sheetName val="B_O_Q_Rcc_1,2,3"/>
      <sheetName val="CIVIL RATES"/>
      <sheetName val="-"/>
      <sheetName val="External_boq"/>
      <sheetName val="Rate"/>
      <sheetName val="03"/>
      <sheetName val="KLHT"/>
      <sheetName val="Dist"/>
      <sheetName val="Testing"/>
      <sheetName val="B_O_Q_(2)"/>
      <sheetName val="Ext_Boq-1_(2)"/>
      <sheetName val="db"/>
      <sheetName val="Railing"/>
    </sheetNames>
    <sheetDataSet>
      <sheetData sheetId="0" refreshError="1">
        <row r="24">
          <cell r="F24">
            <v>1</v>
          </cell>
        </row>
        <row r="25">
          <cell r="F25">
            <v>0.15</v>
          </cell>
        </row>
      </sheetData>
      <sheetData sheetId="1">
        <row r="24">
          <cell r="F24">
            <v>1</v>
          </cell>
        </row>
      </sheetData>
      <sheetData sheetId="2">
        <row r="24">
          <cell r="F24">
            <v>1</v>
          </cell>
        </row>
      </sheetData>
      <sheetData sheetId="3">
        <row r="24">
          <cell r="F24">
            <v>1</v>
          </cell>
        </row>
      </sheetData>
      <sheetData sheetId="4">
        <row r="24">
          <cell r="F24">
            <v>1</v>
          </cell>
        </row>
      </sheetData>
      <sheetData sheetId="5" refreshError="1"/>
      <sheetData sheetId="6"/>
      <sheetData sheetId="7"/>
      <sheetData sheetId="8" refreshError="1"/>
      <sheetData sheetId="9" refreshError="1"/>
      <sheetData sheetId="10" refreshError="1"/>
      <sheetData sheetId="11">
        <row r="24">
          <cell r="F24" t="str">
            <v>Amount (Rs.)</v>
          </cell>
        </row>
      </sheetData>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refreshError="1"/>
      <sheetData sheetId="51" refreshError="1"/>
      <sheetData sheetId="52" refreshError="1"/>
      <sheetData sheetId="53"/>
      <sheetData sheetId="54" refreshError="1"/>
      <sheetData sheetId="55"/>
      <sheetData sheetId="56"/>
      <sheetData sheetId="57"/>
      <sheetData sheetId="58"/>
      <sheetData sheetId="59"/>
      <sheetData sheetId="60"/>
      <sheetData sheetId="61"/>
      <sheetData sheetId="62"/>
      <sheetData sheetId="63"/>
      <sheetData sheetId="64"/>
      <sheetData sheetId="65" refreshError="1"/>
      <sheetData sheetId="66" refreshError="1"/>
      <sheetData sheetId="67" refreshError="1"/>
      <sheetData sheetId="68" refreshError="1"/>
      <sheetData sheetId="69"/>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sheetData sheetId="167"/>
      <sheetData sheetId="168"/>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sheetData sheetId="239"/>
      <sheetData sheetId="240"/>
      <sheetData sheetId="241"/>
      <sheetData sheetId="242"/>
      <sheetData sheetId="243"/>
      <sheetData sheetId="244"/>
      <sheetData sheetId="245"/>
      <sheetData sheetId="246"/>
      <sheetData sheetId="24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1"/>
      <sheetName val="Short Summary"/>
      <sheetName val="CB Summary"/>
      <sheetName val="Fans"/>
      <sheetName val="CB Estimate"/>
      <sheetName val="Part Summary"/>
      <sheetName val="Sum Com AC"/>
      <sheetName val="Common AC"/>
      <sheetName val="Sum Com MV"/>
      <sheetName val="Common MV"/>
      <sheetName val="Sum Shops"/>
      <sheetName val="Shops"/>
      <sheetName val="WCPU vs Chiller"/>
      <sheetName val="BOQ Common AC"/>
      <sheetName val="BOQ Common MV"/>
      <sheetName val="BOQ Shops"/>
    </sheetNames>
    <sheetDataSet>
      <sheetData sheetId="0" refreshError="1"/>
      <sheetData sheetId="1" refreshError="1"/>
      <sheetData sheetId="2" refreshError="1">
        <row r="10">
          <cell r="I10" t="str">
            <v>Dominion Mall (Common Areas AC Works)</v>
          </cell>
          <cell r="J10">
            <v>1</v>
          </cell>
        </row>
        <row r="11">
          <cell r="I11" t="str">
            <v>Dominion Mall (Common Areas MV Works)</v>
          </cell>
          <cell r="J11">
            <v>2</v>
          </cell>
        </row>
        <row r="12">
          <cell r="I12" t="str">
            <v>Dominion Mall (Shops)</v>
          </cell>
          <cell r="J12">
            <v>3</v>
          </cell>
        </row>
        <row r="13">
          <cell r="I13" t="str">
            <v>Dominion Mall (Complete Project)</v>
          </cell>
          <cell r="J13">
            <v>4</v>
          </cell>
        </row>
      </sheetData>
      <sheetData sheetId="3" refreshError="1"/>
      <sheetData sheetId="4">
        <row r="228">
          <cell r="P228">
            <v>366813159.875</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UMMARY"/>
      <sheetName val="SUMMARY 1"/>
      <sheetName val="ACMV SUMMARY"/>
      <sheetName val="BOQ - EST"/>
      <sheetName val="Sheet4"/>
    </sheetNames>
    <sheetDataSet>
      <sheetData sheetId="0" refreshError="1"/>
      <sheetData sheetId="1">
        <row r="4">
          <cell r="G4" t="str">
            <v>BOQ # SS/…./2013/001</v>
          </cell>
        </row>
      </sheetData>
      <sheetData sheetId="2" refreshError="1"/>
      <sheetData sheetId="3"/>
      <sheetData sheetId="4">
        <row r="3">
          <cell r="G3" t="str">
            <v>FLOOR</v>
          </cell>
        </row>
        <row r="4">
          <cell r="G4" t="str">
            <v>BASEMENT-1,</v>
          </cell>
        </row>
        <row r="5">
          <cell r="G5" t="str">
            <v>GROUND FLOOR,</v>
          </cell>
        </row>
        <row r="6">
          <cell r="G6" t="str">
            <v>FIRST FLOOR,</v>
          </cell>
        </row>
        <row r="7">
          <cell r="G7" t="str">
            <v>SECOND FLOOR,</v>
          </cell>
        </row>
        <row r="8">
          <cell r="G8" t="str">
            <v>RISER,</v>
          </cell>
        </row>
        <row r="9">
          <cell r="G9" t="str">
            <v>PLANT ROOM</v>
          </cell>
        </row>
        <row r="10">
          <cell r="G10" t="str">
            <v>COMPLETE WORK,</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UM"/>
      <sheetName val="Histogram"/>
      <sheetName val="Sheet1"/>
      <sheetName val="Rate List"/>
      <sheetName val="Ext.Boq"/>
      <sheetName val="Rate_List"/>
      <sheetName val="Ext_Boq"/>
      <sheetName val="Testing"/>
      <sheetName val="estimate"/>
      <sheetName val="OB"/>
      <sheetName val="cover page"/>
      <sheetName val="IBASE2"/>
      <sheetName val="RCC,Ret. Wall"/>
      <sheetName val="D"/>
      <sheetName val="SUMMARY WAREHOUSE"/>
      <sheetName val="SUMMARY WAREHOUSE (2)"/>
      <sheetName val="Manhol Backup Calc"/>
      <sheetName val="合成単価作成表-bldg"/>
      <sheetName val="BOQ"/>
      <sheetName val="Sheet2"/>
      <sheetName val="Factor"/>
      <sheetName val="DETAILED  BOQ"/>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v>0</v>
          </cell>
          <cell r="AM44">
            <v>1</v>
          </cell>
          <cell r="AN44">
            <v>18.2</v>
          </cell>
          <cell r="AO44">
            <v>8.1999999999999993</v>
          </cell>
          <cell r="AP44">
            <v>0</v>
          </cell>
          <cell r="AQ44">
            <v>42.86</v>
          </cell>
          <cell r="AR44">
            <v>85.37</v>
          </cell>
          <cell r="AS44">
            <v>0</v>
          </cell>
          <cell r="AT44">
            <v>780</v>
          </cell>
          <cell r="AU44">
            <v>700</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2">
          <cell r="AI82" t="str">
            <v xml:space="preserve">POLY-VINYL BUTYRAL RESIN (PVB) </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v>0</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refreshError="1"/>
      <sheetData sheetId="2" refreshError="1"/>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s>
    <sheetDataSet>
      <sheetData sheetId="0" refreshError="1"/>
      <sheetData sheetId="1" refreshError="1"/>
      <sheetData sheetId="2"/>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
  <sheetViews>
    <sheetView showGridLines="0" tabSelected="1" topLeftCell="A36" zoomScaleNormal="100" zoomScaleSheetLayoutView="100" workbookViewId="0">
      <selection activeCell="G59" sqref="G59"/>
    </sheetView>
  </sheetViews>
  <sheetFormatPr defaultColWidth="10" defaultRowHeight="14.25" x14ac:dyDescent="0.2"/>
  <cols>
    <col min="1" max="1" width="5.140625" style="118" customWidth="1"/>
    <col min="2" max="2" width="6.28515625" style="119" customWidth="1"/>
    <col min="3" max="3" width="51.7109375" style="120" customWidth="1"/>
    <col min="4" max="4" width="7.140625" style="118" customWidth="1"/>
    <col min="5" max="5" width="9.42578125" style="121" bestFit="1" customWidth="1"/>
    <col min="6" max="6" width="13.7109375" style="121" bestFit="1" customWidth="1"/>
    <col min="7" max="7" width="15.140625" style="122" customWidth="1"/>
    <col min="8" max="8" width="17.28515625" style="122" customWidth="1"/>
    <col min="9" max="9" width="12.85546875" style="122" customWidth="1"/>
    <col min="10" max="10" width="15.140625" style="122" customWidth="1"/>
    <col min="11" max="11" width="19.5703125" style="122" customWidth="1"/>
    <col min="12" max="14" width="13.7109375" style="121" bestFit="1" customWidth="1"/>
    <col min="15" max="16384" width="10" style="120"/>
  </cols>
  <sheetData>
    <row r="1" spans="1:14" s="7" customFormat="1" ht="18" customHeight="1" x14ac:dyDescent="0.25">
      <c r="A1" s="189" t="s">
        <v>77</v>
      </c>
      <c r="B1" s="189"/>
      <c r="C1" s="189"/>
      <c r="D1" s="3"/>
      <c r="E1" s="4"/>
      <c r="F1" s="4"/>
      <c r="G1" s="5"/>
      <c r="H1" s="5"/>
      <c r="I1" s="5"/>
      <c r="J1" s="5"/>
      <c r="K1" s="5"/>
      <c r="L1" s="4"/>
      <c r="M1" s="4"/>
      <c r="N1" s="4"/>
    </row>
    <row r="2" spans="1:14" s="7" customFormat="1" ht="18" customHeight="1" x14ac:dyDescent="0.25">
      <c r="A2" s="8" t="s">
        <v>3</v>
      </c>
      <c r="B2" s="8"/>
      <c r="C2" s="2"/>
      <c r="D2" s="3"/>
      <c r="E2" s="4"/>
      <c r="F2" s="4"/>
      <c r="G2" s="5"/>
      <c r="H2" s="9"/>
      <c r="I2" s="10"/>
      <c r="J2" s="5"/>
      <c r="K2" s="11"/>
      <c r="L2" s="4"/>
      <c r="M2" s="4"/>
      <c r="N2" s="4"/>
    </row>
    <row r="3" spans="1:14" s="10" customFormat="1" ht="18" customHeight="1" x14ac:dyDescent="0.25">
      <c r="A3" s="1"/>
      <c r="B3" s="8"/>
      <c r="D3" s="3"/>
      <c r="E3" s="4"/>
      <c r="F3" s="4"/>
      <c r="G3" s="5"/>
      <c r="H3" s="5"/>
      <c r="I3" s="5"/>
      <c r="J3" s="5"/>
      <c r="K3" s="12"/>
      <c r="L3" s="4"/>
      <c r="M3" s="4"/>
      <c r="N3" s="4"/>
    </row>
    <row r="4" spans="1:14" s="10" customFormat="1" ht="17.25" customHeight="1" x14ac:dyDescent="0.25">
      <c r="A4" s="13" t="s">
        <v>78</v>
      </c>
      <c r="B4" s="8"/>
      <c r="D4" s="3"/>
      <c r="E4" s="4"/>
      <c r="F4" s="4"/>
      <c r="G4" s="5"/>
      <c r="H4" s="5"/>
      <c r="I4" s="5"/>
      <c r="J4" s="5"/>
      <c r="K4" s="12"/>
      <c r="L4" s="4"/>
      <c r="M4" s="4"/>
      <c r="N4" s="4"/>
    </row>
    <row r="5" spans="1:14" s="10" customFormat="1" ht="6" customHeight="1" thickBot="1" x14ac:dyDescent="0.25">
      <c r="A5" s="8"/>
      <c r="B5" s="8"/>
      <c r="D5" s="3"/>
      <c r="E5" s="4"/>
      <c r="F5" s="4"/>
      <c r="G5" s="5"/>
      <c r="H5" s="5"/>
      <c r="I5" s="5"/>
      <c r="J5" s="5"/>
      <c r="K5" s="14"/>
      <c r="L5" s="4"/>
      <c r="M5" s="4"/>
      <c r="N5" s="4"/>
    </row>
    <row r="6" spans="1:14" s="7" customFormat="1" ht="18" customHeight="1" thickBot="1" x14ac:dyDescent="0.3">
      <c r="A6" s="15"/>
      <c r="B6" s="15"/>
      <c r="C6" s="16"/>
      <c r="D6" s="17"/>
      <c r="E6" s="18"/>
      <c r="F6" s="18"/>
      <c r="G6" s="190" t="s">
        <v>4</v>
      </c>
      <c r="H6" s="191"/>
      <c r="I6" s="192" t="s">
        <v>5</v>
      </c>
      <c r="J6" s="191"/>
      <c r="K6" s="19" t="s">
        <v>6</v>
      </c>
      <c r="L6" s="185" t="s">
        <v>65</v>
      </c>
      <c r="M6" s="185" t="s">
        <v>71</v>
      </c>
      <c r="N6" s="185" t="s">
        <v>66</v>
      </c>
    </row>
    <row r="7" spans="1:14" s="24" customFormat="1" ht="18" customHeight="1" thickBot="1" x14ac:dyDescent="0.3">
      <c r="A7" s="187" t="s">
        <v>7</v>
      </c>
      <c r="B7" s="188"/>
      <c r="C7" s="20" t="s">
        <v>2</v>
      </c>
      <c r="D7" s="20" t="s">
        <v>0</v>
      </c>
      <c r="E7" s="143" t="s">
        <v>70</v>
      </c>
      <c r="F7" s="23" t="s">
        <v>64</v>
      </c>
      <c r="G7" s="139" t="s">
        <v>8</v>
      </c>
      <c r="H7" s="21" t="s">
        <v>9</v>
      </c>
      <c r="I7" s="22" t="s">
        <v>8</v>
      </c>
      <c r="J7" s="21" t="s">
        <v>9</v>
      </c>
      <c r="K7" s="23" t="s">
        <v>9</v>
      </c>
      <c r="L7" s="186"/>
      <c r="M7" s="186"/>
      <c r="N7" s="186"/>
    </row>
    <row r="8" spans="1:14" s="33" customFormat="1" ht="8.25" customHeight="1" thickTop="1" x14ac:dyDescent="0.25">
      <c r="A8" s="25"/>
      <c r="B8" s="26"/>
      <c r="C8" s="27"/>
      <c r="D8" s="27"/>
      <c r="E8" s="144"/>
      <c r="F8" s="145"/>
      <c r="G8" s="140"/>
      <c r="H8" s="29"/>
      <c r="I8" s="30"/>
      <c r="J8" s="31"/>
      <c r="K8" s="32"/>
      <c r="L8" s="28"/>
      <c r="M8" s="28"/>
      <c r="N8" s="28"/>
    </row>
    <row r="9" spans="1:14" s="43" customFormat="1" ht="38.25" x14ac:dyDescent="0.2">
      <c r="A9" s="34"/>
      <c r="B9" s="35"/>
      <c r="C9" s="36" t="s">
        <v>10</v>
      </c>
      <c r="D9" s="37"/>
      <c r="E9" s="131"/>
      <c r="F9" s="146"/>
      <c r="G9" s="141"/>
      <c r="H9" s="39"/>
      <c r="I9" s="40"/>
      <c r="J9" s="39"/>
      <c r="K9" s="41"/>
      <c r="L9" s="38"/>
      <c r="M9" s="38"/>
      <c r="N9" s="38"/>
    </row>
    <row r="10" spans="1:14" s="43" customFormat="1" ht="140.25" x14ac:dyDescent="0.2">
      <c r="A10" s="46">
        <v>1</v>
      </c>
      <c r="B10" s="47"/>
      <c r="C10" s="136" t="s">
        <v>83</v>
      </c>
      <c r="D10" s="37"/>
      <c r="E10" s="131"/>
      <c r="F10" s="146"/>
      <c r="G10" s="142"/>
      <c r="H10" s="48"/>
      <c r="I10" s="49"/>
      <c r="J10" s="48"/>
      <c r="K10" s="41"/>
      <c r="L10" s="38"/>
      <c r="M10" s="38"/>
      <c r="N10" s="38"/>
    </row>
    <row r="11" spans="1:14" s="7" customFormat="1" ht="30" customHeight="1" x14ac:dyDescent="0.25">
      <c r="A11" s="50"/>
      <c r="B11" s="51">
        <f>A10+0.1</f>
        <v>1.1000000000000001</v>
      </c>
      <c r="C11" s="52" t="s">
        <v>72</v>
      </c>
      <c r="D11" s="53" t="s">
        <v>11</v>
      </c>
      <c r="E11" s="138">
        <v>1</v>
      </c>
      <c r="F11" s="152"/>
      <c r="G11" s="211">
        <v>40000</v>
      </c>
      <c r="H11" s="197">
        <f>G11*E11</f>
        <v>40000</v>
      </c>
      <c r="I11" s="212">
        <v>45000</v>
      </c>
      <c r="J11" s="197">
        <f>I11*E11</f>
        <v>45000</v>
      </c>
      <c r="K11" s="213">
        <f t="shared" ref="K11" si="0">J11+H11</f>
        <v>85000</v>
      </c>
      <c r="L11" s="54"/>
      <c r="M11" s="54"/>
      <c r="N11" s="54"/>
    </row>
    <row r="12" spans="1:14" s="7" customFormat="1" ht="30" customHeight="1" x14ac:dyDescent="0.25">
      <c r="A12" s="50"/>
      <c r="B12" s="51">
        <f>A10+0.2</f>
        <v>1.2</v>
      </c>
      <c r="C12" s="52" t="s">
        <v>82</v>
      </c>
      <c r="D12" s="53" t="s">
        <v>11</v>
      </c>
      <c r="E12" s="138">
        <v>1</v>
      </c>
      <c r="F12" s="152"/>
      <c r="G12" s="196">
        <v>50000</v>
      </c>
      <c r="H12" s="197">
        <f>G12*E12</f>
        <v>50000</v>
      </c>
      <c r="I12" s="198">
        <v>30000</v>
      </c>
      <c r="J12" s="197">
        <f>I12*E12</f>
        <v>30000</v>
      </c>
      <c r="K12" s="199">
        <f>J12+H12</f>
        <v>80000</v>
      </c>
      <c r="L12" s="54"/>
      <c r="M12" s="54"/>
      <c r="N12" s="54"/>
    </row>
    <row r="13" spans="1:14" s="7" customFormat="1" ht="1.9" customHeight="1" x14ac:dyDescent="0.25">
      <c r="A13" s="50"/>
      <c r="B13" s="51"/>
      <c r="C13" s="181"/>
      <c r="D13" s="62"/>
      <c r="E13" s="161"/>
      <c r="F13" s="162"/>
      <c r="G13" s="178"/>
      <c r="H13" s="179"/>
      <c r="I13" s="180"/>
      <c r="J13" s="179"/>
      <c r="K13" s="90"/>
      <c r="L13" s="88"/>
      <c r="M13" s="88"/>
      <c r="N13" s="88"/>
    </row>
    <row r="14" spans="1:14" s="7" customFormat="1" ht="12.6" customHeight="1" x14ac:dyDescent="0.25">
      <c r="A14" s="50"/>
      <c r="B14" s="51"/>
      <c r="C14" s="183"/>
      <c r="D14" s="62"/>
      <c r="E14" s="130"/>
      <c r="F14" s="160"/>
      <c r="G14" s="167"/>
      <c r="H14" s="64"/>
      <c r="I14" s="65"/>
      <c r="J14" s="64"/>
      <c r="K14" s="86"/>
      <c r="L14" s="83"/>
      <c r="M14" s="83"/>
      <c r="N14" s="83"/>
    </row>
    <row r="15" spans="1:14" s="43" customFormat="1" ht="174" x14ac:dyDescent="0.2">
      <c r="A15" s="46">
        <f>A10+1</f>
        <v>2</v>
      </c>
      <c r="B15" s="57"/>
      <c r="C15" s="135" t="s">
        <v>15</v>
      </c>
      <c r="D15" s="37"/>
      <c r="E15" s="149"/>
      <c r="F15" s="150"/>
      <c r="G15" s="166"/>
      <c r="H15" s="39"/>
      <c r="I15" s="40"/>
      <c r="J15" s="39"/>
      <c r="K15" s="41"/>
      <c r="L15" s="63"/>
      <c r="M15" s="147"/>
      <c r="N15" s="173"/>
    </row>
    <row r="16" spans="1:14" s="7" customFormat="1" ht="21.95" customHeight="1" x14ac:dyDescent="0.25">
      <c r="A16" s="60"/>
      <c r="B16" s="61"/>
      <c r="C16" s="148" t="s">
        <v>16</v>
      </c>
      <c r="D16" s="62"/>
      <c r="E16" s="149"/>
      <c r="F16" s="150"/>
      <c r="G16" s="167"/>
      <c r="H16" s="64"/>
      <c r="I16" s="65"/>
      <c r="J16" s="64"/>
      <c r="K16" s="66"/>
      <c r="L16" s="63"/>
      <c r="M16" s="63"/>
      <c r="N16" s="63"/>
    </row>
    <row r="17" spans="1:14" s="7" customFormat="1" ht="21.95" customHeight="1" x14ac:dyDescent="0.25">
      <c r="A17" s="67"/>
      <c r="B17" s="68">
        <f>A15+0.1</f>
        <v>2.1</v>
      </c>
      <c r="C17" s="151" t="s">
        <v>17</v>
      </c>
      <c r="D17" s="53" t="s">
        <v>18</v>
      </c>
      <c r="E17" s="138" t="s">
        <v>67</v>
      </c>
      <c r="F17" s="152"/>
      <c r="G17" s="196">
        <v>565</v>
      </c>
      <c r="H17" s="197"/>
      <c r="I17" s="198">
        <v>300</v>
      </c>
      <c r="J17" s="197"/>
      <c r="K17" s="222">
        <f t="shared" ref="K17:K28" si="1">J17+H17</f>
        <v>0</v>
      </c>
      <c r="L17" s="231" t="s">
        <v>89</v>
      </c>
      <c r="M17" s="232" t="s">
        <v>90</v>
      </c>
      <c r="N17" s="172"/>
    </row>
    <row r="18" spans="1:14" s="7" customFormat="1" ht="21.95" customHeight="1" x14ac:dyDescent="0.25">
      <c r="A18" s="67"/>
      <c r="B18" s="68">
        <f>B17+0.1</f>
        <v>2.2000000000000002</v>
      </c>
      <c r="C18" s="153" t="s">
        <v>19</v>
      </c>
      <c r="D18" s="69" t="s">
        <v>18</v>
      </c>
      <c r="E18" s="154">
        <f>44+55</f>
        <v>99</v>
      </c>
      <c r="F18" s="155"/>
      <c r="G18" s="196">
        <v>900</v>
      </c>
      <c r="H18" s="197">
        <f t="shared" ref="H18:H23" si="2">G18*E18</f>
        <v>89100</v>
      </c>
      <c r="I18" s="198">
        <v>300</v>
      </c>
      <c r="J18" s="197">
        <f t="shared" ref="J18:J23" si="3">I18*E18</f>
        <v>29700</v>
      </c>
      <c r="K18" s="222">
        <f t="shared" si="1"/>
        <v>118800</v>
      </c>
      <c r="L18" s="233"/>
      <c r="M18" s="234"/>
      <c r="N18" s="230"/>
    </row>
    <row r="19" spans="1:14" s="7" customFormat="1" ht="21.95" customHeight="1" x14ac:dyDescent="0.25">
      <c r="A19" s="67"/>
      <c r="B19" s="68">
        <f>B18+0.1</f>
        <v>2.3000000000000003</v>
      </c>
      <c r="C19" s="151" t="s">
        <v>20</v>
      </c>
      <c r="D19" s="53" t="s">
        <v>18</v>
      </c>
      <c r="E19" s="138">
        <f>10+55</f>
        <v>65</v>
      </c>
      <c r="F19" s="152"/>
      <c r="G19" s="196">
        <v>1275</v>
      </c>
      <c r="H19" s="197">
        <f t="shared" si="2"/>
        <v>82875</v>
      </c>
      <c r="I19" s="198">
        <v>300</v>
      </c>
      <c r="J19" s="197">
        <f t="shared" si="3"/>
        <v>19500</v>
      </c>
      <c r="K19" s="222">
        <f t="shared" si="1"/>
        <v>102375</v>
      </c>
      <c r="L19" s="233"/>
      <c r="M19" s="234"/>
      <c r="N19" s="172"/>
    </row>
    <row r="20" spans="1:14" s="7" customFormat="1" ht="21.95" customHeight="1" x14ac:dyDescent="0.25">
      <c r="A20" s="67"/>
      <c r="B20" s="68">
        <f>B19+0.1</f>
        <v>2.4000000000000004</v>
      </c>
      <c r="C20" s="153" t="s">
        <v>21</v>
      </c>
      <c r="D20" s="69" t="s">
        <v>18</v>
      </c>
      <c r="E20" s="154">
        <v>10</v>
      </c>
      <c r="F20" s="155"/>
      <c r="G20" s="196">
        <v>1710</v>
      </c>
      <c r="H20" s="197">
        <f t="shared" si="2"/>
        <v>17100</v>
      </c>
      <c r="I20" s="198">
        <v>300</v>
      </c>
      <c r="J20" s="197">
        <f t="shared" si="3"/>
        <v>3000</v>
      </c>
      <c r="K20" s="222">
        <f t="shared" si="1"/>
        <v>20100</v>
      </c>
      <c r="L20" s="233"/>
      <c r="M20" s="234"/>
      <c r="N20" s="230"/>
    </row>
    <row r="21" spans="1:14" s="7" customFormat="1" ht="21.95" customHeight="1" x14ac:dyDescent="0.25">
      <c r="A21" s="67"/>
      <c r="B21" s="68">
        <f t="shared" ref="B21:B25" si="4">B20+0.1</f>
        <v>2.5000000000000004</v>
      </c>
      <c r="C21" s="151" t="s">
        <v>22</v>
      </c>
      <c r="D21" s="53" t="s">
        <v>18</v>
      </c>
      <c r="E21" s="138">
        <v>25</v>
      </c>
      <c r="F21" s="152"/>
      <c r="G21" s="196">
        <v>1456</v>
      </c>
      <c r="H21" s="197">
        <f t="shared" si="2"/>
        <v>36400</v>
      </c>
      <c r="I21" s="198">
        <v>300</v>
      </c>
      <c r="J21" s="197">
        <f t="shared" si="3"/>
        <v>7500</v>
      </c>
      <c r="K21" s="222">
        <f t="shared" si="1"/>
        <v>43900</v>
      </c>
      <c r="L21" s="233"/>
      <c r="M21" s="234"/>
      <c r="N21" s="172"/>
    </row>
    <row r="22" spans="1:14" s="7" customFormat="1" ht="21.95" customHeight="1" x14ac:dyDescent="0.25">
      <c r="A22" s="67"/>
      <c r="B22" s="68">
        <f t="shared" si="4"/>
        <v>2.6000000000000005</v>
      </c>
      <c r="C22" s="151" t="s">
        <v>23</v>
      </c>
      <c r="D22" s="53" t="s">
        <v>18</v>
      </c>
      <c r="E22" s="138">
        <v>80</v>
      </c>
      <c r="F22" s="152"/>
      <c r="G22" s="196">
        <v>2620</v>
      </c>
      <c r="H22" s="197">
        <f t="shared" si="2"/>
        <v>209600</v>
      </c>
      <c r="I22" s="198">
        <v>300</v>
      </c>
      <c r="J22" s="197">
        <f t="shared" si="3"/>
        <v>24000</v>
      </c>
      <c r="K22" s="222">
        <f t="shared" si="1"/>
        <v>233600</v>
      </c>
      <c r="L22" s="233"/>
      <c r="M22" s="234"/>
      <c r="N22" s="172"/>
    </row>
    <row r="23" spans="1:14" s="7" customFormat="1" ht="21.95" customHeight="1" x14ac:dyDescent="0.25">
      <c r="A23" s="67"/>
      <c r="B23" s="68">
        <f t="shared" si="4"/>
        <v>2.7000000000000006</v>
      </c>
      <c r="C23" s="151" t="s">
        <v>24</v>
      </c>
      <c r="D23" s="53" t="s">
        <v>18</v>
      </c>
      <c r="E23" s="154">
        <v>28</v>
      </c>
      <c r="F23" s="155"/>
      <c r="G23" s="196">
        <v>3640</v>
      </c>
      <c r="H23" s="197">
        <f t="shared" si="2"/>
        <v>101920</v>
      </c>
      <c r="I23" s="198">
        <v>350</v>
      </c>
      <c r="J23" s="197">
        <f t="shared" si="3"/>
        <v>9800</v>
      </c>
      <c r="K23" s="222">
        <f t="shared" si="1"/>
        <v>111720</v>
      </c>
      <c r="L23" s="233"/>
      <c r="M23" s="234"/>
      <c r="N23" s="230"/>
    </row>
    <row r="24" spans="1:14" s="7" customFormat="1" ht="21.95" customHeight="1" x14ac:dyDescent="0.25">
      <c r="A24" s="67"/>
      <c r="B24" s="68">
        <f t="shared" si="4"/>
        <v>2.8000000000000007</v>
      </c>
      <c r="C24" s="151" t="s">
        <v>25</v>
      </c>
      <c r="D24" s="53" t="s">
        <v>18</v>
      </c>
      <c r="E24" s="154" t="s">
        <v>67</v>
      </c>
      <c r="F24" s="155"/>
      <c r="G24" s="196">
        <v>4800</v>
      </c>
      <c r="H24" s="197"/>
      <c r="I24" s="198">
        <v>350</v>
      </c>
      <c r="J24" s="197"/>
      <c r="K24" s="222">
        <f t="shared" si="1"/>
        <v>0</v>
      </c>
      <c r="L24" s="233"/>
      <c r="M24" s="234"/>
      <c r="N24" s="230"/>
    </row>
    <row r="25" spans="1:14" s="7" customFormat="1" ht="21.95" customHeight="1" x14ac:dyDescent="0.25">
      <c r="A25" s="67"/>
      <c r="B25" s="68">
        <f t="shared" si="4"/>
        <v>2.9000000000000008</v>
      </c>
      <c r="C25" s="153" t="s">
        <v>26</v>
      </c>
      <c r="D25" s="69" t="s">
        <v>18</v>
      </c>
      <c r="E25" s="154" t="s">
        <v>67</v>
      </c>
      <c r="F25" s="155"/>
      <c r="G25" s="196">
        <v>5750</v>
      </c>
      <c r="H25" s="197"/>
      <c r="I25" s="198">
        <v>400</v>
      </c>
      <c r="J25" s="197"/>
      <c r="K25" s="222">
        <f t="shared" si="1"/>
        <v>0</v>
      </c>
      <c r="L25" s="233"/>
      <c r="M25" s="234"/>
      <c r="N25" s="230"/>
    </row>
    <row r="26" spans="1:14" s="7" customFormat="1" ht="63.75" x14ac:dyDescent="0.2">
      <c r="A26" s="46">
        <f>A15+1</f>
        <v>3</v>
      </c>
      <c r="B26" s="68"/>
      <c r="C26" s="126" t="s">
        <v>84</v>
      </c>
      <c r="D26" s="58" t="s">
        <v>28</v>
      </c>
      <c r="E26" s="134">
        <v>1</v>
      </c>
      <c r="F26" s="157"/>
      <c r="G26" s="201">
        <v>60000</v>
      </c>
      <c r="H26" s="202">
        <f t="shared" ref="H26:H28" si="5">G26*E26</f>
        <v>60000</v>
      </c>
      <c r="I26" s="203">
        <v>5000</v>
      </c>
      <c r="J26" s="202">
        <f t="shared" ref="J26:J28" si="6">I26*E26</f>
        <v>5000</v>
      </c>
      <c r="K26" s="225">
        <f t="shared" ref="K26:K28" si="7">J26+H26</f>
        <v>65000</v>
      </c>
      <c r="L26" s="235" t="s">
        <v>91</v>
      </c>
      <c r="M26" s="236" t="s">
        <v>92</v>
      </c>
      <c r="N26" s="171"/>
    </row>
    <row r="27" spans="1:14" s="43" customFormat="1" ht="76.5" x14ac:dyDescent="0.2">
      <c r="A27" s="46">
        <f>A26+1</f>
        <v>4</v>
      </c>
      <c r="B27" s="57"/>
      <c r="C27" s="126" t="s">
        <v>27</v>
      </c>
      <c r="D27" s="127" t="s">
        <v>28</v>
      </c>
      <c r="E27" s="133">
        <v>1</v>
      </c>
      <c r="F27" s="163"/>
      <c r="G27" s="201">
        <v>45000</v>
      </c>
      <c r="H27" s="202">
        <f t="shared" si="5"/>
        <v>45000</v>
      </c>
      <c r="I27" s="203">
        <v>15000</v>
      </c>
      <c r="J27" s="202">
        <f t="shared" si="6"/>
        <v>15000</v>
      </c>
      <c r="K27" s="225">
        <f t="shared" si="7"/>
        <v>60000</v>
      </c>
      <c r="L27" s="237" t="s">
        <v>93</v>
      </c>
      <c r="M27" s="236" t="s">
        <v>86</v>
      </c>
      <c r="N27" s="227"/>
    </row>
    <row r="28" spans="1:14" s="7" customFormat="1" ht="76.5" x14ac:dyDescent="0.2">
      <c r="A28" s="46">
        <f>A27+1</f>
        <v>5</v>
      </c>
      <c r="B28" s="68"/>
      <c r="C28" s="126" t="s">
        <v>69</v>
      </c>
      <c r="D28" s="127" t="s">
        <v>29</v>
      </c>
      <c r="E28" s="133">
        <v>80</v>
      </c>
      <c r="F28" s="163"/>
      <c r="G28" s="201">
        <v>550</v>
      </c>
      <c r="H28" s="202">
        <f t="shared" si="5"/>
        <v>44000</v>
      </c>
      <c r="I28" s="203">
        <v>100</v>
      </c>
      <c r="J28" s="202">
        <f t="shared" si="6"/>
        <v>8000</v>
      </c>
      <c r="K28" s="225">
        <f t="shared" si="7"/>
        <v>52000</v>
      </c>
      <c r="L28" s="237" t="s">
        <v>94</v>
      </c>
      <c r="M28" s="236" t="s">
        <v>90</v>
      </c>
      <c r="N28" s="227"/>
    </row>
    <row r="29" spans="1:14" s="7" customFormat="1" ht="89.25" x14ac:dyDescent="0.2">
      <c r="A29" s="46">
        <f>A28+1</f>
        <v>6</v>
      </c>
      <c r="B29" s="68"/>
      <c r="C29" s="164" t="s">
        <v>30</v>
      </c>
      <c r="D29" s="37"/>
      <c r="E29" s="131"/>
      <c r="F29" s="146"/>
      <c r="G29" s="174"/>
      <c r="H29" s="71"/>
      <c r="I29" s="72"/>
      <c r="J29" s="71"/>
      <c r="K29" s="226"/>
      <c r="L29" s="229"/>
      <c r="M29" s="229"/>
      <c r="N29" s="228"/>
    </row>
    <row r="30" spans="1:14" s="7" customFormat="1" ht="21.95" customHeight="1" x14ac:dyDescent="0.25">
      <c r="A30" s="73"/>
      <c r="B30" s="74">
        <f>A29+0.1</f>
        <v>6.1</v>
      </c>
      <c r="C30" s="75" t="s">
        <v>31</v>
      </c>
      <c r="D30" s="76" t="s">
        <v>18</v>
      </c>
      <c r="E30" s="138">
        <v>30</v>
      </c>
      <c r="F30" s="152"/>
      <c r="G30" s="196">
        <v>700</v>
      </c>
      <c r="H30" s="197">
        <f t="shared" ref="H30" si="8">G30*E30</f>
        <v>21000</v>
      </c>
      <c r="I30" s="198">
        <v>100</v>
      </c>
      <c r="J30" s="197">
        <f t="shared" ref="J30" si="9">I30*E30</f>
        <v>3000</v>
      </c>
      <c r="K30" s="222">
        <f t="shared" ref="K30:K34" si="10">J30+H30</f>
        <v>24000</v>
      </c>
      <c r="L30" s="223" t="s">
        <v>95</v>
      </c>
      <c r="M30" s="224" t="s">
        <v>86</v>
      </c>
      <c r="N30" s="172"/>
    </row>
    <row r="31" spans="1:14" s="7" customFormat="1" ht="28.5" customHeight="1" x14ac:dyDescent="0.25">
      <c r="A31" s="73"/>
      <c r="B31" s="74">
        <f>B30+0.1</f>
        <v>6.1999999999999993</v>
      </c>
      <c r="C31" s="75" t="s">
        <v>32</v>
      </c>
      <c r="D31" s="76" t="s">
        <v>18</v>
      </c>
      <c r="E31" s="138" t="s">
        <v>67</v>
      </c>
      <c r="F31" s="152"/>
      <c r="G31" s="196">
        <v>800</v>
      </c>
      <c r="H31" s="197"/>
      <c r="I31" s="198">
        <v>100</v>
      </c>
      <c r="J31" s="197"/>
      <c r="K31" s="222">
        <f t="shared" si="10"/>
        <v>0</v>
      </c>
      <c r="L31" s="224"/>
      <c r="M31" s="224"/>
      <c r="N31" s="172"/>
    </row>
    <row r="32" spans="1:14" s="43" customFormat="1" ht="102" x14ac:dyDescent="0.2">
      <c r="A32" s="79">
        <f>A29+1</f>
        <v>7</v>
      </c>
      <c r="B32" s="91"/>
      <c r="C32" s="158" t="s">
        <v>40</v>
      </c>
      <c r="D32" s="44" t="s">
        <v>29</v>
      </c>
      <c r="E32" s="132">
        <v>95</v>
      </c>
      <c r="F32" s="159"/>
      <c r="G32" s="201">
        <v>750</v>
      </c>
      <c r="H32" s="202">
        <f t="shared" ref="H32:H34" si="11">G32*E32</f>
        <v>71250</v>
      </c>
      <c r="I32" s="203">
        <v>100</v>
      </c>
      <c r="J32" s="202">
        <f t="shared" ref="J32:J34" si="12">I32*E32</f>
        <v>9500</v>
      </c>
      <c r="K32" s="204">
        <f t="shared" si="10"/>
        <v>80750</v>
      </c>
      <c r="L32" s="238" t="s">
        <v>96</v>
      </c>
      <c r="M32" s="238" t="s">
        <v>86</v>
      </c>
      <c r="N32" s="45"/>
    </row>
    <row r="33" spans="1:14" s="43" customFormat="1" ht="63.75" x14ac:dyDescent="0.2">
      <c r="A33" s="79">
        <f>A32+1</f>
        <v>8</v>
      </c>
      <c r="B33" s="91"/>
      <c r="C33" s="158" t="s">
        <v>41</v>
      </c>
      <c r="D33" s="44" t="s">
        <v>29</v>
      </c>
      <c r="E33" s="132">
        <v>95</v>
      </c>
      <c r="F33" s="159"/>
      <c r="G33" s="201">
        <v>600</v>
      </c>
      <c r="H33" s="202">
        <f t="shared" si="11"/>
        <v>57000</v>
      </c>
      <c r="I33" s="203">
        <v>100</v>
      </c>
      <c r="J33" s="202">
        <f t="shared" si="12"/>
        <v>9500</v>
      </c>
      <c r="K33" s="204">
        <f t="shared" si="10"/>
        <v>66500</v>
      </c>
      <c r="L33" s="239" t="s">
        <v>97</v>
      </c>
      <c r="M33" s="239" t="s">
        <v>98</v>
      </c>
      <c r="N33" s="45"/>
    </row>
    <row r="34" spans="1:14" s="43" customFormat="1" ht="51" x14ac:dyDescent="0.2">
      <c r="A34" s="79">
        <f>A33+1</f>
        <v>9</v>
      </c>
      <c r="B34" s="91"/>
      <c r="C34" s="128" t="s">
        <v>68</v>
      </c>
      <c r="D34" s="127" t="s">
        <v>29</v>
      </c>
      <c r="E34" s="133">
        <v>15</v>
      </c>
      <c r="F34" s="163"/>
      <c r="G34" s="201">
        <v>600</v>
      </c>
      <c r="H34" s="202">
        <f t="shared" si="11"/>
        <v>9000</v>
      </c>
      <c r="I34" s="203">
        <v>100</v>
      </c>
      <c r="J34" s="202">
        <f t="shared" si="12"/>
        <v>1500</v>
      </c>
      <c r="K34" s="204">
        <f t="shared" si="10"/>
        <v>10500</v>
      </c>
      <c r="L34" s="240" t="s">
        <v>99</v>
      </c>
      <c r="M34" s="240" t="s">
        <v>98</v>
      </c>
      <c r="N34" s="99"/>
    </row>
    <row r="35" spans="1:14" s="43" customFormat="1" ht="76.5" x14ac:dyDescent="0.2">
      <c r="A35" s="80">
        <f>A34+1</f>
        <v>10</v>
      </c>
      <c r="B35" s="94"/>
      <c r="C35" s="95" t="s">
        <v>42</v>
      </c>
      <c r="D35" s="58"/>
      <c r="E35" s="134"/>
      <c r="F35" s="157"/>
      <c r="G35" s="169"/>
      <c r="H35" s="96"/>
      <c r="I35" s="97"/>
      <c r="J35" s="96"/>
      <c r="K35" s="59"/>
      <c r="L35" s="70"/>
      <c r="M35" s="70"/>
      <c r="N35" s="70"/>
    </row>
    <row r="36" spans="1:14" s="7" customFormat="1" ht="18" customHeight="1" x14ac:dyDescent="0.25">
      <c r="A36" s="50"/>
      <c r="B36" s="93">
        <f>A35+0.1</f>
        <v>10.1</v>
      </c>
      <c r="C36" s="81" t="s">
        <v>43</v>
      </c>
      <c r="D36" s="82"/>
      <c r="E36" s="130"/>
      <c r="F36" s="160"/>
      <c r="G36" s="170"/>
      <c r="H36" s="84"/>
      <c r="I36" s="85"/>
      <c r="J36" s="84"/>
      <c r="K36" s="86"/>
      <c r="L36" s="83"/>
      <c r="M36" s="83"/>
      <c r="N36" s="83"/>
    </row>
    <row r="37" spans="1:14" s="7" customFormat="1" ht="30.75" customHeight="1" x14ac:dyDescent="0.25">
      <c r="A37" s="50"/>
      <c r="B37" s="93" t="s">
        <v>38</v>
      </c>
      <c r="C37" s="75" t="s">
        <v>44</v>
      </c>
      <c r="D37" s="76" t="s">
        <v>11</v>
      </c>
      <c r="E37" s="138">
        <v>1</v>
      </c>
      <c r="F37" s="152"/>
      <c r="G37" s="196">
        <v>3000</v>
      </c>
      <c r="H37" s="197">
        <f t="shared" ref="H37:H39" si="13">G37*E37</f>
        <v>3000</v>
      </c>
      <c r="I37" s="198">
        <v>1000</v>
      </c>
      <c r="J37" s="197">
        <f t="shared" ref="J37:J39" si="14">I37*E37</f>
        <v>1000</v>
      </c>
      <c r="K37" s="199">
        <f t="shared" ref="K37:K39" si="15">J37+H37</f>
        <v>4000</v>
      </c>
      <c r="L37" s="215" t="s">
        <v>88</v>
      </c>
      <c r="M37" s="54" t="s">
        <v>87</v>
      </c>
      <c r="N37" s="54"/>
    </row>
    <row r="38" spans="1:14" s="7" customFormat="1" ht="30.75" customHeight="1" x14ac:dyDescent="0.25">
      <c r="A38" s="50"/>
      <c r="B38" s="93" t="s">
        <v>45</v>
      </c>
      <c r="C38" s="75" t="s">
        <v>47</v>
      </c>
      <c r="D38" s="76" t="s">
        <v>11</v>
      </c>
      <c r="E38" s="138">
        <v>2</v>
      </c>
      <c r="F38" s="152"/>
      <c r="G38" s="196">
        <v>8000</v>
      </c>
      <c r="H38" s="197">
        <f t="shared" si="13"/>
        <v>16000</v>
      </c>
      <c r="I38" s="198">
        <v>1000</v>
      </c>
      <c r="J38" s="197">
        <f t="shared" si="14"/>
        <v>2000</v>
      </c>
      <c r="K38" s="199">
        <f t="shared" si="15"/>
        <v>18000</v>
      </c>
      <c r="L38" s="215" t="s">
        <v>88</v>
      </c>
      <c r="M38" s="54" t="s">
        <v>87</v>
      </c>
      <c r="N38" s="54"/>
    </row>
    <row r="39" spans="1:14" s="7" customFormat="1" ht="30.75" customHeight="1" x14ac:dyDescent="0.25">
      <c r="A39" s="50"/>
      <c r="B39" s="93" t="s">
        <v>46</v>
      </c>
      <c r="C39" s="75" t="s">
        <v>48</v>
      </c>
      <c r="D39" s="76" t="s">
        <v>11</v>
      </c>
      <c r="E39" s="138">
        <v>0</v>
      </c>
      <c r="F39" s="152"/>
      <c r="G39" s="168">
        <v>45000</v>
      </c>
      <c r="H39" s="197">
        <f t="shared" si="13"/>
        <v>0</v>
      </c>
      <c r="I39" s="78">
        <v>1000</v>
      </c>
      <c r="J39" s="197">
        <f t="shared" si="14"/>
        <v>0</v>
      </c>
      <c r="K39" s="199">
        <f t="shared" si="15"/>
        <v>0</v>
      </c>
      <c r="L39" s="215" t="s">
        <v>88</v>
      </c>
      <c r="M39" s="54" t="s">
        <v>87</v>
      </c>
      <c r="N39" s="54"/>
    </row>
    <row r="40" spans="1:14" s="43" customFormat="1" ht="51" x14ac:dyDescent="0.2">
      <c r="A40" s="79">
        <f>A35+1</f>
        <v>11</v>
      </c>
      <c r="B40" s="91"/>
      <c r="C40" s="156" t="s">
        <v>49</v>
      </c>
      <c r="D40" s="98"/>
      <c r="E40" s="134"/>
      <c r="F40" s="157"/>
      <c r="G40" s="169"/>
      <c r="H40" s="96"/>
      <c r="I40" s="97"/>
      <c r="J40" s="96"/>
      <c r="K40" s="59"/>
      <c r="L40" s="70"/>
      <c r="M40" s="70"/>
      <c r="N40" s="70"/>
    </row>
    <row r="41" spans="1:14" s="7" customFormat="1" ht="18" customHeight="1" thickBot="1" x14ac:dyDescent="0.3">
      <c r="A41" s="50"/>
      <c r="B41" s="93">
        <f>A40+0.1</f>
        <v>11.1</v>
      </c>
      <c r="C41" s="75" t="s">
        <v>44</v>
      </c>
      <c r="D41" s="76" t="s">
        <v>1</v>
      </c>
      <c r="E41" s="138">
        <v>1</v>
      </c>
      <c r="F41" s="152"/>
      <c r="G41" s="196">
        <v>3000</v>
      </c>
      <c r="H41" s="197">
        <f t="shared" ref="H41" si="16">G41*E41</f>
        <v>3000</v>
      </c>
      <c r="I41" s="198">
        <v>1000</v>
      </c>
      <c r="J41" s="197">
        <f t="shared" ref="J41" si="17">I41*E41</f>
        <v>1000</v>
      </c>
      <c r="K41" s="199">
        <f t="shared" ref="K41" si="18">J41+H41</f>
        <v>4000</v>
      </c>
      <c r="L41" s="215" t="s">
        <v>88</v>
      </c>
      <c r="M41" s="54" t="s">
        <v>87</v>
      </c>
      <c r="N41" s="54"/>
    </row>
    <row r="42" spans="1:14" s="7" customFormat="1" ht="35.25" customHeight="1" thickTop="1" thickBot="1" x14ac:dyDescent="0.3">
      <c r="A42" s="100"/>
      <c r="B42" s="101"/>
      <c r="C42" s="102" t="s">
        <v>52</v>
      </c>
      <c r="D42" s="103"/>
      <c r="E42" s="104"/>
      <c r="F42" s="104"/>
      <c r="G42" s="105"/>
      <c r="H42" s="108">
        <f>SUM(H6:H41)</f>
        <v>956245</v>
      </c>
      <c r="I42" s="107"/>
      <c r="J42" s="108">
        <f>SUM(J6:J41)</f>
        <v>224000</v>
      </c>
      <c r="K42" s="108">
        <f>SUM(K6:K41)</f>
        <v>1180245</v>
      </c>
      <c r="L42" s="104"/>
      <c r="M42" s="104"/>
      <c r="N42" s="104"/>
    </row>
    <row r="43" spans="1:14" s="7" customFormat="1" ht="12.75" customHeight="1" x14ac:dyDescent="0.25">
      <c r="A43" s="109"/>
      <c r="B43" s="110"/>
      <c r="C43" s="111"/>
      <c r="D43" s="112"/>
      <c r="E43" s="113"/>
      <c r="F43" s="113"/>
      <c r="G43" s="114"/>
      <c r="H43" s="114"/>
      <c r="I43" s="114"/>
      <c r="J43" s="114"/>
      <c r="K43" s="114"/>
      <c r="L43" s="113"/>
      <c r="M43" s="113"/>
      <c r="N43" s="113"/>
    </row>
    <row r="44" spans="1:14" s="43" customFormat="1" ht="12.75" x14ac:dyDescent="0.2">
      <c r="A44" s="129" t="s">
        <v>53</v>
      </c>
      <c r="B44" s="35"/>
      <c r="D44" s="42"/>
      <c r="E44" s="115"/>
      <c r="F44" s="115"/>
      <c r="G44" s="116"/>
      <c r="H44" s="116"/>
      <c r="I44" s="116"/>
      <c r="J44" s="116"/>
      <c r="K44" s="116"/>
      <c r="L44" s="115"/>
      <c r="M44" s="115"/>
      <c r="N44" s="115"/>
    </row>
    <row r="45" spans="1:14" s="92" customFormat="1" ht="18" customHeight="1" x14ac:dyDescent="0.25">
      <c r="A45" s="117" t="s">
        <v>54</v>
      </c>
      <c r="B45" s="193" t="s">
        <v>55</v>
      </c>
      <c r="C45" s="194"/>
      <c r="D45" s="194"/>
      <c r="E45" s="194"/>
      <c r="F45" s="194"/>
      <c r="G45" s="194"/>
      <c r="H45" s="194"/>
      <c r="I45" s="194"/>
      <c r="J45" s="194"/>
      <c r="K45" s="194"/>
    </row>
    <row r="46" spans="1:14" s="92" customFormat="1" ht="27.75" customHeight="1" x14ac:dyDescent="0.25">
      <c r="A46" s="117" t="s">
        <v>56</v>
      </c>
      <c r="B46" s="193" t="s">
        <v>57</v>
      </c>
      <c r="C46" s="194"/>
      <c r="D46" s="194"/>
      <c r="E46" s="194"/>
      <c r="F46" s="194"/>
      <c r="G46" s="194"/>
      <c r="H46" s="194"/>
      <c r="I46" s="194"/>
      <c r="J46" s="194"/>
      <c r="K46" s="194"/>
    </row>
    <row r="47" spans="1:14" s="7" customFormat="1" ht="18" customHeight="1" x14ac:dyDescent="0.25">
      <c r="A47" s="6" t="s">
        <v>58</v>
      </c>
      <c r="B47" s="195" t="s">
        <v>59</v>
      </c>
      <c r="C47" s="195"/>
      <c r="D47" s="195"/>
      <c r="E47" s="195"/>
      <c r="F47" s="195"/>
      <c r="G47" s="195"/>
      <c r="H47" s="195"/>
      <c r="I47" s="195"/>
      <c r="J47" s="195"/>
      <c r="K47" s="195"/>
    </row>
    <row r="48" spans="1:14" s="92" customFormat="1" ht="26.25" customHeight="1" x14ac:dyDescent="0.25">
      <c r="A48" s="117" t="s">
        <v>60</v>
      </c>
      <c r="B48" s="193" t="s">
        <v>61</v>
      </c>
      <c r="C48" s="193"/>
      <c r="D48" s="193"/>
      <c r="E48" s="193"/>
      <c r="F48" s="193"/>
      <c r="G48" s="193"/>
      <c r="H48" s="193"/>
      <c r="I48" s="193"/>
      <c r="J48" s="193"/>
      <c r="K48" s="193"/>
    </row>
    <row r="49" spans="1:11" s="92" customFormat="1" ht="12.75" x14ac:dyDescent="0.25">
      <c r="A49" s="117" t="s">
        <v>62</v>
      </c>
      <c r="B49" s="193" t="s">
        <v>63</v>
      </c>
      <c r="C49" s="193"/>
      <c r="D49" s="193"/>
      <c r="E49" s="193"/>
      <c r="F49" s="193"/>
      <c r="G49" s="193"/>
      <c r="H49" s="193"/>
      <c r="I49" s="193"/>
      <c r="J49" s="193"/>
      <c r="K49" s="193"/>
    </row>
  </sheetData>
  <mergeCells count="16">
    <mergeCell ref="L17:L25"/>
    <mergeCell ref="M17:M25"/>
    <mergeCell ref="L30:L31"/>
    <mergeCell ref="M30:M31"/>
    <mergeCell ref="B45:K45"/>
    <mergeCell ref="B46:K46"/>
    <mergeCell ref="B47:K47"/>
    <mergeCell ref="B48:K48"/>
    <mergeCell ref="B49:K49"/>
    <mergeCell ref="N6:N7"/>
    <mergeCell ref="A7:B7"/>
    <mergeCell ref="A1:C1"/>
    <mergeCell ref="G6:H6"/>
    <mergeCell ref="I6:J6"/>
    <mergeCell ref="L6:L7"/>
    <mergeCell ref="M6:M7"/>
  </mergeCells>
  <printOptions horizontalCentered="1"/>
  <pageMargins left="0.25" right="0.25" top="0.5" bottom="0.5" header="0.3" footer="0.3"/>
  <pageSetup paperSize="9" scale="64" orientation="landscape" r:id="rId1"/>
  <rowBreaks count="2" manualBreakCount="2">
    <brk id="23" max="13" man="1"/>
    <brk id="3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
  <sheetViews>
    <sheetView showGridLines="0" topLeftCell="A31" zoomScale="110" zoomScaleNormal="110" zoomScaleSheetLayoutView="85" workbookViewId="0">
      <selection activeCell="L16" sqref="L16:L24"/>
    </sheetView>
  </sheetViews>
  <sheetFormatPr defaultColWidth="10" defaultRowHeight="14.25" x14ac:dyDescent="0.2"/>
  <cols>
    <col min="1" max="1" width="5.140625" style="118" customWidth="1"/>
    <col min="2" max="2" width="6.28515625" style="119" customWidth="1"/>
    <col min="3" max="3" width="51.7109375" style="120" customWidth="1"/>
    <col min="4" max="4" width="7.140625" style="118" customWidth="1"/>
    <col min="5" max="5" width="9.42578125" style="121" bestFit="1" customWidth="1"/>
    <col min="6" max="6" width="13.7109375" style="121" bestFit="1" customWidth="1"/>
    <col min="7" max="7" width="15.140625" style="122" customWidth="1"/>
    <col min="8" max="8" width="17.28515625" style="122" customWidth="1"/>
    <col min="9" max="9" width="12.85546875" style="122" customWidth="1"/>
    <col min="10" max="10" width="15.140625" style="122" customWidth="1"/>
    <col min="11" max="11" width="19.5703125" style="122" customWidth="1"/>
    <col min="12" max="14" width="13.7109375" style="121" bestFit="1" customWidth="1"/>
    <col min="15" max="16384" width="10" style="120"/>
  </cols>
  <sheetData>
    <row r="1" spans="1:14" s="7" customFormat="1" ht="18" customHeight="1" x14ac:dyDescent="0.25">
      <c r="A1" s="189" t="s">
        <v>77</v>
      </c>
      <c r="B1" s="189"/>
      <c r="C1" s="189"/>
      <c r="D1" s="3"/>
      <c r="E1" s="4"/>
      <c r="F1" s="4"/>
      <c r="G1" s="5"/>
      <c r="H1" s="5"/>
      <c r="I1" s="5"/>
      <c r="J1" s="5"/>
      <c r="K1" s="5"/>
      <c r="L1" s="4"/>
      <c r="M1" s="4"/>
      <c r="N1" s="4"/>
    </row>
    <row r="2" spans="1:14" s="7" customFormat="1" ht="18" customHeight="1" x14ac:dyDescent="0.25">
      <c r="A2" s="8" t="s">
        <v>3</v>
      </c>
      <c r="B2" s="8"/>
      <c r="C2" s="2"/>
      <c r="D2" s="3"/>
      <c r="E2" s="4"/>
      <c r="F2" s="4"/>
      <c r="G2" s="5"/>
      <c r="H2" s="9"/>
      <c r="I2" s="10"/>
      <c r="J2" s="5"/>
      <c r="K2" s="11"/>
      <c r="L2" s="4"/>
      <c r="M2" s="4"/>
      <c r="N2" s="4"/>
    </row>
    <row r="3" spans="1:14" s="10" customFormat="1" ht="18" customHeight="1" x14ac:dyDescent="0.25">
      <c r="A3" s="1"/>
      <c r="B3" s="8"/>
      <c r="D3" s="3"/>
      <c r="E3" s="4"/>
      <c r="F3" s="4"/>
      <c r="G3" s="5"/>
      <c r="H3" s="5"/>
      <c r="I3" s="5"/>
      <c r="J3" s="5"/>
      <c r="K3" s="12"/>
      <c r="L3" s="4"/>
      <c r="M3" s="4"/>
      <c r="N3" s="4"/>
    </row>
    <row r="4" spans="1:14" s="10" customFormat="1" ht="17.25" customHeight="1" x14ac:dyDescent="0.25">
      <c r="A4" s="13" t="s">
        <v>79</v>
      </c>
      <c r="B4" s="8"/>
      <c r="D4" s="3"/>
      <c r="E4" s="4"/>
      <c r="F4" s="4"/>
      <c r="G4" s="5"/>
      <c r="H4" s="5"/>
      <c r="I4" s="5"/>
      <c r="J4" s="5"/>
      <c r="K4" s="12"/>
      <c r="L4" s="4"/>
      <c r="M4" s="4"/>
      <c r="N4" s="4"/>
    </row>
    <row r="5" spans="1:14" s="10" customFormat="1" ht="6" customHeight="1" thickBot="1" x14ac:dyDescent="0.25">
      <c r="A5" s="8"/>
      <c r="B5" s="8"/>
      <c r="D5" s="3"/>
      <c r="E5" s="4"/>
      <c r="F5" s="4"/>
      <c r="G5" s="5"/>
      <c r="H5" s="5"/>
      <c r="I5" s="5"/>
      <c r="J5" s="5"/>
      <c r="K5" s="14"/>
      <c r="L5" s="4"/>
      <c r="M5" s="4"/>
      <c r="N5" s="4"/>
    </row>
    <row r="6" spans="1:14" s="7" customFormat="1" ht="18" customHeight="1" thickBot="1" x14ac:dyDescent="0.3">
      <c r="A6" s="15"/>
      <c r="B6" s="15"/>
      <c r="C6" s="16"/>
      <c r="D6" s="17"/>
      <c r="E6" s="18"/>
      <c r="F6" s="18"/>
      <c r="G6" s="190" t="s">
        <v>4</v>
      </c>
      <c r="H6" s="191"/>
      <c r="I6" s="192" t="s">
        <v>5</v>
      </c>
      <c r="J6" s="191"/>
      <c r="K6" s="19" t="s">
        <v>6</v>
      </c>
      <c r="L6" s="185" t="s">
        <v>65</v>
      </c>
      <c r="M6" s="185" t="s">
        <v>71</v>
      </c>
      <c r="N6" s="185" t="s">
        <v>66</v>
      </c>
    </row>
    <row r="7" spans="1:14" s="24" customFormat="1" ht="18" customHeight="1" thickBot="1" x14ac:dyDescent="0.3">
      <c r="A7" s="187" t="s">
        <v>7</v>
      </c>
      <c r="B7" s="188"/>
      <c r="C7" s="20" t="s">
        <v>2</v>
      </c>
      <c r="D7" s="20" t="s">
        <v>0</v>
      </c>
      <c r="E7" s="143" t="s">
        <v>70</v>
      </c>
      <c r="F7" s="23" t="s">
        <v>64</v>
      </c>
      <c r="G7" s="139" t="s">
        <v>8</v>
      </c>
      <c r="H7" s="21" t="s">
        <v>9</v>
      </c>
      <c r="I7" s="22" t="s">
        <v>8</v>
      </c>
      <c r="J7" s="21" t="s">
        <v>9</v>
      </c>
      <c r="K7" s="23" t="s">
        <v>9</v>
      </c>
      <c r="L7" s="186"/>
      <c r="M7" s="186"/>
      <c r="N7" s="186"/>
    </row>
    <row r="8" spans="1:14" s="33" customFormat="1" ht="8.25" customHeight="1" thickTop="1" x14ac:dyDescent="0.25">
      <c r="A8" s="25"/>
      <c r="B8" s="26"/>
      <c r="C8" s="27"/>
      <c r="D8" s="27"/>
      <c r="E8" s="144"/>
      <c r="F8" s="145"/>
      <c r="G8" s="140"/>
      <c r="H8" s="29"/>
      <c r="I8" s="30"/>
      <c r="J8" s="31"/>
      <c r="K8" s="32"/>
      <c r="L8" s="28"/>
      <c r="M8" s="28"/>
      <c r="N8" s="28"/>
    </row>
    <row r="9" spans="1:14" s="43" customFormat="1" ht="38.25" x14ac:dyDescent="0.2">
      <c r="A9" s="34"/>
      <c r="B9" s="35"/>
      <c r="C9" s="36" t="s">
        <v>10</v>
      </c>
      <c r="D9" s="37"/>
      <c r="E9" s="131"/>
      <c r="F9" s="146"/>
      <c r="G9" s="141"/>
      <c r="H9" s="39"/>
      <c r="I9" s="40"/>
      <c r="J9" s="39"/>
      <c r="K9" s="41"/>
      <c r="L9" s="38"/>
      <c r="M9" s="38"/>
      <c r="N9" s="38"/>
    </row>
    <row r="10" spans="1:14" s="43" customFormat="1" ht="140.25" x14ac:dyDescent="0.2">
      <c r="A10" s="46">
        <v>1</v>
      </c>
      <c r="B10" s="47"/>
      <c r="C10" s="136" t="s">
        <v>12</v>
      </c>
      <c r="D10" s="37"/>
      <c r="E10" s="131"/>
      <c r="F10" s="146"/>
      <c r="G10" s="142"/>
      <c r="H10" s="48"/>
      <c r="I10" s="49"/>
      <c r="J10" s="48"/>
      <c r="K10" s="41"/>
      <c r="L10" s="38"/>
      <c r="M10" s="38"/>
      <c r="N10" s="38"/>
    </row>
    <row r="11" spans="1:14" s="7" customFormat="1" ht="30" customHeight="1" x14ac:dyDescent="0.25">
      <c r="A11" s="50"/>
      <c r="B11" s="51">
        <f>A10+0.1</f>
        <v>1.1000000000000001</v>
      </c>
      <c r="C11" s="52" t="s">
        <v>76</v>
      </c>
      <c r="D11" s="53" t="s">
        <v>11</v>
      </c>
      <c r="E11" s="138">
        <v>1</v>
      </c>
      <c r="F11" s="152"/>
      <c r="G11" s="196">
        <v>50000</v>
      </c>
      <c r="H11" s="197">
        <f>G11*E11</f>
        <v>50000</v>
      </c>
      <c r="I11" s="198">
        <v>30000</v>
      </c>
      <c r="J11" s="197">
        <f>I11*E11</f>
        <v>30000</v>
      </c>
      <c r="K11" s="199">
        <f>J11+H11</f>
        <v>80000</v>
      </c>
      <c r="L11" s="54"/>
      <c r="M11" s="54"/>
      <c r="N11" s="54"/>
    </row>
    <row r="12" spans="1:14" s="7" customFormat="1" ht="2.1" customHeight="1" x14ac:dyDescent="0.25">
      <c r="A12" s="50"/>
      <c r="B12" s="51"/>
      <c r="C12" s="181"/>
      <c r="D12" s="62"/>
      <c r="E12" s="161"/>
      <c r="F12" s="162"/>
      <c r="G12" s="178"/>
      <c r="H12" s="179"/>
      <c r="I12" s="180"/>
      <c r="J12" s="179"/>
      <c r="K12" s="90"/>
      <c r="L12" s="88"/>
      <c r="M12" s="88"/>
      <c r="N12" s="88"/>
    </row>
    <row r="13" spans="1:14" s="7" customFormat="1" ht="2.1" customHeight="1" x14ac:dyDescent="0.25">
      <c r="A13" s="50"/>
      <c r="B13" s="51"/>
      <c r="C13" s="183"/>
      <c r="D13" s="62"/>
      <c r="E13" s="130"/>
      <c r="F13" s="160"/>
      <c r="G13" s="167"/>
      <c r="H13" s="64"/>
      <c r="I13" s="65"/>
      <c r="J13" s="64"/>
      <c r="K13" s="86"/>
      <c r="L13" s="83"/>
      <c r="M13" s="83"/>
      <c r="N13" s="83"/>
    </row>
    <row r="14" spans="1:14" s="43" customFormat="1" ht="174" x14ac:dyDescent="0.2">
      <c r="A14" s="46">
        <f>A10+1</f>
        <v>2</v>
      </c>
      <c r="B14" s="57"/>
      <c r="C14" s="135" t="s">
        <v>15</v>
      </c>
      <c r="D14" s="37"/>
      <c r="E14" s="149"/>
      <c r="F14" s="150"/>
      <c r="G14" s="166"/>
      <c r="H14" s="39"/>
      <c r="I14" s="40"/>
      <c r="J14" s="39"/>
      <c r="K14" s="41"/>
      <c r="L14" s="63"/>
      <c r="M14" s="147"/>
      <c r="N14" s="173"/>
    </row>
    <row r="15" spans="1:14" s="7" customFormat="1" ht="21.95" customHeight="1" x14ac:dyDescent="0.25">
      <c r="A15" s="60"/>
      <c r="B15" s="61"/>
      <c r="C15" s="148" t="s">
        <v>16</v>
      </c>
      <c r="D15" s="62"/>
      <c r="E15" s="149"/>
      <c r="F15" s="150"/>
      <c r="G15" s="167"/>
      <c r="H15" s="64"/>
      <c r="I15" s="65"/>
      <c r="J15" s="64"/>
      <c r="K15" s="66"/>
      <c r="L15" s="63"/>
      <c r="M15" s="63"/>
      <c r="N15" s="63"/>
    </row>
    <row r="16" spans="1:14" s="7" customFormat="1" ht="21.95" customHeight="1" x14ac:dyDescent="0.25">
      <c r="A16" s="67"/>
      <c r="B16" s="68">
        <f>A14+0.1</f>
        <v>2.1</v>
      </c>
      <c r="C16" s="151" t="s">
        <v>17</v>
      </c>
      <c r="D16" s="53" t="s">
        <v>18</v>
      </c>
      <c r="E16" s="138" t="s">
        <v>67</v>
      </c>
      <c r="F16" s="152"/>
      <c r="G16" s="196">
        <v>565</v>
      </c>
      <c r="H16" s="197"/>
      <c r="I16" s="198">
        <v>300</v>
      </c>
      <c r="J16" s="197"/>
      <c r="K16" s="199">
        <f t="shared" ref="K16:K27" si="0">J16+H16</f>
        <v>0</v>
      </c>
      <c r="L16" s="216" t="s">
        <v>89</v>
      </c>
      <c r="M16" s="217" t="s">
        <v>90</v>
      </c>
      <c r="N16" s="54"/>
    </row>
    <row r="17" spans="1:14" s="7" customFormat="1" ht="21.95" customHeight="1" x14ac:dyDescent="0.25">
      <c r="A17" s="67"/>
      <c r="B17" s="68">
        <f>B16+0.1</f>
        <v>2.2000000000000002</v>
      </c>
      <c r="C17" s="153" t="s">
        <v>19</v>
      </c>
      <c r="D17" s="69" t="s">
        <v>18</v>
      </c>
      <c r="E17" s="154">
        <f>44+40</f>
        <v>84</v>
      </c>
      <c r="F17" s="155"/>
      <c r="G17" s="196">
        <v>900</v>
      </c>
      <c r="H17" s="197">
        <f t="shared" ref="H17:H18" si="1">G17*E17</f>
        <v>75600</v>
      </c>
      <c r="I17" s="198">
        <v>300</v>
      </c>
      <c r="J17" s="197">
        <f t="shared" ref="J17:J18" si="2">I17*E17</f>
        <v>25200</v>
      </c>
      <c r="K17" s="199">
        <f t="shared" si="0"/>
        <v>100800</v>
      </c>
      <c r="L17" s="218"/>
      <c r="M17" s="219"/>
      <c r="N17" s="56"/>
    </row>
    <row r="18" spans="1:14" s="7" customFormat="1" ht="21.95" customHeight="1" x14ac:dyDescent="0.25">
      <c r="A18" s="67"/>
      <c r="B18" s="68">
        <f>B17+0.1</f>
        <v>2.3000000000000003</v>
      </c>
      <c r="C18" s="151" t="s">
        <v>20</v>
      </c>
      <c r="D18" s="53" t="s">
        <v>18</v>
      </c>
      <c r="E18" s="138">
        <f>10+40</f>
        <v>50</v>
      </c>
      <c r="F18" s="152"/>
      <c r="G18" s="196">
        <v>1275</v>
      </c>
      <c r="H18" s="197">
        <f t="shared" si="1"/>
        <v>63750</v>
      </c>
      <c r="I18" s="198">
        <v>300</v>
      </c>
      <c r="J18" s="197">
        <f t="shared" si="2"/>
        <v>15000</v>
      </c>
      <c r="K18" s="199">
        <f t="shared" si="0"/>
        <v>78750</v>
      </c>
      <c r="L18" s="218"/>
      <c r="M18" s="219"/>
      <c r="N18" s="54"/>
    </row>
    <row r="19" spans="1:14" s="7" customFormat="1" ht="21.95" customHeight="1" x14ac:dyDescent="0.25">
      <c r="A19" s="67"/>
      <c r="B19" s="68">
        <f>B18+0.1</f>
        <v>2.4000000000000004</v>
      </c>
      <c r="C19" s="153" t="s">
        <v>21</v>
      </c>
      <c r="D19" s="69" t="s">
        <v>18</v>
      </c>
      <c r="E19" s="154" t="s">
        <v>67</v>
      </c>
      <c r="F19" s="155"/>
      <c r="G19" s="196">
        <v>1710</v>
      </c>
      <c r="H19" s="197"/>
      <c r="I19" s="198">
        <v>300</v>
      </c>
      <c r="J19" s="197"/>
      <c r="K19" s="199">
        <f t="shared" si="0"/>
        <v>0</v>
      </c>
      <c r="L19" s="218"/>
      <c r="M19" s="219"/>
      <c r="N19" s="56"/>
    </row>
    <row r="20" spans="1:14" s="7" customFormat="1" ht="21.95" customHeight="1" x14ac:dyDescent="0.25">
      <c r="A20" s="67"/>
      <c r="B20" s="68">
        <f t="shared" ref="B20:B24" si="3">B19+0.1</f>
        <v>2.5000000000000004</v>
      </c>
      <c r="C20" s="151" t="s">
        <v>22</v>
      </c>
      <c r="D20" s="53" t="s">
        <v>18</v>
      </c>
      <c r="E20" s="138" t="s">
        <v>67</v>
      </c>
      <c r="F20" s="152"/>
      <c r="G20" s="196">
        <v>1456</v>
      </c>
      <c r="H20" s="197"/>
      <c r="I20" s="198">
        <v>300</v>
      </c>
      <c r="J20" s="197"/>
      <c r="K20" s="199">
        <f t="shared" si="0"/>
        <v>0</v>
      </c>
      <c r="L20" s="218"/>
      <c r="M20" s="219"/>
      <c r="N20" s="54"/>
    </row>
    <row r="21" spans="1:14" s="7" customFormat="1" ht="21.95" customHeight="1" x14ac:dyDescent="0.25">
      <c r="A21" s="67"/>
      <c r="B21" s="68">
        <f t="shared" si="3"/>
        <v>2.6000000000000005</v>
      </c>
      <c r="C21" s="151" t="s">
        <v>23</v>
      </c>
      <c r="D21" s="53" t="s">
        <v>18</v>
      </c>
      <c r="E21" s="138" t="s">
        <v>67</v>
      </c>
      <c r="F21" s="152"/>
      <c r="G21" s="196">
        <v>2620</v>
      </c>
      <c r="H21" s="197"/>
      <c r="I21" s="198">
        <v>300</v>
      </c>
      <c r="J21" s="197"/>
      <c r="K21" s="199">
        <f t="shared" si="0"/>
        <v>0</v>
      </c>
      <c r="L21" s="218"/>
      <c r="M21" s="219"/>
      <c r="N21" s="54"/>
    </row>
    <row r="22" spans="1:14" s="7" customFormat="1" ht="21.95" customHeight="1" x14ac:dyDescent="0.25">
      <c r="A22" s="67"/>
      <c r="B22" s="68">
        <f t="shared" si="3"/>
        <v>2.7000000000000006</v>
      </c>
      <c r="C22" s="151" t="s">
        <v>24</v>
      </c>
      <c r="D22" s="53" t="s">
        <v>18</v>
      </c>
      <c r="E22" s="154" t="s">
        <v>67</v>
      </c>
      <c r="F22" s="155"/>
      <c r="G22" s="196">
        <v>3640</v>
      </c>
      <c r="H22" s="197"/>
      <c r="I22" s="198">
        <v>350</v>
      </c>
      <c r="J22" s="197"/>
      <c r="K22" s="199">
        <f t="shared" si="0"/>
        <v>0</v>
      </c>
      <c r="L22" s="218"/>
      <c r="M22" s="219"/>
      <c r="N22" s="56"/>
    </row>
    <row r="23" spans="1:14" s="7" customFormat="1" ht="21.95" customHeight="1" x14ac:dyDescent="0.25">
      <c r="A23" s="67"/>
      <c r="B23" s="68">
        <f t="shared" si="3"/>
        <v>2.8000000000000007</v>
      </c>
      <c r="C23" s="151" t="s">
        <v>25</v>
      </c>
      <c r="D23" s="53" t="s">
        <v>18</v>
      </c>
      <c r="E23" s="154" t="s">
        <v>67</v>
      </c>
      <c r="F23" s="155"/>
      <c r="G23" s="196">
        <v>4800</v>
      </c>
      <c r="H23" s="197"/>
      <c r="I23" s="198">
        <v>350</v>
      </c>
      <c r="J23" s="197"/>
      <c r="K23" s="199">
        <f t="shared" si="0"/>
        <v>0</v>
      </c>
      <c r="L23" s="218"/>
      <c r="M23" s="219"/>
      <c r="N23" s="56"/>
    </row>
    <row r="24" spans="1:14" s="7" customFormat="1" ht="21.95" customHeight="1" x14ac:dyDescent="0.25">
      <c r="A24" s="67"/>
      <c r="B24" s="68">
        <f t="shared" si="3"/>
        <v>2.9000000000000008</v>
      </c>
      <c r="C24" s="153" t="s">
        <v>26</v>
      </c>
      <c r="D24" s="69" t="s">
        <v>18</v>
      </c>
      <c r="E24" s="154" t="s">
        <v>67</v>
      </c>
      <c r="F24" s="155"/>
      <c r="G24" s="196">
        <v>5750</v>
      </c>
      <c r="H24" s="197"/>
      <c r="I24" s="198">
        <v>400</v>
      </c>
      <c r="J24" s="197"/>
      <c r="K24" s="199">
        <f t="shared" si="0"/>
        <v>0</v>
      </c>
      <c r="L24" s="220"/>
      <c r="M24" s="221"/>
      <c r="N24" s="56"/>
    </row>
    <row r="25" spans="1:14" s="7" customFormat="1" ht="63.75" x14ac:dyDescent="0.2">
      <c r="A25" s="46">
        <f>A14+1</f>
        <v>3</v>
      </c>
      <c r="B25" s="68"/>
      <c r="C25" s="126" t="s">
        <v>84</v>
      </c>
      <c r="D25" s="58" t="s">
        <v>28</v>
      </c>
      <c r="E25" s="133" t="s">
        <v>67</v>
      </c>
      <c r="F25" s="157"/>
      <c r="G25" s="201">
        <v>60000</v>
      </c>
      <c r="H25" s="202"/>
      <c r="I25" s="203">
        <v>5000</v>
      </c>
      <c r="J25" s="202"/>
      <c r="K25" s="204">
        <f t="shared" si="0"/>
        <v>0</v>
      </c>
      <c r="L25" s="235" t="s">
        <v>91</v>
      </c>
      <c r="M25" s="236" t="s">
        <v>92</v>
      </c>
      <c r="N25" s="70"/>
    </row>
    <row r="26" spans="1:14" s="43" customFormat="1" ht="76.5" x14ac:dyDescent="0.2">
      <c r="A26" s="46">
        <f>A25+1</f>
        <v>4</v>
      </c>
      <c r="B26" s="57"/>
      <c r="C26" s="126" t="s">
        <v>27</v>
      </c>
      <c r="D26" s="127" t="s">
        <v>28</v>
      </c>
      <c r="E26" s="133" t="s">
        <v>67</v>
      </c>
      <c r="F26" s="163"/>
      <c r="G26" s="201">
        <v>45000</v>
      </c>
      <c r="H26" s="202"/>
      <c r="I26" s="203">
        <v>15000</v>
      </c>
      <c r="J26" s="202"/>
      <c r="K26" s="204">
        <f t="shared" si="0"/>
        <v>0</v>
      </c>
      <c r="L26" s="237" t="s">
        <v>93</v>
      </c>
      <c r="M26" s="236" t="s">
        <v>86</v>
      </c>
      <c r="N26" s="99"/>
    </row>
    <row r="27" spans="1:14" s="7" customFormat="1" ht="76.5" x14ac:dyDescent="0.2">
      <c r="A27" s="46">
        <f>A26+1</f>
        <v>5</v>
      </c>
      <c r="B27" s="68"/>
      <c r="C27" s="126" t="s">
        <v>69</v>
      </c>
      <c r="D27" s="127" t="s">
        <v>29</v>
      </c>
      <c r="E27" s="133">
        <v>80</v>
      </c>
      <c r="F27" s="163"/>
      <c r="G27" s="201">
        <v>550</v>
      </c>
      <c r="H27" s="202">
        <f t="shared" ref="H27" si="4">G27*E27</f>
        <v>44000</v>
      </c>
      <c r="I27" s="203">
        <v>100</v>
      </c>
      <c r="J27" s="202">
        <f t="shared" ref="J27" si="5">I27*E27</f>
        <v>8000</v>
      </c>
      <c r="K27" s="204">
        <f t="shared" ref="K27" si="6">J27+H27</f>
        <v>52000</v>
      </c>
      <c r="L27" s="237" t="s">
        <v>94</v>
      </c>
      <c r="M27" s="236" t="s">
        <v>90</v>
      </c>
      <c r="N27" s="99"/>
    </row>
    <row r="28" spans="1:14" s="7" customFormat="1" ht="89.25" x14ac:dyDescent="0.2">
      <c r="A28" s="46">
        <f>A27+1</f>
        <v>6</v>
      </c>
      <c r="B28" s="68"/>
      <c r="C28" s="164" t="s">
        <v>30</v>
      </c>
      <c r="D28" s="37"/>
      <c r="E28" s="131"/>
      <c r="F28" s="146"/>
      <c r="G28" s="174"/>
      <c r="H28" s="71"/>
      <c r="I28" s="72"/>
      <c r="J28" s="71"/>
      <c r="K28" s="206"/>
      <c r="L28" s="229"/>
      <c r="M28" s="229"/>
      <c r="N28" s="38"/>
    </row>
    <row r="29" spans="1:14" s="7" customFormat="1" ht="21.95" customHeight="1" x14ac:dyDescent="0.25">
      <c r="A29" s="73"/>
      <c r="B29" s="74">
        <f>A28+0.1</f>
        <v>6.1</v>
      </c>
      <c r="C29" s="75" t="s">
        <v>31</v>
      </c>
      <c r="D29" s="76" t="s">
        <v>18</v>
      </c>
      <c r="E29" s="138">
        <v>30</v>
      </c>
      <c r="F29" s="152"/>
      <c r="G29" s="196">
        <v>700</v>
      </c>
      <c r="H29" s="197">
        <f t="shared" ref="H29" si="7">G29*E29</f>
        <v>21000</v>
      </c>
      <c r="I29" s="198">
        <v>100</v>
      </c>
      <c r="J29" s="197">
        <f t="shared" ref="J29" si="8">I29*E29</f>
        <v>3000</v>
      </c>
      <c r="K29" s="199">
        <f t="shared" ref="K29:K33" si="9">J29+H29</f>
        <v>24000</v>
      </c>
      <c r="L29" s="223" t="s">
        <v>95</v>
      </c>
      <c r="M29" s="224" t="s">
        <v>86</v>
      </c>
      <c r="N29" s="54"/>
    </row>
    <row r="30" spans="1:14" s="7" customFormat="1" ht="28.5" customHeight="1" x14ac:dyDescent="0.25">
      <c r="A30" s="73"/>
      <c r="B30" s="74">
        <f>B29+0.1</f>
        <v>6.1999999999999993</v>
      </c>
      <c r="C30" s="75" t="s">
        <v>32</v>
      </c>
      <c r="D30" s="76" t="s">
        <v>18</v>
      </c>
      <c r="E30" s="138" t="s">
        <v>67</v>
      </c>
      <c r="F30" s="152"/>
      <c r="G30" s="196">
        <v>800</v>
      </c>
      <c r="H30" s="197"/>
      <c r="I30" s="198">
        <v>100</v>
      </c>
      <c r="J30" s="197"/>
      <c r="K30" s="199">
        <f t="shared" si="9"/>
        <v>0</v>
      </c>
      <c r="L30" s="224"/>
      <c r="M30" s="224"/>
      <c r="N30" s="54"/>
    </row>
    <row r="31" spans="1:14" s="43" customFormat="1" ht="102" x14ac:dyDescent="0.2">
      <c r="A31" s="79">
        <f>A28+1</f>
        <v>7</v>
      </c>
      <c r="B31" s="91"/>
      <c r="C31" s="158" t="s">
        <v>40</v>
      </c>
      <c r="D31" s="44" t="s">
        <v>29</v>
      </c>
      <c r="E31" s="132">
        <v>95</v>
      </c>
      <c r="F31" s="159"/>
      <c r="G31" s="201">
        <v>750</v>
      </c>
      <c r="H31" s="202">
        <f t="shared" ref="H31:H33" si="10">G31*E31</f>
        <v>71250</v>
      </c>
      <c r="I31" s="203">
        <v>100</v>
      </c>
      <c r="J31" s="202">
        <f t="shared" ref="J31:J33" si="11">I31*E31</f>
        <v>9500</v>
      </c>
      <c r="K31" s="204">
        <f t="shared" si="9"/>
        <v>80750</v>
      </c>
      <c r="L31" s="238" t="s">
        <v>96</v>
      </c>
      <c r="M31" s="238" t="s">
        <v>86</v>
      </c>
      <c r="N31" s="45"/>
    </row>
    <row r="32" spans="1:14" s="43" customFormat="1" ht="63.75" x14ac:dyDescent="0.2">
      <c r="A32" s="79">
        <f>A31+1</f>
        <v>8</v>
      </c>
      <c r="B32" s="91"/>
      <c r="C32" s="158" t="s">
        <v>41</v>
      </c>
      <c r="D32" s="44" t="s">
        <v>29</v>
      </c>
      <c r="E32" s="132">
        <v>95</v>
      </c>
      <c r="F32" s="159"/>
      <c r="G32" s="201">
        <v>600</v>
      </c>
      <c r="H32" s="202">
        <f t="shared" si="10"/>
        <v>57000</v>
      </c>
      <c r="I32" s="203">
        <v>100</v>
      </c>
      <c r="J32" s="202">
        <f t="shared" si="11"/>
        <v>9500</v>
      </c>
      <c r="K32" s="204">
        <f t="shared" si="9"/>
        <v>66500</v>
      </c>
      <c r="L32" s="239" t="s">
        <v>97</v>
      </c>
      <c r="M32" s="239" t="s">
        <v>98</v>
      </c>
      <c r="N32" s="45"/>
    </row>
    <row r="33" spans="1:14" s="43" customFormat="1" ht="51" x14ac:dyDescent="0.2">
      <c r="A33" s="79">
        <f>A32+1</f>
        <v>9</v>
      </c>
      <c r="B33" s="91"/>
      <c r="C33" s="128" t="s">
        <v>68</v>
      </c>
      <c r="D33" s="127" t="s">
        <v>29</v>
      </c>
      <c r="E33" s="133">
        <v>15</v>
      </c>
      <c r="F33" s="163"/>
      <c r="G33" s="201">
        <v>600</v>
      </c>
      <c r="H33" s="202">
        <f t="shared" si="10"/>
        <v>9000</v>
      </c>
      <c r="I33" s="203">
        <v>100</v>
      </c>
      <c r="J33" s="202">
        <f t="shared" si="11"/>
        <v>1500</v>
      </c>
      <c r="K33" s="204">
        <f t="shared" si="9"/>
        <v>10500</v>
      </c>
      <c r="L33" s="240" t="s">
        <v>99</v>
      </c>
      <c r="M33" s="240" t="s">
        <v>98</v>
      </c>
      <c r="N33" s="99"/>
    </row>
    <row r="34" spans="1:14" s="43" customFormat="1" ht="76.5" x14ac:dyDescent="0.2">
      <c r="A34" s="80">
        <f>A33+1</f>
        <v>10</v>
      </c>
      <c r="B34" s="94"/>
      <c r="C34" s="95" t="s">
        <v>42</v>
      </c>
      <c r="D34" s="58"/>
      <c r="E34" s="134"/>
      <c r="F34" s="157"/>
      <c r="G34" s="169"/>
      <c r="H34" s="96"/>
      <c r="I34" s="97"/>
      <c r="J34" s="96"/>
      <c r="K34" s="59"/>
      <c r="L34" s="70"/>
      <c r="M34" s="70"/>
      <c r="N34" s="70"/>
    </row>
    <row r="35" spans="1:14" s="7" customFormat="1" ht="18" customHeight="1" x14ac:dyDescent="0.25">
      <c r="A35" s="50"/>
      <c r="B35" s="93">
        <f>A34+0.1</f>
        <v>10.1</v>
      </c>
      <c r="C35" s="81" t="s">
        <v>43</v>
      </c>
      <c r="D35" s="82"/>
      <c r="E35" s="130"/>
      <c r="F35" s="160"/>
      <c r="G35" s="170"/>
      <c r="H35" s="84"/>
      <c r="I35" s="85"/>
      <c r="J35" s="84"/>
      <c r="K35" s="86"/>
      <c r="L35" s="83"/>
      <c r="M35" s="83"/>
      <c r="N35" s="83"/>
    </row>
    <row r="36" spans="1:14" s="7" customFormat="1" ht="25.5" customHeight="1" x14ac:dyDescent="0.25">
      <c r="A36" s="50"/>
      <c r="B36" s="93" t="s">
        <v>38</v>
      </c>
      <c r="C36" s="75" t="s">
        <v>44</v>
      </c>
      <c r="D36" s="76" t="s">
        <v>11</v>
      </c>
      <c r="E36" s="138">
        <v>1</v>
      </c>
      <c r="F36" s="152"/>
      <c r="G36" s="196">
        <v>3000</v>
      </c>
      <c r="H36" s="197">
        <f t="shared" ref="H36:H38" si="12">G36*E36</f>
        <v>3000</v>
      </c>
      <c r="I36" s="198">
        <v>1000</v>
      </c>
      <c r="J36" s="197">
        <f t="shared" ref="J36:J38" si="13">I36*E36</f>
        <v>1000</v>
      </c>
      <c r="K36" s="199">
        <f t="shared" ref="K36:K38" si="14">J36+H36</f>
        <v>4000</v>
      </c>
      <c r="L36" s="215" t="s">
        <v>88</v>
      </c>
      <c r="M36" s="54" t="s">
        <v>87</v>
      </c>
      <c r="N36" s="54"/>
    </row>
    <row r="37" spans="1:14" s="7" customFormat="1" ht="25.5" customHeight="1" x14ac:dyDescent="0.25">
      <c r="A37" s="50"/>
      <c r="B37" s="93" t="s">
        <v>45</v>
      </c>
      <c r="C37" s="75" t="s">
        <v>47</v>
      </c>
      <c r="D37" s="76" t="s">
        <v>11</v>
      </c>
      <c r="E37" s="138">
        <v>2</v>
      </c>
      <c r="F37" s="152"/>
      <c r="G37" s="196">
        <v>8000</v>
      </c>
      <c r="H37" s="197">
        <f t="shared" si="12"/>
        <v>16000</v>
      </c>
      <c r="I37" s="198">
        <v>1000</v>
      </c>
      <c r="J37" s="197">
        <f t="shared" si="13"/>
        <v>2000</v>
      </c>
      <c r="K37" s="199">
        <f t="shared" si="14"/>
        <v>18000</v>
      </c>
      <c r="L37" s="215" t="s">
        <v>88</v>
      </c>
      <c r="M37" s="54" t="s">
        <v>87</v>
      </c>
      <c r="N37" s="54"/>
    </row>
    <row r="38" spans="1:14" s="7" customFormat="1" ht="25.5" customHeight="1" x14ac:dyDescent="0.25">
      <c r="A38" s="50"/>
      <c r="B38" s="93" t="s">
        <v>46</v>
      </c>
      <c r="C38" s="75" t="s">
        <v>48</v>
      </c>
      <c r="D38" s="76" t="s">
        <v>11</v>
      </c>
      <c r="E38" s="138">
        <v>0</v>
      </c>
      <c r="F38" s="152"/>
      <c r="G38" s="168">
        <v>45000</v>
      </c>
      <c r="H38" s="197">
        <f t="shared" si="12"/>
        <v>0</v>
      </c>
      <c r="I38" s="78">
        <v>1000</v>
      </c>
      <c r="J38" s="197">
        <f t="shared" si="13"/>
        <v>0</v>
      </c>
      <c r="K38" s="199">
        <f t="shared" si="14"/>
        <v>0</v>
      </c>
      <c r="L38" s="215" t="s">
        <v>88</v>
      </c>
      <c r="M38" s="54" t="s">
        <v>87</v>
      </c>
      <c r="N38" s="54"/>
    </row>
    <row r="39" spans="1:14" s="43" customFormat="1" ht="51" x14ac:dyDescent="0.2">
      <c r="A39" s="79">
        <f>A34+1</f>
        <v>11</v>
      </c>
      <c r="B39" s="91"/>
      <c r="C39" s="156" t="s">
        <v>49</v>
      </c>
      <c r="D39" s="98"/>
      <c r="E39" s="134"/>
      <c r="F39" s="157"/>
      <c r="G39" s="169"/>
      <c r="H39" s="96"/>
      <c r="I39" s="97"/>
      <c r="J39" s="96"/>
      <c r="K39" s="59"/>
      <c r="L39" s="70"/>
      <c r="M39" s="70"/>
      <c r="N39" s="70"/>
    </row>
    <row r="40" spans="1:14" s="7" customFormat="1" ht="18" customHeight="1" thickBot="1" x14ac:dyDescent="0.3">
      <c r="A40" s="50"/>
      <c r="B40" s="93">
        <f>A39+0.1</f>
        <v>11.1</v>
      </c>
      <c r="C40" s="75" t="s">
        <v>44</v>
      </c>
      <c r="D40" s="76" t="s">
        <v>1</v>
      </c>
      <c r="E40" s="138">
        <v>1</v>
      </c>
      <c r="F40" s="152"/>
      <c r="G40" s="196">
        <v>3000</v>
      </c>
      <c r="H40" s="197">
        <f t="shared" ref="H40" si="15">G40*E40</f>
        <v>3000</v>
      </c>
      <c r="I40" s="198">
        <v>1000</v>
      </c>
      <c r="J40" s="197">
        <f t="shared" ref="J40" si="16">I40*E40</f>
        <v>1000</v>
      </c>
      <c r="K40" s="199">
        <f t="shared" ref="K40" si="17">J40+H40</f>
        <v>4000</v>
      </c>
      <c r="L40" s="215" t="s">
        <v>88</v>
      </c>
      <c r="M40" s="54" t="s">
        <v>87</v>
      </c>
      <c r="N40" s="54"/>
    </row>
    <row r="41" spans="1:14" s="7" customFormat="1" ht="35.25" customHeight="1" thickTop="1" thickBot="1" x14ac:dyDescent="0.3">
      <c r="A41" s="100"/>
      <c r="B41" s="101"/>
      <c r="C41" s="102" t="s">
        <v>52</v>
      </c>
      <c r="D41" s="103"/>
      <c r="E41" s="104"/>
      <c r="F41" s="104"/>
      <c r="G41" s="105"/>
      <c r="H41" s="108">
        <f>SUM(H5:H40)</f>
        <v>413600</v>
      </c>
      <c r="I41" s="107"/>
      <c r="J41" s="108">
        <f>SUM(J5:J40)</f>
        <v>105700</v>
      </c>
      <c r="K41" s="108">
        <f>SUM(K5:K40)</f>
        <v>519300</v>
      </c>
      <c r="L41" s="104"/>
      <c r="M41" s="104"/>
      <c r="N41" s="104"/>
    </row>
    <row r="42" spans="1:14" s="7" customFormat="1" ht="12.75" customHeight="1" x14ac:dyDescent="0.25">
      <c r="A42" s="109"/>
      <c r="B42" s="110"/>
      <c r="C42" s="111"/>
      <c r="D42" s="112"/>
      <c r="E42" s="113"/>
      <c r="F42" s="113"/>
      <c r="G42" s="114"/>
      <c r="H42" s="114"/>
      <c r="I42" s="114"/>
      <c r="J42" s="114"/>
      <c r="K42" s="114"/>
      <c r="L42" s="113"/>
      <c r="M42" s="113"/>
      <c r="N42" s="113"/>
    </row>
    <row r="43" spans="1:14" s="43" customFormat="1" ht="12.75" x14ac:dyDescent="0.2">
      <c r="A43" s="129" t="s">
        <v>53</v>
      </c>
      <c r="B43" s="35"/>
      <c r="D43" s="42"/>
      <c r="E43" s="115"/>
      <c r="F43" s="115"/>
      <c r="G43" s="116"/>
      <c r="H43" s="116"/>
      <c r="I43" s="116"/>
      <c r="J43" s="116"/>
      <c r="K43" s="116"/>
      <c r="L43" s="115"/>
      <c r="M43" s="115"/>
      <c r="N43" s="115"/>
    </row>
    <row r="44" spans="1:14" s="92" customFormat="1" ht="18" customHeight="1" x14ac:dyDescent="0.25">
      <c r="A44" s="117" t="s">
        <v>54</v>
      </c>
      <c r="B44" s="193" t="s">
        <v>55</v>
      </c>
      <c r="C44" s="194"/>
      <c r="D44" s="194"/>
      <c r="E44" s="194"/>
      <c r="F44" s="194"/>
      <c r="G44" s="194"/>
      <c r="H44" s="194"/>
      <c r="I44" s="194"/>
      <c r="J44" s="194"/>
      <c r="K44" s="194"/>
    </row>
    <row r="45" spans="1:14" s="92" customFormat="1" ht="27.75" customHeight="1" x14ac:dyDescent="0.25">
      <c r="A45" s="117" t="s">
        <v>56</v>
      </c>
      <c r="B45" s="193" t="s">
        <v>57</v>
      </c>
      <c r="C45" s="194"/>
      <c r="D45" s="194"/>
      <c r="E45" s="194"/>
      <c r="F45" s="194"/>
      <c r="G45" s="194"/>
      <c r="H45" s="194"/>
      <c r="I45" s="194"/>
      <c r="J45" s="194"/>
      <c r="K45" s="194"/>
    </row>
    <row r="46" spans="1:14" s="7" customFormat="1" ht="18" customHeight="1" x14ac:dyDescent="0.25">
      <c r="A46" s="6" t="s">
        <v>58</v>
      </c>
      <c r="B46" s="195" t="s">
        <v>59</v>
      </c>
      <c r="C46" s="195"/>
      <c r="D46" s="195"/>
      <c r="E46" s="195"/>
      <c r="F46" s="195"/>
      <c r="G46" s="195"/>
      <c r="H46" s="195"/>
      <c r="I46" s="195"/>
      <c r="J46" s="195"/>
      <c r="K46" s="195"/>
    </row>
    <row r="47" spans="1:14" s="92" customFormat="1" ht="26.25" customHeight="1" x14ac:dyDescent="0.25">
      <c r="A47" s="117" t="s">
        <v>60</v>
      </c>
      <c r="B47" s="193" t="s">
        <v>61</v>
      </c>
      <c r="C47" s="193"/>
      <c r="D47" s="193"/>
      <c r="E47" s="193"/>
      <c r="F47" s="193"/>
      <c r="G47" s="193"/>
      <c r="H47" s="193"/>
      <c r="I47" s="193"/>
      <c r="J47" s="193"/>
      <c r="K47" s="193"/>
    </row>
    <row r="48" spans="1:14" s="92" customFormat="1" ht="12.75" x14ac:dyDescent="0.25">
      <c r="A48" s="117" t="s">
        <v>62</v>
      </c>
      <c r="B48" s="193" t="s">
        <v>63</v>
      </c>
      <c r="C48" s="193"/>
      <c r="D48" s="193"/>
      <c r="E48" s="193"/>
      <c r="F48" s="193"/>
      <c r="G48" s="193"/>
      <c r="H48" s="193"/>
      <c r="I48" s="193"/>
      <c r="J48" s="193"/>
      <c r="K48" s="193"/>
    </row>
  </sheetData>
  <mergeCells count="16">
    <mergeCell ref="L16:L24"/>
    <mergeCell ref="M16:M24"/>
    <mergeCell ref="L29:L30"/>
    <mergeCell ref="M29:M30"/>
    <mergeCell ref="B44:K44"/>
    <mergeCell ref="B45:K45"/>
    <mergeCell ref="B46:K46"/>
    <mergeCell ref="B47:K47"/>
    <mergeCell ref="B48:K48"/>
    <mergeCell ref="N6:N7"/>
    <mergeCell ref="A7:B7"/>
    <mergeCell ref="A1:C1"/>
    <mergeCell ref="G6:H6"/>
    <mergeCell ref="I6:J6"/>
    <mergeCell ref="L6:L7"/>
    <mergeCell ref="M6:M7"/>
  </mergeCells>
  <printOptions horizontalCentered="1"/>
  <pageMargins left="0.25" right="0.25" top="0.5" bottom="0.5" header="0.3" footer="0.3"/>
  <pageSetup paperSize="9" scale="64" orientation="landscape" r:id="rId1"/>
  <rowBreaks count="2" manualBreakCount="2">
    <brk id="22" max="13" man="1"/>
    <brk id="3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8"/>
  <sheetViews>
    <sheetView showGridLines="0" topLeftCell="A31" zoomScaleNormal="100" zoomScaleSheetLayoutView="100" workbookViewId="0">
      <selection activeCell="K10" sqref="K10"/>
    </sheetView>
  </sheetViews>
  <sheetFormatPr defaultColWidth="10" defaultRowHeight="14.25" x14ac:dyDescent="0.2"/>
  <cols>
    <col min="1" max="1" width="5.140625" style="118" customWidth="1"/>
    <col min="2" max="2" width="6.28515625" style="119" customWidth="1"/>
    <col min="3" max="3" width="51.7109375" style="120" customWidth="1"/>
    <col min="4" max="4" width="7.140625" style="118" customWidth="1"/>
    <col min="5" max="5" width="9.42578125" style="121" bestFit="1" customWidth="1"/>
    <col min="6" max="6" width="13.7109375" style="121" bestFit="1" customWidth="1"/>
    <col min="7" max="7" width="15.140625" style="122" customWidth="1"/>
    <col min="8" max="8" width="17.28515625" style="122" customWidth="1"/>
    <col min="9" max="9" width="12.85546875" style="122" customWidth="1"/>
    <col min="10" max="10" width="15.140625" style="122" customWidth="1"/>
    <col min="11" max="11" width="19.5703125" style="122" customWidth="1"/>
    <col min="12" max="14" width="13.7109375" style="121" bestFit="1" customWidth="1"/>
    <col min="15" max="16384" width="10" style="120"/>
  </cols>
  <sheetData>
    <row r="1" spans="1:14" s="7" customFormat="1" ht="18" customHeight="1" x14ac:dyDescent="0.25">
      <c r="A1" s="189" t="s">
        <v>77</v>
      </c>
      <c r="B1" s="189"/>
      <c r="C1" s="189"/>
      <c r="D1" s="3"/>
      <c r="E1" s="4"/>
      <c r="F1" s="4"/>
      <c r="G1" s="5"/>
      <c r="H1" s="5"/>
      <c r="I1" s="5"/>
      <c r="J1" s="5"/>
      <c r="K1" s="5"/>
      <c r="L1" s="4"/>
      <c r="M1" s="4"/>
      <c r="N1" s="4"/>
    </row>
    <row r="2" spans="1:14" s="7" customFormat="1" ht="18" customHeight="1" x14ac:dyDescent="0.25">
      <c r="A2" s="8" t="s">
        <v>3</v>
      </c>
      <c r="B2" s="8"/>
      <c r="C2" s="2"/>
      <c r="D2" s="3"/>
      <c r="E2" s="4"/>
      <c r="F2" s="4"/>
      <c r="G2" s="5"/>
      <c r="H2" s="9"/>
      <c r="I2" s="10"/>
      <c r="J2" s="5"/>
      <c r="K2" s="11"/>
      <c r="L2" s="4"/>
      <c r="M2" s="4"/>
      <c r="N2" s="4"/>
    </row>
    <row r="3" spans="1:14" s="10" customFormat="1" ht="18" customHeight="1" x14ac:dyDescent="0.25">
      <c r="A3" s="1"/>
      <c r="B3" s="8"/>
      <c r="D3" s="3"/>
      <c r="E3" s="4"/>
      <c r="F3" s="4"/>
      <c r="G3" s="5"/>
      <c r="H3" s="5"/>
      <c r="I3" s="5"/>
      <c r="J3" s="5"/>
      <c r="K3" s="12"/>
      <c r="L3" s="4"/>
      <c r="M3" s="4"/>
      <c r="N3" s="4"/>
    </row>
    <row r="4" spans="1:14" s="10" customFormat="1" ht="17.25" customHeight="1" x14ac:dyDescent="0.25">
      <c r="A4" s="13" t="s">
        <v>80</v>
      </c>
      <c r="B4" s="8"/>
      <c r="D4" s="3"/>
      <c r="E4" s="4"/>
      <c r="F4" s="4"/>
      <c r="G4" s="5"/>
      <c r="H4" s="5"/>
      <c r="I4" s="5"/>
      <c r="J4" s="5"/>
      <c r="K4" s="12"/>
      <c r="L4" s="4"/>
      <c r="M4" s="4"/>
      <c r="N4" s="4"/>
    </row>
    <row r="5" spans="1:14" s="10" customFormat="1" ht="6" customHeight="1" thickBot="1" x14ac:dyDescent="0.25">
      <c r="A5" s="8"/>
      <c r="B5" s="8"/>
      <c r="D5" s="3"/>
      <c r="E5" s="4"/>
      <c r="F5" s="4"/>
      <c r="G5" s="5"/>
      <c r="H5" s="5"/>
      <c r="I5" s="5"/>
      <c r="J5" s="5"/>
      <c r="K5" s="14"/>
      <c r="L5" s="4"/>
      <c r="M5" s="4"/>
      <c r="N5" s="4"/>
    </row>
    <row r="6" spans="1:14" s="7" customFormat="1" ht="18" customHeight="1" thickBot="1" x14ac:dyDescent="0.3">
      <c r="A6" s="15"/>
      <c r="B6" s="15"/>
      <c r="C6" s="16"/>
      <c r="D6" s="17"/>
      <c r="E6" s="18"/>
      <c r="F6" s="18"/>
      <c r="G6" s="190" t="s">
        <v>4</v>
      </c>
      <c r="H6" s="191"/>
      <c r="I6" s="192" t="s">
        <v>5</v>
      </c>
      <c r="J6" s="191"/>
      <c r="K6" s="19" t="s">
        <v>6</v>
      </c>
      <c r="L6" s="185" t="s">
        <v>65</v>
      </c>
      <c r="M6" s="185" t="s">
        <v>71</v>
      </c>
      <c r="N6" s="185" t="s">
        <v>66</v>
      </c>
    </row>
    <row r="7" spans="1:14" s="24" customFormat="1" ht="18" customHeight="1" thickBot="1" x14ac:dyDescent="0.3">
      <c r="A7" s="187" t="s">
        <v>7</v>
      </c>
      <c r="B7" s="188"/>
      <c r="C7" s="20" t="s">
        <v>2</v>
      </c>
      <c r="D7" s="20" t="s">
        <v>0</v>
      </c>
      <c r="E7" s="143" t="s">
        <v>70</v>
      </c>
      <c r="F7" s="23" t="s">
        <v>64</v>
      </c>
      <c r="G7" s="139" t="s">
        <v>8</v>
      </c>
      <c r="H7" s="21" t="s">
        <v>9</v>
      </c>
      <c r="I7" s="22" t="s">
        <v>8</v>
      </c>
      <c r="J7" s="21" t="s">
        <v>9</v>
      </c>
      <c r="K7" s="23" t="s">
        <v>9</v>
      </c>
      <c r="L7" s="186"/>
      <c r="M7" s="186"/>
      <c r="N7" s="186"/>
    </row>
    <row r="8" spans="1:14" s="33" customFormat="1" ht="8.25" customHeight="1" thickTop="1" x14ac:dyDescent="0.25">
      <c r="A8" s="25"/>
      <c r="B8" s="26"/>
      <c r="C8" s="27"/>
      <c r="D8" s="27"/>
      <c r="E8" s="144"/>
      <c r="F8" s="145"/>
      <c r="G8" s="140"/>
      <c r="H8" s="29"/>
      <c r="I8" s="30"/>
      <c r="J8" s="31"/>
      <c r="K8" s="32"/>
      <c r="L8" s="28"/>
      <c r="M8" s="28"/>
      <c r="N8" s="28"/>
    </row>
    <row r="9" spans="1:14" s="43" customFormat="1" ht="38.25" x14ac:dyDescent="0.2">
      <c r="A9" s="34"/>
      <c r="B9" s="35"/>
      <c r="C9" s="36" t="s">
        <v>10</v>
      </c>
      <c r="D9" s="37"/>
      <c r="E9" s="131"/>
      <c r="F9" s="146"/>
      <c r="G9" s="141"/>
      <c r="H9" s="39"/>
      <c r="I9" s="40"/>
      <c r="J9" s="39"/>
      <c r="K9" s="41"/>
      <c r="L9" s="38"/>
      <c r="M9" s="38"/>
      <c r="N9" s="38"/>
    </row>
    <row r="10" spans="1:14" s="43" customFormat="1" ht="140.25" x14ac:dyDescent="0.2">
      <c r="A10" s="46">
        <v>1</v>
      </c>
      <c r="B10" s="47"/>
      <c r="C10" s="136" t="s">
        <v>12</v>
      </c>
      <c r="D10" s="37"/>
      <c r="E10" s="131"/>
      <c r="F10" s="146"/>
      <c r="G10" s="142"/>
      <c r="H10" s="48"/>
      <c r="I10" s="49"/>
      <c r="J10" s="48"/>
      <c r="K10" s="41"/>
      <c r="L10" s="38"/>
      <c r="M10" s="38"/>
      <c r="N10" s="38"/>
    </row>
    <row r="11" spans="1:14" s="7" customFormat="1" ht="30" customHeight="1" x14ac:dyDescent="0.25">
      <c r="A11" s="50"/>
      <c r="B11" s="51">
        <f>A10+0.1</f>
        <v>1.1000000000000001</v>
      </c>
      <c r="C11" s="52" t="s">
        <v>76</v>
      </c>
      <c r="D11" s="53" t="s">
        <v>11</v>
      </c>
      <c r="E11" s="138">
        <v>1</v>
      </c>
      <c r="F11" s="152"/>
      <c r="G11" s="196">
        <v>50000</v>
      </c>
      <c r="H11" s="197">
        <f>G11*E11</f>
        <v>50000</v>
      </c>
      <c r="I11" s="198">
        <v>30000</v>
      </c>
      <c r="J11" s="197">
        <f>I11*E11</f>
        <v>30000</v>
      </c>
      <c r="K11" s="199">
        <f>J11+H11</f>
        <v>80000</v>
      </c>
      <c r="L11" s="54"/>
      <c r="M11" s="54"/>
      <c r="N11" s="54"/>
    </row>
    <row r="12" spans="1:14" s="7" customFormat="1" ht="2.1" customHeight="1" x14ac:dyDescent="0.25">
      <c r="A12" s="50"/>
      <c r="B12" s="51"/>
      <c r="C12" s="181"/>
      <c r="D12" s="182"/>
      <c r="E12" s="161"/>
      <c r="F12" s="162"/>
      <c r="G12" s="178"/>
      <c r="H12" s="179"/>
      <c r="I12" s="180"/>
      <c r="J12" s="179"/>
      <c r="K12" s="90"/>
      <c r="L12" s="88"/>
      <c r="M12" s="88"/>
      <c r="N12" s="88"/>
    </row>
    <row r="13" spans="1:14" s="7" customFormat="1" ht="2.1" customHeight="1" x14ac:dyDescent="0.25">
      <c r="A13" s="50"/>
      <c r="B13" s="51"/>
      <c r="C13" s="183"/>
      <c r="D13" s="62"/>
      <c r="E13" s="130"/>
      <c r="F13" s="160"/>
      <c r="G13" s="167"/>
      <c r="H13" s="64"/>
      <c r="I13" s="65"/>
      <c r="J13" s="64"/>
      <c r="K13" s="86"/>
      <c r="L13" s="83"/>
      <c r="M13" s="83"/>
      <c r="N13" s="83"/>
    </row>
    <row r="14" spans="1:14" s="43" customFormat="1" ht="174" x14ac:dyDescent="0.2">
      <c r="A14" s="46">
        <f>A10+1</f>
        <v>2</v>
      </c>
      <c r="B14" s="57"/>
      <c r="C14" s="135" t="s">
        <v>15</v>
      </c>
      <c r="D14" s="37"/>
      <c r="E14" s="149"/>
      <c r="F14" s="150"/>
      <c r="G14" s="166"/>
      <c r="H14" s="39"/>
      <c r="I14" s="40"/>
      <c r="J14" s="39"/>
      <c r="K14" s="41"/>
      <c r="L14" s="63"/>
      <c r="M14" s="147"/>
      <c r="N14" s="173"/>
    </row>
    <row r="15" spans="1:14" s="7" customFormat="1" ht="21.95" customHeight="1" x14ac:dyDescent="0.25">
      <c r="A15" s="60"/>
      <c r="B15" s="61"/>
      <c r="C15" s="148" t="s">
        <v>16</v>
      </c>
      <c r="D15" s="62"/>
      <c r="E15" s="149"/>
      <c r="F15" s="150"/>
      <c r="G15" s="167"/>
      <c r="H15" s="64"/>
      <c r="I15" s="65"/>
      <c r="J15" s="64"/>
      <c r="K15" s="66"/>
      <c r="L15" s="63"/>
      <c r="M15" s="63"/>
      <c r="N15" s="63"/>
    </row>
    <row r="16" spans="1:14" s="7" customFormat="1" ht="21.95" customHeight="1" x14ac:dyDescent="0.25">
      <c r="A16" s="67"/>
      <c r="B16" s="68">
        <f>A14+0.1</f>
        <v>2.1</v>
      </c>
      <c r="C16" s="151" t="s">
        <v>17</v>
      </c>
      <c r="D16" s="53" t="s">
        <v>18</v>
      </c>
      <c r="E16" s="138" t="s">
        <v>67</v>
      </c>
      <c r="F16" s="152"/>
      <c r="G16" s="196">
        <v>565</v>
      </c>
      <c r="H16" s="197"/>
      <c r="I16" s="198">
        <v>300</v>
      </c>
      <c r="J16" s="197"/>
      <c r="K16" s="199">
        <f t="shared" ref="K16:K27" si="0">J16+H16</f>
        <v>0</v>
      </c>
      <c r="L16" s="216" t="s">
        <v>89</v>
      </c>
      <c r="M16" s="217" t="s">
        <v>90</v>
      </c>
      <c r="N16" s="54"/>
    </row>
    <row r="17" spans="1:14" s="7" customFormat="1" ht="21.95" customHeight="1" x14ac:dyDescent="0.25">
      <c r="A17" s="67"/>
      <c r="B17" s="68">
        <f>B16+0.1</f>
        <v>2.2000000000000002</v>
      </c>
      <c r="C17" s="153" t="s">
        <v>19</v>
      </c>
      <c r="D17" s="69" t="s">
        <v>18</v>
      </c>
      <c r="E17" s="154">
        <f>44+40</f>
        <v>84</v>
      </c>
      <c r="F17" s="155"/>
      <c r="G17" s="196">
        <v>900</v>
      </c>
      <c r="H17" s="197">
        <f t="shared" ref="H17:H18" si="1">G17*E17</f>
        <v>75600</v>
      </c>
      <c r="I17" s="198">
        <v>300</v>
      </c>
      <c r="J17" s="197">
        <f t="shared" ref="J17:J18" si="2">I17*E17</f>
        <v>25200</v>
      </c>
      <c r="K17" s="199">
        <f t="shared" si="0"/>
        <v>100800</v>
      </c>
      <c r="L17" s="218"/>
      <c r="M17" s="219"/>
      <c r="N17" s="56"/>
    </row>
    <row r="18" spans="1:14" s="7" customFormat="1" ht="21.95" customHeight="1" x14ac:dyDescent="0.25">
      <c r="A18" s="67"/>
      <c r="B18" s="68">
        <f>B17+0.1</f>
        <v>2.3000000000000003</v>
      </c>
      <c r="C18" s="151" t="s">
        <v>20</v>
      </c>
      <c r="D18" s="53" t="s">
        <v>18</v>
      </c>
      <c r="E18" s="138">
        <f>10+40</f>
        <v>50</v>
      </c>
      <c r="F18" s="152"/>
      <c r="G18" s="196">
        <v>1275</v>
      </c>
      <c r="H18" s="197">
        <f t="shared" si="1"/>
        <v>63750</v>
      </c>
      <c r="I18" s="198">
        <v>300</v>
      </c>
      <c r="J18" s="197">
        <f t="shared" si="2"/>
        <v>15000</v>
      </c>
      <c r="K18" s="199">
        <f t="shared" si="0"/>
        <v>78750</v>
      </c>
      <c r="L18" s="218"/>
      <c r="M18" s="219"/>
      <c r="N18" s="54"/>
    </row>
    <row r="19" spans="1:14" s="7" customFormat="1" ht="21.95" customHeight="1" x14ac:dyDescent="0.25">
      <c r="A19" s="67"/>
      <c r="B19" s="68">
        <f>B18+0.1</f>
        <v>2.4000000000000004</v>
      </c>
      <c r="C19" s="153" t="s">
        <v>21</v>
      </c>
      <c r="D19" s="69" t="s">
        <v>18</v>
      </c>
      <c r="E19" s="138" t="s">
        <v>67</v>
      </c>
      <c r="F19" s="155"/>
      <c r="G19" s="196">
        <v>1710</v>
      </c>
      <c r="H19" s="197"/>
      <c r="I19" s="198">
        <v>300</v>
      </c>
      <c r="J19" s="197"/>
      <c r="K19" s="199">
        <f t="shared" si="0"/>
        <v>0</v>
      </c>
      <c r="L19" s="218"/>
      <c r="M19" s="219"/>
      <c r="N19" s="56"/>
    </row>
    <row r="20" spans="1:14" s="7" customFormat="1" ht="21.95" customHeight="1" x14ac:dyDescent="0.25">
      <c r="A20" s="67"/>
      <c r="B20" s="68">
        <f t="shared" ref="B20:B24" si="3">B19+0.1</f>
        <v>2.5000000000000004</v>
      </c>
      <c r="C20" s="151" t="s">
        <v>22</v>
      </c>
      <c r="D20" s="53" t="s">
        <v>18</v>
      </c>
      <c r="E20" s="138" t="s">
        <v>67</v>
      </c>
      <c r="F20" s="152"/>
      <c r="G20" s="196">
        <v>1456</v>
      </c>
      <c r="H20" s="197"/>
      <c r="I20" s="198">
        <v>300</v>
      </c>
      <c r="J20" s="197"/>
      <c r="K20" s="199">
        <f t="shared" si="0"/>
        <v>0</v>
      </c>
      <c r="L20" s="218"/>
      <c r="M20" s="219"/>
      <c r="N20" s="54"/>
    </row>
    <row r="21" spans="1:14" s="7" customFormat="1" ht="21.95" customHeight="1" x14ac:dyDescent="0.25">
      <c r="A21" s="67"/>
      <c r="B21" s="68">
        <f t="shared" si="3"/>
        <v>2.6000000000000005</v>
      </c>
      <c r="C21" s="151" t="s">
        <v>23</v>
      </c>
      <c r="D21" s="53" t="s">
        <v>18</v>
      </c>
      <c r="E21" s="138" t="s">
        <v>67</v>
      </c>
      <c r="F21" s="152"/>
      <c r="G21" s="196">
        <v>2620</v>
      </c>
      <c r="H21" s="197"/>
      <c r="I21" s="198">
        <v>300</v>
      </c>
      <c r="J21" s="197"/>
      <c r="K21" s="199">
        <f t="shared" si="0"/>
        <v>0</v>
      </c>
      <c r="L21" s="218"/>
      <c r="M21" s="219"/>
      <c r="N21" s="54"/>
    </row>
    <row r="22" spans="1:14" s="7" customFormat="1" ht="21.95" customHeight="1" x14ac:dyDescent="0.25">
      <c r="A22" s="67"/>
      <c r="B22" s="68">
        <f t="shared" si="3"/>
        <v>2.7000000000000006</v>
      </c>
      <c r="C22" s="151" t="s">
        <v>24</v>
      </c>
      <c r="D22" s="53" t="s">
        <v>18</v>
      </c>
      <c r="E22" s="138" t="s">
        <v>67</v>
      </c>
      <c r="F22" s="155"/>
      <c r="G22" s="196">
        <v>3640</v>
      </c>
      <c r="H22" s="197"/>
      <c r="I22" s="198">
        <v>350</v>
      </c>
      <c r="J22" s="197"/>
      <c r="K22" s="199">
        <f t="shared" si="0"/>
        <v>0</v>
      </c>
      <c r="L22" s="218"/>
      <c r="M22" s="219"/>
      <c r="N22" s="56"/>
    </row>
    <row r="23" spans="1:14" s="7" customFormat="1" ht="21.95" customHeight="1" x14ac:dyDescent="0.25">
      <c r="A23" s="67"/>
      <c r="B23" s="68">
        <f t="shared" si="3"/>
        <v>2.8000000000000007</v>
      </c>
      <c r="C23" s="151" t="s">
        <v>25</v>
      </c>
      <c r="D23" s="53" t="s">
        <v>18</v>
      </c>
      <c r="E23" s="154" t="s">
        <v>67</v>
      </c>
      <c r="F23" s="155"/>
      <c r="G23" s="196">
        <v>4800</v>
      </c>
      <c r="H23" s="197"/>
      <c r="I23" s="198">
        <v>350</v>
      </c>
      <c r="J23" s="197"/>
      <c r="K23" s="199">
        <f t="shared" si="0"/>
        <v>0</v>
      </c>
      <c r="L23" s="218"/>
      <c r="M23" s="219"/>
      <c r="N23" s="56"/>
    </row>
    <row r="24" spans="1:14" s="7" customFormat="1" ht="21.95" customHeight="1" x14ac:dyDescent="0.25">
      <c r="A24" s="67"/>
      <c r="B24" s="68">
        <f t="shared" si="3"/>
        <v>2.9000000000000008</v>
      </c>
      <c r="C24" s="153" t="s">
        <v>26</v>
      </c>
      <c r="D24" s="69" t="s">
        <v>18</v>
      </c>
      <c r="E24" s="154" t="s">
        <v>67</v>
      </c>
      <c r="F24" s="155"/>
      <c r="G24" s="196">
        <v>5750</v>
      </c>
      <c r="H24" s="197"/>
      <c r="I24" s="198">
        <v>400</v>
      </c>
      <c r="J24" s="197"/>
      <c r="K24" s="199">
        <f t="shared" si="0"/>
        <v>0</v>
      </c>
      <c r="L24" s="220"/>
      <c r="M24" s="221"/>
      <c r="N24" s="56"/>
    </row>
    <row r="25" spans="1:14" s="7" customFormat="1" ht="63.75" x14ac:dyDescent="0.2">
      <c r="A25" s="46">
        <f>A14+1</f>
        <v>3</v>
      </c>
      <c r="B25" s="68"/>
      <c r="C25" s="126" t="s">
        <v>84</v>
      </c>
      <c r="D25" s="58" t="s">
        <v>28</v>
      </c>
      <c r="E25" s="133" t="s">
        <v>67</v>
      </c>
      <c r="F25" s="157"/>
      <c r="G25" s="201">
        <v>60000</v>
      </c>
      <c r="H25" s="202"/>
      <c r="I25" s="203">
        <v>5000</v>
      </c>
      <c r="J25" s="202"/>
      <c r="K25" s="204">
        <f t="shared" si="0"/>
        <v>0</v>
      </c>
      <c r="L25" s="235" t="s">
        <v>91</v>
      </c>
      <c r="M25" s="236" t="s">
        <v>92</v>
      </c>
      <c r="N25" s="70"/>
    </row>
    <row r="26" spans="1:14" s="43" customFormat="1" ht="76.5" x14ac:dyDescent="0.2">
      <c r="A26" s="46">
        <f>A25+1</f>
        <v>4</v>
      </c>
      <c r="B26" s="57"/>
      <c r="C26" s="126" t="s">
        <v>27</v>
      </c>
      <c r="D26" s="127" t="s">
        <v>28</v>
      </c>
      <c r="E26" s="133" t="s">
        <v>67</v>
      </c>
      <c r="F26" s="163"/>
      <c r="G26" s="201">
        <v>45000</v>
      </c>
      <c r="H26" s="202"/>
      <c r="I26" s="203">
        <v>15000</v>
      </c>
      <c r="J26" s="202"/>
      <c r="K26" s="204">
        <f t="shared" si="0"/>
        <v>0</v>
      </c>
      <c r="L26" s="237" t="s">
        <v>93</v>
      </c>
      <c r="M26" s="236" t="s">
        <v>86</v>
      </c>
      <c r="N26" s="99"/>
    </row>
    <row r="27" spans="1:14" s="7" customFormat="1" ht="76.5" x14ac:dyDescent="0.2">
      <c r="A27" s="46">
        <f>A26+1</f>
        <v>5</v>
      </c>
      <c r="B27" s="68"/>
      <c r="C27" s="126" t="s">
        <v>69</v>
      </c>
      <c r="D27" s="127" t="s">
        <v>29</v>
      </c>
      <c r="E27" s="133">
        <v>80</v>
      </c>
      <c r="F27" s="163"/>
      <c r="G27" s="201">
        <v>550</v>
      </c>
      <c r="H27" s="202">
        <f t="shared" ref="H27" si="4">G27*E27</f>
        <v>44000</v>
      </c>
      <c r="I27" s="203">
        <v>100</v>
      </c>
      <c r="J27" s="202">
        <f t="shared" ref="J27" si="5">I27*E27</f>
        <v>8000</v>
      </c>
      <c r="K27" s="204">
        <f t="shared" ref="K27" si="6">J27+H27</f>
        <v>52000</v>
      </c>
      <c r="L27" s="237" t="s">
        <v>94</v>
      </c>
      <c r="M27" s="236" t="s">
        <v>90</v>
      </c>
      <c r="N27" s="99"/>
    </row>
    <row r="28" spans="1:14" s="7" customFormat="1" ht="89.25" x14ac:dyDescent="0.2">
      <c r="A28" s="46">
        <f>A27+1</f>
        <v>6</v>
      </c>
      <c r="B28" s="68"/>
      <c r="C28" s="164" t="s">
        <v>30</v>
      </c>
      <c r="D28" s="37"/>
      <c r="E28" s="131"/>
      <c r="F28" s="146"/>
      <c r="G28" s="174"/>
      <c r="H28" s="71"/>
      <c r="I28" s="72"/>
      <c r="J28" s="71"/>
      <c r="K28" s="41"/>
      <c r="L28" s="229"/>
      <c r="M28" s="229"/>
      <c r="N28" s="38"/>
    </row>
    <row r="29" spans="1:14" s="7" customFormat="1" ht="21.95" customHeight="1" x14ac:dyDescent="0.25">
      <c r="A29" s="73"/>
      <c r="B29" s="74">
        <f>A28+0.1</f>
        <v>6.1</v>
      </c>
      <c r="C29" s="75" t="s">
        <v>31</v>
      </c>
      <c r="D29" s="76" t="s">
        <v>18</v>
      </c>
      <c r="E29" s="138">
        <v>30</v>
      </c>
      <c r="F29" s="152"/>
      <c r="G29" s="196">
        <v>700</v>
      </c>
      <c r="H29" s="197">
        <f t="shared" ref="H29" si="7">G29*E29</f>
        <v>21000</v>
      </c>
      <c r="I29" s="198">
        <v>100</v>
      </c>
      <c r="J29" s="197">
        <f t="shared" ref="J29" si="8">I29*E29</f>
        <v>3000</v>
      </c>
      <c r="K29" s="199">
        <f t="shared" ref="K29:K33" si="9">J29+H29</f>
        <v>24000</v>
      </c>
      <c r="L29" s="223" t="s">
        <v>95</v>
      </c>
      <c r="M29" s="224" t="s">
        <v>86</v>
      </c>
      <c r="N29" s="54"/>
    </row>
    <row r="30" spans="1:14" s="7" customFormat="1" ht="28.5" customHeight="1" x14ac:dyDescent="0.25">
      <c r="A30" s="73"/>
      <c r="B30" s="74">
        <f>B29+0.1</f>
        <v>6.1999999999999993</v>
      </c>
      <c r="C30" s="75" t="s">
        <v>32</v>
      </c>
      <c r="D30" s="76" t="s">
        <v>18</v>
      </c>
      <c r="E30" s="138" t="s">
        <v>67</v>
      </c>
      <c r="F30" s="152"/>
      <c r="G30" s="196">
        <v>800</v>
      </c>
      <c r="H30" s="197"/>
      <c r="I30" s="198">
        <v>100</v>
      </c>
      <c r="J30" s="197"/>
      <c r="K30" s="199">
        <f t="shared" si="9"/>
        <v>0</v>
      </c>
      <c r="L30" s="224"/>
      <c r="M30" s="224"/>
      <c r="N30" s="54"/>
    </row>
    <row r="31" spans="1:14" s="43" customFormat="1" ht="102" x14ac:dyDescent="0.2">
      <c r="A31" s="79">
        <f>A28+1</f>
        <v>7</v>
      </c>
      <c r="B31" s="91"/>
      <c r="C31" s="158" t="s">
        <v>40</v>
      </c>
      <c r="D31" s="44" t="s">
        <v>29</v>
      </c>
      <c r="E31" s="132">
        <v>95</v>
      </c>
      <c r="F31" s="159"/>
      <c r="G31" s="201">
        <v>750</v>
      </c>
      <c r="H31" s="202">
        <f t="shared" ref="H31:H33" si="10">G31*E31</f>
        <v>71250</v>
      </c>
      <c r="I31" s="203">
        <v>100</v>
      </c>
      <c r="J31" s="202">
        <f t="shared" ref="J31:J33" si="11">I31*E31</f>
        <v>9500</v>
      </c>
      <c r="K31" s="204">
        <f t="shared" si="9"/>
        <v>80750</v>
      </c>
      <c r="L31" s="238" t="s">
        <v>96</v>
      </c>
      <c r="M31" s="238" t="s">
        <v>86</v>
      </c>
      <c r="N31" s="45"/>
    </row>
    <row r="32" spans="1:14" s="43" customFormat="1" ht="63.75" x14ac:dyDescent="0.2">
      <c r="A32" s="79">
        <f>A31+1</f>
        <v>8</v>
      </c>
      <c r="B32" s="91"/>
      <c r="C32" s="158" t="s">
        <v>41</v>
      </c>
      <c r="D32" s="44" t="s">
        <v>29</v>
      </c>
      <c r="E32" s="132">
        <v>95</v>
      </c>
      <c r="F32" s="159"/>
      <c r="G32" s="201">
        <v>600</v>
      </c>
      <c r="H32" s="202">
        <f t="shared" si="10"/>
        <v>57000</v>
      </c>
      <c r="I32" s="203">
        <v>100</v>
      </c>
      <c r="J32" s="202">
        <f t="shared" si="11"/>
        <v>9500</v>
      </c>
      <c r="K32" s="204">
        <f t="shared" si="9"/>
        <v>66500</v>
      </c>
      <c r="L32" s="239" t="s">
        <v>97</v>
      </c>
      <c r="M32" s="239" t="s">
        <v>98</v>
      </c>
      <c r="N32" s="45"/>
    </row>
    <row r="33" spans="1:14" s="43" customFormat="1" ht="51" x14ac:dyDescent="0.2">
      <c r="A33" s="79">
        <f>A32+1</f>
        <v>9</v>
      </c>
      <c r="B33" s="91"/>
      <c r="C33" s="128" t="s">
        <v>68</v>
      </c>
      <c r="D33" s="127" t="s">
        <v>29</v>
      </c>
      <c r="E33" s="133">
        <v>15</v>
      </c>
      <c r="F33" s="163"/>
      <c r="G33" s="201">
        <v>600</v>
      </c>
      <c r="H33" s="202">
        <f t="shared" si="10"/>
        <v>9000</v>
      </c>
      <c r="I33" s="203">
        <v>100</v>
      </c>
      <c r="J33" s="202">
        <f t="shared" si="11"/>
        <v>1500</v>
      </c>
      <c r="K33" s="204">
        <f t="shared" si="9"/>
        <v>10500</v>
      </c>
      <c r="L33" s="240" t="s">
        <v>99</v>
      </c>
      <c r="M33" s="240" t="s">
        <v>98</v>
      </c>
      <c r="N33" s="99"/>
    </row>
    <row r="34" spans="1:14" s="43" customFormat="1" ht="76.5" x14ac:dyDescent="0.2">
      <c r="A34" s="80">
        <f>A33+1</f>
        <v>10</v>
      </c>
      <c r="B34" s="94"/>
      <c r="C34" s="95" t="s">
        <v>42</v>
      </c>
      <c r="D34" s="58"/>
      <c r="E34" s="134"/>
      <c r="F34" s="157"/>
      <c r="G34" s="169"/>
      <c r="H34" s="96"/>
      <c r="I34" s="97"/>
      <c r="J34" s="96"/>
      <c r="K34" s="59"/>
      <c r="L34" s="70"/>
      <c r="M34" s="70"/>
      <c r="N34" s="70"/>
    </row>
    <row r="35" spans="1:14" s="7" customFormat="1" ht="18" customHeight="1" x14ac:dyDescent="0.25">
      <c r="A35" s="50"/>
      <c r="B35" s="93">
        <f>A34+0.1</f>
        <v>10.1</v>
      </c>
      <c r="C35" s="81" t="s">
        <v>43</v>
      </c>
      <c r="D35" s="82"/>
      <c r="E35" s="130"/>
      <c r="F35" s="160"/>
      <c r="G35" s="170"/>
      <c r="H35" s="84"/>
      <c r="I35" s="85"/>
      <c r="J35" s="84"/>
      <c r="K35" s="86"/>
      <c r="L35" s="83"/>
      <c r="M35" s="83"/>
      <c r="N35" s="83"/>
    </row>
    <row r="36" spans="1:14" s="7" customFormat="1" ht="27.75" customHeight="1" x14ac:dyDescent="0.25">
      <c r="A36" s="50"/>
      <c r="B36" s="93" t="s">
        <v>38</v>
      </c>
      <c r="C36" s="75" t="s">
        <v>44</v>
      </c>
      <c r="D36" s="76" t="s">
        <v>11</v>
      </c>
      <c r="E36" s="138">
        <v>1</v>
      </c>
      <c r="F36" s="152"/>
      <c r="G36" s="196">
        <v>3000</v>
      </c>
      <c r="H36" s="197">
        <f t="shared" ref="H36:H38" si="12">G36*E36</f>
        <v>3000</v>
      </c>
      <c r="I36" s="198">
        <v>1000</v>
      </c>
      <c r="J36" s="197">
        <f t="shared" ref="J36:J38" si="13">I36*E36</f>
        <v>1000</v>
      </c>
      <c r="K36" s="199">
        <f t="shared" ref="K36:K38" si="14">J36+H36</f>
        <v>4000</v>
      </c>
      <c r="L36" s="215" t="s">
        <v>88</v>
      </c>
      <c r="M36" s="54" t="s">
        <v>87</v>
      </c>
      <c r="N36" s="54"/>
    </row>
    <row r="37" spans="1:14" s="7" customFormat="1" ht="27.75" customHeight="1" x14ac:dyDescent="0.25">
      <c r="A37" s="50"/>
      <c r="B37" s="93" t="s">
        <v>45</v>
      </c>
      <c r="C37" s="75" t="s">
        <v>47</v>
      </c>
      <c r="D37" s="76" t="s">
        <v>11</v>
      </c>
      <c r="E37" s="138">
        <v>2</v>
      </c>
      <c r="F37" s="152"/>
      <c r="G37" s="196">
        <v>8000</v>
      </c>
      <c r="H37" s="197">
        <f t="shared" si="12"/>
        <v>16000</v>
      </c>
      <c r="I37" s="198">
        <v>1000</v>
      </c>
      <c r="J37" s="197">
        <f t="shared" si="13"/>
        <v>2000</v>
      </c>
      <c r="K37" s="199">
        <f t="shared" si="14"/>
        <v>18000</v>
      </c>
      <c r="L37" s="215" t="s">
        <v>88</v>
      </c>
      <c r="M37" s="54" t="s">
        <v>87</v>
      </c>
      <c r="N37" s="54"/>
    </row>
    <row r="38" spans="1:14" s="7" customFormat="1" ht="27.75" customHeight="1" x14ac:dyDescent="0.25">
      <c r="A38" s="50"/>
      <c r="B38" s="93" t="s">
        <v>46</v>
      </c>
      <c r="C38" s="75" t="s">
        <v>48</v>
      </c>
      <c r="D38" s="76" t="s">
        <v>11</v>
      </c>
      <c r="E38" s="138">
        <v>0</v>
      </c>
      <c r="F38" s="152"/>
      <c r="G38" s="168">
        <v>45000</v>
      </c>
      <c r="H38" s="197">
        <f t="shared" si="12"/>
        <v>0</v>
      </c>
      <c r="I38" s="78">
        <v>1000</v>
      </c>
      <c r="J38" s="197">
        <f t="shared" si="13"/>
        <v>0</v>
      </c>
      <c r="K38" s="199">
        <f t="shared" si="14"/>
        <v>0</v>
      </c>
      <c r="L38" s="215" t="s">
        <v>88</v>
      </c>
      <c r="M38" s="54" t="s">
        <v>87</v>
      </c>
      <c r="N38" s="54"/>
    </row>
    <row r="39" spans="1:14" s="43" customFormat="1" ht="51" x14ac:dyDescent="0.2">
      <c r="A39" s="79">
        <f>A34+1</f>
        <v>11</v>
      </c>
      <c r="B39" s="91"/>
      <c r="C39" s="156" t="s">
        <v>49</v>
      </c>
      <c r="D39" s="98"/>
      <c r="E39" s="134"/>
      <c r="F39" s="157"/>
      <c r="G39" s="169"/>
      <c r="H39" s="96"/>
      <c r="I39" s="97"/>
      <c r="J39" s="96"/>
      <c r="K39" s="59"/>
      <c r="L39" s="70"/>
      <c r="M39" s="70"/>
      <c r="N39" s="70"/>
    </row>
    <row r="40" spans="1:14" s="7" customFormat="1" ht="18" customHeight="1" thickBot="1" x14ac:dyDescent="0.3">
      <c r="A40" s="50"/>
      <c r="B40" s="93">
        <f>A39+0.1</f>
        <v>11.1</v>
      </c>
      <c r="C40" s="75" t="s">
        <v>44</v>
      </c>
      <c r="D40" s="76" t="s">
        <v>1</v>
      </c>
      <c r="E40" s="138">
        <v>1</v>
      </c>
      <c r="F40" s="152"/>
      <c r="G40" s="196">
        <v>3000</v>
      </c>
      <c r="H40" s="197">
        <f t="shared" ref="H40" si="15">G40*E40</f>
        <v>3000</v>
      </c>
      <c r="I40" s="198">
        <v>1000</v>
      </c>
      <c r="J40" s="197">
        <f t="shared" ref="J40" si="16">I40*E40</f>
        <v>1000</v>
      </c>
      <c r="K40" s="199">
        <f t="shared" ref="K40" si="17">J40+H40</f>
        <v>4000</v>
      </c>
      <c r="L40" s="215" t="s">
        <v>88</v>
      </c>
      <c r="M40" s="54" t="s">
        <v>87</v>
      </c>
      <c r="N40" s="54"/>
    </row>
    <row r="41" spans="1:14" s="7" customFormat="1" ht="35.25" customHeight="1" thickTop="1" thickBot="1" x14ac:dyDescent="0.3">
      <c r="A41" s="100"/>
      <c r="B41" s="101"/>
      <c r="C41" s="102" t="s">
        <v>52</v>
      </c>
      <c r="D41" s="103"/>
      <c r="E41" s="104"/>
      <c r="F41" s="104"/>
      <c r="G41" s="105"/>
      <c r="H41" s="108">
        <f>SUM(H5:H40)</f>
        <v>413600</v>
      </c>
      <c r="I41" s="107"/>
      <c r="J41" s="108">
        <f>SUM(J5:J40)</f>
        <v>105700</v>
      </c>
      <c r="K41" s="108">
        <f>SUM(K5:K40)</f>
        <v>519300</v>
      </c>
      <c r="L41" s="104"/>
      <c r="M41" s="104"/>
      <c r="N41" s="104"/>
    </row>
    <row r="42" spans="1:14" s="7" customFormat="1" ht="12.75" customHeight="1" x14ac:dyDescent="0.25">
      <c r="A42" s="109"/>
      <c r="B42" s="110"/>
      <c r="C42" s="111"/>
      <c r="D42" s="112"/>
      <c r="E42" s="113"/>
      <c r="F42" s="113"/>
      <c r="G42" s="114"/>
      <c r="H42" s="114"/>
      <c r="I42" s="114"/>
      <c r="J42" s="114"/>
      <c r="K42" s="114"/>
      <c r="L42" s="113"/>
      <c r="M42" s="113"/>
      <c r="N42" s="113"/>
    </row>
    <row r="43" spans="1:14" s="43" customFormat="1" ht="12.75" x14ac:dyDescent="0.2">
      <c r="A43" s="129" t="s">
        <v>53</v>
      </c>
      <c r="B43" s="35"/>
      <c r="D43" s="42"/>
      <c r="E43" s="115"/>
      <c r="F43" s="115"/>
      <c r="G43" s="116"/>
      <c r="H43" s="116"/>
      <c r="I43" s="116"/>
      <c r="J43" s="116"/>
      <c r="K43" s="116"/>
      <c r="L43" s="115"/>
      <c r="M43" s="115"/>
      <c r="N43" s="115"/>
    </row>
    <row r="44" spans="1:14" s="92" customFormat="1" ht="18" customHeight="1" x14ac:dyDescent="0.25">
      <c r="A44" s="117" t="s">
        <v>54</v>
      </c>
      <c r="B44" s="193" t="s">
        <v>55</v>
      </c>
      <c r="C44" s="194"/>
      <c r="D44" s="194"/>
      <c r="E44" s="194"/>
      <c r="F44" s="194"/>
      <c r="G44" s="194"/>
      <c r="H44" s="194"/>
      <c r="I44" s="194"/>
      <c r="J44" s="194"/>
      <c r="K44" s="194"/>
    </row>
    <row r="45" spans="1:14" s="92" customFormat="1" ht="27.75" customHeight="1" x14ac:dyDescent="0.25">
      <c r="A45" s="117" t="s">
        <v>56</v>
      </c>
      <c r="B45" s="193" t="s">
        <v>57</v>
      </c>
      <c r="C45" s="194"/>
      <c r="D45" s="194"/>
      <c r="E45" s="194"/>
      <c r="F45" s="194"/>
      <c r="G45" s="194"/>
      <c r="H45" s="194"/>
      <c r="I45" s="194"/>
      <c r="J45" s="194"/>
      <c r="K45" s="194"/>
    </row>
    <row r="46" spans="1:14" s="7" customFormat="1" ht="18" customHeight="1" x14ac:dyDescent="0.25">
      <c r="A46" s="6" t="s">
        <v>58</v>
      </c>
      <c r="B46" s="195" t="s">
        <v>59</v>
      </c>
      <c r="C46" s="195"/>
      <c r="D46" s="195"/>
      <c r="E46" s="195"/>
      <c r="F46" s="195"/>
      <c r="G46" s="195"/>
      <c r="H46" s="195"/>
      <c r="I46" s="195"/>
      <c r="J46" s="195"/>
      <c r="K46" s="195"/>
    </row>
    <row r="47" spans="1:14" s="92" customFormat="1" ht="26.25" customHeight="1" x14ac:dyDescent="0.25">
      <c r="A47" s="117" t="s">
        <v>60</v>
      </c>
      <c r="B47" s="193" t="s">
        <v>61</v>
      </c>
      <c r="C47" s="193"/>
      <c r="D47" s="193"/>
      <c r="E47" s="193"/>
      <c r="F47" s="193"/>
      <c r="G47" s="193"/>
      <c r="H47" s="193"/>
      <c r="I47" s="193"/>
      <c r="J47" s="193"/>
      <c r="K47" s="193"/>
    </row>
    <row r="48" spans="1:14" s="92" customFormat="1" ht="12.75" x14ac:dyDescent="0.25">
      <c r="A48" s="117" t="s">
        <v>62</v>
      </c>
      <c r="B48" s="193" t="s">
        <v>63</v>
      </c>
      <c r="C48" s="193"/>
      <c r="D48" s="193"/>
      <c r="E48" s="193"/>
      <c r="F48" s="193"/>
      <c r="G48" s="193"/>
      <c r="H48" s="193"/>
      <c r="I48" s="193"/>
      <c r="J48" s="193"/>
      <c r="K48" s="193"/>
    </row>
  </sheetData>
  <mergeCells count="16">
    <mergeCell ref="L16:L24"/>
    <mergeCell ref="M16:M24"/>
    <mergeCell ref="L29:L30"/>
    <mergeCell ref="M29:M30"/>
    <mergeCell ref="B44:K44"/>
    <mergeCell ref="B45:K45"/>
    <mergeCell ref="B46:K46"/>
    <mergeCell ref="B47:K47"/>
    <mergeCell ref="B48:K48"/>
    <mergeCell ref="N6:N7"/>
    <mergeCell ref="A7:B7"/>
    <mergeCell ref="A1:C1"/>
    <mergeCell ref="G6:H6"/>
    <mergeCell ref="I6:J6"/>
    <mergeCell ref="L6:L7"/>
    <mergeCell ref="M6:M7"/>
  </mergeCells>
  <printOptions horizontalCentered="1"/>
  <pageMargins left="0.25" right="0.25" top="0.5" bottom="0.5" header="0.3" footer="0.3"/>
  <pageSetup paperSize="9" scale="64" orientation="landscape" r:id="rId1"/>
  <rowBreaks count="2" manualBreakCount="2">
    <brk id="22" max="13" man="1"/>
    <brk id="30"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0"/>
  <sheetViews>
    <sheetView showGridLines="0" zoomScaleNormal="100" zoomScaleSheetLayoutView="100" workbookViewId="0">
      <pane ySplit="7" topLeftCell="A44" activePane="bottomLeft" state="frozen"/>
      <selection activeCell="A2" sqref="A2"/>
      <selection pane="bottomLeft" activeCell="L35" sqref="L35:M35"/>
    </sheetView>
  </sheetViews>
  <sheetFormatPr defaultColWidth="10" defaultRowHeight="14.25" x14ac:dyDescent="0.2"/>
  <cols>
    <col min="1" max="1" width="5.140625" style="118" customWidth="1"/>
    <col min="2" max="2" width="6.28515625" style="119" customWidth="1"/>
    <col min="3" max="3" width="51.7109375" style="120" customWidth="1"/>
    <col min="4" max="4" width="7.140625" style="118" customWidth="1"/>
    <col min="5" max="5" width="9.42578125" style="121" bestFit="1" customWidth="1"/>
    <col min="6" max="6" width="13.7109375" style="121" bestFit="1" customWidth="1"/>
    <col min="7" max="7" width="15.140625" style="122" customWidth="1"/>
    <col min="8" max="8" width="17.28515625" style="122" customWidth="1"/>
    <col min="9" max="9" width="12.85546875" style="122" customWidth="1"/>
    <col min="10" max="10" width="15.140625" style="122" customWidth="1"/>
    <col min="11" max="11" width="19.5703125" style="122" customWidth="1"/>
    <col min="12" max="14" width="13.7109375" style="121" bestFit="1" customWidth="1"/>
    <col min="15" max="16384" width="10" style="120"/>
  </cols>
  <sheetData>
    <row r="1" spans="1:14" s="7" customFormat="1" ht="18" customHeight="1" x14ac:dyDescent="0.25">
      <c r="A1" s="189" t="s">
        <v>77</v>
      </c>
      <c r="B1" s="189"/>
      <c r="C1" s="189"/>
      <c r="D1" s="3"/>
      <c r="E1" s="4"/>
      <c r="F1" s="4"/>
      <c r="G1" s="5"/>
      <c r="H1" s="5"/>
      <c r="I1" s="5"/>
      <c r="J1" s="5"/>
      <c r="K1" s="5"/>
      <c r="L1" s="4"/>
      <c r="M1" s="4"/>
      <c r="N1" s="4"/>
    </row>
    <row r="2" spans="1:14" s="7" customFormat="1" ht="18" customHeight="1" x14ac:dyDescent="0.25">
      <c r="A2" s="8" t="s">
        <v>3</v>
      </c>
      <c r="B2" s="8"/>
      <c r="C2" s="2"/>
      <c r="D2" s="3"/>
      <c r="E2" s="4"/>
      <c r="F2" s="4"/>
      <c r="G2" s="5"/>
      <c r="H2" s="9"/>
      <c r="I2" s="10"/>
      <c r="J2" s="5"/>
      <c r="K2" s="11"/>
      <c r="L2" s="4"/>
      <c r="M2" s="4"/>
      <c r="N2" s="4"/>
    </row>
    <row r="3" spans="1:14" s="10" customFormat="1" ht="18" customHeight="1" x14ac:dyDescent="0.25">
      <c r="A3" s="1"/>
      <c r="B3" s="8"/>
      <c r="D3" s="3"/>
      <c r="E3" s="4"/>
      <c r="F3" s="4"/>
      <c r="G3" s="5"/>
      <c r="H3" s="5"/>
      <c r="I3" s="5"/>
      <c r="J3" s="5"/>
      <c r="K3" s="12"/>
      <c r="L3" s="4"/>
      <c r="M3" s="4"/>
      <c r="N3" s="4"/>
    </row>
    <row r="4" spans="1:14" s="10" customFormat="1" ht="17.25" customHeight="1" x14ac:dyDescent="0.25">
      <c r="A4" s="13" t="s">
        <v>75</v>
      </c>
      <c r="B4" s="8"/>
      <c r="D4" s="3"/>
      <c r="E4" s="4"/>
      <c r="F4" s="4"/>
      <c r="G4" s="5"/>
      <c r="H4" s="5"/>
      <c r="I4" s="5"/>
      <c r="J4" s="5"/>
      <c r="K4" s="12"/>
      <c r="L4" s="4"/>
      <c r="M4" s="4"/>
      <c r="N4" s="4"/>
    </row>
    <row r="5" spans="1:14" s="10" customFormat="1" ht="6" customHeight="1" thickBot="1" x14ac:dyDescent="0.25">
      <c r="A5" s="8"/>
      <c r="B5" s="8"/>
      <c r="D5" s="3"/>
      <c r="E5" s="4"/>
      <c r="F5" s="4"/>
      <c r="G5" s="5"/>
      <c r="H5" s="5"/>
      <c r="I5" s="5"/>
      <c r="J5" s="5"/>
      <c r="K5" s="14"/>
      <c r="L5" s="4"/>
      <c r="M5" s="4"/>
      <c r="N5" s="4"/>
    </row>
    <row r="6" spans="1:14" s="7" customFormat="1" ht="18" customHeight="1" thickBot="1" x14ac:dyDescent="0.3">
      <c r="A6" s="15"/>
      <c r="B6" s="15"/>
      <c r="C6" s="16"/>
      <c r="D6" s="17"/>
      <c r="E6" s="18"/>
      <c r="F6" s="18"/>
      <c r="G6" s="190" t="s">
        <v>4</v>
      </c>
      <c r="H6" s="191"/>
      <c r="I6" s="192" t="s">
        <v>5</v>
      </c>
      <c r="J6" s="191"/>
      <c r="K6" s="19" t="s">
        <v>6</v>
      </c>
      <c r="L6" s="185" t="s">
        <v>65</v>
      </c>
      <c r="M6" s="185" t="s">
        <v>71</v>
      </c>
      <c r="N6" s="185" t="s">
        <v>66</v>
      </c>
    </row>
    <row r="7" spans="1:14" s="24" customFormat="1" ht="18" customHeight="1" thickBot="1" x14ac:dyDescent="0.3">
      <c r="A7" s="187" t="s">
        <v>7</v>
      </c>
      <c r="B7" s="188"/>
      <c r="C7" s="20" t="s">
        <v>2</v>
      </c>
      <c r="D7" s="20" t="s">
        <v>0</v>
      </c>
      <c r="E7" s="143" t="s">
        <v>70</v>
      </c>
      <c r="F7" s="23" t="s">
        <v>64</v>
      </c>
      <c r="G7" s="139" t="s">
        <v>8</v>
      </c>
      <c r="H7" s="21" t="s">
        <v>9</v>
      </c>
      <c r="I7" s="22" t="s">
        <v>8</v>
      </c>
      <c r="J7" s="21" t="s">
        <v>9</v>
      </c>
      <c r="K7" s="23" t="s">
        <v>9</v>
      </c>
      <c r="L7" s="186"/>
      <c r="M7" s="186"/>
      <c r="N7" s="186"/>
    </row>
    <row r="8" spans="1:14" s="33" customFormat="1" ht="8.25" customHeight="1" thickTop="1" x14ac:dyDescent="0.25">
      <c r="A8" s="25"/>
      <c r="B8" s="26"/>
      <c r="C8" s="27"/>
      <c r="D8" s="27"/>
      <c r="E8" s="144"/>
      <c r="F8" s="145"/>
      <c r="G8" s="140"/>
      <c r="H8" s="29"/>
      <c r="I8" s="30"/>
      <c r="J8" s="31"/>
      <c r="K8" s="32"/>
      <c r="L8" s="28"/>
      <c r="M8" s="28"/>
      <c r="N8" s="28"/>
    </row>
    <row r="9" spans="1:14" s="43" customFormat="1" ht="38.25" x14ac:dyDescent="0.2">
      <c r="A9" s="34"/>
      <c r="B9" s="35"/>
      <c r="C9" s="36" t="s">
        <v>10</v>
      </c>
      <c r="D9" s="37"/>
      <c r="E9" s="131"/>
      <c r="F9" s="146"/>
      <c r="G9" s="141"/>
      <c r="H9" s="39"/>
      <c r="I9" s="40"/>
      <c r="J9" s="39"/>
      <c r="K9" s="41"/>
      <c r="L9" s="38"/>
      <c r="M9" s="38"/>
      <c r="N9" s="38"/>
    </row>
    <row r="10" spans="1:14" s="43" customFormat="1" ht="140.25" x14ac:dyDescent="0.2">
      <c r="A10" s="46">
        <v>1</v>
      </c>
      <c r="B10" s="47"/>
      <c r="C10" s="136" t="s">
        <v>12</v>
      </c>
      <c r="D10" s="37"/>
      <c r="E10" s="131"/>
      <c r="F10" s="146"/>
      <c r="G10" s="142"/>
      <c r="H10" s="48"/>
      <c r="I10" s="49"/>
      <c r="J10" s="48"/>
      <c r="K10" s="41"/>
      <c r="L10" s="38"/>
      <c r="M10" s="38"/>
      <c r="N10" s="38"/>
    </row>
    <row r="11" spans="1:14" s="7" customFormat="1" ht="30" customHeight="1" x14ac:dyDescent="0.25">
      <c r="A11" s="50"/>
      <c r="B11" s="51">
        <f>A10+0.1</f>
        <v>1.1000000000000001</v>
      </c>
      <c r="C11" s="52" t="s">
        <v>73</v>
      </c>
      <c r="D11" s="53" t="s">
        <v>11</v>
      </c>
      <c r="E11" s="154">
        <v>1</v>
      </c>
      <c r="F11" s="155"/>
      <c r="G11" s="211">
        <v>40000</v>
      </c>
      <c r="H11" s="197">
        <f>G11*E11</f>
        <v>40000</v>
      </c>
      <c r="I11" s="212">
        <v>45000</v>
      </c>
      <c r="J11" s="197">
        <f>I11*E11</f>
        <v>45000</v>
      </c>
      <c r="K11" s="213">
        <f t="shared" ref="K11" si="0">J11+H11</f>
        <v>85000</v>
      </c>
      <c r="L11" s="56"/>
      <c r="M11" s="56"/>
      <c r="N11" s="56"/>
    </row>
    <row r="12" spans="1:14" s="7" customFormat="1" ht="30" customHeight="1" x14ac:dyDescent="0.25">
      <c r="A12" s="50"/>
      <c r="B12" s="51">
        <f t="shared" ref="B12" si="1">B11+0.1</f>
        <v>1.2000000000000002</v>
      </c>
      <c r="C12" s="123" t="s">
        <v>74</v>
      </c>
      <c r="D12" s="69" t="s">
        <v>11</v>
      </c>
      <c r="E12" s="154">
        <v>1</v>
      </c>
      <c r="F12" s="162"/>
      <c r="G12" s="196">
        <v>50000</v>
      </c>
      <c r="H12" s="197">
        <f>G12*E12</f>
        <v>50000</v>
      </c>
      <c r="I12" s="198">
        <v>30000</v>
      </c>
      <c r="J12" s="197">
        <f>I12*E12</f>
        <v>30000</v>
      </c>
      <c r="K12" s="199">
        <f>J12+H12</f>
        <v>80000</v>
      </c>
      <c r="L12" s="88"/>
      <c r="M12" s="88"/>
      <c r="N12" s="88"/>
    </row>
    <row r="13" spans="1:14" s="43" customFormat="1" ht="92.25" customHeight="1" x14ac:dyDescent="0.2">
      <c r="A13" s="46">
        <f>A10+1</f>
        <v>2</v>
      </c>
      <c r="B13" s="57"/>
      <c r="C13" s="137" t="s">
        <v>13</v>
      </c>
      <c r="D13" s="58"/>
      <c r="E13" s="134"/>
      <c r="F13" s="157"/>
      <c r="G13" s="165"/>
      <c r="H13" s="124"/>
      <c r="I13" s="125"/>
      <c r="J13" s="124"/>
      <c r="K13" s="59"/>
      <c r="L13" s="70"/>
      <c r="M13" s="70"/>
      <c r="N13" s="70"/>
    </row>
    <row r="14" spans="1:14" s="7" customFormat="1" ht="30" customHeight="1" x14ac:dyDescent="0.25">
      <c r="A14" s="50"/>
      <c r="B14" s="51">
        <f>A13+0.1</f>
        <v>2.1</v>
      </c>
      <c r="C14" s="52" t="s">
        <v>14</v>
      </c>
      <c r="D14" s="53" t="s">
        <v>1</v>
      </c>
      <c r="E14" s="138">
        <v>1</v>
      </c>
      <c r="F14" s="152"/>
      <c r="G14" s="196">
        <v>50000</v>
      </c>
      <c r="H14" s="197">
        <f>G14*E14</f>
        <v>50000</v>
      </c>
      <c r="I14" s="198">
        <v>30000</v>
      </c>
      <c r="J14" s="197">
        <f>I14*E14</f>
        <v>30000</v>
      </c>
      <c r="K14" s="199">
        <f>J14+H14</f>
        <v>80000</v>
      </c>
      <c r="L14" s="54"/>
      <c r="M14" s="54"/>
      <c r="N14" s="54"/>
    </row>
    <row r="15" spans="1:14" s="43" customFormat="1" ht="174" x14ac:dyDescent="0.2">
      <c r="A15" s="46">
        <f>A13+1</f>
        <v>3</v>
      </c>
      <c r="B15" s="57"/>
      <c r="C15" s="135" t="s">
        <v>15</v>
      </c>
      <c r="D15" s="37"/>
      <c r="E15" s="149"/>
      <c r="F15" s="150"/>
      <c r="G15" s="166"/>
      <c r="H15" s="39"/>
      <c r="I15" s="40"/>
      <c r="J15" s="39"/>
      <c r="K15" s="41"/>
      <c r="L15" s="63"/>
      <c r="M15" s="147"/>
      <c r="N15" s="173"/>
    </row>
    <row r="16" spans="1:14" s="7" customFormat="1" ht="21.95" customHeight="1" x14ac:dyDescent="0.25">
      <c r="A16" s="60"/>
      <c r="B16" s="61"/>
      <c r="C16" s="148" t="s">
        <v>16</v>
      </c>
      <c r="D16" s="62"/>
      <c r="E16" s="149"/>
      <c r="F16" s="150"/>
      <c r="G16" s="167"/>
      <c r="H16" s="64"/>
      <c r="I16" s="65"/>
      <c r="J16" s="64"/>
      <c r="K16" s="66"/>
      <c r="L16" s="63"/>
      <c r="M16" s="63"/>
      <c r="N16" s="63"/>
    </row>
    <row r="17" spans="1:14" s="7" customFormat="1" ht="21.95" customHeight="1" x14ac:dyDescent="0.25">
      <c r="A17" s="67"/>
      <c r="B17" s="68">
        <f>A15+0.1</f>
        <v>3.1</v>
      </c>
      <c r="C17" s="151" t="s">
        <v>17</v>
      </c>
      <c r="D17" s="53" t="s">
        <v>18</v>
      </c>
      <c r="E17" s="138" t="s">
        <v>67</v>
      </c>
      <c r="F17" s="152"/>
      <c r="G17" s="196">
        <v>565</v>
      </c>
      <c r="H17" s="197"/>
      <c r="I17" s="198">
        <v>300</v>
      </c>
      <c r="J17" s="197"/>
      <c r="K17" s="199">
        <f t="shared" ref="K17:K28" si="2">J17+H17</f>
        <v>0</v>
      </c>
      <c r="L17" s="216" t="s">
        <v>89</v>
      </c>
      <c r="M17" s="217" t="s">
        <v>90</v>
      </c>
      <c r="N17" s="54"/>
    </row>
    <row r="18" spans="1:14" s="7" customFormat="1" ht="21.95" customHeight="1" x14ac:dyDescent="0.25">
      <c r="A18" s="67"/>
      <c r="B18" s="68">
        <f>B17+0.1</f>
        <v>3.2</v>
      </c>
      <c r="C18" s="153" t="s">
        <v>19</v>
      </c>
      <c r="D18" s="69" t="s">
        <v>18</v>
      </c>
      <c r="E18" s="154">
        <v>44</v>
      </c>
      <c r="F18" s="155"/>
      <c r="G18" s="196">
        <v>900</v>
      </c>
      <c r="H18" s="197">
        <f t="shared" ref="H18:H23" si="3">G18*E18</f>
        <v>39600</v>
      </c>
      <c r="I18" s="198">
        <v>300</v>
      </c>
      <c r="J18" s="197">
        <f t="shared" ref="J18:J23" si="4">I18*E18</f>
        <v>13200</v>
      </c>
      <c r="K18" s="199">
        <f t="shared" si="2"/>
        <v>52800</v>
      </c>
      <c r="L18" s="218"/>
      <c r="M18" s="219"/>
      <c r="N18" s="56"/>
    </row>
    <row r="19" spans="1:14" s="7" customFormat="1" ht="21.95" customHeight="1" x14ac:dyDescent="0.25">
      <c r="A19" s="67"/>
      <c r="B19" s="68">
        <f>B18+0.1</f>
        <v>3.3000000000000003</v>
      </c>
      <c r="C19" s="151" t="s">
        <v>20</v>
      </c>
      <c r="D19" s="53" t="s">
        <v>18</v>
      </c>
      <c r="E19" s="138">
        <v>10</v>
      </c>
      <c r="F19" s="152"/>
      <c r="G19" s="196">
        <v>1275</v>
      </c>
      <c r="H19" s="197">
        <f t="shared" si="3"/>
        <v>12750</v>
      </c>
      <c r="I19" s="198">
        <v>300</v>
      </c>
      <c r="J19" s="197">
        <f t="shared" si="4"/>
        <v>3000</v>
      </c>
      <c r="K19" s="199">
        <f t="shared" si="2"/>
        <v>15750</v>
      </c>
      <c r="L19" s="218"/>
      <c r="M19" s="219"/>
      <c r="N19" s="54"/>
    </row>
    <row r="20" spans="1:14" s="7" customFormat="1" ht="21.95" customHeight="1" x14ac:dyDescent="0.25">
      <c r="A20" s="67"/>
      <c r="B20" s="68">
        <f>B19+0.1</f>
        <v>3.4000000000000004</v>
      </c>
      <c r="C20" s="153" t="s">
        <v>21</v>
      </c>
      <c r="D20" s="69" t="s">
        <v>18</v>
      </c>
      <c r="E20" s="154">
        <v>10</v>
      </c>
      <c r="F20" s="155"/>
      <c r="G20" s="196">
        <v>1710</v>
      </c>
      <c r="H20" s="197">
        <f t="shared" si="3"/>
        <v>17100</v>
      </c>
      <c r="I20" s="198">
        <v>300</v>
      </c>
      <c r="J20" s="197">
        <f t="shared" si="4"/>
        <v>3000</v>
      </c>
      <c r="K20" s="199">
        <f t="shared" si="2"/>
        <v>20100</v>
      </c>
      <c r="L20" s="218"/>
      <c r="M20" s="219"/>
      <c r="N20" s="56"/>
    </row>
    <row r="21" spans="1:14" s="7" customFormat="1" ht="21.95" customHeight="1" x14ac:dyDescent="0.25">
      <c r="A21" s="67"/>
      <c r="B21" s="68">
        <f t="shared" ref="B21:B25" si="5">B20+0.1</f>
        <v>3.5000000000000004</v>
      </c>
      <c r="C21" s="151" t="s">
        <v>22</v>
      </c>
      <c r="D21" s="53" t="s">
        <v>18</v>
      </c>
      <c r="E21" s="138">
        <v>25</v>
      </c>
      <c r="F21" s="152"/>
      <c r="G21" s="196">
        <v>1456</v>
      </c>
      <c r="H21" s="197">
        <f t="shared" si="3"/>
        <v>36400</v>
      </c>
      <c r="I21" s="198">
        <v>300</v>
      </c>
      <c r="J21" s="197">
        <f t="shared" si="4"/>
        <v>7500</v>
      </c>
      <c r="K21" s="199">
        <f t="shared" si="2"/>
        <v>43900</v>
      </c>
      <c r="L21" s="218"/>
      <c r="M21" s="219"/>
      <c r="N21" s="54"/>
    </row>
    <row r="22" spans="1:14" s="7" customFormat="1" ht="21.95" customHeight="1" x14ac:dyDescent="0.25">
      <c r="A22" s="67"/>
      <c r="B22" s="68">
        <f t="shared" si="5"/>
        <v>3.6000000000000005</v>
      </c>
      <c r="C22" s="151" t="s">
        <v>23</v>
      </c>
      <c r="D22" s="53" t="s">
        <v>18</v>
      </c>
      <c r="E22" s="138">
        <v>80</v>
      </c>
      <c r="F22" s="152"/>
      <c r="G22" s="196">
        <v>2620</v>
      </c>
      <c r="H22" s="197">
        <f t="shared" si="3"/>
        <v>209600</v>
      </c>
      <c r="I22" s="198">
        <v>300</v>
      </c>
      <c r="J22" s="197">
        <f t="shared" si="4"/>
        <v>24000</v>
      </c>
      <c r="K22" s="199">
        <f t="shared" si="2"/>
        <v>233600</v>
      </c>
      <c r="L22" s="218"/>
      <c r="M22" s="219"/>
      <c r="N22" s="54"/>
    </row>
    <row r="23" spans="1:14" s="7" customFormat="1" ht="21.95" customHeight="1" x14ac:dyDescent="0.25">
      <c r="A23" s="67"/>
      <c r="B23" s="68">
        <f t="shared" si="5"/>
        <v>3.7000000000000006</v>
      </c>
      <c r="C23" s="151" t="s">
        <v>24</v>
      </c>
      <c r="D23" s="53" t="s">
        <v>18</v>
      </c>
      <c r="E23" s="154">
        <v>28</v>
      </c>
      <c r="F23" s="155"/>
      <c r="G23" s="196">
        <v>3640</v>
      </c>
      <c r="H23" s="197">
        <f t="shared" si="3"/>
        <v>101920</v>
      </c>
      <c r="I23" s="198">
        <v>350</v>
      </c>
      <c r="J23" s="197">
        <f t="shared" si="4"/>
        <v>9800</v>
      </c>
      <c r="K23" s="199">
        <f t="shared" si="2"/>
        <v>111720</v>
      </c>
      <c r="L23" s="218"/>
      <c r="M23" s="219"/>
      <c r="N23" s="56"/>
    </row>
    <row r="24" spans="1:14" s="7" customFormat="1" ht="21.95" customHeight="1" x14ac:dyDescent="0.25">
      <c r="A24" s="67"/>
      <c r="B24" s="68">
        <f t="shared" si="5"/>
        <v>3.8000000000000007</v>
      </c>
      <c r="C24" s="151" t="s">
        <v>25</v>
      </c>
      <c r="D24" s="53" t="s">
        <v>18</v>
      </c>
      <c r="E24" s="154" t="s">
        <v>67</v>
      </c>
      <c r="F24" s="155"/>
      <c r="G24" s="196">
        <v>4800</v>
      </c>
      <c r="H24" s="197"/>
      <c r="I24" s="198">
        <v>350</v>
      </c>
      <c r="J24" s="197"/>
      <c r="K24" s="199">
        <f t="shared" si="2"/>
        <v>0</v>
      </c>
      <c r="L24" s="218"/>
      <c r="M24" s="219"/>
      <c r="N24" s="56"/>
    </row>
    <row r="25" spans="1:14" s="7" customFormat="1" ht="21.95" customHeight="1" x14ac:dyDescent="0.25">
      <c r="A25" s="67"/>
      <c r="B25" s="68">
        <f t="shared" si="5"/>
        <v>3.9000000000000008</v>
      </c>
      <c r="C25" s="153" t="s">
        <v>26</v>
      </c>
      <c r="D25" s="69" t="s">
        <v>18</v>
      </c>
      <c r="E25" s="154" t="s">
        <v>67</v>
      </c>
      <c r="F25" s="155"/>
      <c r="G25" s="196">
        <v>5750</v>
      </c>
      <c r="H25" s="197"/>
      <c r="I25" s="198">
        <v>400</v>
      </c>
      <c r="J25" s="197"/>
      <c r="K25" s="199">
        <f t="shared" si="2"/>
        <v>0</v>
      </c>
      <c r="L25" s="220"/>
      <c r="M25" s="221"/>
      <c r="N25" s="56"/>
    </row>
    <row r="26" spans="1:14" s="7" customFormat="1" ht="63.75" x14ac:dyDescent="0.2">
      <c r="A26" s="46">
        <f>A15+1</f>
        <v>4</v>
      </c>
      <c r="B26" s="68"/>
      <c r="C26" s="126" t="s">
        <v>84</v>
      </c>
      <c r="D26" s="58" t="s">
        <v>28</v>
      </c>
      <c r="E26" s="134">
        <v>1</v>
      </c>
      <c r="F26" s="157"/>
      <c r="G26" s="201">
        <v>60000</v>
      </c>
      <c r="H26" s="202">
        <f t="shared" ref="H26:H28" si="6">G26*E26</f>
        <v>60000</v>
      </c>
      <c r="I26" s="203">
        <v>5000</v>
      </c>
      <c r="J26" s="202">
        <f t="shared" ref="J26:J28" si="7">I26*E26</f>
        <v>5000</v>
      </c>
      <c r="K26" s="204">
        <f t="shared" ref="K26:K28" si="8">J26+H26</f>
        <v>65000</v>
      </c>
      <c r="L26" s="235" t="s">
        <v>91</v>
      </c>
      <c r="M26" s="236" t="s">
        <v>92</v>
      </c>
      <c r="N26" s="70"/>
    </row>
    <row r="27" spans="1:14" s="43" customFormat="1" ht="76.5" x14ac:dyDescent="0.2">
      <c r="A27" s="46">
        <f>A26+1</f>
        <v>5</v>
      </c>
      <c r="B27" s="57"/>
      <c r="C27" s="126" t="s">
        <v>27</v>
      </c>
      <c r="D27" s="127" t="s">
        <v>28</v>
      </c>
      <c r="E27" s="133">
        <v>1</v>
      </c>
      <c r="F27" s="163"/>
      <c r="G27" s="201">
        <v>45000</v>
      </c>
      <c r="H27" s="202">
        <f t="shared" si="6"/>
        <v>45000</v>
      </c>
      <c r="I27" s="203">
        <v>15000</v>
      </c>
      <c r="J27" s="202">
        <f t="shared" si="7"/>
        <v>15000</v>
      </c>
      <c r="K27" s="204">
        <f t="shared" si="8"/>
        <v>60000</v>
      </c>
      <c r="L27" s="237" t="s">
        <v>93</v>
      </c>
      <c r="M27" s="236" t="s">
        <v>86</v>
      </c>
      <c r="N27" s="99"/>
    </row>
    <row r="28" spans="1:14" s="7" customFormat="1" ht="76.5" x14ac:dyDescent="0.2">
      <c r="A28" s="46">
        <f>A27+1</f>
        <v>6</v>
      </c>
      <c r="B28" s="68"/>
      <c r="C28" s="126" t="s">
        <v>69</v>
      </c>
      <c r="D28" s="127" t="s">
        <v>29</v>
      </c>
      <c r="E28" s="133">
        <v>400</v>
      </c>
      <c r="F28" s="163"/>
      <c r="G28" s="201">
        <v>550</v>
      </c>
      <c r="H28" s="202">
        <f t="shared" si="6"/>
        <v>220000</v>
      </c>
      <c r="I28" s="203">
        <v>100</v>
      </c>
      <c r="J28" s="202">
        <f t="shared" si="7"/>
        <v>40000</v>
      </c>
      <c r="K28" s="204">
        <f t="shared" si="8"/>
        <v>260000</v>
      </c>
      <c r="L28" s="237" t="s">
        <v>94</v>
      </c>
      <c r="M28" s="236" t="s">
        <v>90</v>
      </c>
      <c r="N28" s="99"/>
    </row>
    <row r="29" spans="1:14" s="7" customFormat="1" ht="89.25" x14ac:dyDescent="0.2">
      <c r="A29" s="46">
        <f>A28+1</f>
        <v>7</v>
      </c>
      <c r="B29" s="68"/>
      <c r="C29" s="164" t="s">
        <v>30</v>
      </c>
      <c r="D29" s="37"/>
      <c r="E29" s="131"/>
      <c r="F29" s="146"/>
      <c r="G29" s="174"/>
      <c r="H29" s="71"/>
      <c r="I29" s="72"/>
      <c r="J29" s="71"/>
      <c r="K29" s="41"/>
      <c r="L29" s="38"/>
      <c r="M29" s="38"/>
      <c r="N29" s="38"/>
    </row>
    <row r="30" spans="1:14" s="7" customFormat="1" ht="21.95" customHeight="1" x14ac:dyDescent="0.25">
      <c r="A30" s="73"/>
      <c r="B30" s="74">
        <f>A29+0.1</f>
        <v>7.1</v>
      </c>
      <c r="C30" s="75" t="s">
        <v>31</v>
      </c>
      <c r="D30" s="76" t="s">
        <v>18</v>
      </c>
      <c r="E30" s="138">
        <v>50</v>
      </c>
      <c r="F30" s="152"/>
      <c r="G30" s="196">
        <v>700</v>
      </c>
      <c r="H30" s="197">
        <f t="shared" ref="H30" si="9">G30*E30</f>
        <v>35000</v>
      </c>
      <c r="I30" s="198">
        <v>100</v>
      </c>
      <c r="J30" s="197">
        <f t="shared" ref="J30" si="10">I30*E30</f>
        <v>5000</v>
      </c>
      <c r="K30" s="199">
        <f t="shared" ref="K30:K31" si="11">J30+H30</f>
        <v>40000</v>
      </c>
      <c r="L30" s="223" t="s">
        <v>95</v>
      </c>
      <c r="M30" s="224" t="s">
        <v>86</v>
      </c>
      <c r="N30" s="54"/>
    </row>
    <row r="31" spans="1:14" s="7" customFormat="1" ht="28.5" customHeight="1" x14ac:dyDescent="0.25">
      <c r="A31" s="73"/>
      <c r="B31" s="74">
        <f>B30+0.1</f>
        <v>7.1999999999999993</v>
      </c>
      <c r="C31" s="75" t="s">
        <v>32</v>
      </c>
      <c r="D31" s="76" t="s">
        <v>18</v>
      </c>
      <c r="E31" s="138" t="s">
        <v>67</v>
      </c>
      <c r="F31" s="152"/>
      <c r="G31" s="196">
        <v>800</v>
      </c>
      <c r="H31" s="197"/>
      <c r="I31" s="198">
        <v>100</v>
      </c>
      <c r="J31" s="197"/>
      <c r="K31" s="199">
        <f t="shared" si="11"/>
        <v>0</v>
      </c>
      <c r="L31" s="224"/>
      <c r="M31" s="224"/>
      <c r="N31" s="54"/>
    </row>
    <row r="32" spans="1:14" s="7" customFormat="1" ht="89.25" x14ac:dyDescent="0.2">
      <c r="A32" s="79">
        <f>A29+1</f>
        <v>8</v>
      </c>
      <c r="B32" s="68"/>
      <c r="C32" s="164" t="s">
        <v>33</v>
      </c>
      <c r="D32" s="37"/>
      <c r="E32" s="131"/>
      <c r="F32" s="146"/>
      <c r="G32" s="184"/>
      <c r="H32" s="39"/>
      <c r="I32" s="40"/>
      <c r="J32" s="39"/>
      <c r="K32" s="41"/>
      <c r="L32" s="38"/>
      <c r="M32" s="38"/>
      <c r="N32" s="38"/>
    </row>
    <row r="33" spans="1:14" s="7" customFormat="1" ht="21.95" customHeight="1" x14ac:dyDescent="0.25">
      <c r="A33" s="79"/>
      <c r="B33" s="74">
        <f>A32+0.1</f>
        <v>8.1</v>
      </c>
      <c r="C33" s="75" t="s">
        <v>34</v>
      </c>
      <c r="D33" s="76" t="s">
        <v>1</v>
      </c>
      <c r="E33" s="138">
        <v>1</v>
      </c>
      <c r="F33" s="152"/>
      <c r="G33" s="211">
        <v>439000</v>
      </c>
      <c r="H33" s="197">
        <f t="shared" ref="H33" si="12">G33*E33</f>
        <v>439000</v>
      </c>
      <c r="I33" s="212">
        <v>15000</v>
      </c>
      <c r="J33" s="197">
        <f t="shared" ref="J33" si="13">I33*E33</f>
        <v>15000</v>
      </c>
      <c r="K33" s="213">
        <f t="shared" ref="K33" si="14">J33+H33</f>
        <v>454000</v>
      </c>
      <c r="L33" s="54" t="s">
        <v>100</v>
      </c>
      <c r="M33" s="54" t="s">
        <v>101</v>
      </c>
      <c r="N33" s="54"/>
    </row>
    <row r="34" spans="1:14" s="7" customFormat="1" ht="76.5" x14ac:dyDescent="0.2">
      <c r="A34" s="80">
        <f>A32+1</f>
        <v>9</v>
      </c>
      <c r="B34" s="68"/>
      <c r="C34" s="156" t="s">
        <v>35</v>
      </c>
      <c r="D34" s="58"/>
      <c r="E34" s="134"/>
      <c r="F34" s="157"/>
      <c r="G34" s="169"/>
      <c r="H34" s="96"/>
      <c r="I34" s="97"/>
      <c r="J34" s="96"/>
      <c r="K34" s="59"/>
      <c r="L34" s="70"/>
      <c r="M34" s="70"/>
      <c r="N34" s="70"/>
    </row>
    <row r="35" spans="1:14" s="7" customFormat="1" ht="21.95" customHeight="1" x14ac:dyDescent="0.25">
      <c r="A35" s="73"/>
      <c r="B35" s="74">
        <f>A34+0.1</f>
        <v>9.1</v>
      </c>
      <c r="C35" s="75" t="s">
        <v>31</v>
      </c>
      <c r="D35" s="76" t="s">
        <v>18</v>
      </c>
      <c r="E35" s="138">
        <v>40</v>
      </c>
      <c r="F35" s="152"/>
      <c r="G35" s="211">
        <v>450</v>
      </c>
      <c r="H35" s="197">
        <f t="shared" ref="H35" si="15">G35*E35</f>
        <v>18000</v>
      </c>
      <c r="I35" s="212">
        <v>100</v>
      </c>
      <c r="J35" s="197">
        <f t="shared" ref="J35" si="16">I35*E35</f>
        <v>4000</v>
      </c>
      <c r="K35" s="213">
        <f t="shared" ref="K35" si="17">J35+H35</f>
        <v>22000</v>
      </c>
      <c r="L35" s="54" t="s">
        <v>102</v>
      </c>
      <c r="M35" s="54" t="s">
        <v>103</v>
      </c>
      <c r="N35" s="54"/>
    </row>
    <row r="36" spans="1:14" s="7" customFormat="1" ht="38.25" x14ac:dyDescent="0.2">
      <c r="A36" s="80">
        <f>A34+1</f>
        <v>10</v>
      </c>
      <c r="B36" s="68"/>
      <c r="C36" s="156" t="s">
        <v>36</v>
      </c>
      <c r="D36" s="58"/>
      <c r="E36" s="134"/>
      <c r="F36" s="157"/>
      <c r="G36" s="169"/>
      <c r="H36" s="96"/>
      <c r="I36" s="97"/>
      <c r="J36" s="96"/>
      <c r="K36" s="59"/>
      <c r="L36" s="70"/>
      <c r="M36" s="70"/>
      <c r="N36" s="70"/>
    </row>
    <row r="37" spans="1:14" s="7" customFormat="1" ht="21.95" customHeight="1" x14ac:dyDescent="0.25">
      <c r="A37" s="73"/>
      <c r="B37" s="74">
        <f>A36+0.1</f>
        <v>10.1</v>
      </c>
      <c r="C37" s="81" t="s">
        <v>37</v>
      </c>
      <c r="D37" s="82"/>
      <c r="E37" s="130"/>
      <c r="F37" s="160"/>
      <c r="G37" s="170"/>
      <c r="H37" s="84"/>
      <c r="I37" s="85"/>
      <c r="J37" s="84"/>
      <c r="K37" s="86"/>
      <c r="L37" s="83"/>
      <c r="M37" s="83"/>
      <c r="N37" s="83"/>
    </row>
    <row r="38" spans="1:14" s="7" customFormat="1" ht="21.95" customHeight="1" x14ac:dyDescent="0.2">
      <c r="A38" s="73"/>
      <c r="B38" s="74" t="s">
        <v>38</v>
      </c>
      <c r="C38" s="75" t="s">
        <v>31</v>
      </c>
      <c r="D38" s="76" t="s">
        <v>1</v>
      </c>
      <c r="E38" s="138">
        <v>1</v>
      </c>
      <c r="F38" s="152"/>
      <c r="G38" s="207">
        <v>8000</v>
      </c>
      <c r="H38" s="197">
        <f t="shared" ref="H38" si="18">G38*E38</f>
        <v>8000</v>
      </c>
      <c r="I38" s="209">
        <v>1000</v>
      </c>
      <c r="J38" s="197">
        <f t="shared" ref="J38" si="19">I38*E38</f>
        <v>1000</v>
      </c>
      <c r="K38" s="210">
        <f t="shared" ref="K38" si="20">J38+H38</f>
        <v>9000</v>
      </c>
      <c r="L38" s="54" t="s">
        <v>85</v>
      </c>
      <c r="M38" s="54" t="s">
        <v>86</v>
      </c>
      <c r="N38" s="54"/>
    </row>
    <row r="39" spans="1:14" s="7" customFormat="1" ht="21.95" customHeight="1" x14ac:dyDescent="0.2">
      <c r="A39" s="73"/>
      <c r="B39" s="74">
        <f>B37+0.1</f>
        <v>10.199999999999999</v>
      </c>
      <c r="C39" s="81" t="s">
        <v>39</v>
      </c>
      <c r="D39" s="87"/>
      <c r="E39" s="161"/>
      <c r="F39" s="162"/>
      <c r="G39" s="214"/>
      <c r="H39" s="208">
        <f t="shared" ref="H38:H40" si="21">G39*F39</f>
        <v>0</v>
      </c>
      <c r="I39" s="89"/>
      <c r="J39" s="208">
        <f t="shared" ref="J38:J40" si="22">I39*F39</f>
        <v>0</v>
      </c>
      <c r="K39" s="90"/>
      <c r="L39" s="88"/>
      <c r="M39" s="88"/>
      <c r="N39" s="88"/>
    </row>
    <row r="40" spans="1:14" s="7" customFormat="1" ht="21.95" customHeight="1" x14ac:dyDescent="0.2">
      <c r="A40" s="73"/>
      <c r="B40" s="74" t="s">
        <v>38</v>
      </c>
      <c r="C40" s="75" t="s">
        <v>31</v>
      </c>
      <c r="D40" s="76" t="s">
        <v>1</v>
      </c>
      <c r="E40" s="138">
        <v>1</v>
      </c>
      <c r="F40" s="152"/>
      <c r="G40" s="207">
        <v>15000</v>
      </c>
      <c r="H40" s="197">
        <f t="shared" ref="H40" si="23">G40*E40</f>
        <v>15000</v>
      </c>
      <c r="I40" s="209">
        <v>2000</v>
      </c>
      <c r="J40" s="197">
        <f t="shared" ref="J40" si="24">I40*E40</f>
        <v>2000</v>
      </c>
      <c r="K40" s="210">
        <f t="shared" ref="K40" si="25">J40+H40</f>
        <v>17000</v>
      </c>
      <c r="L40" s="54" t="s">
        <v>85</v>
      </c>
      <c r="M40" s="54" t="s">
        <v>86</v>
      </c>
      <c r="N40" s="54"/>
    </row>
    <row r="41" spans="1:14" s="43" customFormat="1" ht="102" x14ac:dyDescent="0.2">
      <c r="A41" s="79">
        <f>A36+1</f>
        <v>11</v>
      </c>
      <c r="B41" s="91"/>
      <c r="C41" s="158" t="s">
        <v>40</v>
      </c>
      <c r="D41" s="44" t="s">
        <v>29</v>
      </c>
      <c r="E41" s="132">
        <v>370</v>
      </c>
      <c r="F41" s="159"/>
      <c r="G41" s="201">
        <v>750</v>
      </c>
      <c r="H41" s="202">
        <f t="shared" ref="H41:H43" si="26">G41*E41</f>
        <v>277500</v>
      </c>
      <c r="I41" s="203">
        <v>100</v>
      </c>
      <c r="J41" s="202">
        <f t="shared" ref="J41:J43" si="27">I41*E41</f>
        <v>37000</v>
      </c>
      <c r="K41" s="204">
        <f t="shared" ref="K41:K43" si="28">J41+H41</f>
        <v>314500</v>
      </c>
      <c r="L41" s="45"/>
      <c r="M41" s="45"/>
      <c r="N41" s="45"/>
    </row>
    <row r="42" spans="1:14" s="43" customFormat="1" ht="63.75" x14ac:dyDescent="0.2">
      <c r="A42" s="79">
        <f>A41+1</f>
        <v>12</v>
      </c>
      <c r="B42" s="91"/>
      <c r="C42" s="158" t="s">
        <v>41</v>
      </c>
      <c r="D42" s="44" t="s">
        <v>29</v>
      </c>
      <c r="E42" s="132">
        <v>370</v>
      </c>
      <c r="F42" s="159"/>
      <c r="G42" s="201">
        <v>600</v>
      </c>
      <c r="H42" s="202">
        <f t="shared" si="26"/>
        <v>222000</v>
      </c>
      <c r="I42" s="203">
        <v>100</v>
      </c>
      <c r="J42" s="202">
        <f t="shared" si="27"/>
        <v>37000</v>
      </c>
      <c r="K42" s="204">
        <f t="shared" si="28"/>
        <v>259000</v>
      </c>
      <c r="L42" s="45"/>
      <c r="M42" s="45"/>
      <c r="N42" s="45"/>
    </row>
    <row r="43" spans="1:14" s="43" customFormat="1" ht="51" x14ac:dyDescent="0.2">
      <c r="A43" s="79">
        <f>A42+1</f>
        <v>13</v>
      </c>
      <c r="B43" s="91"/>
      <c r="C43" s="128" t="s">
        <v>68</v>
      </c>
      <c r="D43" s="127" t="s">
        <v>29</v>
      </c>
      <c r="E43" s="133">
        <v>20</v>
      </c>
      <c r="F43" s="163"/>
      <c r="G43" s="201">
        <v>600</v>
      </c>
      <c r="H43" s="202">
        <f t="shared" si="26"/>
        <v>12000</v>
      </c>
      <c r="I43" s="203">
        <v>100</v>
      </c>
      <c r="J43" s="202">
        <f t="shared" si="27"/>
        <v>2000</v>
      </c>
      <c r="K43" s="204">
        <f t="shared" si="28"/>
        <v>14000</v>
      </c>
      <c r="L43" s="99"/>
      <c r="M43" s="99"/>
      <c r="N43" s="99"/>
    </row>
    <row r="44" spans="1:14" s="43" customFormat="1" ht="51" x14ac:dyDescent="0.2">
      <c r="A44" s="79">
        <f>A43+1</f>
        <v>14</v>
      </c>
      <c r="B44" s="91"/>
      <c r="C44" s="156" t="s">
        <v>50</v>
      </c>
      <c r="D44" s="98"/>
      <c r="E44" s="134"/>
      <c r="F44" s="157"/>
      <c r="G44" s="175"/>
      <c r="H44" s="96"/>
      <c r="I44" s="97"/>
      <c r="J44" s="176"/>
      <c r="K44" s="177"/>
      <c r="L44" s="171"/>
      <c r="M44" s="70"/>
      <c r="N44" s="70"/>
    </row>
    <row r="45" spans="1:14" s="7" customFormat="1" ht="24" customHeight="1" x14ac:dyDescent="0.2">
      <c r="A45" s="50"/>
      <c r="B45" s="93">
        <f>A44+0.1</f>
        <v>14.1</v>
      </c>
      <c r="C45" s="75" t="s">
        <v>51</v>
      </c>
      <c r="D45" s="76" t="s">
        <v>11</v>
      </c>
      <c r="E45" s="138">
        <v>2</v>
      </c>
      <c r="F45" s="152"/>
      <c r="G45" s="207">
        <v>9500</v>
      </c>
      <c r="H45" s="208">
        <f t="shared" ref="H45" si="29">G45*F45</f>
        <v>0</v>
      </c>
      <c r="I45" s="209">
        <v>1000</v>
      </c>
      <c r="J45" s="208">
        <f t="shared" ref="J45" si="30">I45*F45</f>
        <v>0</v>
      </c>
      <c r="K45" s="210">
        <f t="shared" ref="K45" si="31">J45+H45</f>
        <v>0</v>
      </c>
      <c r="L45" s="215" t="s">
        <v>88</v>
      </c>
      <c r="M45" s="54" t="s">
        <v>87</v>
      </c>
      <c r="N45" s="54"/>
    </row>
    <row r="46" spans="1:14" s="43" customFormat="1" ht="76.5" x14ac:dyDescent="0.2">
      <c r="A46" s="80">
        <f>A44+1</f>
        <v>15</v>
      </c>
      <c r="B46" s="94"/>
      <c r="C46" s="95" t="s">
        <v>42</v>
      </c>
      <c r="D46" s="58"/>
      <c r="E46" s="134"/>
      <c r="F46" s="157"/>
      <c r="G46" s="169"/>
      <c r="H46" s="96"/>
      <c r="I46" s="97"/>
      <c r="J46" s="96"/>
      <c r="K46" s="59"/>
      <c r="L46" s="70"/>
      <c r="M46" s="70"/>
      <c r="N46" s="70"/>
    </row>
    <row r="47" spans="1:14" s="7" customFormat="1" ht="18" customHeight="1" x14ac:dyDescent="0.25">
      <c r="A47" s="50"/>
      <c r="B47" s="93">
        <f>A46+0.1</f>
        <v>15.1</v>
      </c>
      <c r="C47" s="81" t="s">
        <v>43</v>
      </c>
      <c r="D47" s="82"/>
      <c r="E47" s="130"/>
      <c r="F47" s="160"/>
      <c r="G47" s="170"/>
      <c r="H47" s="84"/>
      <c r="I47" s="85"/>
      <c r="J47" s="84"/>
      <c r="K47" s="86"/>
      <c r="L47" s="83"/>
      <c r="M47" s="83"/>
      <c r="N47" s="83"/>
    </row>
    <row r="48" spans="1:14" s="7" customFormat="1" ht="25.5" customHeight="1" x14ac:dyDescent="0.25">
      <c r="A48" s="50"/>
      <c r="B48" s="93" t="s">
        <v>38</v>
      </c>
      <c r="C48" s="75" t="s">
        <v>44</v>
      </c>
      <c r="D48" s="76" t="s">
        <v>11</v>
      </c>
      <c r="E48" s="138">
        <v>1</v>
      </c>
      <c r="F48" s="152"/>
      <c r="G48" s="196">
        <v>3000</v>
      </c>
      <c r="H48" s="197">
        <f t="shared" ref="H48:H50" si="32">G48*E48</f>
        <v>3000</v>
      </c>
      <c r="I48" s="198">
        <v>1000</v>
      </c>
      <c r="J48" s="197">
        <f t="shared" ref="J48:J49" si="33">I48*E48</f>
        <v>1000</v>
      </c>
      <c r="K48" s="199">
        <f t="shared" ref="K48:K49" si="34">J48+H48</f>
        <v>4000</v>
      </c>
      <c r="L48" s="215" t="s">
        <v>88</v>
      </c>
      <c r="M48" s="54" t="s">
        <v>87</v>
      </c>
      <c r="N48" s="54"/>
    </row>
    <row r="49" spans="1:14" s="7" customFormat="1" ht="25.5" customHeight="1" x14ac:dyDescent="0.25">
      <c r="A49" s="50"/>
      <c r="B49" s="93" t="s">
        <v>45</v>
      </c>
      <c r="C49" s="75" t="s">
        <v>47</v>
      </c>
      <c r="D49" s="76" t="s">
        <v>11</v>
      </c>
      <c r="E49" s="138" t="s">
        <v>67</v>
      </c>
      <c r="F49" s="152"/>
      <c r="G49" s="196">
        <v>8000</v>
      </c>
      <c r="H49" s="197"/>
      <c r="I49" s="198">
        <v>1000</v>
      </c>
      <c r="J49" s="197"/>
      <c r="K49" s="199">
        <f t="shared" si="34"/>
        <v>0</v>
      </c>
      <c r="L49" s="215" t="s">
        <v>88</v>
      </c>
      <c r="M49" s="54" t="s">
        <v>87</v>
      </c>
      <c r="N49" s="54"/>
    </row>
    <row r="50" spans="1:14" s="7" customFormat="1" ht="25.5" customHeight="1" x14ac:dyDescent="0.25">
      <c r="A50" s="50"/>
      <c r="B50" s="93" t="s">
        <v>46</v>
      </c>
      <c r="C50" s="75" t="s">
        <v>48</v>
      </c>
      <c r="D50" s="76" t="s">
        <v>11</v>
      </c>
      <c r="E50" s="138">
        <v>2</v>
      </c>
      <c r="F50" s="152"/>
      <c r="G50" s="168">
        <v>45000</v>
      </c>
      <c r="H50" s="197">
        <f t="shared" si="32"/>
        <v>90000</v>
      </c>
      <c r="I50" s="78">
        <v>1000</v>
      </c>
      <c r="J50" s="197">
        <f t="shared" ref="J50" si="35">I50*E50</f>
        <v>2000</v>
      </c>
      <c r="K50" s="199">
        <f t="shared" ref="K50" si="36">J50+H50</f>
        <v>92000</v>
      </c>
      <c r="L50" s="215" t="s">
        <v>88</v>
      </c>
      <c r="M50" s="54" t="s">
        <v>87</v>
      </c>
      <c r="N50" s="54"/>
    </row>
    <row r="51" spans="1:14" s="43" customFormat="1" ht="51" x14ac:dyDescent="0.2">
      <c r="A51" s="79">
        <f>A46+1</f>
        <v>16</v>
      </c>
      <c r="B51" s="91"/>
      <c r="C51" s="156" t="s">
        <v>49</v>
      </c>
      <c r="D51" s="98"/>
      <c r="E51" s="134"/>
      <c r="F51" s="157"/>
      <c r="G51" s="169"/>
      <c r="H51" s="96"/>
      <c r="I51" s="97"/>
      <c r="J51" s="96"/>
      <c r="K51" s="59"/>
      <c r="L51" s="70"/>
      <c r="M51" s="70"/>
      <c r="N51" s="70"/>
    </row>
    <row r="52" spans="1:14" s="7" customFormat="1" ht="30" customHeight="1" thickBot="1" x14ac:dyDescent="0.3">
      <c r="A52" s="50"/>
      <c r="B52" s="93">
        <f>A51+0.1</f>
        <v>16.100000000000001</v>
      </c>
      <c r="C52" s="75" t="s">
        <v>44</v>
      </c>
      <c r="D52" s="76" t="s">
        <v>1</v>
      </c>
      <c r="E52" s="138">
        <v>1</v>
      </c>
      <c r="F52" s="152"/>
      <c r="G52" s="196">
        <v>3000</v>
      </c>
      <c r="H52" s="197">
        <f t="shared" ref="H52" si="37">G52*E52</f>
        <v>3000</v>
      </c>
      <c r="I52" s="198">
        <v>1000</v>
      </c>
      <c r="J52" s="197">
        <f t="shared" ref="J52" si="38">I52*E52</f>
        <v>1000</v>
      </c>
      <c r="K52" s="199">
        <f t="shared" ref="K52" si="39">J52+H52</f>
        <v>4000</v>
      </c>
      <c r="L52" s="215" t="s">
        <v>88</v>
      </c>
      <c r="M52" s="54" t="s">
        <v>87</v>
      </c>
      <c r="N52" s="54"/>
    </row>
    <row r="53" spans="1:14" s="7" customFormat="1" ht="35.25" customHeight="1" thickTop="1" thickBot="1" x14ac:dyDescent="0.3">
      <c r="A53" s="100"/>
      <c r="B53" s="101"/>
      <c r="C53" s="102" t="s">
        <v>52</v>
      </c>
      <c r="D53" s="103"/>
      <c r="E53" s="104"/>
      <c r="F53" s="104"/>
      <c r="G53" s="105"/>
      <c r="H53" s="106"/>
      <c r="I53" s="107"/>
      <c r="J53" s="106"/>
      <c r="K53" s="108"/>
      <c r="L53" s="104"/>
      <c r="M53" s="104"/>
      <c r="N53" s="104"/>
    </row>
    <row r="54" spans="1:14" s="7" customFormat="1" ht="12.75" customHeight="1" x14ac:dyDescent="0.25">
      <c r="A54" s="109"/>
      <c r="B54" s="110"/>
      <c r="C54" s="111"/>
      <c r="D54" s="112"/>
      <c r="E54" s="113"/>
      <c r="F54" s="113"/>
      <c r="G54" s="114"/>
      <c r="H54" s="114"/>
      <c r="I54" s="114"/>
      <c r="J54" s="114"/>
      <c r="K54" s="114"/>
      <c r="L54" s="113"/>
      <c r="M54" s="113"/>
      <c r="N54" s="113"/>
    </row>
    <row r="55" spans="1:14" s="43" customFormat="1" ht="12.75" x14ac:dyDescent="0.2">
      <c r="A55" s="129" t="s">
        <v>53</v>
      </c>
      <c r="B55" s="35"/>
      <c r="D55" s="42"/>
      <c r="E55" s="115"/>
      <c r="F55" s="115"/>
      <c r="G55" s="116"/>
      <c r="H55" s="116"/>
      <c r="I55" s="116"/>
      <c r="J55" s="116"/>
      <c r="K55" s="116"/>
      <c r="L55" s="115"/>
      <c r="M55" s="115"/>
      <c r="N55" s="115"/>
    </row>
    <row r="56" spans="1:14" s="92" customFormat="1" ht="18" customHeight="1" x14ac:dyDescent="0.25">
      <c r="A56" s="117" t="s">
        <v>54</v>
      </c>
      <c r="B56" s="193" t="s">
        <v>55</v>
      </c>
      <c r="C56" s="194"/>
      <c r="D56" s="194"/>
      <c r="E56" s="194"/>
      <c r="F56" s="194"/>
      <c r="G56" s="194"/>
      <c r="H56" s="194"/>
      <c r="I56" s="194"/>
      <c r="J56" s="194"/>
      <c r="K56" s="194"/>
    </row>
    <row r="57" spans="1:14" s="92" customFormat="1" ht="27.75" customHeight="1" x14ac:dyDescent="0.25">
      <c r="A57" s="117" t="s">
        <v>56</v>
      </c>
      <c r="B57" s="193" t="s">
        <v>57</v>
      </c>
      <c r="C57" s="194"/>
      <c r="D57" s="194"/>
      <c r="E57" s="194"/>
      <c r="F57" s="194"/>
      <c r="G57" s="194"/>
      <c r="H57" s="194"/>
      <c r="I57" s="194"/>
      <c r="J57" s="194"/>
      <c r="K57" s="194"/>
    </row>
    <row r="58" spans="1:14" s="7" customFormat="1" ht="18" customHeight="1" x14ac:dyDescent="0.25">
      <c r="A58" s="6" t="s">
        <v>58</v>
      </c>
      <c r="B58" s="195" t="s">
        <v>59</v>
      </c>
      <c r="C58" s="195"/>
      <c r="D58" s="195"/>
      <c r="E58" s="195"/>
      <c r="F58" s="195"/>
      <c r="G58" s="195"/>
      <c r="H58" s="195"/>
      <c r="I58" s="195"/>
      <c r="J58" s="195"/>
      <c r="K58" s="195"/>
    </row>
    <row r="59" spans="1:14" s="92" customFormat="1" ht="26.25" customHeight="1" x14ac:dyDescent="0.25">
      <c r="A59" s="117" t="s">
        <v>60</v>
      </c>
      <c r="B59" s="193" t="s">
        <v>61</v>
      </c>
      <c r="C59" s="193"/>
      <c r="D59" s="193"/>
      <c r="E59" s="193"/>
      <c r="F59" s="193"/>
      <c r="G59" s="193"/>
      <c r="H59" s="193"/>
      <c r="I59" s="193"/>
      <c r="J59" s="193"/>
      <c r="K59" s="193"/>
    </row>
    <row r="60" spans="1:14" s="92" customFormat="1" ht="33.75" customHeight="1" x14ac:dyDescent="0.25">
      <c r="A60" s="117" t="s">
        <v>62</v>
      </c>
      <c r="B60" s="193" t="s">
        <v>63</v>
      </c>
      <c r="C60" s="193"/>
      <c r="D60" s="193"/>
      <c r="E60" s="193"/>
      <c r="F60" s="193"/>
      <c r="G60" s="193"/>
      <c r="H60" s="193"/>
      <c r="I60" s="193"/>
      <c r="J60" s="193"/>
      <c r="K60" s="193"/>
    </row>
  </sheetData>
  <mergeCells count="16">
    <mergeCell ref="L17:L25"/>
    <mergeCell ref="M17:M25"/>
    <mergeCell ref="L30:L31"/>
    <mergeCell ref="M30:M31"/>
    <mergeCell ref="N6:N7"/>
    <mergeCell ref="A7:B7"/>
    <mergeCell ref="A1:C1"/>
    <mergeCell ref="G6:H6"/>
    <mergeCell ref="I6:J6"/>
    <mergeCell ref="L6:L7"/>
    <mergeCell ref="M6:M7"/>
    <mergeCell ref="B56:K56"/>
    <mergeCell ref="B57:K57"/>
    <mergeCell ref="B58:K58"/>
    <mergeCell ref="B59:K59"/>
    <mergeCell ref="B60:K60"/>
  </mergeCells>
  <printOptions horizontalCentered="1"/>
  <pageMargins left="0.25" right="0.25" top="0.5" bottom="0.5" header="0.32" footer="0.25"/>
  <pageSetup paperSize="9" scale="64" orientation="landscape" r:id="rId1"/>
  <headerFooter scaleWithDoc="0" alignWithMargins="0">
    <oddFooter>&amp;L&amp;8SEM Engineers&amp;R&amp;8Page &amp;P of  &amp;N</oddFooter>
  </headerFooter>
  <rowBreaks count="1" manualBreakCount="1">
    <brk id="35" max="1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8"/>
  <sheetViews>
    <sheetView showGridLines="0" topLeftCell="A31" zoomScale="110" zoomScaleNormal="110" zoomScaleSheetLayoutView="70" workbookViewId="0">
      <selection activeCell="L29" sqref="L29:M30"/>
    </sheetView>
  </sheetViews>
  <sheetFormatPr defaultColWidth="10" defaultRowHeight="14.25" x14ac:dyDescent="0.2"/>
  <cols>
    <col min="1" max="1" width="5.140625" style="118" customWidth="1"/>
    <col min="2" max="2" width="6.28515625" style="119" customWidth="1"/>
    <col min="3" max="3" width="51.7109375" style="120" customWidth="1"/>
    <col min="4" max="4" width="7.140625" style="118" customWidth="1"/>
    <col min="5" max="5" width="9.42578125" style="121" bestFit="1" customWidth="1"/>
    <col min="6" max="6" width="13.7109375" style="121" bestFit="1" customWidth="1"/>
    <col min="7" max="7" width="15.140625" style="122" customWidth="1"/>
    <col min="8" max="8" width="17.28515625" style="122" customWidth="1"/>
    <col min="9" max="9" width="12.85546875" style="122" customWidth="1"/>
    <col min="10" max="10" width="15.140625" style="122" customWidth="1"/>
    <col min="11" max="11" width="19.5703125" style="122" customWidth="1"/>
    <col min="12" max="14" width="13.7109375" style="121" bestFit="1" customWidth="1"/>
    <col min="15" max="16384" width="10" style="120"/>
  </cols>
  <sheetData>
    <row r="1" spans="1:14" s="7" customFormat="1" ht="18" customHeight="1" x14ac:dyDescent="0.25">
      <c r="A1" s="189" t="s">
        <v>77</v>
      </c>
      <c r="B1" s="189"/>
      <c r="C1" s="189"/>
      <c r="D1" s="3"/>
      <c r="E1" s="4"/>
      <c r="F1" s="4"/>
      <c r="G1" s="5"/>
      <c r="H1" s="5"/>
      <c r="I1" s="5"/>
      <c r="J1" s="5"/>
      <c r="K1" s="5"/>
      <c r="L1" s="4"/>
      <c r="M1" s="4"/>
      <c r="N1" s="4"/>
    </row>
    <row r="2" spans="1:14" s="7" customFormat="1" ht="18" customHeight="1" x14ac:dyDescent="0.25">
      <c r="A2" s="8" t="s">
        <v>3</v>
      </c>
      <c r="B2" s="8"/>
      <c r="C2" s="2"/>
      <c r="D2" s="3"/>
      <c r="E2" s="4"/>
      <c r="F2" s="4"/>
      <c r="G2" s="5"/>
      <c r="H2" s="9"/>
      <c r="I2" s="10"/>
      <c r="J2" s="5"/>
      <c r="K2" s="11"/>
      <c r="L2" s="4"/>
      <c r="M2" s="4"/>
      <c r="N2" s="4"/>
    </row>
    <row r="3" spans="1:14" s="10" customFormat="1" ht="18" customHeight="1" x14ac:dyDescent="0.25">
      <c r="A3" s="1"/>
      <c r="B3" s="8"/>
      <c r="D3" s="3"/>
      <c r="E3" s="4"/>
      <c r="F3" s="4"/>
      <c r="G3" s="5"/>
      <c r="H3" s="5"/>
      <c r="I3" s="5"/>
      <c r="J3" s="5"/>
      <c r="K3" s="12"/>
      <c r="L3" s="4"/>
      <c r="M3" s="4"/>
      <c r="N3" s="4"/>
    </row>
    <row r="4" spans="1:14" s="10" customFormat="1" ht="17.25" customHeight="1" x14ac:dyDescent="0.25">
      <c r="A4" s="13" t="s">
        <v>81</v>
      </c>
      <c r="B4" s="8"/>
      <c r="D4" s="3"/>
      <c r="E4" s="4"/>
      <c r="F4" s="4"/>
      <c r="G4" s="5"/>
      <c r="H4" s="5"/>
      <c r="I4" s="5"/>
      <c r="J4" s="5"/>
      <c r="K4" s="12"/>
      <c r="L4" s="4"/>
      <c r="M4" s="4"/>
      <c r="N4" s="4"/>
    </row>
    <row r="5" spans="1:14" s="10" customFormat="1" ht="6" customHeight="1" thickBot="1" x14ac:dyDescent="0.25">
      <c r="A5" s="8"/>
      <c r="B5" s="8"/>
      <c r="D5" s="3"/>
      <c r="E5" s="4"/>
      <c r="F5" s="4"/>
      <c r="G5" s="5"/>
      <c r="H5" s="5"/>
      <c r="I5" s="5"/>
      <c r="J5" s="5"/>
      <c r="K5" s="14"/>
      <c r="L5" s="4"/>
      <c r="M5" s="4"/>
      <c r="N5" s="4"/>
    </row>
    <row r="6" spans="1:14" s="7" customFormat="1" ht="18" customHeight="1" thickBot="1" x14ac:dyDescent="0.3">
      <c r="A6" s="15"/>
      <c r="B6" s="15"/>
      <c r="C6" s="16"/>
      <c r="D6" s="17"/>
      <c r="E6" s="18"/>
      <c r="F6" s="18"/>
      <c r="G6" s="190" t="s">
        <v>4</v>
      </c>
      <c r="H6" s="191"/>
      <c r="I6" s="192" t="s">
        <v>5</v>
      </c>
      <c r="J6" s="191"/>
      <c r="K6" s="19" t="s">
        <v>6</v>
      </c>
      <c r="L6" s="185" t="s">
        <v>65</v>
      </c>
      <c r="M6" s="185" t="s">
        <v>71</v>
      </c>
      <c r="N6" s="185" t="s">
        <v>66</v>
      </c>
    </row>
    <row r="7" spans="1:14" s="24" customFormat="1" ht="18" customHeight="1" thickBot="1" x14ac:dyDescent="0.3">
      <c r="A7" s="187" t="s">
        <v>7</v>
      </c>
      <c r="B7" s="188"/>
      <c r="C7" s="20" t="s">
        <v>2</v>
      </c>
      <c r="D7" s="20" t="s">
        <v>0</v>
      </c>
      <c r="E7" s="143" t="s">
        <v>70</v>
      </c>
      <c r="F7" s="23" t="s">
        <v>64</v>
      </c>
      <c r="G7" s="139" t="s">
        <v>8</v>
      </c>
      <c r="H7" s="21" t="s">
        <v>9</v>
      </c>
      <c r="I7" s="22" t="s">
        <v>8</v>
      </c>
      <c r="J7" s="21" t="s">
        <v>9</v>
      </c>
      <c r="K7" s="23" t="s">
        <v>9</v>
      </c>
      <c r="L7" s="186"/>
      <c r="M7" s="186"/>
      <c r="N7" s="186"/>
    </row>
    <row r="8" spans="1:14" s="33" customFormat="1" ht="8.25" customHeight="1" thickTop="1" x14ac:dyDescent="0.25">
      <c r="A8" s="25"/>
      <c r="B8" s="26"/>
      <c r="C8" s="27"/>
      <c r="D8" s="27"/>
      <c r="E8" s="144"/>
      <c r="F8" s="145"/>
      <c r="G8" s="140"/>
      <c r="H8" s="29"/>
      <c r="I8" s="30"/>
      <c r="J8" s="31"/>
      <c r="K8" s="32"/>
      <c r="L8" s="28"/>
      <c r="M8" s="28"/>
      <c r="N8" s="28"/>
    </row>
    <row r="9" spans="1:14" s="43" customFormat="1" ht="38.25" x14ac:dyDescent="0.2">
      <c r="A9" s="34"/>
      <c r="B9" s="35"/>
      <c r="C9" s="36" t="s">
        <v>10</v>
      </c>
      <c r="D9" s="37"/>
      <c r="E9" s="131"/>
      <c r="F9" s="146"/>
      <c r="G9" s="141"/>
      <c r="H9" s="39"/>
      <c r="I9" s="40"/>
      <c r="J9" s="39"/>
      <c r="K9" s="41"/>
      <c r="L9" s="38"/>
      <c r="M9" s="38"/>
      <c r="N9" s="38"/>
    </row>
    <row r="10" spans="1:14" s="43" customFormat="1" ht="140.25" x14ac:dyDescent="0.2">
      <c r="A10" s="46">
        <v>1</v>
      </c>
      <c r="B10" s="47"/>
      <c r="C10" s="136" t="s">
        <v>12</v>
      </c>
      <c r="D10" s="37"/>
      <c r="E10" s="131"/>
      <c r="F10" s="146"/>
      <c r="G10" s="142"/>
      <c r="H10" s="48"/>
      <c r="I10" s="49"/>
      <c r="J10" s="48"/>
      <c r="K10" s="41"/>
      <c r="L10" s="38"/>
      <c r="M10" s="38"/>
      <c r="N10" s="38"/>
    </row>
    <row r="11" spans="1:14" s="7" customFormat="1" ht="30" customHeight="1" x14ac:dyDescent="0.25">
      <c r="A11" s="50"/>
      <c r="B11" s="51">
        <f>A10+0.1</f>
        <v>1.1000000000000001</v>
      </c>
      <c r="C11" s="52" t="s">
        <v>76</v>
      </c>
      <c r="D11" s="53" t="s">
        <v>11</v>
      </c>
      <c r="E11" s="138">
        <v>1</v>
      </c>
      <c r="F11" s="152"/>
      <c r="G11" s="196">
        <v>50000</v>
      </c>
      <c r="H11" s="197">
        <f>G11*E11</f>
        <v>50000</v>
      </c>
      <c r="I11" s="198">
        <v>30000</v>
      </c>
      <c r="J11" s="197">
        <f>I11*E11</f>
        <v>30000</v>
      </c>
      <c r="K11" s="199">
        <f>J11+H11</f>
        <v>80000</v>
      </c>
      <c r="L11" s="200"/>
      <c r="M11" s="200"/>
      <c r="N11" s="200"/>
    </row>
    <row r="12" spans="1:14" s="7" customFormat="1" ht="2.1" customHeight="1" x14ac:dyDescent="0.25">
      <c r="A12" s="50"/>
      <c r="B12" s="51"/>
      <c r="C12" s="181"/>
      <c r="D12" s="182"/>
      <c r="E12" s="161"/>
      <c r="F12" s="162"/>
      <c r="G12" s="178"/>
      <c r="H12" s="179"/>
      <c r="I12" s="180"/>
      <c r="J12" s="179"/>
      <c r="K12" s="90"/>
      <c r="L12" s="88"/>
      <c r="M12" s="88"/>
      <c r="N12" s="88"/>
    </row>
    <row r="13" spans="1:14" s="7" customFormat="1" ht="2.1" customHeight="1" x14ac:dyDescent="0.25">
      <c r="A13" s="50"/>
      <c r="B13" s="51"/>
      <c r="C13" s="183"/>
      <c r="D13" s="62"/>
      <c r="E13" s="130"/>
      <c r="F13" s="160"/>
      <c r="G13" s="167"/>
      <c r="H13" s="64"/>
      <c r="I13" s="65"/>
      <c r="J13" s="64"/>
      <c r="K13" s="86"/>
      <c r="L13" s="83"/>
      <c r="M13" s="83"/>
      <c r="N13" s="83"/>
    </row>
    <row r="14" spans="1:14" s="43" customFormat="1" ht="174" x14ac:dyDescent="0.2">
      <c r="A14" s="46">
        <f>A10+1</f>
        <v>2</v>
      </c>
      <c r="B14" s="57"/>
      <c r="C14" s="135" t="s">
        <v>15</v>
      </c>
      <c r="D14" s="37"/>
      <c r="E14" s="149"/>
      <c r="F14" s="150"/>
      <c r="G14" s="166"/>
      <c r="H14" s="39"/>
      <c r="I14" s="40"/>
      <c r="J14" s="39"/>
      <c r="K14" s="41"/>
      <c r="L14" s="63"/>
      <c r="M14" s="147"/>
      <c r="N14" s="173"/>
    </row>
    <row r="15" spans="1:14" s="7" customFormat="1" ht="21.95" customHeight="1" x14ac:dyDescent="0.25">
      <c r="A15" s="60"/>
      <c r="B15" s="61"/>
      <c r="C15" s="148" t="s">
        <v>16</v>
      </c>
      <c r="D15" s="62"/>
      <c r="E15" s="149"/>
      <c r="F15" s="150"/>
      <c r="G15" s="167"/>
      <c r="H15" s="64"/>
      <c r="I15" s="65"/>
      <c r="J15" s="64"/>
      <c r="K15" s="66"/>
      <c r="L15" s="63"/>
      <c r="M15" s="63"/>
      <c r="N15" s="63"/>
    </row>
    <row r="16" spans="1:14" s="7" customFormat="1" ht="21.95" customHeight="1" x14ac:dyDescent="0.25">
      <c r="A16" s="67"/>
      <c r="B16" s="68">
        <f>A14+0.1</f>
        <v>2.1</v>
      </c>
      <c r="C16" s="151" t="s">
        <v>17</v>
      </c>
      <c r="D16" s="53" t="s">
        <v>18</v>
      </c>
      <c r="E16" s="138" t="s">
        <v>67</v>
      </c>
      <c r="F16" s="152"/>
      <c r="G16" s="196">
        <v>565</v>
      </c>
      <c r="H16" s="197"/>
      <c r="I16" s="198">
        <v>300</v>
      </c>
      <c r="J16" s="197"/>
      <c r="K16" s="199">
        <f t="shared" ref="K16:K24" si="0">J16+H16</f>
        <v>0</v>
      </c>
      <c r="L16" s="216" t="s">
        <v>89</v>
      </c>
      <c r="M16" s="217" t="s">
        <v>90</v>
      </c>
      <c r="N16" s="200"/>
    </row>
    <row r="17" spans="1:14" s="7" customFormat="1" ht="21.95" customHeight="1" x14ac:dyDescent="0.25">
      <c r="A17" s="67"/>
      <c r="B17" s="68">
        <f>B16+0.1</f>
        <v>2.2000000000000002</v>
      </c>
      <c r="C17" s="153" t="s">
        <v>19</v>
      </c>
      <c r="D17" s="69" t="s">
        <v>18</v>
      </c>
      <c r="E17" s="154">
        <f>44+45</f>
        <v>89</v>
      </c>
      <c r="F17" s="155"/>
      <c r="G17" s="196">
        <v>900</v>
      </c>
      <c r="H17" s="197">
        <f t="shared" ref="H16:H24" si="1">G17*E17</f>
        <v>80100</v>
      </c>
      <c r="I17" s="198">
        <v>300</v>
      </c>
      <c r="J17" s="197">
        <f t="shared" ref="J16:J24" si="2">I17*E17</f>
        <v>26700</v>
      </c>
      <c r="K17" s="199">
        <f t="shared" si="0"/>
        <v>106800</v>
      </c>
      <c r="L17" s="218"/>
      <c r="M17" s="219"/>
      <c r="N17" s="200"/>
    </row>
    <row r="18" spans="1:14" s="7" customFormat="1" ht="21.95" customHeight="1" x14ac:dyDescent="0.25">
      <c r="A18" s="67"/>
      <c r="B18" s="68">
        <f>B17+0.1</f>
        <v>2.3000000000000003</v>
      </c>
      <c r="C18" s="151" t="s">
        <v>20</v>
      </c>
      <c r="D18" s="53" t="s">
        <v>18</v>
      </c>
      <c r="E18" s="138">
        <f>10+45</f>
        <v>55</v>
      </c>
      <c r="F18" s="152"/>
      <c r="G18" s="196">
        <v>1275</v>
      </c>
      <c r="H18" s="197">
        <f t="shared" si="1"/>
        <v>70125</v>
      </c>
      <c r="I18" s="198">
        <v>300</v>
      </c>
      <c r="J18" s="197">
        <f t="shared" si="2"/>
        <v>16500</v>
      </c>
      <c r="K18" s="199">
        <f t="shared" si="0"/>
        <v>86625</v>
      </c>
      <c r="L18" s="218"/>
      <c r="M18" s="219"/>
      <c r="N18" s="200"/>
    </row>
    <row r="19" spans="1:14" s="7" customFormat="1" ht="21.95" customHeight="1" x14ac:dyDescent="0.25">
      <c r="A19" s="67"/>
      <c r="B19" s="68">
        <f>B18+0.1</f>
        <v>2.4000000000000004</v>
      </c>
      <c r="C19" s="153" t="s">
        <v>21</v>
      </c>
      <c r="D19" s="69" t="s">
        <v>18</v>
      </c>
      <c r="E19" s="154" t="s">
        <v>67</v>
      </c>
      <c r="F19" s="155"/>
      <c r="G19" s="196">
        <v>1710</v>
      </c>
      <c r="H19" s="197"/>
      <c r="I19" s="198">
        <v>300</v>
      </c>
      <c r="J19" s="197"/>
      <c r="K19" s="199">
        <f t="shared" si="0"/>
        <v>0</v>
      </c>
      <c r="L19" s="218"/>
      <c r="M19" s="219"/>
      <c r="N19" s="200"/>
    </row>
    <row r="20" spans="1:14" s="7" customFormat="1" ht="21.95" customHeight="1" x14ac:dyDescent="0.25">
      <c r="A20" s="67"/>
      <c r="B20" s="68">
        <f t="shared" ref="B20:B24" si="3">B19+0.1</f>
        <v>2.5000000000000004</v>
      </c>
      <c r="C20" s="151" t="s">
        <v>22</v>
      </c>
      <c r="D20" s="53" t="s">
        <v>18</v>
      </c>
      <c r="E20" s="138" t="s">
        <v>67</v>
      </c>
      <c r="F20" s="152"/>
      <c r="G20" s="196">
        <v>1456</v>
      </c>
      <c r="H20" s="197"/>
      <c r="I20" s="198">
        <v>300</v>
      </c>
      <c r="J20" s="197"/>
      <c r="K20" s="199">
        <f t="shared" si="0"/>
        <v>0</v>
      </c>
      <c r="L20" s="218"/>
      <c r="M20" s="219"/>
      <c r="N20" s="200"/>
    </row>
    <row r="21" spans="1:14" s="7" customFormat="1" ht="21.95" customHeight="1" x14ac:dyDescent="0.25">
      <c r="A21" s="67"/>
      <c r="B21" s="68">
        <f t="shared" si="3"/>
        <v>2.6000000000000005</v>
      </c>
      <c r="C21" s="151" t="s">
        <v>23</v>
      </c>
      <c r="D21" s="53" t="s">
        <v>18</v>
      </c>
      <c r="E21" s="138" t="s">
        <v>67</v>
      </c>
      <c r="F21" s="152"/>
      <c r="G21" s="196">
        <v>2620</v>
      </c>
      <c r="H21" s="197"/>
      <c r="I21" s="198">
        <v>300</v>
      </c>
      <c r="J21" s="197"/>
      <c r="K21" s="199">
        <f t="shared" si="0"/>
        <v>0</v>
      </c>
      <c r="L21" s="218"/>
      <c r="M21" s="219"/>
      <c r="N21" s="200"/>
    </row>
    <row r="22" spans="1:14" s="7" customFormat="1" ht="21.95" customHeight="1" x14ac:dyDescent="0.25">
      <c r="A22" s="67"/>
      <c r="B22" s="68">
        <f t="shared" si="3"/>
        <v>2.7000000000000006</v>
      </c>
      <c r="C22" s="151" t="s">
        <v>24</v>
      </c>
      <c r="D22" s="53" t="s">
        <v>18</v>
      </c>
      <c r="E22" s="154" t="s">
        <v>67</v>
      </c>
      <c r="F22" s="155"/>
      <c r="G22" s="196">
        <v>3640</v>
      </c>
      <c r="H22" s="197"/>
      <c r="I22" s="198">
        <v>350</v>
      </c>
      <c r="J22" s="197"/>
      <c r="K22" s="199">
        <f t="shared" si="0"/>
        <v>0</v>
      </c>
      <c r="L22" s="218"/>
      <c r="M22" s="219"/>
      <c r="N22" s="200"/>
    </row>
    <row r="23" spans="1:14" s="7" customFormat="1" ht="21.95" customHeight="1" x14ac:dyDescent="0.25">
      <c r="A23" s="67"/>
      <c r="B23" s="68">
        <f t="shared" si="3"/>
        <v>2.8000000000000007</v>
      </c>
      <c r="C23" s="151" t="s">
        <v>25</v>
      </c>
      <c r="D23" s="53" t="s">
        <v>18</v>
      </c>
      <c r="E23" s="154" t="s">
        <v>67</v>
      </c>
      <c r="F23" s="155"/>
      <c r="G23" s="196">
        <v>4800</v>
      </c>
      <c r="H23" s="197"/>
      <c r="I23" s="198">
        <v>350</v>
      </c>
      <c r="J23" s="197"/>
      <c r="K23" s="199">
        <f t="shared" si="0"/>
        <v>0</v>
      </c>
      <c r="L23" s="218"/>
      <c r="M23" s="219"/>
      <c r="N23" s="200"/>
    </row>
    <row r="24" spans="1:14" s="7" customFormat="1" ht="21.95" customHeight="1" x14ac:dyDescent="0.25">
      <c r="A24" s="67"/>
      <c r="B24" s="68">
        <f t="shared" si="3"/>
        <v>2.9000000000000008</v>
      </c>
      <c r="C24" s="153" t="s">
        <v>26</v>
      </c>
      <c r="D24" s="69" t="s">
        <v>18</v>
      </c>
      <c r="E24" s="154" t="s">
        <v>67</v>
      </c>
      <c r="F24" s="155"/>
      <c r="G24" s="196">
        <v>5750</v>
      </c>
      <c r="H24" s="197"/>
      <c r="I24" s="198">
        <v>400</v>
      </c>
      <c r="J24" s="197"/>
      <c r="K24" s="199">
        <f t="shared" si="0"/>
        <v>0</v>
      </c>
      <c r="L24" s="220"/>
      <c r="M24" s="221"/>
      <c r="N24" s="200"/>
    </row>
    <row r="25" spans="1:14" s="7" customFormat="1" ht="63.75" x14ac:dyDescent="0.2">
      <c r="A25" s="46">
        <f>A14+1</f>
        <v>3</v>
      </c>
      <c r="B25" s="68"/>
      <c r="C25" s="126" t="s">
        <v>84</v>
      </c>
      <c r="D25" s="58" t="s">
        <v>28</v>
      </c>
      <c r="E25" s="134" t="s">
        <v>67</v>
      </c>
      <c r="F25" s="157"/>
      <c r="G25" s="201">
        <v>60000</v>
      </c>
      <c r="H25" s="202"/>
      <c r="I25" s="203">
        <v>5000</v>
      </c>
      <c r="J25" s="202"/>
      <c r="K25" s="204">
        <f t="shared" ref="K25:K27" si="4">J25+H25</f>
        <v>0</v>
      </c>
      <c r="L25" s="235" t="s">
        <v>91</v>
      </c>
      <c r="M25" s="236" t="s">
        <v>92</v>
      </c>
      <c r="N25" s="205"/>
    </row>
    <row r="26" spans="1:14" s="43" customFormat="1" ht="76.5" x14ac:dyDescent="0.2">
      <c r="A26" s="46">
        <f>A25+1</f>
        <v>4</v>
      </c>
      <c r="B26" s="57"/>
      <c r="C26" s="126" t="s">
        <v>27</v>
      </c>
      <c r="D26" s="127" t="s">
        <v>28</v>
      </c>
      <c r="E26" s="133" t="s">
        <v>67</v>
      </c>
      <c r="F26" s="163"/>
      <c r="G26" s="201">
        <v>45000</v>
      </c>
      <c r="H26" s="202"/>
      <c r="I26" s="203">
        <v>15000</v>
      </c>
      <c r="J26" s="202"/>
      <c r="K26" s="204">
        <f t="shared" si="4"/>
        <v>0</v>
      </c>
      <c r="L26" s="237" t="s">
        <v>93</v>
      </c>
      <c r="M26" s="236" t="s">
        <v>86</v>
      </c>
      <c r="N26" s="200"/>
    </row>
    <row r="27" spans="1:14" s="7" customFormat="1" ht="76.5" x14ac:dyDescent="0.2">
      <c r="A27" s="46">
        <f>A26+1</f>
        <v>5</v>
      </c>
      <c r="B27" s="68"/>
      <c r="C27" s="126" t="s">
        <v>69</v>
      </c>
      <c r="D27" s="127" t="s">
        <v>29</v>
      </c>
      <c r="E27" s="133" t="s">
        <v>67</v>
      </c>
      <c r="F27" s="163"/>
      <c r="G27" s="201">
        <v>550</v>
      </c>
      <c r="H27" s="202"/>
      <c r="I27" s="203">
        <v>100</v>
      </c>
      <c r="J27" s="202"/>
      <c r="K27" s="204">
        <f t="shared" si="4"/>
        <v>0</v>
      </c>
      <c r="L27" s="237" t="s">
        <v>94</v>
      </c>
      <c r="M27" s="236" t="s">
        <v>90</v>
      </c>
      <c r="N27" s="205"/>
    </row>
    <row r="28" spans="1:14" s="7" customFormat="1" ht="89.25" x14ac:dyDescent="0.2">
      <c r="A28" s="46">
        <f>A27+1</f>
        <v>6</v>
      </c>
      <c r="B28" s="68"/>
      <c r="C28" s="164" t="s">
        <v>30</v>
      </c>
      <c r="D28" s="37"/>
      <c r="E28" s="131"/>
      <c r="F28" s="146"/>
      <c r="G28" s="174"/>
      <c r="H28" s="71"/>
      <c r="I28" s="72"/>
      <c r="J28" s="71"/>
      <c r="K28" s="41"/>
      <c r="L28" s="229"/>
      <c r="M28" s="229"/>
      <c r="N28" s="38"/>
    </row>
    <row r="29" spans="1:14" s="7" customFormat="1" ht="21.95" customHeight="1" x14ac:dyDescent="0.25">
      <c r="A29" s="73"/>
      <c r="B29" s="74">
        <f>A28+0.1</f>
        <v>6.1</v>
      </c>
      <c r="C29" s="75" t="s">
        <v>31</v>
      </c>
      <c r="D29" s="76" t="s">
        <v>18</v>
      </c>
      <c r="E29" s="138">
        <v>10</v>
      </c>
      <c r="F29" s="152"/>
      <c r="G29" s="196">
        <v>700</v>
      </c>
      <c r="H29" s="197">
        <f t="shared" ref="H29:H30" si="5">G29*E29</f>
        <v>7000</v>
      </c>
      <c r="I29" s="198">
        <v>100</v>
      </c>
      <c r="J29" s="197">
        <f t="shared" ref="J29:J30" si="6">I29*E29</f>
        <v>1000</v>
      </c>
      <c r="K29" s="199">
        <f t="shared" ref="K29:K33" si="7">J29+H29</f>
        <v>8000</v>
      </c>
      <c r="L29" s="223" t="s">
        <v>95</v>
      </c>
      <c r="M29" s="224" t="s">
        <v>86</v>
      </c>
      <c r="N29" s="200"/>
    </row>
    <row r="30" spans="1:14" s="7" customFormat="1" ht="28.5" customHeight="1" x14ac:dyDescent="0.25">
      <c r="A30" s="73"/>
      <c r="B30" s="74">
        <f>B29+0.1</f>
        <v>6.1999999999999993</v>
      </c>
      <c r="C30" s="75" t="s">
        <v>32</v>
      </c>
      <c r="D30" s="76" t="s">
        <v>18</v>
      </c>
      <c r="E30" s="138" t="s">
        <v>67</v>
      </c>
      <c r="F30" s="152"/>
      <c r="G30" s="196">
        <v>800</v>
      </c>
      <c r="H30" s="197"/>
      <c r="I30" s="198">
        <v>100</v>
      </c>
      <c r="J30" s="197"/>
      <c r="K30" s="199">
        <f t="shared" si="7"/>
        <v>0</v>
      </c>
      <c r="L30" s="224"/>
      <c r="M30" s="224"/>
      <c r="N30" s="200"/>
    </row>
    <row r="31" spans="1:14" s="43" customFormat="1" ht="102" x14ac:dyDescent="0.2">
      <c r="A31" s="79">
        <f>A28+1</f>
        <v>7</v>
      </c>
      <c r="B31" s="91"/>
      <c r="C31" s="158" t="s">
        <v>40</v>
      </c>
      <c r="D31" s="44" t="s">
        <v>29</v>
      </c>
      <c r="E31" s="132">
        <v>125</v>
      </c>
      <c r="F31" s="159"/>
      <c r="G31" s="201">
        <v>750</v>
      </c>
      <c r="H31" s="202">
        <f t="shared" ref="H31:H33" si="8">G31*E31</f>
        <v>93750</v>
      </c>
      <c r="I31" s="203">
        <v>100</v>
      </c>
      <c r="J31" s="202">
        <f t="shared" ref="J31:J33" si="9">I31*E31</f>
        <v>12500</v>
      </c>
      <c r="K31" s="204">
        <f t="shared" si="7"/>
        <v>106250</v>
      </c>
      <c r="L31" s="238" t="s">
        <v>96</v>
      </c>
      <c r="M31" s="238" t="s">
        <v>86</v>
      </c>
      <c r="N31" s="200"/>
    </row>
    <row r="32" spans="1:14" s="43" customFormat="1" ht="63.75" x14ac:dyDescent="0.2">
      <c r="A32" s="79">
        <f>A31+1</f>
        <v>8</v>
      </c>
      <c r="B32" s="91"/>
      <c r="C32" s="158" t="s">
        <v>41</v>
      </c>
      <c r="D32" s="44" t="s">
        <v>29</v>
      </c>
      <c r="E32" s="132">
        <v>125</v>
      </c>
      <c r="F32" s="159"/>
      <c r="G32" s="201">
        <v>600</v>
      </c>
      <c r="H32" s="202">
        <f t="shared" si="8"/>
        <v>75000</v>
      </c>
      <c r="I32" s="203">
        <v>100</v>
      </c>
      <c r="J32" s="202">
        <f t="shared" si="9"/>
        <v>12500</v>
      </c>
      <c r="K32" s="204">
        <f t="shared" si="7"/>
        <v>87500</v>
      </c>
      <c r="L32" s="239" t="s">
        <v>97</v>
      </c>
      <c r="M32" s="239" t="s">
        <v>98</v>
      </c>
      <c r="N32" s="200"/>
    </row>
    <row r="33" spans="1:14" s="43" customFormat="1" ht="51" x14ac:dyDescent="0.2">
      <c r="A33" s="79">
        <f>A32+1</f>
        <v>9</v>
      </c>
      <c r="B33" s="91"/>
      <c r="C33" s="128" t="s">
        <v>68</v>
      </c>
      <c r="D33" s="127" t="s">
        <v>29</v>
      </c>
      <c r="E33" s="133">
        <v>15</v>
      </c>
      <c r="F33" s="163"/>
      <c r="G33" s="201">
        <v>600</v>
      </c>
      <c r="H33" s="202">
        <f t="shared" si="8"/>
        <v>9000</v>
      </c>
      <c r="I33" s="203">
        <v>100</v>
      </c>
      <c r="J33" s="202">
        <f t="shared" si="9"/>
        <v>1500</v>
      </c>
      <c r="K33" s="204">
        <f t="shared" si="7"/>
        <v>10500</v>
      </c>
      <c r="L33" s="240" t="s">
        <v>99</v>
      </c>
      <c r="M33" s="240" t="s">
        <v>98</v>
      </c>
      <c r="N33" s="200"/>
    </row>
    <row r="34" spans="1:14" s="43" customFormat="1" ht="76.5" x14ac:dyDescent="0.2">
      <c r="A34" s="80">
        <f>A33+1</f>
        <v>10</v>
      </c>
      <c r="B34" s="94"/>
      <c r="C34" s="95" t="s">
        <v>42</v>
      </c>
      <c r="D34" s="58"/>
      <c r="E34" s="134"/>
      <c r="F34" s="157"/>
      <c r="G34" s="169"/>
      <c r="H34" s="96"/>
      <c r="I34" s="97"/>
      <c r="J34" s="96"/>
      <c r="K34" s="59"/>
      <c r="L34" s="70"/>
      <c r="M34" s="70"/>
      <c r="N34" s="70"/>
    </row>
    <row r="35" spans="1:14" s="7" customFormat="1" ht="18" customHeight="1" x14ac:dyDescent="0.25">
      <c r="A35" s="50"/>
      <c r="B35" s="93">
        <f>A34+0.1</f>
        <v>10.1</v>
      </c>
      <c r="C35" s="81" t="s">
        <v>43</v>
      </c>
      <c r="D35" s="82"/>
      <c r="E35" s="130"/>
      <c r="F35" s="160"/>
      <c r="G35" s="170"/>
      <c r="H35" s="84"/>
      <c r="I35" s="85"/>
      <c r="J35" s="84"/>
      <c r="K35" s="86"/>
      <c r="L35" s="83"/>
      <c r="M35" s="83"/>
      <c r="N35" s="83"/>
    </row>
    <row r="36" spans="1:14" s="7" customFormat="1" ht="28.5" customHeight="1" x14ac:dyDescent="0.25">
      <c r="A36" s="50"/>
      <c r="B36" s="93" t="s">
        <v>38</v>
      </c>
      <c r="C36" s="75" t="s">
        <v>44</v>
      </c>
      <c r="D36" s="76" t="s">
        <v>11</v>
      </c>
      <c r="E36" s="138">
        <v>1</v>
      </c>
      <c r="F36" s="152"/>
      <c r="G36" s="196">
        <v>3000</v>
      </c>
      <c r="H36" s="197">
        <f t="shared" ref="H36:H37" si="10">G36*E36</f>
        <v>3000</v>
      </c>
      <c r="I36" s="198">
        <v>1000</v>
      </c>
      <c r="J36" s="197">
        <f t="shared" ref="J36:J37" si="11">I36*E36</f>
        <v>1000</v>
      </c>
      <c r="K36" s="199">
        <f t="shared" ref="K36:K37" si="12">J36+H36</f>
        <v>4000</v>
      </c>
      <c r="L36" s="215" t="s">
        <v>88</v>
      </c>
      <c r="M36" s="54" t="s">
        <v>87</v>
      </c>
      <c r="N36" s="200"/>
    </row>
    <row r="37" spans="1:14" s="7" customFormat="1" ht="28.5" customHeight="1" x14ac:dyDescent="0.25">
      <c r="A37" s="50"/>
      <c r="B37" s="93" t="s">
        <v>45</v>
      </c>
      <c r="C37" s="75" t="s">
        <v>47</v>
      </c>
      <c r="D37" s="76" t="s">
        <v>11</v>
      </c>
      <c r="E37" s="138">
        <v>2</v>
      </c>
      <c r="F37" s="152"/>
      <c r="G37" s="196">
        <v>8000</v>
      </c>
      <c r="H37" s="197">
        <f t="shared" si="10"/>
        <v>16000</v>
      </c>
      <c r="I37" s="198">
        <v>1000</v>
      </c>
      <c r="J37" s="197">
        <f t="shared" si="11"/>
        <v>2000</v>
      </c>
      <c r="K37" s="199">
        <f t="shared" si="12"/>
        <v>18000</v>
      </c>
      <c r="L37" s="215" t="s">
        <v>88</v>
      </c>
      <c r="M37" s="54" t="s">
        <v>87</v>
      </c>
      <c r="N37" s="200"/>
    </row>
    <row r="38" spans="1:14" s="7" customFormat="1" ht="28.5" customHeight="1" x14ac:dyDescent="0.25">
      <c r="A38" s="50"/>
      <c r="B38" s="93" t="s">
        <v>46</v>
      </c>
      <c r="C38" s="75" t="s">
        <v>48</v>
      </c>
      <c r="D38" s="76" t="s">
        <v>11</v>
      </c>
      <c r="E38" s="138" t="s">
        <v>67</v>
      </c>
      <c r="F38" s="152"/>
      <c r="G38" s="168">
        <v>45000</v>
      </c>
      <c r="H38" s="77"/>
      <c r="I38" s="78">
        <v>1000</v>
      </c>
      <c r="J38" s="77"/>
      <c r="K38" s="55"/>
      <c r="L38" s="215" t="s">
        <v>88</v>
      </c>
      <c r="M38" s="54" t="s">
        <v>87</v>
      </c>
      <c r="N38" s="54"/>
    </row>
    <row r="39" spans="1:14" s="43" customFormat="1" ht="51" x14ac:dyDescent="0.2">
      <c r="A39" s="79">
        <f>A34+1</f>
        <v>11</v>
      </c>
      <c r="B39" s="91"/>
      <c r="C39" s="156" t="s">
        <v>49</v>
      </c>
      <c r="D39" s="98"/>
      <c r="E39" s="134"/>
      <c r="F39" s="157"/>
      <c r="G39" s="169"/>
      <c r="H39" s="96"/>
      <c r="I39" s="97"/>
      <c r="J39" s="96"/>
      <c r="K39" s="59"/>
      <c r="L39" s="70"/>
      <c r="M39" s="70"/>
      <c r="N39" s="70"/>
    </row>
    <row r="40" spans="1:14" s="7" customFormat="1" ht="18" customHeight="1" thickBot="1" x14ac:dyDescent="0.3">
      <c r="A40" s="50"/>
      <c r="B40" s="93">
        <f>A39+0.1</f>
        <v>11.1</v>
      </c>
      <c r="C40" s="75" t="s">
        <v>44</v>
      </c>
      <c r="D40" s="76" t="s">
        <v>1</v>
      </c>
      <c r="E40" s="138">
        <v>1</v>
      </c>
      <c r="F40" s="152"/>
      <c r="G40" s="196">
        <v>3000</v>
      </c>
      <c r="H40" s="197">
        <f t="shared" ref="H40" si="13">G40*E40</f>
        <v>3000</v>
      </c>
      <c r="I40" s="198">
        <v>1000</v>
      </c>
      <c r="J40" s="197">
        <f t="shared" ref="J40" si="14">I40*E40</f>
        <v>1000</v>
      </c>
      <c r="K40" s="199">
        <f t="shared" ref="K40" si="15">J40+H40</f>
        <v>4000</v>
      </c>
      <c r="L40" s="215" t="s">
        <v>88</v>
      </c>
      <c r="M40" s="54" t="s">
        <v>87</v>
      </c>
      <c r="N40" s="200"/>
    </row>
    <row r="41" spans="1:14" s="7" customFormat="1" ht="35.25" customHeight="1" thickTop="1" thickBot="1" x14ac:dyDescent="0.3">
      <c r="A41" s="100"/>
      <c r="B41" s="101"/>
      <c r="C41" s="102" t="s">
        <v>52</v>
      </c>
      <c r="D41" s="103"/>
      <c r="E41" s="104"/>
      <c r="F41" s="104"/>
      <c r="G41" s="105"/>
      <c r="H41" s="108">
        <f>SUM(H5:H40)</f>
        <v>406975</v>
      </c>
      <c r="I41" s="107"/>
      <c r="J41" s="108">
        <f>SUM(J5:J40)</f>
        <v>104700</v>
      </c>
      <c r="K41" s="108">
        <f>SUM(K5:K40)</f>
        <v>511675</v>
      </c>
      <c r="L41" s="104"/>
      <c r="M41" s="104"/>
      <c r="N41" s="104"/>
    </row>
    <row r="42" spans="1:14" s="7" customFormat="1" ht="12.75" customHeight="1" x14ac:dyDescent="0.25">
      <c r="A42" s="109"/>
      <c r="B42" s="110"/>
      <c r="C42" s="111"/>
      <c r="D42" s="112"/>
      <c r="E42" s="113"/>
      <c r="F42" s="113"/>
      <c r="G42" s="114"/>
      <c r="H42" s="114"/>
      <c r="I42" s="114"/>
      <c r="J42" s="114"/>
      <c r="K42" s="114"/>
      <c r="L42" s="113"/>
      <c r="M42" s="113"/>
      <c r="N42" s="113"/>
    </row>
    <row r="43" spans="1:14" s="43" customFormat="1" ht="12.75" x14ac:dyDescent="0.2">
      <c r="A43" s="129" t="s">
        <v>53</v>
      </c>
      <c r="B43" s="35"/>
      <c r="D43" s="42"/>
      <c r="E43" s="115"/>
      <c r="F43" s="115"/>
      <c r="G43" s="116"/>
      <c r="H43" s="116"/>
      <c r="I43" s="116"/>
      <c r="J43" s="116"/>
      <c r="K43" s="116"/>
      <c r="L43" s="115"/>
      <c r="M43" s="115"/>
      <c r="N43" s="115"/>
    </row>
    <row r="44" spans="1:14" s="92" customFormat="1" ht="18" customHeight="1" x14ac:dyDescent="0.25">
      <c r="A44" s="117" t="s">
        <v>54</v>
      </c>
      <c r="B44" s="193" t="s">
        <v>55</v>
      </c>
      <c r="C44" s="194"/>
      <c r="D44" s="194"/>
      <c r="E44" s="194"/>
      <c r="F44" s="194"/>
      <c r="G44" s="194"/>
      <c r="H44" s="194"/>
      <c r="I44" s="194"/>
      <c r="J44" s="194"/>
      <c r="K44" s="194"/>
    </row>
    <row r="45" spans="1:14" s="92" customFormat="1" ht="27.75" customHeight="1" x14ac:dyDescent="0.25">
      <c r="A45" s="117" t="s">
        <v>56</v>
      </c>
      <c r="B45" s="193" t="s">
        <v>57</v>
      </c>
      <c r="C45" s="194"/>
      <c r="D45" s="194"/>
      <c r="E45" s="194"/>
      <c r="F45" s="194"/>
      <c r="G45" s="194"/>
      <c r="H45" s="194"/>
      <c r="I45" s="194"/>
      <c r="J45" s="194"/>
      <c r="K45" s="194"/>
    </row>
    <row r="46" spans="1:14" s="7" customFormat="1" ht="18" customHeight="1" x14ac:dyDescent="0.25">
      <c r="A46" s="6" t="s">
        <v>58</v>
      </c>
      <c r="B46" s="195" t="s">
        <v>59</v>
      </c>
      <c r="C46" s="195"/>
      <c r="D46" s="195"/>
      <c r="E46" s="195"/>
      <c r="F46" s="195"/>
      <c r="G46" s="195"/>
      <c r="H46" s="195"/>
      <c r="I46" s="195"/>
      <c r="J46" s="195"/>
      <c r="K46" s="195"/>
    </row>
    <row r="47" spans="1:14" s="92" customFormat="1" ht="26.25" customHeight="1" x14ac:dyDescent="0.25">
      <c r="A47" s="117" t="s">
        <v>60</v>
      </c>
      <c r="B47" s="193" t="s">
        <v>61</v>
      </c>
      <c r="C47" s="193"/>
      <c r="D47" s="193"/>
      <c r="E47" s="193"/>
      <c r="F47" s="193"/>
      <c r="G47" s="193"/>
      <c r="H47" s="193"/>
      <c r="I47" s="193"/>
      <c r="J47" s="193"/>
      <c r="K47" s="193"/>
    </row>
    <row r="48" spans="1:14" s="92" customFormat="1" ht="12.75" x14ac:dyDescent="0.25">
      <c r="A48" s="117" t="s">
        <v>62</v>
      </c>
      <c r="B48" s="193" t="s">
        <v>63</v>
      </c>
      <c r="C48" s="193"/>
      <c r="D48" s="193"/>
      <c r="E48" s="193"/>
      <c r="F48" s="193"/>
      <c r="G48" s="193"/>
      <c r="H48" s="193"/>
      <c r="I48" s="193"/>
      <c r="J48" s="193"/>
      <c r="K48" s="193"/>
    </row>
  </sheetData>
  <mergeCells count="16">
    <mergeCell ref="L16:L24"/>
    <mergeCell ref="M16:M24"/>
    <mergeCell ref="L29:L30"/>
    <mergeCell ref="M29:M30"/>
    <mergeCell ref="B44:K44"/>
    <mergeCell ref="B45:K45"/>
    <mergeCell ref="B46:K46"/>
    <mergeCell ref="B47:K47"/>
    <mergeCell ref="B48:K48"/>
    <mergeCell ref="N6:N7"/>
    <mergeCell ref="A7:B7"/>
    <mergeCell ref="A1:C1"/>
    <mergeCell ref="G6:H6"/>
    <mergeCell ref="I6:J6"/>
    <mergeCell ref="L6:L7"/>
    <mergeCell ref="M6:M7"/>
  </mergeCells>
  <printOptions horizontalCentered="1"/>
  <pageMargins left="0.25" right="0.25" top="0.5" bottom="0.5" header="0.3" footer="0.3"/>
  <pageSetup paperSize="9" scale="64" orientation="landscape" r:id="rId1"/>
  <rowBreaks count="2" manualBreakCount="2">
    <brk id="22" max="13" man="1"/>
    <brk id="3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8BEF076A962A43B6F9D3AD7FB3FB6F" ma:contentTypeVersion="19" ma:contentTypeDescription="Create a new document." ma:contentTypeScope="" ma:versionID="bcb0f6516c6be7fd66a54e395076b739">
  <xsd:schema xmlns:xsd="http://www.w3.org/2001/XMLSchema" xmlns:xs="http://www.w3.org/2001/XMLSchema" xmlns:p="http://schemas.microsoft.com/office/2006/metadata/properties" xmlns:ns2="db23c72c-e112-43fc-8a02-148203d9c31c" xmlns:ns3="2a2a445e-c453-4f04-9b2f-8a0068eac90e" targetNamespace="http://schemas.microsoft.com/office/2006/metadata/properties" ma:root="true" ma:fieldsID="e4bdf9d59a7f4f0d91d44646cabeafbf" ns2:_="" ns3:_="">
    <xsd:import namespace="db23c72c-e112-43fc-8a02-148203d9c31c"/>
    <xsd:import namespace="2a2a445e-c453-4f04-9b2f-8a0068eac9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2:Tim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23c72c-e112-43fc-8a02-148203d9c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Time" ma:index="20" nillable="true" ma:displayName="Time" ma:format="DateOnly" ma:internalName="Time">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5bef08c-5acb-4489-9547-ea8ae88aab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2a445e-c453-4f04-9b2f-8a0068eac90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88c2cc48-4328-49ff-9113-a44c58217a34}" ma:internalName="TaxCatchAll" ma:showField="CatchAllData" ma:web="2a2a445e-c453-4f04-9b2f-8a0068eac9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a2a445e-c453-4f04-9b2f-8a0068eac90e" xsi:nil="true"/>
    <lcf76f155ced4ddcb4097134ff3c332f xmlns="db23c72c-e112-43fc-8a02-148203d9c31c">
      <Terms xmlns="http://schemas.microsoft.com/office/infopath/2007/PartnerControls"/>
    </lcf76f155ced4ddcb4097134ff3c332f>
    <Time xmlns="db23c72c-e112-43fc-8a02-148203d9c31c" xsi:nil="true"/>
  </documentManagement>
</p:properties>
</file>

<file path=customXml/itemProps1.xml><?xml version="1.0" encoding="utf-8"?>
<ds:datastoreItem xmlns:ds="http://schemas.openxmlformats.org/officeDocument/2006/customXml" ds:itemID="{6A4A8868-1E17-4D70-BBC4-38D0254CF8C2}">
  <ds:schemaRefs>
    <ds:schemaRef ds:uri="http://schemas.microsoft.com/sharepoint/v3/contenttype/forms"/>
  </ds:schemaRefs>
</ds:datastoreItem>
</file>

<file path=customXml/itemProps2.xml><?xml version="1.0" encoding="utf-8"?>
<ds:datastoreItem xmlns:ds="http://schemas.openxmlformats.org/officeDocument/2006/customXml" ds:itemID="{6729AC99-8D46-44D3-8D33-68161843B0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23c72c-e112-43fc-8a02-148203d9c31c"/>
    <ds:schemaRef ds:uri="2a2a445e-c453-4f04-9b2f-8a0068eac9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1C7D81-35BC-4DB0-B033-7893335722DC}">
  <ds:schemaRefs>
    <ds:schemaRef ds:uri="http://schemas.microsoft.com/office/2006/metadata/properties"/>
    <ds:schemaRef ds:uri="http://schemas.microsoft.com/office/infopath/2007/PartnerControls"/>
    <ds:schemaRef ds:uri="2a2a445e-c453-4f04-9b2f-8a0068eac90e"/>
    <ds:schemaRef ds:uri="db23c72c-e112-43fc-8a02-148203d9c31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IT 9F</vt:lpstr>
      <vt:lpstr>IT 10F</vt:lpstr>
      <vt:lpstr>IT 11F</vt:lpstr>
      <vt:lpstr>IT 12F</vt:lpstr>
      <vt:lpstr>IT 13F</vt:lpstr>
      <vt:lpstr>'IT 12F'!Print_Area</vt:lpstr>
      <vt:lpstr>'IT 10F'!Print_Titles</vt:lpstr>
      <vt:lpstr>'IT 11F'!Print_Titles</vt:lpstr>
      <vt:lpstr>'IT 12F'!Print_Titles</vt:lpstr>
      <vt:lpstr>'IT 13F'!Print_Titles</vt:lpstr>
      <vt:lpstr>'IT 9F'!Print_Titles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2025-04-30T07:05:16Z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0x010100368BEF076A962A43B6F9D3AD7FB3FB6F</vt:lpwstr>
  </property>
  <property fmtid="{D5CDD505-2E9C-101B-9397-08002B2CF9AE}" pid="3" name="MediaServiceImageTags">
    <vt:lpwstr/>
  </property>
</Properties>
</file>