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7"/>
  <workbookPr defaultThemeVersion="124226"/>
  <mc:AlternateContent xmlns:mc="http://schemas.openxmlformats.org/markup-compatibility/2006">
    <mc:Choice Requires="x15">
      <x15ac:absPath xmlns:x15ac="http://schemas.microsoft.com/office/spreadsheetml/2010/11/ac" url="D:\Xls\Sent BOQ\EY Randhawa Tower Islamabad\EY Islamabad - RFP for SC (revised)\Appendix B - Bill of Quantities\Costing\"/>
    </mc:Choice>
  </mc:AlternateContent>
  <xr:revisionPtr revIDLastSave="0" documentId="13_ncr:1_{A7FCA20F-5B38-4821-861A-595F55F3DDFA}" xr6:coauthVersionLast="36" xr6:coauthVersionMax="47" xr10:uidLastSave="{00000000-0000-0000-0000-000000000000}"/>
  <bookViews>
    <workbookView xWindow="0" yWindow="0" windowWidth="28800" windowHeight="12225" tabRatio="602" xr2:uid="{00000000-000D-0000-FFFF-FFFF00000000}"/>
  </bookViews>
  <sheets>
    <sheet name="ACMV" sheetId="53" r:id="rId1"/>
    <sheet name="FSS" sheetId="56" r:id="rId2"/>
    <sheet name="PLUMBING" sheetId="57"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s>
  <definedNames>
    <definedName name="\\c">#REF!</definedName>
    <definedName name="\\x">#REF!</definedName>
    <definedName name="\0">#REF!</definedName>
    <definedName name="\A">#REF!</definedName>
    <definedName name="\B">#REF!</definedName>
    <definedName name="\c">#REF!</definedName>
    <definedName name="\d">#REF!</definedName>
    <definedName name="\E">#REF!</definedName>
    <definedName name="\f">#REF!</definedName>
    <definedName name="\g">#REF!</definedName>
    <definedName name="\h">#REF!</definedName>
    <definedName name="\i">#REF!</definedName>
    <definedName name="\j">#REF!</definedName>
    <definedName name="\k">#REF!</definedName>
    <definedName name="\l">#REF!</definedName>
    <definedName name="\M">[1]BOQ!$F$4707</definedName>
    <definedName name="\n">#REF!</definedName>
    <definedName name="\o">#REF!</definedName>
    <definedName name="\p">#N/A</definedName>
    <definedName name="\q">#REF!</definedName>
    <definedName name="\r">#REF!</definedName>
    <definedName name="\s">#N/A</definedName>
    <definedName name="\t">#REF!</definedName>
    <definedName name="\u">#REF!</definedName>
    <definedName name="\v">#REF!</definedName>
    <definedName name="\w">#REF!</definedName>
    <definedName name="\x">#REF!</definedName>
    <definedName name="\y">#REF!</definedName>
    <definedName name="\z">'[2]COAT&amp;WRAP-QIOT-#3'!#REF!</definedName>
    <definedName name="___________________S1">#REF!</definedName>
    <definedName name="__________________S1">#REF!</definedName>
    <definedName name="_________________S1">#REF!</definedName>
    <definedName name="________________S1">#REF!</definedName>
    <definedName name="______________S1">#REF!</definedName>
    <definedName name="_____________S1">#REF!</definedName>
    <definedName name="___________S1">#REF!</definedName>
    <definedName name="__________S1">#REF!</definedName>
    <definedName name="_________COL14">#REF!</definedName>
    <definedName name="_________COL16">#REF!</definedName>
    <definedName name="_________COL23">#REF!</definedName>
    <definedName name="_________COL24">#REF!</definedName>
    <definedName name="_________COL25">#REF!</definedName>
    <definedName name="_________COL26">#REF!</definedName>
    <definedName name="_________COL29">#REF!</definedName>
    <definedName name="_________COL6">#REF!</definedName>
    <definedName name="_________PCC10">#REF!</definedName>
    <definedName name="_________PCC11">#REF!</definedName>
    <definedName name="_________PCC12">#REF!</definedName>
    <definedName name="_________PCC6">#REF!</definedName>
    <definedName name="_________PCC7">#REF!</definedName>
    <definedName name="_________PCC8">#REF!</definedName>
    <definedName name="_________PCC9">#REF!</definedName>
    <definedName name="_________S1">#REF!</definedName>
    <definedName name="_______COL10">#REF!</definedName>
    <definedName name="_______COL11">#REF!</definedName>
    <definedName name="_______COL12">#REF!</definedName>
    <definedName name="_______COL13">#REF!</definedName>
    <definedName name="_______COL14">#REF!</definedName>
    <definedName name="_______COL15">#REF!</definedName>
    <definedName name="_______COL16">#REF!</definedName>
    <definedName name="_______COL17">#REF!</definedName>
    <definedName name="_______COL18">#REF!</definedName>
    <definedName name="_______COL2">#REF!</definedName>
    <definedName name="_______COL20">#REF!</definedName>
    <definedName name="_______COL21">#REF!</definedName>
    <definedName name="_______COL22">#REF!</definedName>
    <definedName name="_______COL23">#REF!</definedName>
    <definedName name="_______COL24">#REF!</definedName>
    <definedName name="_______COL25">#REF!</definedName>
    <definedName name="_______COL26">#REF!</definedName>
    <definedName name="_______COL27">#REF!</definedName>
    <definedName name="_______COL28">#REF!</definedName>
    <definedName name="_______COL29">#REF!</definedName>
    <definedName name="_______COL3">#REF!</definedName>
    <definedName name="_______COL30">#REF!</definedName>
    <definedName name="_______COL31">#REF!</definedName>
    <definedName name="_______COL32">#REF!</definedName>
    <definedName name="_______COL33">#REF!</definedName>
    <definedName name="_______COL34">#REF!</definedName>
    <definedName name="_______COL35">#REF!</definedName>
    <definedName name="_______COL4">#REF!</definedName>
    <definedName name="_______COL5">#REF!</definedName>
    <definedName name="_______COL6">#REF!</definedName>
    <definedName name="_______COL7">#REF!</definedName>
    <definedName name="_______COL8">#REF!</definedName>
    <definedName name="_______COL9">#REF!</definedName>
    <definedName name="_______PCC10">#REF!</definedName>
    <definedName name="_______PCC11">#REF!</definedName>
    <definedName name="_______PCC12">#REF!</definedName>
    <definedName name="_______PCC6">#REF!</definedName>
    <definedName name="_______PCC7">#REF!</definedName>
    <definedName name="_______PCC8">#REF!</definedName>
    <definedName name="_______PCC9">#REF!</definedName>
    <definedName name="_______S1">#REF!</definedName>
    <definedName name="______COL10">#REF!</definedName>
    <definedName name="______COL11">#REF!</definedName>
    <definedName name="______COL12">#REF!</definedName>
    <definedName name="______COL13">#REF!</definedName>
    <definedName name="______COL14">#REF!</definedName>
    <definedName name="______COL15">#REF!</definedName>
    <definedName name="______COL16">#REF!</definedName>
    <definedName name="______COL17">#REF!</definedName>
    <definedName name="______COL18">#REF!</definedName>
    <definedName name="______COL2">#REF!</definedName>
    <definedName name="______COL20">#REF!</definedName>
    <definedName name="______COL21">#REF!</definedName>
    <definedName name="______COL22">#REF!</definedName>
    <definedName name="______COL23">#REF!</definedName>
    <definedName name="______COL24">#REF!</definedName>
    <definedName name="______COL25">#REF!</definedName>
    <definedName name="______COL26">#REF!</definedName>
    <definedName name="______COL27">#REF!</definedName>
    <definedName name="______COL28">#REF!</definedName>
    <definedName name="______COL29">#REF!</definedName>
    <definedName name="______COL3">#REF!</definedName>
    <definedName name="______COL30">#REF!</definedName>
    <definedName name="______COL31">#REF!</definedName>
    <definedName name="______COL32">#REF!</definedName>
    <definedName name="______COL33">#REF!</definedName>
    <definedName name="______COL34">#REF!</definedName>
    <definedName name="______COL35">#REF!</definedName>
    <definedName name="______COL4">#REF!</definedName>
    <definedName name="______COL5">#REF!</definedName>
    <definedName name="______COL6">#REF!</definedName>
    <definedName name="______COL7">#REF!</definedName>
    <definedName name="______COL8">#REF!</definedName>
    <definedName name="______COL9">#REF!</definedName>
    <definedName name="______PCC10">#REF!</definedName>
    <definedName name="______PCC11">#REF!</definedName>
    <definedName name="______PCC12">#REF!</definedName>
    <definedName name="______PCC6">#REF!</definedName>
    <definedName name="______PCC7">#REF!</definedName>
    <definedName name="______PCC8">#REF!</definedName>
    <definedName name="______PCC9">#REF!</definedName>
    <definedName name="______S1">#REF!</definedName>
    <definedName name="_____COL10">#REF!</definedName>
    <definedName name="_____COL11">#REF!</definedName>
    <definedName name="_____COL12">#REF!</definedName>
    <definedName name="_____COL13">#REF!</definedName>
    <definedName name="_____COL14">#REF!</definedName>
    <definedName name="_____COL15">#REF!</definedName>
    <definedName name="_____COL16">#REF!</definedName>
    <definedName name="_____COL17">#REF!</definedName>
    <definedName name="_____COL18">#REF!</definedName>
    <definedName name="_____COL2">#REF!</definedName>
    <definedName name="_____COL20">#REF!</definedName>
    <definedName name="_____COL21">#REF!</definedName>
    <definedName name="_____COL22">#REF!</definedName>
    <definedName name="_____COL23">#REF!</definedName>
    <definedName name="_____COL24">#REF!</definedName>
    <definedName name="_____COL25">#REF!</definedName>
    <definedName name="_____COL26">#REF!</definedName>
    <definedName name="_____COL27">#REF!</definedName>
    <definedName name="_____COL28">#REF!</definedName>
    <definedName name="_____COL29">#REF!</definedName>
    <definedName name="_____COL3">#REF!</definedName>
    <definedName name="_____COL30">#REF!</definedName>
    <definedName name="_____COL31">#REF!</definedName>
    <definedName name="_____COL32">#REF!</definedName>
    <definedName name="_____COL33">#REF!</definedName>
    <definedName name="_____COL34">#REF!</definedName>
    <definedName name="_____COL35">#REF!</definedName>
    <definedName name="_____COL4">#REF!</definedName>
    <definedName name="_____COL5">#REF!</definedName>
    <definedName name="_____COL6">#REF!</definedName>
    <definedName name="_____COL7">#REF!</definedName>
    <definedName name="_____COL8">#REF!</definedName>
    <definedName name="_____COL9">#REF!</definedName>
    <definedName name="_____PCC10">#REF!</definedName>
    <definedName name="_____PCC11">#REF!</definedName>
    <definedName name="_____PCC12">#REF!</definedName>
    <definedName name="_____PCC6">#REF!</definedName>
    <definedName name="_____PCC7">#REF!</definedName>
    <definedName name="_____PCC8">#REF!</definedName>
    <definedName name="_____PCC9">#REF!</definedName>
    <definedName name="_____S1">#REF!</definedName>
    <definedName name="_____tw1">#REF!</definedName>
    <definedName name="____COL10">#REF!</definedName>
    <definedName name="____COL11">#REF!</definedName>
    <definedName name="____COL12">#REF!</definedName>
    <definedName name="____COL13">#REF!</definedName>
    <definedName name="____COL14">#REF!</definedName>
    <definedName name="____COL15">#REF!</definedName>
    <definedName name="____COL16">#REF!</definedName>
    <definedName name="____COL17">#REF!</definedName>
    <definedName name="____COL18">#REF!</definedName>
    <definedName name="____COL2">#REF!</definedName>
    <definedName name="____COL20">#REF!</definedName>
    <definedName name="____COL21">#REF!</definedName>
    <definedName name="____COL22">#REF!</definedName>
    <definedName name="____COL23">#REF!</definedName>
    <definedName name="____COL24">#REF!</definedName>
    <definedName name="____COL25">#REF!</definedName>
    <definedName name="____COL26">#REF!</definedName>
    <definedName name="____COL27">#REF!</definedName>
    <definedName name="____COL28">#REF!</definedName>
    <definedName name="____COL29">#REF!</definedName>
    <definedName name="____COL3">#REF!</definedName>
    <definedName name="____COL30">#REF!</definedName>
    <definedName name="____COL31">#REF!</definedName>
    <definedName name="____COL32">#REF!</definedName>
    <definedName name="____COL33">#REF!</definedName>
    <definedName name="____COL34">#REF!</definedName>
    <definedName name="____COL35">#REF!</definedName>
    <definedName name="____COL4">#REF!</definedName>
    <definedName name="____COL5">#REF!</definedName>
    <definedName name="____COL6">#REF!</definedName>
    <definedName name="____COL7">#REF!</definedName>
    <definedName name="____COL8">#REF!</definedName>
    <definedName name="____COL9">#REF!</definedName>
    <definedName name="____PCC10">#REF!</definedName>
    <definedName name="____PCC11">#REF!</definedName>
    <definedName name="____PCC12">#REF!</definedName>
    <definedName name="____PCC6">#REF!</definedName>
    <definedName name="____PCC7">#REF!</definedName>
    <definedName name="____PCC8">#REF!</definedName>
    <definedName name="____PCC9">#REF!</definedName>
    <definedName name="____S1">#REF!</definedName>
    <definedName name="____tw1">#REF!</definedName>
    <definedName name="___COL10">#REF!</definedName>
    <definedName name="___COL11">#REF!</definedName>
    <definedName name="___COL12">#REF!</definedName>
    <definedName name="___COL13">#REF!</definedName>
    <definedName name="___COL14">#REF!</definedName>
    <definedName name="___COL15">#REF!</definedName>
    <definedName name="___COL16">#REF!</definedName>
    <definedName name="___COL17">#REF!</definedName>
    <definedName name="___COL18">#REF!</definedName>
    <definedName name="___COL2">#REF!</definedName>
    <definedName name="___COL20">#REF!</definedName>
    <definedName name="___COL21">#REF!</definedName>
    <definedName name="___COL22">#REF!</definedName>
    <definedName name="___COL23">#REF!</definedName>
    <definedName name="___COL24">#REF!</definedName>
    <definedName name="___COL25">#REF!</definedName>
    <definedName name="___COL26">#REF!</definedName>
    <definedName name="___COL27">#REF!</definedName>
    <definedName name="___COL28">#REF!</definedName>
    <definedName name="___COL29">#REF!</definedName>
    <definedName name="___COL3">#REF!</definedName>
    <definedName name="___COL30">#REF!</definedName>
    <definedName name="___COL31">#REF!</definedName>
    <definedName name="___COL32">#REF!</definedName>
    <definedName name="___COL33">#REF!</definedName>
    <definedName name="___COL34">#REF!</definedName>
    <definedName name="___COL35">#REF!</definedName>
    <definedName name="___COL4">#REF!</definedName>
    <definedName name="___COL5">#REF!</definedName>
    <definedName name="___COL6">#REF!</definedName>
    <definedName name="___COL7">#REF!</definedName>
    <definedName name="___COL8">#REF!</definedName>
    <definedName name="___COL9">#REF!</definedName>
    <definedName name="___PCC10">#REF!</definedName>
    <definedName name="___PCC11">#REF!</definedName>
    <definedName name="___PCC12">#REF!</definedName>
    <definedName name="___PCC6">#REF!</definedName>
    <definedName name="___PCC7">#REF!</definedName>
    <definedName name="___PCC8">#REF!</definedName>
    <definedName name="___PCC9">#REF!</definedName>
    <definedName name="___S1">#REF!</definedName>
    <definedName name="___tw1">#REF!</definedName>
    <definedName name="__123Graph_A" hidden="1">'[3]BOQ  SUM'!#REF!</definedName>
    <definedName name="__123Graph_ABED" hidden="1">#REF!</definedName>
    <definedName name="__123Graph_AVEL" hidden="1">#REF!</definedName>
    <definedName name="__123Graph_AVOL1" hidden="1">#REF!</definedName>
    <definedName name="__123Graph_AVOL2" hidden="1">#REF!</definedName>
    <definedName name="__123Graph_B" hidden="1">'[3]BOQ  SUM'!#REF!</definedName>
    <definedName name="__123Graph_BVOL1" hidden="1">#REF!</definedName>
    <definedName name="__123Graph_DVEL" hidden="1">#REF!</definedName>
    <definedName name="__123Graph_F" hidden="1">#REF!</definedName>
    <definedName name="__123Graph_FZOOM" hidden="1">#REF!</definedName>
    <definedName name="__123Graph_XVEL" hidden="1">#REF!</definedName>
    <definedName name="__123Graph_XVOL1" hidden="1">#REF!</definedName>
    <definedName name="__COL10">#REF!</definedName>
    <definedName name="__COL11">#REF!</definedName>
    <definedName name="__COL12">#REF!</definedName>
    <definedName name="__COL13">#REF!</definedName>
    <definedName name="__COL14">#REF!</definedName>
    <definedName name="__COL15">#REF!</definedName>
    <definedName name="__COL16">#REF!</definedName>
    <definedName name="__COL17">#REF!</definedName>
    <definedName name="__COL18">#REF!</definedName>
    <definedName name="__COL2">#REF!</definedName>
    <definedName name="__COL20">#REF!</definedName>
    <definedName name="__COL21">#REF!</definedName>
    <definedName name="__COL22">#REF!</definedName>
    <definedName name="__COL23">#REF!</definedName>
    <definedName name="__COL24">#REF!</definedName>
    <definedName name="__COL25">#REF!</definedName>
    <definedName name="__COL26">#REF!</definedName>
    <definedName name="__COL27">#REF!</definedName>
    <definedName name="__COL28">#REF!</definedName>
    <definedName name="__COL29">#REF!</definedName>
    <definedName name="__COL3">#REF!</definedName>
    <definedName name="__COL30">#REF!</definedName>
    <definedName name="__COL31">#REF!</definedName>
    <definedName name="__COL32">#REF!</definedName>
    <definedName name="__COL33">#REF!</definedName>
    <definedName name="__COL34">#REF!</definedName>
    <definedName name="__COL35">#REF!</definedName>
    <definedName name="__COL4">#REF!</definedName>
    <definedName name="__COL5">#REF!</definedName>
    <definedName name="__COL6">#REF!</definedName>
    <definedName name="__COL7">#REF!</definedName>
    <definedName name="__COL8">#REF!</definedName>
    <definedName name="__COL9">#REF!</definedName>
    <definedName name="__PCC10">#REF!</definedName>
    <definedName name="__PCC11">#REF!</definedName>
    <definedName name="__PCC12">#REF!</definedName>
    <definedName name="__PCC6">#REF!</definedName>
    <definedName name="__PCC7">#REF!</definedName>
    <definedName name="__PCC8">#REF!</definedName>
    <definedName name="__PCC9">#REF!</definedName>
    <definedName name="__S1">#REF!</definedName>
    <definedName name="__tw1">#REF!</definedName>
    <definedName name="_0">#REF!</definedName>
    <definedName name="_1_____123Graph_ACHART_1" hidden="1">'[3]BOQ  SUM'!#REF!</definedName>
    <definedName name="_10_Excel_BuiltIn_Print_Area_2_1">#REF!</definedName>
    <definedName name="_11_Excel_BuiltIn_Print_Area_3_1">#REF!</definedName>
    <definedName name="_12_Excel_BuiltIn_Print_Area_4_1">#REF!</definedName>
    <definedName name="_12Excel_BuiltIn_Print_Area_3_1">#REF!</definedName>
    <definedName name="_13_Excel_BuiltIn_Print_Area_6_1">#REF!</definedName>
    <definedName name="_14_Excel_BuiltIn_Print_Titles_2_1">#REF!</definedName>
    <definedName name="_15_Excel_BuiltIn_Print_Titles_3_1">#REF!</definedName>
    <definedName name="_16_Excel_BuiltIn_Print_Titles_4_1">#REF!</definedName>
    <definedName name="_16Excel_BuiltIn_Print_Area_4_1">#REF!</definedName>
    <definedName name="_17Excel_BuiltIn_Print_Area_1_1">#REF!</definedName>
    <definedName name="_18Excel_BuiltIn_Print_Area_2_1">#REF!</definedName>
    <definedName name="_18Excel_BuiltIn_Print_Area_6_1">#REF!</definedName>
    <definedName name="_19Excel_BuiltIn_Print_Area_3_1">#REF!</definedName>
    <definedName name="_1Excel_BuiltIn_Print_Area_6_1">#REF!</definedName>
    <definedName name="_2_____123Graph_BCHART_1" hidden="1">'[3]BOQ  SUM'!#REF!</definedName>
    <definedName name="_20Excel_BuiltIn_Print_Area_4_1">#REF!</definedName>
    <definedName name="_22Excel_BuiltIn_Print_Area_6_1">#REF!</definedName>
    <definedName name="_22Excel_BuiltIn_Print_Titles_2_1">#REF!</definedName>
    <definedName name="_23Excel_BuiltIn_Print_Titles_2_1">#REF!</definedName>
    <definedName name="_24Excel_BuiltIn_Print_Titles_3_1">#REF!</definedName>
    <definedName name="_25Excel_BuiltIn_Print_Titles_4_1">#REF!</definedName>
    <definedName name="_26Excel_BuiltIn_Print_Titles_3_1">#REF!</definedName>
    <definedName name="_2Excel_BuiltIn_Print_Area_6_1">#REF!</definedName>
    <definedName name="_3____123Graph_ACHART_1" hidden="1">[4]SUM!$C$9:$C$18</definedName>
    <definedName name="_30Excel_BuiltIn_Print_Titles_4_1">#REF!</definedName>
    <definedName name="_4____123Graph_BCHART_1" hidden="1">[4]SUM!#REF!</definedName>
    <definedName name="_4Excel_BuiltIn_Print_Area_1_1">#REF!</definedName>
    <definedName name="_5___123Graph_ACHART_1" hidden="1">[4]SUM!$C$9:$C$18</definedName>
    <definedName name="_6___123Graph_BCHART_1" hidden="1">[4]SUM!#REF!</definedName>
    <definedName name="_7__123Graph_ACHART_1" hidden="1">'[3]BOQ  SUM'!#REF!</definedName>
    <definedName name="_8__123Graph_BCHART_1" hidden="1">'[3]BOQ  SUM'!#REF!</definedName>
    <definedName name="_8Excel_BuiltIn_Print_Area_2_1">#REF!</definedName>
    <definedName name="_9_Excel_BuiltIn_Print_Area_1_1">#REF!</definedName>
    <definedName name="_a">#REF!</definedName>
    <definedName name="_A66666">#REF!</definedName>
    <definedName name="_CD">#REF!</definedName>
    <definedName name="_COL10">#REF!</definedName>
    <definedName name="_COL11">#REF!</definedName>
    <definedName name="_COL12">#REF!</definedName>
    <definedName name="_COL13">#REF!</definedName>
    <definedName name="_COL14">#REF!</definedName>
    <definedName name="_COL15">#REF!</definedName>
    <definedName name="_COL16">#REF!</definedName>
    <definedName name="_COL17">#REF!</definedName>
    <definedName name="_COL18">#REF!</definedName>
    <definedName name="_COL2">#REF!</definedName>
    <definedName name="_COL20">#REF!</definedName>
    <definedName name="_COL21">#REF!</definedName>
    <definedName name="_COL22">#REF!</definedName>
    <definedName name="_COL23">#REF!</definedName>
    <definedName name="_COL24">#REF!</definedName>
    <definedName name="_COL25">#REF!</definedName>
    <definedName name="_COL26">#REF!</definedName>
    <definedName name="_COL27">#REF!</definedName>
    <definedName name="_COL28">#REF!</definedName>
    <definedName name="_COL29">#REF!</definedName>
    <definedName name="_COL3">#REF!</definedName>
    <definedName name="_COL30">#REF!</definedName>
    <definedName name="_COL31">#REF!</definedName>
    <definedName name="_COL32">#REF!</definedName>
    <definedName name="_COL33">#REF!</definedName>
    <definedName name="_COL34">#REF!</definedName>
    <definedName name="_COL35">#REF!</definedName>
    <definedName name="_COL4">#REF!</definedName>
    <definedName name="_COL5">#REF!</definedName>
    <definedName name="_COL6">#REF!</definedName>
    <definedName name="_COL7">#REF!</definedName>
    <definedName name="_COL8">#REF!</definedName>
    <definedName name="_COL9">#REF!</definedName>
    <definedName name="_csr1">#REF!</definedName>
    <definedName name="_CSR2012">#REF!</definedName>
    <definedName name="_DIV27">#REF!</definedName>
    <definedName name="_Fill" hidden="1">#REF!</definedName>
    <definedName name="_xlnm._FilterDatabase" localSheetId="0" hidden="1">ACMV!$C$36:$I$52</definedName>
    <definedName name="_Key1" hidden="1">#REF!</definedName>
    <definedName name="_Key2" hidden="1">#REF!</definedName>
    <definedName name="_MS16">#REF!</definedName>
    <definedName name="_MS6">#REF!</definedName>
    <definedName name="_NA1">#REF!</definedName>
    <definedName name="_NA12">#REF!</definedName>
    <definedName name="_NA13">#REF!</definedName>
    <definedName name="_NA17">#REF!</definedName>
    <definedName name="_NA2">#REF!</definedName>
    <definedName name="_NA23">#REF!</definedName>
    <definedName name="_NA3">#REF!</definedName>
    <definedName name="_NA7">#REF!</definedName>
    <definedName name="_NA9">#REF!</definedName>
    <definedName name="_Order1" hidden="1">255</definedName>
    <definedName name="_Order2" hidden="1">0</definedName>
    <definedName name="_Parse_In" hidden="1">#REF!</definedName>
    <definedName name="_Parse_Out" hidden="1">#REF!</definedName>
    <definedName name="_PCC10">#REF!</definedName>
    <definedName name="_PCC11">#REF!</definedName>
    <definedName name="_PCC12">#REF!</definedName>
    <definedName name="_PCC6">#REF!</definedName>
    <definedName name="_PCC7">#REF!</definedName>
    <definedName name="_PCC8">#REF!</definedName>
    <definedName name="_PCC9">#REF!</definedName>
    <definedName name="_PR625">'[5]Normal Basis'!$133:$133</definedName>
    <definedName name="_PR706">'[5]Normal Basis'!#REF!</definedName>
    <definedName name="_PR707">#REF!</definedName>
    <definedName name="_PR730">'[5]Normal Basis'!#REF!</definedName>
    <definedName name="_PR741">'[5]Normal Basis'!$76:$76</definedName>
    <definedName name="_PR857">'[5]Normal Basis'!$59:$59</definedName>
    <definedName name="_PR858">'[5]Normal Basis'!$57:$57</definedName>
    <definedName name="_PR862">'[5]Normal Basis'!$53:$53</definedName>
    <definedName name="_PR864">'[5]Normal Basis'!$51:$51</definedName>
    <definedName name="_PR873">'[5]Normal Basis'!$42:$42</definedName>
    <definedName name="_PR874">'[5]Normal Basis'!$41:$41</definedName>
    <definedName name="_PR883">'[5]Normal Basis'!#REF!</definedName>
    <definedName name="_PR897">#REF!</definedName>
    <definedName name="_Regression_Int">1</definedName>
    <definedName name="_S1">#REF!</definedName>
    <definedName name="_Sort" hidden="1">#REF!</definedName>
    <definedName name="_TAQ">#REF!</definedName>
    <definedName name="_tw1">#REF!</definedName>
    <definedName name="A">[6]B!$A$8:$H$52</definedName>
    <definedName name="aa">#REF!</definedName>
    <definedName name="AAA">#N/A</definedName>
    <definedName name="aaag" hidden="1">{#N/A,#N/A,TRUE,"SUM";#N/A,#N/A,TRUE,"EE";#N/A,#N/A,TRUE,"AC";#N/A,#N/A,TRUE,"SN"}</definedName>
    <definedName name="AADATA">#REF!</definedName>
    <definedName name="AB" hidden="1">{#N/A,#N/A,TRUE,"SUM";#N/A,#N/A,TRUE,"EE";#N/A,#N/A,TRUE,"AC";#N/A,#N/A,TRUE,"SN"}</definedName>
    <definedName name="abc">#REF!</definedName>
    <definedName name="ABGRNT">#REF!</definedName>
    <definedName name="ac">#REF!</definedName>
    <definedName name="ACC_18">#REF!</definedName>
    <definedName name="ACC_24">#REF!</definedName>
    <definedName name="AccessControlSecurityEquipment">#REF!</definedName>
    <definedName name="AccessDatabase" hidden="1">"C:\My Documents\tippaporn\MAT PRICE.mdb"</definedName>
    <definedName name="ACP">#REF!</definedName>
    <definedName name="AGGBASE">#REF!</definedName>
    <definedName name="AGGSBBASE">#REF!</definedName>
    <definedName name="AIDATA">#REF!</definedName>
    <definedName name="ANCHOR">#REF!</definedName>
    <definedName name="ANGTF">#REF!</definedName>
    <definedName name="AO">#REF!</definedName>
    <definedName name="APFLSCL">#REF!</definedName>
    <definedName name="APM">#REF!</definedName>
    <definedName name="AR_LAB">#REF!</definedName>
    <definedName name="AR_MAT">#REF!</definedName>
    <definedName name="archi">#REF!</definedName>
    <definedName name="AREA10">#REF!</definedName>
    <definedName name="AREA12">#REF!</definedName>
    <definedName name="AREA6">#REF!</definedName>
    <definedName name="AREA7">#REF!</definedName>
    <definedName name="AREA8">#REF!</definedName>
    <definedName name="AREA9">#REF!</definedName>
    <definedName name="as">#REF!</definedName>
    <definedName name="asa">#REF!</definedName>
    <definedName name="asas">#REF!</definedName>
    <definedName name="asd">#REF!</definedName>
    <definedName name="asdf">#REF!</definedName>
    <definedName name="asdfvbb">#REF!</definedName>
    <definedName name="asfasdfdsf">#REF!</definedName>
    <definedName name="asgddf">#REF!</definedName>
    <definedName name="AutomaticFireDetection">#REF!</definedName>
    <definedName name="AVIO1DS">#REF!</definedName>
    <definedName name="AVIO2DS">#REF!</definedName>
    <definedName name="AVIO3DS">#REF!</definedName>
    <definedName name="AVIS1DS">#REF!</definedName>
    <definedName name="AVIS2DS">#REF!</definedName>
    <definedName name="AWSSD">#REF!</definedName>
    <definedName name="ax" hidden="1">{"'TELEPHONE Nos'!$A$1:$D$55"}</definedName>
    <definedName name="az">#REF!</definedName>
    <definedName name="b">#REF!</definedName>
    <definedName name="B_2">#REF!</definedName>
    <definedName name="B_3">#REF!</definedName>
    <definedName name="B_Mirr">#REF!</definedName>
    <definedName name="B10.1.01">#REF!</definedName>
    <definedName name="B10.1.03">#REF!</definedName>
    <definedName name="B10.1.04">#REF!</definedName>
    <definedName name="B10.1.11">#REF!</definedName>
    <definedName name="B10.1.13a">#REF!</definedName>
    <definedName name="B11.1.01">#REF!</definedName>
    <definedName name="B11.1.03">#REF!</definedName>
    <definedName name="B11.1.04">#REF!</definedName>
    <definedName name="B11.1.11">#REF!</definedName>
    <definedName name="B11.1.13a">#REF!</definedName>
    <definedName name="B12.1.01">#REF!</definedName>
    <definedName name="B12.1.03">#REF!</definedName>
    <definedName name="B12.1.04">#REF!</definedName>
    <definedName name="B13.1.01">#REF!</definedName>
    <definedName name="B13.1.03">#REF!</definedName>
    <definedName name="B13.1.04">#REF!</definedName>
    <definedName name="B13.1.11">#REF!</definedName>
    <definedName name="B13.1.13a">#REF!</definedName>
    <definedName name="B14.1.01">#REF!</definedName>
    <definedName name="B14.1.03">#REF!</definedName>
    <definedName name="B14.1.04">#REF!</definedName>
    <definedName name="B14.1.11">#REF!</definedName>
    <definedName name="B14.1.14a">#REF!</definedName>
    <definedName name="B6.1.01">#REF!</definedName>
    <definedName name="B6.1.03">#REF!</definedName>
    <definedName name="B6.1.04">#REF!</definedName>
    <definedName name="B6.1.11">#REF!</definedName>
    <definedName name="B6.1.13a">#REF!</definedName>
    <definedName name="B7.1.01">#REF!</definedName>
    <definedName name="B7.1.04">#REF!</definedName>
    <definedName name="B7_C3">#REF!</definedName>
    <definedName name="B8.1.01">#REF!</definedName>
    <definedName name="B8.1.04">#REF!</definedName>
    <definedName name="B8_c3">#REF!</definedName>
    <definedName name="B9.1.01">#REF!</definedName>
    <definedName name="B9.1.04">#REF!</definedName>
    <definedName name="ba">#REF!</definedName>
    <definedName name="baab">#REF!</definedName>
    <definedName name="BABAR">#REF!</definedName>
    <definedName name="BANFB">#REF!</definedName>
    <definedName name="BBB">#REF!</definedName>
    <definedName name="BEDL">#REF!</definedName>
    <definedName name="BEDW">#REF!</definedName>
    <definedName name="BEDWIDTHTABLE">#REF!</definedName>
    <definedName name="BFM">#REF!</definedName>
    <definedName name="BIGC" hidden="1">{#N/A,#N/A,TRUE,"Str.";#N/A,#N/A,TRUE,"Steel &amp; Roof";#N/A,#N/A,TRUE,"Arc.";#N/A,#N/A,TRUE,"Preliminary";#N/A,#N/A,TRUE,"Sum_Prelim"}</definedName>
    <definedName name="bill1">#REF!</definedName>
    <definedName name="bill10">#REF!</definedName>
    <definedName name="bill11">#REF!</definedName>
    <definedName name="bill2">#REF!</definedName>
    <definedName name="bill3">#REF!</definedName>
    <definedName name="bill4">#REF!</definedName>
    <definedName name="bill5">#REF!</definedName>
    <definedName name="bill6">#REF!</definedName>
    <definedName name="bill7">#REF!</definedName>
    <definedName name="bill8">#REF!</definedName>
    <definedName name="bill8.">#REF!</definedName>
    <definedName name="bill9">#REF!</definedName>
    <definedName name="Binding_wire">#REF!</definedName>
    <definedName name="Bitumen">#REF!</definedName>
    <definedName name="BJDATA">#REF!</definedName>
    <definedName name="Blk_12">#REF!</definedName>
    <definedName name="Blk_4">#REF!</definedName>
    <definedName name="Blk_6">#REF!</definedName>
    <definedName name="Blk_8">#REF!</definedName>
    <definedName name="Blk_9">#REF!</definedName>
    <definedName name="Block_6">#REF!</definedName>
    <definedName name="BMA">#REF!</definedName>
    <definedName name="BMFR">#REF!</definedName>
    <definedName name="BMFRS">#REF!</definedName>
    <definedName name="BMSXH">#REF!</definedName>
    <definedName name="BMSXS">#REF!</definedName>
    <definedName name="BMT">#REF!</definedName>
    <definedName name="BOOK3">#REF!</definedName>
    <definedName name="BOQ">#REF!</definedName>
    <definedName name="BOQAbbas">#REF!</definedName>
    <definedName name="BOQC3">#REF!</definedName>
    <definedName name="BoreConstruction">#REF!</definedName>
    <definedName name="boring">#REF!</definedName>
    <definedName name="boynsr">#REF!</definedName>
    <definedName name="boynsr1">#REF!</definedName>
    <definedName name="boysr">#REF!</definedName>
    <definedName name="boysr1">#REF!</definedName>
    <definedName name="Brickwork">#REF!</definedName>
    <definedName name="BRK">#REF!</definedName>
    <definedName name="BSIWhichPageSetup" hidden="1">1</definedName>
    <definedName name="BSIWhichPageSetup_0" hidden="1">"0þ"</definedName>
    <definedName name="BUT">#REF!</definedName>
    <definedName name="CAB_BV">#REF!</definedName>
    <definedName name="Cab_KitB">#REF!</definedName>
    <definedName name="Cab_KitC">#REF!</definedName>
    <definedName name="Cab_KitH">#REF!</definedName>
    <definedName name="CANAL2">#REF!</definedName>
    <definedName name="CANALNO">#REF!</definedName>
    <definedName name="Carpets">#REF!</definedName>
    <definedName name="CBC">#REF!</definedName>
    <definedName name="CC_TF">#REF!</definedName>
    <definedName name="CCF_3">#REF!</definedName>
    <definedName name="CCF_6">#REF!</definedName>
    <definedName name="CCJALI">#REF!</definedName>
    <definedName name="CCUT">#REF!</definedName>
    <definedName name="cement">#REF!</definedName>
    <definedName name="CementitiousToppings">#REF!</definedName>
    <definedName name="Cemwent">#REF!</definedName>
    <definedName name="cfchgvhj">#REF!</definedName>
    <definedName name="CFILL">#REF!</definedName>
    <definedName name="CGI">#REF!</definedName>
    <definedName name="CHQRDTL">#REF!</definedName>
    <definedName name="CHW">#REF!</definedName>
    <definedName name="class">#REF!</definedName>
    <definedName name="CLRCRT">#REF!</definedName>
    <definedName name="CLRGLASS">#REF!</definedName>
    <definedName name="COAT">'[2]PNT-QUOT-#3'!#REF!</definedName>
    <definedName name="COL_ARRANGE">#REF!</definedName>
    <definedName name="COL_ARRANGE2">#REF!</definedName>
    <definedName name="COL_ARRANGE3">#REF!</definedName>
    <definedName name="COL19A">#REF!</definedName>
    <definedName name="COL19B">#REF!</definedName>
    <definedName name="Con">#REF!</definedName>
    <definedName name="ConcreteFinish">#REF!</definedName>
    <definedName name="ConcreteGeneral">#REF!</definedName>
    <definedName name="ConcretePavement">#REF!</definedName>
    <definedName name="COUNTER">#REF!</definedName>
    <definedName name="COUNTER2">#REF!</definedName>
    <definedName name="cover">[7]Sheet1!$F$24</definedName>
    <definedName name="_xlnm.Criteria">#REF!</definedName>
    <definedName name="CROSSEC">#REF!</definedName>
    <definedName name="CRSH">#REF!</definedName>
    <definedName name="CRSH0.5">#REF!</definedName>
    <definedName name="CRSH01.5">#REF!</definedName>
    <definedName name="CRU">#REF!</definedName>
    <definedName name="CRUSH">#REF!</definedName>
    <definedName name="CS">#REF!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SR">#REF!</definedName>
    <definedName name="CSWE">#REF!</definedName>
    <definedName name="Ctg">#REF!</definedName>
    <definedName name="CUT">#REF!</definedName>
    <definedName name="cwb">#REF!</definedName>
    <definedName name="D">#REF!</definedName>
    <definedName name="DAANISH">#REF!</definedName>
    <definedName name="dakfods">#REF!</definedName>
    <definedName name="Dampa">#REF!</definedName>
    <definedName name="Data">'[8]CB Summary'!$I$10:$I$13</definedName>
    <definedName name="DATA1">#REF!</definedName>
    <definedName name="DATA2">#REF!</definedName>
    <definedName name="DATA3">#REF!</definedName>
    <definedName name="DATA4">#REF!</definedName>
    <definedName name="_xlnm.Database">#REF!</definedName>
    <definedName name="datalist">'[8]CB Summary'!$I$10:$J$13</definedName>
    <definedName name="dd">#REF!</definedName>
    <definedName name="ddd" hidden="1">{#N/A,#N/A,TRUE,"Str.";#N/A,#N/A,TRUE,"Steel &amp; Roof";#N/A,#N/A,TRUE,"Arc.";#N/A,#N/A,TRUE,"Preliminary";#N/A,#N/A,TRUE,"Sum_Prelim"}</definedName>
    <definedName name="Dec">#REF!</definedName>
    <definedName name="Demolition">#REF!</definedName>
    <definedName name="DEPTH">#REF!</definedName>
    <definedName name="des">#REF!</definedName>
    <definedName name="DESC">#REF!</definedName>
    <definedName name="DESCR">#REF!</definedName>
    <definedName name="Descri">#REF!</definedName>
    <definedName name="dese">#REF!</definedName>
    <definedName name="Desri">#REF!,#REF!,#REF!,#REF!</definedName>
    <definedName name="Desup">#REF!</definedName>
    <definedName name="dfdf">#REF!</definedName>
    <definedName name="dfhrtju">#REF!</definedName>
    <definedName name="DIESEL">#REF!</definedName>
    <definedName name="DigitValue">#REF!</definedName>
    <definedName name="DistributionCabling">#REF!</definedName>
    <definedName name="dl">#REF!</definedName>
    <definedName name="dlist" localSheetId="0">#REF!</definedName>
    <definedName name="dlist" localSheetId="1">#REF!</definedName>
    <definedName name="dlist" localSheetId="2">#REF!</definedName>
    <definedName name="dlist">#REF!</definedName>
    <definedName name="Doors">#REF!</definedName>
    <definedName name="Drain">#REF!</definedName>
    <definedName name="DRCLSR">#REF!</definedName>
    <definedName name="DROP">#REF!</definedName>
    <definedName name="DRSTPPR">#REF!</definedName>
    <definedName name="dsd">#REF!</definedName>
    <definedName name="DTM">#REF!</definedName>
    <definedName name="DUTY">#REF!</definedName>
    <definedName name="e">#REF!</definedName>
    <definedName name="eafret">#REF!</definedName>
    <definedName name="EarthBlockWalling">#REF!</definedName>
    <definedName name="Earthwork">#REF!</definedName>
    <definedName name="Eathwork">#REF!</definedName>
    <definedName name="Echo">#REF!</definedName>
    <definedName name="EEE">#REF!</definedName>
    <definedName name="elb">#REF!</definedName>
    <definedName name="ElectricalServices">#REF!</definedName>
    <definedName name="ELW">#REF!</definedName>
    <definedName name="ELWT">#REF!</definedName>
    <definedName name="EmergencyEvacuationLighting">#REF!</definedName>
    <definedName name="ENMLPNT">#REF!</definedName>
    <definedName name="EQUIPMENT">#REF!</definedName>
    <definedName name="Esc">#REF!</definedName>
    <definedName name="ESS">#REF!</definedName>
    <definedName name="essing">#REF!</definedName>
    <definedName name="ESTQTY">#REF!</definedName>
    <definedName name="EWCOST">#REF!</definedName>
    <definedName name="EWS">#REF!</definedName>
    <definedName name="ex">#REF!</definedName>
    <definedName name="EX_LAB">#REF!</definedName>
    <definedName name="EX_MAT">#REF!</definedName>
    <definedName name="Excavationitemnew">#REF!</definedName>
    <definedName name="Excel_BuiltIn_Print_Area">#REF!</definedName>
    <definedName name="Excel_BuiltIn_Print_Area_1_1">#REF!</definedName>
    <definedName name="Excel_BuiltIn_Print_Area_2">#REF!</definedName>
    <definedName name="Excel_BuiltIn_Print_Area_5">#REF!</definedName>
    <definedName name="Excel_BuiltIn_Print_Area_5_1">#REF!</definedName>
    <definedName name="Excel_BuiltIn_Print_Titles">#REF!</definedName>
    <definedName name="Excel_BuiltIn_Print_Titles_1_1">#REF!</definedName>
    <definedName name="Excel_BuiltIn_Print_Titles_3_1">#REF!</definedName>
    <definedName name="Excel_BuiltIn_Print_Titles_5">#REF!</definedName>
    <definedName name="Excel_BuiltIn_Print_Titles_5_1">#REF!</definedName>
    <definedName name="Excel_BuiltIn_Print_Titles_6">#REF!</definedName>
    <definedName name="Ext">#REF!</definedName>
    <definedName name="EXTEN">#REF!</definedName>
    <definedName name="external" hidden="1">{#N/A,#N/A,TRUE,"SUM";#N/A,#N/A,TRUE,"EE";#N/A,#N/A,TRUE,"AC";#N/A,#N/A,TRUE,"SN"}</definedName>
    <definedName name="_xlnm.Extract">#REF!</definedName>
    <definedName name="F">#REF!</definedName>
    <definedName name="FACTORY" hidden="1">{#N/A,#N/A,TRUE,"SUM";#N/A,#N/A,TRUE,"EE";#N/A,#N/A,TRUE,"AC";#N/A,#N/A,TRUE,"SN"}</definedName>
    <definedName name="fcompany">#REF!</definedName>
    <definedName name="fdate">#REF!</definedName>
    <definedName name="fdevise">#REF!</definedName>
    <definedName name="fdyh">#REF!</definedName>
    <definedName name="ff">#REF!</definedName>
    <definedName name="FFDATA">#REF!</definedName>
    <definedName name="ffff">#REF!</definedName>
    <definedName name="ffffd" hidden="1">{#N/A,#N/A,TRUE,"SUM";#N/A,#N/A,TRUE,"EE";#N/A,#N/A,TRUE,"AC";#N/A,#N/A,TRUE,"SN"}</definedName>
    <definedName name="FFS">#REF!</definedName>
    <definedName name="fgff" hidden="1">{#N/A,#N/A,TRUE,"SUM";#N/A,#N/A,TRUE,"EE";#N/A,#N/A,TRUE,"AC";#N/A,#N/A,TRUE,"SN"}</definedName>
    <definedName name="fggffd">#REF!</definedName>
    <definedName name="FIAZ">#REF!</definedName>
    <definedName name="FILENAME">#REF!</definedName>
    <definedName name="FILL">#REF!</definedName>
    <definedName name="FireExtinguishersBlankets">#REF!</definedName>
    <definedName name="Fittings">#REF!</definedName>
    <definedName name="Fix_Glz">#REF!</definedName>
    <definedName name="fjioortgojidgjdg">#REF!</definedName>
    <definedName name="FLLNG">#REF!</definedName>
    <definedName name="Floor">#REF!</definedName>
    <definedName name="FONTS">#REF!</definedName>
    <definedName name="FORMICA">#REF!</definedName>
    <definedName name="Formula">#REF!</definedName>
    <definedName name="FP">'[2]COAT&amp;WRAP-QIOT-#3'!#REF!</definedName>
    <definedName name="ft">#REF!</definedName>
    <definedName name="FULLD">#REF!</definedName>
    <definedName name="G">#REF!</definedName>
    <definedName name="Gamnas3D_Summary">#REF!</definedName>
    <definedName name="GBFLSCL">#REF!</definedName>
    <definedName name="GeneralRequirements">#REF!</definedName>
    <definedName name="GeneratingSets">#REF!</definedName>
    <definedName name="GF_GW">#REF!</definedName>
    <definedName name="ggg">#REF!</definedName>
    <definedName name="GGGGG" hidden="1">{#N/A,#N/A,TRUE,"SUM";#N/A,#N/A,TRUE,"EE";#N/A,#N/A,TRUE,"AC";#N/A,#N/A,TRUE,"SN"}</definedName>
    <definedName name="ggsdgs">#REF!</definedName>
    <definedName name="Glass_R">#REF!</definedName>
    <definedName name="GlassBlockwork">#REF!</definedName>
    <definedName name="Glazing">#REF!</definedName>
    <definedName name="GLTF">#REF!</definedName>
    <definedName name="GLTW">#REF!</definedName>
    <definedName name="GLUE">#REF!</definedName>
    <definedName name="Glz_W">#REF!</definedName>
    <definedName name="GML">#REF!</definedName>
    <definedName name="Graded_stone_Crush_3_4">#REF!</definedName>
    <definedName name="GRNT">#REF!</definedName>
    <definedName name="GroundwaterDrains">#REF!</definedName>
    <definedName name="GROUT">#REF!</definedName>
    <definedName name="Grv_.5">#REF!</definedName>
    <definedName name="GS">#REF!</definedName>
    <definedName name="Gyp_C">#REF!</definedName>
    <definedName name="Gyp_I">#REF!</definedName>
    <definedName name="Gyp_II">#REF!</definedName>
    <definedName name="Gyp_III">#REF!</definedName>
    <definedName name="HEADDAYA3">#REF!,#REF!,#REF!,#REF!,#REF!,#REF!,#REF!,#REF!,#REF!,#REF!,#REF!,#REF!,#REF!</definedName>
    <definedName name="HEADDAYA4">#REF!,#REF!,#REF!,#REF!,#REF!,#REF!,#REF!,#REF!,#REF!,#REF!,#REF!,#REF!,#REF!,#REF!,#REF!,#REF!,#REF!</definedName>
    <definedName name="HEADWEEKA3">#REF!,#REF!,#REF!,#REF!,#REF!,#REF!,#REF!,#REF!,#REF!,#REF!,#REF!,#REF!</definedName>
    <definedName name="HEADWEEKA4">#REF!,#REF!,#REF!,#REF!,#REF!,#REF!,#REF!,#REF!,#REF!,#REF!,#REF!,#REF!</definedName>
    <definedName name="HHHHHH" hidden="1">{#N/A,#N/A,TRUE,"SUM";#N/A,#N/A,TRUE,"EE";#N/A,#N/A,TRUE,"AC";#N/A,#N/A,TRUE,"SN"}</definedName>
    <definedName name="higygghhggh">#REF!</definedName>
    <definedName name="HIZOOM">#REF!</definedName>
    <definedName name="HNGS">#REF!</definedName>
    <definedName name="HPTAL" hidden="1">#REF!</definedName>
    <definedName name="HPTAL1" hidden="1">#REF!</definedName>
    <definedName name="HTML_CodePage" hidden="1">1252</definedName>
    <definedName name="HTML_Control" hidden="1">{"'TELEPHONE Nos'!$A$1:$D$55"}</definedName>
    <definedName name="HTML_Description" hidden="1">""</definedName>
    <definedName name="HTML_Email" hidden="1">""</definedName>
    <definedName name="HTML_Header" hidden="1">"TELEPHONE Nos"</definedName>
    <definedName name="HTML_LastUpdate" hidden="1">"13/06/98"</definedName>
    <definedName name="HTML_LineAfter" hidden="1">FALSE</definedName>
    <definedName name="HTML_LineBefore" hidden="1">FALSE</definedName>
    <definedName name="HTML_Name" hidden="1">"Baber Beg"</definedName>
    <definedName name="HTML_OBDlg2" hidden="1">TRUE</definedName>
    <definedName name="HTML_OBDlg4" hidden="1">TRUE</definedName>
    <definedName name="HTML_OS" hidden="1">0</definedName>
    <definedName name="HTML_PathFile" hidden="1">"C:\Baber\Larkin\MyHTML.htm"</definedName>
    <definedName name="HTML_Title" hidden="1">"BABER-gbc"</definedName>
    <definedName name="html1" hidden="1">{"'TELEPHONE Nos'!$A$1:$D$55"}</definedName>
    <definedName name="i">#REF!</definedName>
    <definedName name="I.1.03">#REF!</definedName>
    <definedName name="I.1.11">#REF!</definedName>
    <definedName name="IA.1.04">#REF!</definedName>
    <definedName name="IB.1.04">#REF!</definedName>
    <definedName name="IC.1.04">#REF!</definedName>
    <definedName name="ID.1.04">#REF!</definedName>
    <definedName name="IDATA">#REF!</definedName>
    <definedName name="IE.1.04">#REF!</definedName>
    <definedName name="IFCCOL">#REF!</definedName>
    <definedName name="IFISSTR">#REF!</definedName>
    <definedName name="II.1.03">#REF!</definedName>
    <definedName name="II.1.11">#REF!</definedName>
    <definedName name="IIA.1.04">#REF!</definedName>
    <definedName name="IIB.1.04">#REF!</definedName>
    <definedName name="III.1.03">#REF!</definedName>
    <definedName name="III.1.04">#REF!</definedName>
    <definedName name="ilhs89yhdfofz">#REF!</definedName>
    <definedName name="in" hidden="1">{#N/A,#N/A,TRUE,"Str.";#N/A,#N/A,TRUE,"Steel &amp; Roof";#N/A,#N/A,TRUE,"Arc.";#N/A,#N/A,TRUE,"Preliminary";#N/A,#N/A,TRUE,"Sum_Prelim"}</definedName>
    <definedName name="INFILLAPMS">#REF!</definedName>
    <definedName name="Insulation">#REF!</definedName>
    <definedName name="IO">'[2]COAT&amp;WRAP-QIOT-#3'!#REF!</definedName>
    <definedName name="ITE">#REF!,#REF!</definedName>
    <definedName name="item">#REF!</definedName>
    <definedName name="ITM">#REF!</definedName>
    <definedName name="ITMS">#REF!</definedName>
    <definedName name="IV.1.03">#REF!</definedName>
    <definedName name="IV.1.04">#REF!</definedName>
    <definedName name="j" hidden="1">#REF!</definedName>
    <definedName name="javd">#REF!</definedName>
    <definedName name="Javed">#REF!</definedName>
    <definedName name="jjjj">#REF!</definedName>
    <definedName name="job.no" hidden="1">#REF!</definedName>
    <definedName name="Joinery">#REF!</definedName>
    <definedName name="jr">#REF!</definedName>
    <definedName name="Jsr">#REF!</definedName>
    <definedName name="k" hidden="1">{"'TELEPHONE Nos'!$A$1:$D$55"}</definedName>
    <definedName name="KCKPLT">#REF!</definedName>
    <definedName name="Kit_Ex">#REF!</definedName>
    <definedName name="Kit_Stov">#REF!</definedName>
    <definedName name="kjojiioljk">#REF!</definedName>
    <definedName name="KK">#REF!</definedName>
    <definedName name="koj">#REF!</definedName>
    <definedName name="kpjkjjkljkghi">#REF!</definedName>
    <definedName name="KRBSTN">#REF!</definedName>
    <definedName name="l">#REF!</definedName>
    <definedName name="Labelling">#REF!</definedName>
    <definedName name="Labour">#REF!</definedName>
    <definedName name="LandscapeSoilPlanting">#REF!</definedName>
    <definedName name="LandscpaeWallsFences">#REF!</definedName>
    <definedName name="LCOST">#REF!</definedName>
    <definedName name="Lean">#REF!</definedName>
    <definedName name="LEAN10">#REF!</definedName>
    <definedName name="LEAN11">#REF!</definedName>
    <definedName name="LEAN12">#REF!</definedName>
    <definedName name="LEAN6">#REF!</definedName>
    <definedName name="LEAN7">#REF!</definedName>
    <definedName name="LEAN8">#REF!</definedName>
    <definedName name="LEAN9">#REF!</definedName>
    <definedName name="LEGENDLBL">#REF!</definedName>
    <definedName name="LEGENDVEL">#REF!</definedName>
    <definedName name="LENGTH0">#REF!</definedName>
    <definedName name="LENGTH1">#REF!</definedName>
    <definedName name="LENGTH10">#REF!</definedName>
    <definedName name="LENGTH11">#REF!</definedName>
    <definedName name="LENGTH12">#REF!</definedName>
    <definedName name="LENGTH2">#REF!</definedName>
    <definedName name="LENGTH3">#REF!</definedName>
    <definedName name="LENGTH4">#REF!</definedName>
    <definedName name="LENGTH5">#REF!</definedName>
    <definedName name="LENGTH6">#REF!</definedName>
    <definedName name="LENGTH7">#REF!</definedName>
    <definedName name="LENGTH8">#REF!</definedName>
    <definedName name="LENGTH9">#REF!</definedName>
    <definedName name="LightSteelwork">#REF!</definedName>
    <definedName name="LightTemberwork">#REF!</definedName>
    <definedName name="LIMIT">#REF!</definedName>
    <definedName name="LIMIT2">#REF!</definedName>
    <definedName name="LINFB">#REF!</definedName>
    <definedName name="Lining">#REF!</definedName>
    <definedName name="LinkRef">#REF!</definedName>
    <definedName name="List">[9]Sheet4!$G$4:$G$10</definedName>
    <definedName name="lkjh">#REF!,#REF!</definedName>
    <definedName name="LMNTSHUTT">#REF!</definedName>
    <definedName name="LOADFILE">#REF!</definedName>
    <definedName name="LOCK">#REF!</definedName>
    <definedName name="LONGSEC">#REF!</definedName>
    <definedName name="LOWZOOM">#REF!</definedName>
    <definedName name="lpcd">#REF!</definedName>
    <definedName name="lpcd1">#REF!</definedName>
    <definedName name="LPPNG">#REF!</definedName>
    <definedName name="LS">#REF!</definedName>
    <definedName name="MA_01">#REF!</definedName>
    <definedName name="MA_02">#REF!</definedName>
    <definedName name="MainsCabling">#REF!</definedName>
    <definedName name="manhole">#REF!</definedName>
    <definedName name="MANN">#REF!</definedName>
    <definedName name="Manpower">#REF!</definedName>
    <definedName name="Manpower1">#REF!</definedName>
    <definedName name="MAT">'[2]COAT&amp;WRAP-QIOT-#3'!#REF!</definedName>
    <definedName name="Material">#REF!</definedName>
    <definedName name="maz">#REF!</definedName>
    <definedName name="MechanicalServices">#REF!</definedName>
    <definedName name="Metalwork">#REF!</definedName>
    <definedName name="MF">'[2]COAT&amp;WRAP-QIOT-#3'!#REF!</definedName>
    <definedName name="Misc">#REF!</definedName>
    <definedName name="mn">#REF!,#REF!,#REF!,#REF!,#REF!,#REF!,#REF!,#REF!,#REF!</definedName>
    <definedName name="mnb">#REF!,#REF!,#REF!,#REF!,#REF!,#REF!,#REF!,#REF!,#REF!</definedName>
    <definedName name="Mo">#REF!</definedName>
    <definedName name="MODELE">#REF!</definedName>
    <definedName name="MR">#REF!</definedName>
    <definedName name="MRC">#REF!</definedName>
    <definedName name="MSFRAME">#REF!</definedName>
    <definedName name="MSHR_Lob">#REF!</definedName>
    <definedName name="MSHR_Str">#REF!</definedName>
    <definedName name="MSR_Str">#REF!</definedName>
    <definedName name="MUK">#REF!,#REF!</definedName>
    <definedName name="mwb">#REF!</definedName>
    <definedName name="n">#REF!</definedName>
    <definedName name="N_T">#REF!</definedName>
    <definedName name="NAILS">#REF!</definedName>
    <definedName name="nbhg">#REF!</definedName>
    <definedName name="new">#REF!</definedName>
    <definedName name="NEWNAME">#REF!</definedName>
    <definedName name="niazi">#REF!,#REF!</definedName>
    <definedName name="Niche">#REF!</definedName>
    <definedName name="NMFLSCL">#REF!</definedName>
    <definedName name="nn">#REF!</definedName>
    <definedName name="o">#REF!</definedName>
    <definedName name="OEC">#REF!</definedName>
    <definedName name="OH">#REF!</definedName>
    <definedName name="Ok">#REF!</definedName>
    <definedName name="OP_Cement">#REF!</definedName>
    <definedName name="OPC">#REF!</definedName>
    <definedName name="OPCF">#REF!</definedName>
    <definedName name="OPTION">#REF!</definedName>
    <definedName name="OtherItemsRequiringDetailedDescriptionSpecifications">#REF!</definedName>
    <definedName name="OUTLET">#REF!</definedName>
    <definedName name="P">'[2]PNT-QUOT-#3'!#REF!</definedName>
    <definedName name="p.h" hidden="1">#REF!</definedName>
    <definedName name="Paint">#REF!</definedName>
    <definedName name="Painting">#REF!</definedName>
    <definedName name="PartitionSystems">#REF!</definedName>
    <definedName name="PATH">#REF!</definedName>
    <definedName name="PavementBaseSubbase">#REF!</definedName>
    <definedName name="PavementKerbLinemarking">#REF!</definedName>
    <definedName name="PaversMorterBed">#REF!</definedName>
    <definedName name="PaversSandBed">#REF!</definedName>
    <definedName name="PC" hidden="1">#REF!</definedName>
    <definedName name="PDLO">#REF!</definedName>
    <definedName name="PE_LAB">#REF!</definedName>
    <definedName name="PE_MAT">#REF!</definedName>
    <definedName name="PEJM">'[2]COAT&amp;WRAP-QIOT-#3'!#REF!</definedName>
    <definedName name="PF">'[2]PNT-QUOT-#3'!#REF!</definedName>
    <definedName name="phbnsr">#REF!</definedName>
    <definedName name="phbnsr1">#REF!</definedName>
    <definedName name="phbsr">#REF!</definedName>
    <definedName name="phbsr1">#REF!</definedName>
    <definedName name="PILE">#REF!</definedName>
    <definedName name="piu">#REF!</definedName>
    <definedName name="piuu">#REF!</definedName>
    <definedName name="pkjh">#REF!</definedName>
    <definedName name="Planter">#REF!</definedName>
    <definedName name="Plastering">#REF!</definedName>
    <definedName name="pls">#REF!</definedName>
    <definedName name="Plst_.5">#REF!</definedName>
    <definedName name="Plst_.5c">#REF!</definedName>
    <definedName name="Plst_.75">#REF!</definedName>
    <definedName name="PM">[10]IBASE!$AH$16:$AV$110</definedName>
    <definedName name="PNT">#REF!</definedName>
    <definedName name="PNTAM">#REF!</definedName>
    <definedName name="PNTME">#REF!</definedName>
    <definedName name="PNTPE">#REF!</definedName>
    <definedName name="PNTRFL">#REF!</definedName>
    <definedName name="PNTVE">#REF!</definedName>
    <definedName name="PNTWS">#REF!</definedName>
    <definedName name="POL">#REF!</definedName>
    <definedName name="POLSH">#REF!</definedName>
    <definedName name="PP">#REF!</definedName>
    <definedName name="PPaid">#REF!</definedName>
    <definedName name="PR_883M">'[5]Normal Basis'!$33:$33</definedName>
    <definedName name="PR858F">'[5]Normal Basis'!$58:$58</definedName>
    <definedName name="PRC">#REF!</definedName>
    <definedName name="PRCTILE">#REF!</definedName>
    <definedName name="PrecastConcrete">#REF!</definedName>
    <definedName name="Preliminaries">#REF!</definedName>
    <definedName name="prepared.by" hidden="1">#REF!</definedName>
    <definedName name="PressurisedWaterSupplySystem">#REF!</definedName>
    <definedName name="PRetention">#REF!</definedName>
    <definedName name="PRG">#REF!</definedName>
    <definedName name="pri" hidden="1">{#N/A,#N/A,TRUE,"Str.";#N/A,#N/A,TRUE,"Steel &amp; Roof";#N/A,#N/A,TRUE,"Arc.";#N/A,#N/A,TRUE,"Preliminary";#N/A,#N/A,TRUE,"Sum_Prelim"}</definedName>
    <definedName name="_xlnm.Print_Area" localSheetId="0">ACMV!$A$1:$N$69</definedName>
    <definedName name="_xlnm.Print_Area" localSheetId="1">FSS!$A$1:$N$62</definedName>
    <definedName name="_xlnm.Print_Area" localSheetId="2">PLUMBING!$A$1:$N$65</definedName>
    <definedName name="_xlnm.Print_Area">#REF!</definedName>
    <definedName name="Print_Area_MI">#REF!</definedName>
    <definedName name="Print_Area_MI___0">#REF!</definedName>
    <definedName name="Print_Area_MI___4">#REF!</definedName>
    <definedName name="Print_Area_MI_4">#REF!</definedName>
    <definedName name="Print_Area_MI_5">#REF!</definedName>
    <definedName name="Print_Area_MI_6">#REF!</definedName>
    <definedName name="_xlnm.Print_Titles" localSheetId="0">ACMV!$1:$7</definedName>
    <definedName name="_xlnm.Print_Titles" localSheetId="1">FSS!$1:$8</definedName>
    <definedName name="_xlnm.Print_Titles" localSheetId="2">PLUMBING!$1:$8</definedName>
    <definedName name="_xlnm.Print_Titles">#REF!</definedName>
    <definedName name="PRINT_TITLES_MI">#REF!</definedName>
    <definedName name="Print_Titles_MI___4">#REF!</definedName>
    <definedName name="PRINT001A00">#REF!</definedName>
    <definedName name="PRINT001B00">#REF!</definedName>
    <definedName name="PRINT001B01">#REF!</definedName>
    <definedName name="PRINT005A00">#REF!</definedName>
    <definedName name="PRINT005A10">#REF!</definedName>
    <definedName name="PRINT005S00">#REF!</definedName>
    <definedName name="PRINT005S10">#REF!</definedName>
    <definedName name="PRINT006A00">#REF!</definedName>
    <definedName name="PRINT006S00">#REF!</definedName>
    <definedName name="PRINT007A00">#REF!</definedName>
    <definedName name="PRINT007S00">#REF!</definedName>
    <definedName name="PRINT008A00">#REF!</definedName>
    <definedName name="PRINT008S00">#REF!</definedName>
    <definedName name="PRINT009A00">#REF!</definedName>
    <definedName name="PRINT009D00">#REF!</definedName>
    <definedName name="PRINT009S00">#REF!</definedName>
    <definedName name="PrintArea1">#REF!</definedName>
    <definedName name="PrintTitles1">#REF!</definedName>
    <definedName name="PROFILETABLE">#REF!</definedName>
    <definedName name="PROFNO">#REF!</definedName>
    <definedName name="PROPOSED">#REF!</definedName>
    <definedName name="PROPOSEDA">#REF!</definedName>
    <definedName name="PROPOSEDB">#REF!</definedName>
    <definedName name="PROPOSEDD">#REF!</definedName>
    <definedName name="PROPOSEDE">#REF!</definedName>
    <definedName name="PROPOSEDF">#REF!</definedName>
    <definedName name="PROPOSEDFB">#REF!</definedName>
    <definedName name="PROPOSEDP">#REF!</definedName>
    <definedName name="PROPOSEDS">#REF!</definedName>
    <definedName name="PROPOSEDT">#REF!</definedName>
    <definedName name="PROPOSEDV">#REF!</definedName>
    <definedName name="PROPOSEDW">#REF!</definedName>
    <definedName name="PT_01">#REF!</definedName>
    <definedName name="PT_02">#REF!</definedName>
    <definedName name="PT_03">#REF!</definedName>
    <definedName name="PT_04">#REF!</definedName>
    <definedName name="PTION">#REF!</definedName>
    <definedName name="PVC_Lou">#REF!</definedName>
    <definedName name="pwb">#REF!</definedName>
    <definedName name="Q">IF(#REF!="","",VLOOKUP(#REF!,#REF!,4,0))</definedName>
    <definedName name="QDES">#REF!</definedName>
    <definedName name="qeqwerwqer">#REF!</definedName>
    <definedName name="QQT">#REF!</definedName>
    <definedName name="QTY">#REF!</definedName>
    <definedName name="qtye">#REF!</definedName>
    <definedName name="QTYS">#REF!</definedName>
    <definedName name="Qtyy">#REF!</definedName>
    <definedName name="Quan">#REF!</definedName>
    <definedName name="Quant1">IF(OFFSET(#REF!,0,#REF!)="","",OFFSET(#REF!,0,#REF!))</definedName>
    <definedName name="QUANTITY">#REF!</definedName>
    <definedName name="Quanup">#REF!</definedName>
    <definedName name="QUIPMENT">#REF!</definedName>
    <definedName name="qw">#REF!</definedName>
    <definedName name="qwer">#REF!</definedName>
    <definedName name="QY">#REF!</definedName>
    <definedName name="R.Bill">#REF!</definedName>
    <definedName name="R_range">#REF!</definedName>
    <definedName name="RainwaterPiping">#REF!</definedName>
    <definedName name="range" hidden="1">#REF!</definedName>
    <definedName name="Rate">#REF!</definedName>
    <definedName name="Rates">#REF!</definedName>
    <definedName name="ravi">#REF!,#REF!</definedName>
    <definedName name="RCC_Lint">#REF!</definedName>
    <definedName name="REARRANGE">#REF!</definedName>
    <definedName name="_xlnm.Recorder">#REF!</definedName>
    <definedName name="renovation">#REF!</definedName>
    <definedName name="RMC">#REF!</definedName>
    <definedName name="RMD">#REF!</definedName>
    <definedName name="Roofing">#REF!</definedName>
    <definedName name="RoomDividers">#REF!</definedName>
    <definedName name="RT">'[2]COAT&amp;WRAP-QIOT-#3'!#REF!</definedName>
    <definedName name="RTE">#REF!</definedName>
    <definedName name="s">#REF!</definedName>
    <definedName name="SA">#REF!</definedName>
    <definedName name="Sabir">#REF!,#REF!</definedName>
    <definedName name="SAD">#REF!</definedName>
    <definedName name="sadaqat">#REF!</definedName>
    <definedName name="sal">#REF!</definedName>
    <definedName name="SALEEM">#REF!</definedName>
    <definedName name="SAM">#REF!</definedName>
    <definedName name="SAND">#REF!</definedName>
    <definedName name="SAND1">#REF!</definedName>
    <definedName name="SAND2">#REF!</definedName>
    <definedName name="SAND3">#REF!</definedName>
    <definedName name="SAND4">#REF!</definedName>
    <definedName name="SAND5">#REF!</definedName>
    <definedName name="SanitaryOtherFixtures">#REF!</definedName>
    <definedName name="SanitationPiping">#REF!</definedName>
    <definedName name="SAP">#REF!</definedName>
    <definedName name="SAVEFILE">#REF!</definedName>
    <definedName name="SAVEVALUES">#REF!</definedName>
    <definedName name="SAYI">#REF!</definedName>
    <definedName name="SB">[10]IBASE!$AH$7:$AL$14</definedName>
    <definedName name="SCE">#REF!</definedName>
    <definedName name="schedule.nos" hidden="1">#REF!</definedName>
    <definedName name="SCOST">#REF!</definedName>
    <definedName name="scv">#REF!</definedName>
    <definedName name="sd">#REF!</definedName>
    <definedName name="sdfdfdfs">#REF!</definedName>
    <definedName name="sdfds">#REF!</definedName>
    <definedName name="sds">#REF!</definedName>
    <definedName name="sdtwatrw">#REF!</definedName>
    <definedName name="se">#REF!</definedName>
    <definedName name="SECTION1">#REF!</definedName>
    <definedName name="SECTION2">#REF!</definedName>
    <definedName name="SECTION3">#REF!</definedName>
    <definedName name="servantQtr">#REF!</definedName>
    <definedName name="ServiceTrenching">#REF!</definedName>
    <definedName name="sff">#REF!</definedName>
    <definedName name="Shapes">#REF!</definedName>
    <definedName name="sheet">#REF!</definedName>
    <definedName name="site.ref" hidden="1">#REF!</definedName>
    <definedName name="SitePreparation">#REF!</definedName>
    <definedName name="sixc">#REF!</definedName>
    <definedName name="Slid_GD">#REF!</definedName>
    <definedName name="SLOPE">#REF!</definedName>
    <definedName name="SNDC">#REF!</definedName>
    <definedName name="sndc.">#REF!</definedName>
    <definedName name="SNDM">#REF!</definedName>
    <definedName name="Sol">#REF!</definedName>
    <definedName name="SORT">#REF!</definedName>
    <definedName name="SORT_AREA">'[11]DI-ESTI'!$A$8:$R$489</definedName>
    <definedName name="SP">'[2]PNT-QUOT-#3'!#REF!</definedName>
    <definedName name="SR">#REF!</definedName>
    <definedName name="SRA">#REF!</definedName>
    <definedName name="SRB">#REF!</definedName>
    <definedName name="SRC">#REF!</definedName>
    <definedName name="SRCC">#REF!</definedName>
    <definedName name="sretr">#REF!</definedName>
    <definedName name="SS">#REF!</definedName>
    <definedName name="SSHC">#REF!</definedName>
    <definedName name="ssss">#REF!</definedName>
    <definedName name="ssssss">#REF!</definedName>
    <definedName name="ST">#REF!</definedName>
    <definedName name="ST_01">#REF!</definedName>
    <definedName name="ST_02">#REF!</definedName>
    <definedName name="ST_03">#REF!</definedName>
    <definedName name="ST_LAB">#REF!</definedName>
    <definedName name="ST_MAT">#REF!</definedName>
    <definedName name="StainlessSteelBenches">#REF!</definedName>
    <definedName name="STEEL">#REF!</definedName>
    <definedName name="SteelworkPainting">#REF!</definedName>
    <definedName name="sto">#REF!</definedName>
    <definedName name="Stonework">#REF!</definedName>
    <definedName name="STR_NO">#REF!</definedName>
    <definedName name="STRUCFORMAT">#REF!</definedName>
    <definedName name="STRUCT">#REF!</definedName>
    <definedName name="STRUCTURE">#REF!</definedName>
    <definedName name="sum" hidden="1">{#N/A,#N/A,TRUE,"SUM";#N/A,#N/A,TRUE,"EE";#N/A,#N/A,TRUE,"AC";#N/A,#N/A,TRUE,"SN"}</definedName>
    <definedName name="summ10">#REF!</definedName>
    <definedName name="summ11">#REF!</definedName>
    <definedName name="summ12">#REF!</definedName>
    <definedName name="summ2">#REF!</definedName>
    <definedName name="summ3">#REF!</definedName>
    <definedName name="summ5">#REF!,#REF!</definedName>
    <definedName name="summ8">#REF!</definedName>
    <definedName name="summ9">#REF!</definedName>
    <definedName name="summar" hidden="1">{#N/A,#N/A,TRUE,"SUM";#N/A,#N/A,TRUE,"EE";#N/A,#N/A,TRUE,"AC";#N/A,#N/A,TRUE,"SN"}</definedName>
    <definedName name="summary">#REF!</definedName>
    <definedName name="summer2" hidden="1">{#N/A,#N/A,TRUE,"SUM";#N/A,#N/A,TRUE,"EE";#N/A,#N/A,TRUE,"AC";#N/A,#N/A,TRUE,"SN"}</definedName>
    <definedName name="SuspendedCeiling">#REF!</definedName>
    <definedName name="SuspendedCeilings">#REF!</definedName>
    <definedName name="sweet">#REF!</definedName>
    <definedName name="SwitchboardSubBoards">#REF!</definedName>
    <definedName name="SWV">#REF!</definedName>
    <definedName name="t">#REF!</definedName>
    <definedName name="T_">#N/A</definedName>
    <definedName name="tab">#REF!</definedName>
    <definedName name="TABLE">#REF!</definedName>
    <definedName name="TAIL">#REF!</definedName>
    <definedName name="TAILWATER">#REF!</definedName>
    <definedName name="Tax_7">#REF!</definedName>
    <definedName name="TCOST">#REF!</definedName>
    <definedName name="telb">#REF!</definedName>
    <definedName name="TelecommunicationCabling">#REF!</definedName>
    <definedName name="TEMP">#REF!</definedName>
    <definedName name="TFA">#REF!</definedName>
    <definedName name="Thc">#REF!</definedName>
    <definedName name="thickness">[7]Sheet1!$F$25</definedName>
    <definedName name="THK">'[2]COAT&amp;WRAP-QIOT-#3'!#REF!</definedName>
    <definedName name="Tiling">#REF!</definedName>
    <definedName name="TO" localSheetId="0">#REF!</definedName>
    <definedName name="TO" localSheetId="1">#REF!</definedName>
    <definedName name="TO" localSheetId="2">#REF!</definedName>
    <definedName name="TO">#REF!</definedName>
    <definedName name="TOCC">#REF!</definedName>
    <definedName name="TOPP">#REF!</definedName>
    <definedName name="TOPW">#REF!</definedName>
    <definedName name="TOPWIDTH">#REF!</definedName>
    <definedName name="Tor_Steel">#REF!</definedName>
    <definedName name="TOTAL">#REF!</definedName>
    <definedName name="TP">#REF!</definedName>
    <definedName name="TPaid">#REF!</definedName>
    <definedName name="tr">#REF!</definedName>
    <definedName name="TRetention">#REF!</definedName>
    <definedName name="tt" hidden="1">#REF!</definedName>
    <definedName name="ttt" hidden="1">#REF!</definedName>
    <definedName name="tttt" hidden="1">#REF!</definedName>
    <definedName name="ttttt">#REF!</definedName>
    <definedName name="Two">#REF!</definedName>
    <definedName name="TwoC">#REF!</definedName>
    <definedName name="TwoE">#REF!</definedName>
    <definedName name="TwoEE">#REF!</definedName>
    <definedName name="TWRBLT">#REF!</definedName>
    <definedName name="Tx_Paint">#REF!</definedName>
    <definedName name="TYPE0">#REF!</definedName>
    <definedName name="TYPE1">#REF!</definedName>
    <definedName name="TYPE10">#REF!</definedName>
    <definedName name="TYPE11">#REF!</definedName>
    <definedName name="TYPE12">#REF!</definedName>
    <definedName name="TYPE2">#REF!</definedName>
    <definedName name="TYPE3">#REF!</definedName>
    <definedName name="TYPE4">#REF!</definedName>
    <definedName name="TYPE5">#REF!</definedName>
    <definedName name="TYPE6">#REF!</definedName>
    <definedName name="TYPE7">#REF!</definedName>
    <definedName name="TYPE8">#REF!</definedName>
    <definedName name="TYPE9">#REF!</definedName>
    <definedName name="tyui">#REF!</definedName>
    <definedName name="UEC">#REF!</definedName>
    <definedName name="UES">#REF!</definedName>
    <definedName name="uigsadfiduihdsfuio">#REF!</definedName>
    <definedName name="UN">#REF!</definedName>
    <definedName name="unit">IF(#REF!="","",VLOOKUP(#REF!,#REF!,3,0))</definedName>
    <definedName name="V.1.03">#REF!</definedName>
    <definedName name="V.1.04">#REF!</definedName>
    <definedName name="Validation">#REF!</definedName>
    <definedName name="VALUE2">#REF!</definedName>
    <definedName name="vc">#REF!</definedName>
    <definedName name="vel">#REF!</definedName>
    <definedName name="vhhjghjhkk">#REF!</definedName>
    <definedName name="VinylFinishes">#REF!</definedName>
    <definedName name="vmiw">#REF!</definedName>
    <definedName name="VNYLTL">#REF!</definedName>
    <definedName name="VO">#REF!</definedName>
    <definedName name="VYNLTL">#REF!</definedName>
    <definedName name="w">#REF!</definedName>
    <definedName name="wall">#REF!</definedName>
    <definedName name="Waterproofing">#REF!</definedName>
    <definedName name="WaterServices">#REF!</definedName>
    <definedName name="WaterSupplyPiping">#REF!</definedName>
    <definedName name="WATR">#REF!</definedName>
    <definedName name="WC">#REF!</definedName>
    <definedName name="WCement">#REF!</definedName>
    <definedName name="WD_FR">#REF!</definedName>
    <definedName name="WD_LF">#REF!</definedName>
    <definedName name="WD_SP">#REF!</definedName>
    <definedName name="WD_VF">#REF!</definedName>
    <definedName name="werty">#REF!,#REF!</definedName>
    <definedName name="WindowCoverings">#REF!</definedName>
    <definedName name="Windows">#REF!</definedName>
    <definedName name="WIREGLASS">#REF!</definedName>
    <definedName name="WORK">#REF!</definedName>
    <definedName name="Wp_WA">#REF!</definedName>
    <definedName name="wq">#REF!</definedName>
    <definedName name="wrn.A." hidden="1">{#N/A,#N/A,TRUE,"SUM";#N/A,#N/A,TRUE,"EE";#N/A,#N/A,TRUE,"AC";#N/A,#N/A,TRUE,"SN"}</definedName>
    <definedName name="wrn.BILLS._.OF._.QUANTITY." hidden="1">{#N/A,#N/A,TRUE,"Str.";#N/A,#N/A,TRUE,"Steel &amp; Roof";#N/A,#N/A,TRUE,"Arc.";#N/A,#N/A,TRUE,"Preliminary";#N/A,#N/A,TRUE,"Sum_Prelim"}</definedName>
    <definedName name="WTCM">#REF!</definedName>
    <definedName name="WTP">#REF!</definedName>
    <definedName name="ww" hidden="1">{#N/A,#N/A,TRUE,"Str.";#N/A,#N/A,TRUE,"Steel &amp; Roof";#N/A,#N/A,TRUE,"Arc.";#N/A,#N/A,TRUE,"Preliminary";#N/A,#N/A,TRUE,"Sum_Prelim"}</definedName>
    <definedName name="WWP">#REF!</definedName>
    <definedName name="WWTP">#REF!</definedName>
    <definedName name="www">#REF!</definedName>
    <definedName name="x">#REF!</definedName>
    <definedName name="xcvb">#REF!,#REF!</definedName>
    <definedName name="XDIV">#REF!</definedName>
    <definedName name="XDIVMINOR">#REF!</definedName>
    <definedName name="XREG">#REF!</definedName>
    <definedName name="YDIV">#REF!</definedName>
    <definedName name="YY">#REF!,#REF!</definedName>
    <definedName name="z">#REF!</definedName>
    <definedName name="ZAPROW">#REF!</definedName>
    <definedName name="ZKB">#REF!</definedName>
    <definedName name="ZYX">#REF!</definedName>
    <definedName name="ZZ">#REF!</definedName>
    <definedName name="ZZZ">#REF!</definedName>
    <definedName name="เตรียมการ">#REF!</definedName>
    <definedName name="แก้ไข" hidden="1">{#N/A,#N/A,TRUE,"Str.";#N/A,#N/A,TRUE,"Steel &amp; Roof";#N/A,#N/A,TRUE,"Arc.";#N/A,#N/A,TRUE,"Preliminary";#N/A,#N/A,TRUE,"Sum_Prelim"}</definedName>
    <definedName name="งานภายนอก">#REF!</definedName>
    <definedName name="จำนวน">IF(OFFSET(#REF!,0,#REF!)="","",OFFSET(#REF!,0,#REF!))</definedName>
    <definedName name="ถนน">#REF!</definedName>
    <definedName name="ธธธธ" hidden="1">{#N/A,#N/A,TRUE,"Str.";#N/A,#N/A,TRUE,"Steel &amp; Roof";#N/A,#N/A,TRUE,"Arc.";#N/A,#N/A,TRUE,"Preliminary";#N/A,#N/A,TRUE,"Sum_Prelim"}</definedName>
    <definedName name="บันทัด">#REF!</definedName>
    <definedName name="พอ">#REF!</definedName>
    <definedName name="ฟภุ">#REF!</definedName>
    <definedName name="ฟๅ">#REF!</definedName>
    <definedName name="รวม" hidden="1">{#N/A,#N/A,TRUE,"Str.";#N/A,#N/A,TRUE,"Steel &amp; Roof";#N/A,#N/A,TRUE,"Arc.";#N/A,#N/A,TRUE,"Preliminary";#N/A,#N/A,TRUE,"Sum_Prelim"}</definedName>
    <definedName name="สำเริง" hidden="1">{#N/A,#N/A,TRUE,"Str.";#N/A,#N/A,TRUE,"Steel &amp; Roof";#N/A,#N/A,TRUE,"Arc.";#N/A,#N/A,TRUE,"Preliminary";#N/A,#N/A,TRUE,"Sum_Prelim"}</definedName>
  </definedNames>
  <calcPr calcId="191029" iterate="1"/>
</workbook>
</file>

<file path=xl/calcChain.xml><?xml version="1.0" encoding="utf-8"?>
<calcChain xmlns="http://schemas.openxmlformats.org/spreadsheetml/2006/main">
  <c r="K27" i="53" l="1"/>
  <c r="J27" i="53"/>
  <c r="H27" i="53"/>
  <c r="J15" i="53" l="1"/>
  <c r="H15" i="53"/>
  <c r="J14" i="53"/>
  <c r="H14" i="53"/>
  <c r="J13" i="53"/>
  <c r="H13" i="53"/>
  <c r="J12" i="53"/>
  <c r="H12" i="53"/>
  <c r="J11" i="53"/>
  <c r="H11" i="53"/>
  <c r="K13" i="53" l="1"/>
  <c r="K15" i="53"/>
  <c r="K14" i="53"/>
  <c r="K11" i="53"/>
  <c r="K12" i="53"/>
  <c r="J13" i="57"/>
  <c r="J14" i="57"/>
  <c r="J15" i="57"/>
  <c r="J16" i="57"/>
  <c r="J17" i="57"/>
  <c r="J18" i="57"/>
  <c r="J19" i="57"/>
  <c r="J20" i="57"/>
  <c r="J21" i="57"/>
  <c r="J22" i="57"/>
  <c r="J23" i="57"/>
  <c r="J24" i="57"/>
  <c r="J25" i="57"/>
  <c r="J26" i="57"/>
  <c r="J27" i="57"/>
  <c r="J28" i="57"/>
  <c r="J29" i="57"/>
  <c r="J30" i="57"/>
  <c r="J31" i="57"/>
  <c r="J32" i="57"/>
  <c r="J33" i="57"/>
  <c r="J34" i="57"/>
  <c r="J35" i="57"/>
  <c r="J36" i="57"/>
  <c r="J37" i="57"/>
  <c r="J38" i="57"/>
  <c r="J39" i="57"/>
  <c r="J40" i="57"/>
  <c r="J41" i="57"/>
  <c r="J42" i="57"/>
  <c r="J43" i="57"/>
  <c r="J44" i="57"/>
  <c r="J45" i="57"/>
  <c r="J46" i="57"/>
  <c r="J47" i="57"/>
  <c r="J48" i="57"/>
  <c r="J49" i="57"/>
  <c r="J50" i="57"/>
  <c r="J51" i="57"/>
  <c r="J52" i="57"/>
  <c r="J53" i="57"/>
  <c r="J54" i="57"/>
  <c r="J55" i="57"/>
  <c r="J56" i="57"/>
  <c r="J57" i="57"/>
  <c r="H13" i="57"/>
  <c r="H14" i="57"/>
  <c r="H15" i="57"/>
  <c r="H16" i="57"/>
  <c r="H17" i="57"/>
  <c r="H18" i="57"/>
  <c r="H19" i="57"/>
  <c r="H20" i="57"/>
  <c r="H21" i="57"/>
  <c r="H22" i="57"/>
  <c r="H23" i="57"/>
  <c r="H24" i="57"/>
  <c r="H25" i="57"/>
  <c r="H26" i="57"/>
  <c r="H27" i="57"/>
  <c r="H28" i="57"/>
  <c r="H29" i="57"/>
  <c r="H30" i="57"/>
  <c r="H31" i="57"/>
  <c r="H32" i="57"/>
  <c r="H33" i="57"/>
  <c r="H34" i="57"/>
  <c r="H35" i="57"/>
  <c r="H36" i="57"/>
  <c r="H37" i="57"/>
  <c r="H38" i="57"/>
  <c r="H39" i="57"/>
  <c r="H40" i="57"/>
  <c r="H41" i="57"/>
  <c r="H42" i="57"/>
  <c r="H43" i="57"/>
  <c r="H44" i="57"/>
  <c r="H45" i="57"/>
  <c r="H46" i="57"/>
  <c r="H47" i="57"/>
  <c r="H48" i="57"/>
  <c r="H49" i="57"/>
  <c r="H50" i="57"/>
  <c r="H51" i="57"/>
  <c r="H52" i="57"/>
  <c r="H53" i="57"/>
  <c r="H54" i="57"/>
  <c r="H55" i="57"/>
  <c r="H56" i="57"/>
  <c r="H57" i="57"/>
  <c r="J12" i="57"/>
  <c r="H12" i="57"/>
  <c r="J13" i="56"/>
  <c r="J14" i="56"/>
  <c r="J15" i="56"/>
  <c r="J16" i="56"/>
  <c r="J17" i="56"/>
  <c r="J18" i="56"/>
  <c r="J19" i="56"/>
  <c r="J20" i="56"/>
  <c r="J21" i="56"/>
  <c r="J22" i="56"/>
  <c r="J23" i="56"/>
  <c r="J24" i="56"/>
  <c r="J25" i="56"/>
  <c r="J26" i="56"/>
  <c r="J27" i="56"/>
  <c r="J28" i="56"/>
  <c r="J29" i="56"/>
  <c r="J30" i="56"/>
  <c r="J31" i="56"/>
  <c r="J32" i="56"/>
  <c r="J33" i="56"/>
  <c r="J34" i="56"/>
  <c r="J35" i="56"/>
  <c r="J36" i="56"/>
  <c r="J37" i="56"/>
  <c r="J38" i="56"/>
  <c r="J39" i="56"/>
  <c r="J40" i="56"/>
  <c r="J41" i="56"/>
  <c r="J42" i="56"/>
  <c r="J43" i="56"/>
  <c r="J44" i="56"/>
  <c r="J45" i="56"/>
  <c r="J46" i="56"/>
  <c r="J47" i="56"/>
  <c r="J48" i="56"/>
  <c r="J49" i="56"/>
  <c r="J50" i="56"/>
  <c r="J51" i="56"/>
  <c r="J52" i="56"/>
  <c r="J53" i="56"/>
  <c r="J54" i="56"/>
  <c r="J55" i="56"/>
  <c r="J56" i="56"/>
  <c r="H20" i="56"/>
  <c r="H21" i="56"/>
  <c r="H22" i="56"/>
  <c r="H23" i="56"/>
  <c r="H24" i="56"/>
  <c r="H25" i="56"/>
  <c r="H26" i="56"/>
  <c r="H27" i="56"/>
  <c r="H28" i="56"/>
  <c r="H29" i="56"/>
  <c r="H30" i="56"/>
  <c r="H31" i="56"/>
  <c r="H32" i="56"/>
  <c r="H33" i="56"/>
  <c r="H34" i="56"/>
  <c r="H35" i="56"/>
  <c r="H36" i="56"/>
  <c r="H37" i="56"/>
  <c r="H38" i="56"/>
  <c r="H39" i="56"/>
  <c r="H40" i="56"/>
  <c r="H41" i="56"/>
  <c r="H42" i="56"/>
  <c r="H43" i="56"/>
  <c r="H44" i="56"/>
  <c r="H45" i="56"/>
  <c r="H46" i="56"/>
  <c r="H47" i="56"/>
  <c r="H48" i="56"/>
  <c r="H49" i="56"/>
  <c r="H50" i="56"/>
  <c r="H51" i="56"/>
  <c r="H52" i="56"/>
  <c r="H53" i="56"/>
  <c r="H54" i="56"/>
  <c r="H55" i="56"/>
  <c r="H56" i="56"/>
  <c r="H19" i="56"/>
  <c r="H13" i="56"/>
  <c r="H14" i="56"/>
  <c r="H15" i="56"/>
  <c r="H16" i="56"/>
  <c r="J12" i="56"/>
  <c r="H12" i="56"/>
  <c r="J16" i="53"/>
  <c r="J17" i="53"/>
  <c r="J18" i="53"/>
  <c r="J19" i="53"/>
  <c r="J20" i="53"/>
  <c r="J21" i="53"/>
  <c r="J22" i="53"/>
  <c r="J23" i="53"/>
  <c r="J24" i="53"/>
  <c r="J25" i="53"/>
  <c r="J26" i="53"/>
  <c r="J28" i="53"/>
  <c r="J29" i="53"/>
  <c r="J30" i="53"/>
  <c r="J31" i="53"/>
  <c r="J32" i="53"/>
  <c r="J33" i="53"/>
  <c r="J34" i="53"/>
  <c r="J35" i="53"/>
  <c r="J36" i="53"/>
  <c r="J37" i="53"/>
  <c r="J38" i="53"/>
  <c r="J39" i="53"/>
  <c r="J40" i="53"/>
  <c r="J41" i="53"/>
  <c r="J42" i="53"/>
  <c r="J43" i="53"/>
  <c r="J44" i="53"/>
  <c r="J45" i="53"/>
  <c r="J46" i="53"/>
  <c r="J47" i="53"/>
  <c r="J48" i="53"/>
  <c r="J49" i="53"/>
  <c r="J50" i="53"/>
  <c r="J51" i="53"/>
  <c r="J52" i="53"/>
  <c r="J53" i="53"/>
  <c r="J54" i="53"/>
  <c r="J55" i="53"/>
  <c r="J56" i="53"/>
  <c r="J57" i="53"/>
  <c r="J58" i="53"/>
  <c r="J59" i="53"/>
  <c r="J60" i="53"/>
  <c r="J61" i="53"/>
  <c r="H61" i="53"/>
  <c r="H60" i="53"/>
  <c r="H59" i="53"/>
  <c r="H58" i="53"/>
  <c r="H57" i="53"/>
  <c r="H56" i="53"/>
  <c r="H55" i="53"/>
  <c r="H54" i="53"/>
  <c r="H53" i="53"/>
  <c r="H51" i="53"/>
  <c r="H50" i="53"/>
  <c r="H49" i="53"/>
  <c r="H48" i="53"/>
  <c r="H47" i="53"/>
  <c r="H46" i="53"/>
  <c r="H45" i="53"/>
  <c r="H44" i="53"/>
  <c r="H41" i="53"/>
  <c r="H40" i="53"/>
  <c r="H39" i="53"/>
  <c r="H37" i="53"/>
  <c r="H36" i="53"/>
  <c r="H35" i="53"/>
  <c r="H34" i="53"/>
  <c r="H33" i="53"/>
  <c r="H32" i="53"/>
  <c r="H30" i="53"/>
  <c r="H29" i="53"/>
  <c r="H28" i="53"/>
  <c r="H26" i="53"/>
  <c r="H25" i="53"/>
  <c r="H24" i="53"/>
  <c r="H23" i="53"/>
  <c r="H22" i="53"/>
  <c r="H21" i="53"/>
  <c r="H20" i="53"/>
  <c r="H19" i="53"/>
  <c r="H18" i="53"/>
  <c r="K35" i="53" l="1"/>
  <c r="K34" i="53"/>
  <c r="K33" i="53"/>
  <c r="K32" i="53"/>
  <c r="K30" i="53" l="1"/>
  <c r="J57" i="56"/>
  <c r="H57" i="56"/>
  <c r="K56" i="56"/>
  <c r="K54" i="56"/>
  <c r="K53" i="56"/>
  <c r="K52" i="56"/>
  <c r="K51" i="56"/>
  <c r="K48" i="56"/>
  <c r="K47" i="56"/>
  <c r="K46" i="56"/>
  <c r="K45" i="56"/>
  <c r="K44" i="56"/>
  <c r="K41" i="56"/>
  <c r="K37" i="56"/>
  <c r="K35" i="56"/>
  <c r="K34" i="56"/>
  <c r="K30" i="56"/>
  <c r="K29" i="56"/>
  <c r="K28" i="56"/>
  <c r="K27" i="56"/>
  <c r="K26" i="56"/>
  <c r="K25" i="56"/>
  <c r="K24" i="56"/>
  <c r="K23" i="56"/>
  <c r="K22" i="56"/>
  <c r="K20" i="56"/>
  <c r="K19" i="56"/>
  <c r="K16" i="56"/>
  <c r="K15" i="56"/>
  <c r="K14" i="56"/>
  <c r="K13" i="56"/>
  <c r="K12" i="56"/>
  <c r="K57" i="56" l="1"/>
  <c r="H60" i="57"/>
  <c r="J60" i="57"/>
  <c r="K57" i="57" l="1"/>
  <c r="K56" i="57"/>
  <c r="K52" i="57"/>
  <c r="K50" i="57"/>
  <c r="K49" i="57"/>
  <c r="K48" i="57"/>
  <c r="K43" i="57"/>
  <c r="K41" i="57"/>
  <c r="K39" i="57"/>
  <c r="K37" i="57"/>
  <c r="K36" i="57"/>
  <c r="K34" i="57"/>
  <c r="K33" i="57"/>
  <c r="K31" i="57"/>
  <c r="K26" i="57"/>
  <c r="K25" i="57"/>
  <c r="K24" i="57"/>
  <c r="K23" i="57"/>
  <c r="K21" i="57"/>
  <c r="K17" i="57"/>
  <c r="K16" i="57"/>
  <c r="K15" i="57"/>
  <c r="K13" i="57"/>
  <c r="K12" i="57"/>
  <c r="K60" i="57" l="1"/>
  <c r="J62" i="53"/>
  <c r="K61" i="53"/>
  <c r="K60" i="53"/>
  <c r="K59" i="53"/>
  <c r="K58" i="53"/>
  <c r="K54" i="53"/>
  <c r="K53" i="53"/>
  <c r="K51" i="53"/>
  <c r="K50" i="53"/>
  <c r="K49" i="53"/>
  <c r="K48" i="53"/>
  <c r="K47" i="53"/>
  <c r="K46" i="53"/>
  <c r="K44" i="53"/>
  <c r="K41" i="53"/>
  <c r="K40" i="53"/>
  <c r="K39" i="53"/>
  <c r="K37" i="53"/>
  <c r="K36" i="53"/>
  <c r="K29" i="53"/>
  <c r="H62" i="53"/>
  <c r="K24" i="53"/>
  <c r="K23" i="53"/>
  <c r="K22" i="53"/>
  <c r="K21" i="53"/>
  <c r="K20" i="53"/>
  <c r="K19" i="53"/>
  <c r="K18" i="53"/>
  <c r="K28" i="53" l="1"/>
  <c r="K62" i="53" s="1"/>
  <c r="A29" i="53"/>
  <c r="A16" i="53"/>
  <c r="A28" i="53" s="1"/>
  <c r="A56" i="57"/>
  <c r="A57" i="57" s="1"/>
  <c r="D52" i="57"/>
  <c r="A51" i="57"/>
  <c r="D43" i="57"/>
  <c r="D41" i="57"/>
  <c r="D39" i="57"/>
  <c r="A32" i="57"/>
  <c r="A35" i="57" s="1"/>
  <c r="A38" i="57" s="1"/>
  <c r="A40" i="57" s="1"/>
  <c r="A42" i="57" s="1"/>
  <c r="D25" i="57"/>
  <c r="D23" i="57"/>
  <c r="D22" i="57"/>
  <c r="D21" i="57"/>
  <c r="D16" i="57"/>
  <c r="D15" i="57"/>
  <c r="A14" i="57"/>
  <c r="A17" i="57" s="1"/>
  <c r="A18" i="57" s="1"/>
  <c r="A20" i="57" s="1"/>
  <c r="D13" i="57"/>
  <c r="D12" i="57"/>
  <c r="D24" i="56"/>
  <c r="D23" i="56"/>
  <c r="D22" i="56"/>
  <c r="D20" i="56"/>
  <c r="D19" i="56"/>
  <c r="A17" i="56"/>
  <c r="A21" i="56" s="1"/>
  <c r="A26" i="56" s="1"/>
  <c r="A10" i="53"/>
  <c r="B11" i="53" s="1"/>
  <c r="B12" i="53" s="1"/>
  <c r="B13" i="53" s="1"/>
  <c r="B14" i="53" s="1"/>
  <c r="B15" i="53" s="1"/>
  <c r="A27" i="56" l="1"/>
  <c r="A28" i="56" s="1"/>
  <c r="A29" i="56" s="1"/>
  <c r="A30" i="56" s="1"/>
  <c r="A31" i="56" l="1"/>
  <c r="A32" i="56" s="1"/>
  <c r="A36" i="56" s="1"/>
  <c r="A38" i="56" s="1"/>
  <c r="A42" i="56" s="1"/>
  <c r="A49" i="56" s="1"/>
  <c r="A55" i="56" s="1"/>
  <c r="A30" i="53"/>
  <c r="A31" i="53" s="1"/>
  <c r="A36" i="53" s="1"/>
  <c r="B18" i="53"/>
  <c r="B19" i="53" s="1"/>
  <c r="B20" i="53" s="1"/>
  <c r="B21" i="53" s="1"/>
  <c r="B22" i="53" s="1"/>
  <c r="B23" i="53" s="1"/>
  <c r="B24" i="53" s="1"/>
  <c r="B25" i="53" s="1"/>
  <c r="B26" i="53" s="1"/>
  <c r="B32" i="53" l="1"/>
  <c r="B33" i="53" s="1"/>
  <c r="B34" i="53" s="1"/>
  <c r="B35" i="53" s="1"/>
  <c r="A37" i="53" l="1"/>
  <c r="A38" i="53" s="1"/>
  <c r="A42" i="53" l="1"/>
  <c r="B39" i="53"/>
  <c r="B40" i="53" s="1"/>
  <c r="B41" i="53" s="1"/>
  <c r="B43" i="53" l="1"/>
  <c r="B45" i="53" s="1"/>
  <c r="A52" i="53"/>
  <c r="A58" i="53" l="1"/>
  <c r="A59" i="53" s="1"/>
  <c r="B53" i="53"/>
  <c r="B54" i="53" s="1"/>
  <c r="B55" i="53" s="1"/>
  <c r="B56" i="53" s="1"/>
  <c r="B57" i="53" s="1"/>
  <c r="A60" i="53" l="1"/>
  <c r="A61" i="53" s="1"/>
</calcChain>
</file>

<file path=xl/sharedStrings.xml><?xml version="1.0" encoding="utf-8"?>
<sst xmlns="http://schemas.openxmlformats.org/spreadsheetml/2006/main" count="497" uniqueCount="244">
  <si>
    <t>DESCRIPTION</t>
  </si>
  <si>
    <t>UNIT</t>
  </si>
  <si>
    <t>QTY</t>
  </si>
  <si>
    <t>RATE</t>
  </si>
  <si>
    <t>Job.</t>
  </si>
  <si>
    <t>Nos.</t>
  </si>
  <si>
    <t>MATERIAL</t>
  </si>
  <si>
    <t>LABOUR</t>
  </si>
  <si>
    <t>TOTAL</t>
  </si>
  <si>
    <t>Lot</t>
  </si>
  <si>
    <t>AMOUNT</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</si>
  <si>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</si>
  <si>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S. No.</t>
  </si>
  <si>
    <t>Note:</t>
  </si>
  <si>
    <t>1)</t>
  </si>
  <si>
    <t>2)</t>
  </si>
  <si>
    <t>The refrigerant pipes sized + quantity provided for reference only. The contractor / supplier shall calculate the refrigerant pipes, sized &amp; length as per the drawing provided and shall submitted refrigerant piping layout to consultant for approval.</t>
  </si>
  <si>
    <t>3)</t>
  </si>
  <si>
    <t>Supply &amp; installation of aluminum fabricated powder coated exhaust &amp; fresh Air louvers including wooden frame, rain protection sheet bird mesh etc complete in all respects ready to operate as per specification, drawings and as per instruction of consultant.</t>
  </si>
  <si>
    <t>Contractor is instructed to visit the site, understand the nature of work &amp; then fill the rates accordingly and submit the quotation. No argument and discussion will be entertained after awarding of work.</t>
  </si>
  <si>
    <t>4)</t>
  </si>
  <si>
    <t>Testing, balancing and commissioning of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</si>
  <si>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1/4" dia</t>
  </si>
  <si>
    <t>3/8" dia</t>
  </si>
  <si>
    <t>1/2" dia</t>
  </si>
  <si>
    <t>5/8" dia</t>
  </si>
  <si>
    <t>3/4" dia</t>
  </si>
  <si>
    <t>7/8" dia</t>
  </si>
  <si>
    <t>Rft</t>
  </si>
  <si>
    <t>Sqft</t>
  </si>
  <si>
    <t>1 5/8" dia (also for 1-1/2")</t>
  </si>
  <si>
    <t>1 3/8" dia (also for 1-1/4")</t>
  </si>
  <si>
    <t>All works shall be completed, tested and commissioned as per drawings, specifications and as per instruction of Consultant</t>
  </si>
  <si>
    <t>Miscellaneous work which was not included in BOQ but necessary to complete the project in all respects and ready to operate as per instructions of Consultant.
(Bidder should mentioned the type of works).</t>
  </si>
  <si>
    <t>i.</t>
  </si>
  <si>
    <t>ACMV Works</t>
  </si>
  <si>
    <t>1" dia</t>
  </si>
  <si>
    <t>1.25" dia</t>
  </si>
  <si>
    <t>1.5" dia</t>
  </si>
  <si>
    <t>2" dia</t>
  </si>
  <si>
    <t>5)</t>
  </si>
  <si>
    <t>Above quantities based on tender drawing, material should be procured as per approved shop drawing &amp; as per site requirement.</t>
  </si>
  <si>
    <t>Grills</t>
  </si>
  <si>
    <t>Registers / Diffuser with Damper</t>
  </si>
  <si>
    <t>Electric power wiring / supply to be provided at outdoor, indoor units &amp; other ACMV equipment with isolation box by client / electrical contractor.</t>
  </si>
  <si>
    <t>Supply, fabrication and installation of machine made G.I sheet metal duct different  sections supply, return, fresh &amp; exhaust air including plenums, splitter dampers, guide vanes, flexible duct connector/connection, access door, transformation, plenums chambers, wooden frame, anchors supports &amp; hangers complete in all respects ready to operate as per drawings, specification, instruction of consultant.</t>
  </si>
  <si>
    <t>Supply &amp; installation of Volume Control Damper in 16 SWG G.I sheet metal with gas kits, nut bolts, complete in all respects ready to operate as per specification, drawings and as per instruction of Consultant.</t>
  </si>
  <si>
    <t>1 1/8" dia (also for 1")</t>
  </si>
  <si>
    <t>Total Cost of Works with I.Tax Rs.</t>
  </si>
  <si>
    <t>Rate only</t>
  </si>
  <si>
    <t>EY ISLAMABAD</t>
  </si>
  <si>
    <t>Supply &amp; installation of 3/4" thick 25kg/m3 density rubber foam (XLPE) adhesive insulation with aluminum foil over internal area ducts, complete in all respects ready to operate as per specification, drawings and as per instruction of consultant.</t>
  </si>
  <si>
    <t>4" dia</t>
  </si>
  <si>
    <t>14" x 8"</t>
  </si>
  <si>
    <t>14" x 10"</t>
  </si>
  <si>
    <t>6" x 6"</t>
  </si>
  <si>
    <t>6" x 4"</t>
  </si>
  <si>
    <t>ii.</t>
  </si>
  <si>
    <t>8" x 4"</t>
  </si>
  <si>
    <t>10" x 4"</t>
  </si>
  <si>
    <t>iii.</t>
  </si>
  <si>
    <t>iv.</t>
  </si>
  <si>
    <t>24" x 6"</t>
  </si>
  <si>
    <t>v.</t>
  </si>
  <si>
    <t>38" x 26"</t>
  </si>
  <si>
    <t>vi.</t>
  </si>
  <si>
    <t>8" x 6"</t>
  </si>
  <si>
    <t>All hard pipes except 1/4"</t>
  </si>
  <si>
    <t>Bill of Quantities</t>
  </si>
  <si>
    <t>Cassette Type Units (0.75 TR)</t>
  </si>
  <si>
    <t>Cassette Type Units (1.0 TR)</t>
  </si>
  <si>
    <t>Cassette Type Units (1.25 TR)</t>
  </si>
  <si>
    <t>Cassette Type Units (2.0 TR)</t>
  </si>
  <si>
    <t>Stencilling &amp; Identification work on supports, hangers, platform of condensing units etc complete in all respects ready to operate as per drawings, specification, instruction and approval of Consultant.</t>
  </si>
  <si>
    <t>Making of Shop drawings on Auto CAD (latest version) with section details, equipment foundation details etc, As Built drawings  Auto CAD (latest version), Documentation Technical / Operational Manual &amp; LOG Book for each equipment etc, complete in all respects ready to operate as per specification, drawings and as per instruction of Consultant.</t>
  </si>
  <si>
    <t>FAHU</t>
  </si>
  <si>
    <t>VERIFIED QTY</t>
  </si>
  <si>
    <t>BRAND</t>
  </si>
  <si>
    <t>LEAD TIME</t>
  </si>
  <si>
    <t>REMARKS</t>
  </si>
  <si>
    <t xml:space="preserve">Supply &amp; installation of rubberfoam acoustical duct sound liner adhesive with1/2" thick in supply air duct complete in all respects ready to operate as per specification, drawings and as per instruction of Consultant. </t>
  </si>
  <si>
    <t>Fire Suppression Services</t>
  </si>
  <si>
    <t>EY Islamabad (10th. Floor)</t>
  </si>
  <si>
    <t>S.No.</t>
  </si>
  <si>
    <t>Description</t>
  </si>
  <si>
    <t>Unit</t>
  </si>
  <si>
    <t>Material</t>
  </si>
  <si>
    <t>Labour</t>
  </si>
  <si>
    <t xml:space="preserve">Total </t>
  </si>
  <si>
    <t>Rate</t>
  </si>
  <si>
    <t>Amount</t>
  </si>
  <si>
    <t>Amount Rs.</t>
  </si>
  <si>
    <t>FIRE FIGHTING SERVICES</t>
  </si>
  <si>
    <t>Supply, installation, testing &amp; commissioning of fire suppression system including all equipment, pipe works and accessories ready to operate as per specifications, drawings and instructions of consultants.</t>
  </si>
  <si>
    <t>Dia  1"             (Threaded fitting)</t>
  </si>
  <si>
    <t>Rft.</t>
  </si>
  <si>
    <t>Dia  1-1/4"       (Threaded fitting)</t>
  </si>
  <si>
    <t>Dia  1-1/2"       (Threaded fitting)</t>
  </si>
  <si>
    <t>Dia  2"            (Threaded fitting)</t>
  </si>
  <si>
    <t>Dia  2-1/2"       (Welded joints fitting)</t>
  </si>
  <si>
    <t xml:space="preserve">Sprinkler Heads </t>
  </si>
  <si>
    <t>Sprinkler Concealed Pendent type with cover plate, Quick Response K = 5.6  (Opening Temperature 57ºc)</t>
  </si>
  <si>
    <t>SS Flexible connector for sprinklers 3 feet length.</t>
  </si>
  <si>
    <t>Fire extinguishers with fixing accessories.</t>
  </si>
  <si>
    <r>
      <t>Type Class B&amp;C FX-3  (5 Kg. CO</t>
    </r>
    <r>
      <rPr>
        <sz val="8"/>
        <rFont val="Arial"/>
        <family val="2"/>
      </rPr>
      <t>2</t>
    </r>
    <r>
      <rPr>
        <sz val="10"/>
        <rFont val="Arial"/>
        <family val="2"/>
      </rPr>
      <t xml:space="preserve"> Carbon Dioxide Gas)</t>
    </r>
  </si>
  <si>
    <t>Type Class A,B&amp;C  FX-4  (6 Kg. Dry Chemical Powder)</t>
  </si>
  <si>
    <t>Type Class K FX-5  (6 Litre Wet chemical fire extinguisher).</t>
  </si>
  <si>
    <t>Automatic fire extinguisher  (10 Kg. Dry Chemical Powder)</t>
  </si>
  <si>
    <t>Supply &amp; installation of fire stop material (for passive fire fighting / smoke barrier) in all MEP openings and penetrations, either in slab or wall,  complete in all respects, ready to operate as per fire stopper recommended material, and as per instruction of Consultant.</t>
  </si>
  <si>
    <t>Making of As-Built &amp; Shop Drawings on AutoCAD 2018 or latest version with sectional details complete in all respects as per instructions of consultant.</t>
  </si>
  <si>
    <t xml:space="preserve">Painting, identification and tagging to the installations and equipments. </t>
  </si>
  <si>
    <t xml:space="preserve">Flushing of entire fire pipe work according to (NFPA-13). </t>
  </si>
  <si>
    <t>Testing, and commissioning of entire fire fighting installation as per Consultant's approval.</t>
  </si>
  <si>
    <t>Total Cost of Works with Income Tax Rs.</t>
  </si>
  <si>
    <t>&gt;</t>
  </si>
  <si>
    <t>Contractor is instructed to visit the site, understand the nature of work &amp; then fill the rates accordingly and submit the quotation. 
No argument and discussion will be entertained after awarding of work.</t>
  </si>
  <si>
    <t>Miscellaneous work which was not included in BOQ but necessary to complete the project in all respects and ready to operate 
as per instructions of Consultant. (Bidder should mentioned the type of works).</t>
  </si>
  <si>
    <t>BOQ QTY</t>
  </si>
  <si>
    <r>
      <t xml:space="preserve">MS Sch-40 seamless pipes including all specials fittings UL listed FM approved, threaded, welded joints, flexible pipe, flanges, coupling, masking plates, bends, tees, clamps, supports and hangers, sleeves, masking plates chiseling, cutting holes, making good where required, painting and protection treatment etc. Complete in all respects.
</t>
    </r>
    <r>
      <rPr>
        <b/>
        <sz val="10"/>
        <rFont val="Arial"/>
        <family val="2"/>
      </rPr>
      <t>Note:
&gt; Existing piping to be re-used by Contractor shall first be approved by Project Manager/Consultant as per approved drawing.
&gt; Following quantities are for reference of procuring &amp; installation of new fire piping, wherever required.</t>
    </r>
  </si>
  <si>
    <t>Sprinkler Upright type quick response (Existing as per site handover)</t>
  </si>
  <si>
    <t>Existing</t>
  </si>
  <si>
    <t>LEAD TIMES</t>
  </si>
  <si>
    <t>NOVEC-1230 SYSYEM</t>
  </si>
  <si>
    <t xml:space="preserve">CLEAN AGENT (FK-5-1-12 Stored In Cylinder -  Ul Listed / Fm Approved) </t>
  </si>
  <si>
    <t>Supply of clean agent in engineered cylinders of FSS with fixing accessories, complete in all respects ready to operate as per drawings, specification, instruction of consultant.</t>
  </si>
  <si>
    <t>Lot.</t>
  </si>
  <si>
    <t xml:space="preserve">Engineered cylinder with head valve, top plug adapter, siphon tube, pressure gauge, brackets and all other items, complete in all respect. </t>
  </si>
  <si>
    <t>Clean Agent (FK-5-1-12, Fluoroketone)   (14 Kg.)</t>
  </si>
  <si>
    <t>Supply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</si>
  <si>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Dia.  20 mm  (3/4")       (Threaded fitting)</t>
  </si>
  <si>
    <t xml:space="preserve">SPRINKLER HEADS </t>
  </si>
  <si>
    <t>Supply of nozzles with fixing accessories, complete in all respects ready to operate as per drawings, specification, instruction of consultant.</t>
  </si>
  <si>
    <t>Brass Discharge Nozzle - 360 Degrees discharge pattern.</t>
  </si>
  <si>
    <t>Dia. 20 mm  (3/4")</t>
  </si>
  <si>
    <t xml:space="preserve">INPUT &amp; OUTPUT DEVICES </t>
  </si>
  <si>
    <t>Entinguishing Control Panel for the clean agent fire suppression system</t>
  </si>
  <si>
    <t>Manual Abort / Emergency Cut Off Switch</t>
  </si>
  <si>
    <t>Manual Release Switch - Single Action</t>
  </si>
  <si>
    <t>Horn / Strobe</t>
  </si>
  <si>
    <t>Alarm Bell</t>
  </si>
  <si>
    <t>ACTUATION DEVICES</t>
  </si>
  <si>
    <t>Supply of actuation devices with fixing accessories, complete in all respects ready to operate as per drawings, specification, instruction of consultant.</t>
  </si>
  <si>
    <t>Solenoid Actuator for the specified cylinder size</t>
  </si>
  <si>
    <t>Manual Control Head for manual actuation of cylinder with safety pull pin</t>
  </si>
  <si>
    <t>Pressure Switch to indicated system discharge with an external manual reset button</t>
  </si>
  <si>
    <t>Low Pressure Switch to monitor the pressure within the cylinder</t>
  </si>
  <si>
    <t xml:space="preserve">WIRING </t>
  </si>
  <si>
    <t>Supply of wiring of 2C, 1.5 Sq.mm fire resistant shielded Cable (Fire rating for 2 hours at 950 C) in 25mm dia MS conduit from fire alarm control panel to all sensors &amp; devices including all installation accessories complete in all respects ready to operate as per drawings, specification, instruction of consultant.</t>
  </si>
  <si>
    <t>Supply of input and output devices for the clean agent suppression system with wiring, controls &amp; fixing accessories, complete in all respects ready to operate as per drawings, specification, instruction of consultant</t>
  </si>
  <si>
    <t xml:space="preserve">Plumbing &amp; Sanitary Services </t>
  </si>
  <si>
    <t xml:space="preserve"> </t>
  </si>
  <si>
    <t>SECTION - 01,  PLUMBING FIXTURES</t>
  </si>
  <si>
    <t>Supply and Installation of plumbing fixtures &amp; faucets complete in all respects including all accessories, support, hangers, etc. ready to use as per specifications, drawings and instructions of Consultant.</t>
  </si>
  <si>
    <t>Wash basin (WB) including bottle trap, waste, stop cocks, etc.</t>
  </si>
  <si>
    <t>Type - WB  (Without Pedestal)</t>
  </si>
  <si>
    <t>Type - WB  (Vanity)</t>
  </si>
  <si>
    <t>Wash basin hot and cold water mixer, etc.</t>
  </si>
  <si>
    <t xml:space="preserve">Type - WB </t>
  </si>
  <si>
    <t>Type - WB  (for Vanity)</t>
  </si>
  <si>
    <t>S.S Grease Trap 7.5 Kg inlet/outlet connections 2" dia complete in all respects.</t>
  </si>
  <si>
    <t>Bib cock brass body for Ablution. (Long Neck)</t>
  </si>
  <si>
    <t>AB</t>
  </si>
  <si>
    <t>Toilet accessories complete set.</t>
  </si>
  <si>
    <t>Soap Dispenser</t>
  </si>
  <si>
    <t>Towel Rail</t>
  </si>
  <si>
    <t>Automatic Hand Dryer</t>
  </si>
  <si>
    <t>Kitchen Sink with Mixer</t>
  </si>
  <si>
    <t>Toilet Roll Holder</t>
  </si>
  <si>
    <t>Tissue Paper Dispenser</t>
  </si>
  <si>
    <t>Sub Total Rs.</t>
  </si>
  <si>
    <t>SECTION-02 WATER SUPPLY SYSTEM</t>
  </si>
  <si>
    <t>Supply, installation, testing and commissioning of complete pipe work for cold and hot water system including all accessories required to complete systems ready to operate as per specification, drawings &amp; instruction of Consultant.</t>
  </si>
  <si>
    <t>Polypropylene Random PP-R pipes PN 20 and fittings with fusion  jointing along with all types of unions, tees, bends, sockets, clamps, hangers, supports, sleeves, masking  plates, chiseling, making holes making good, excavation, bedding backfilling as required complete in all respect.</t>
  </si>
  <si>
    <t xml:space="preserve">Dia.   OD 25 mm </t>
  </si>
  <si>
    <r>
      <t xml:space="preserve">Same as item </t>
    </r>
    <r>
      <rPr>
        <i/>
        <sz val="10"/>
        <rFont val="Arial"/>
        <family val="2"/>
      </rPr>
      <t>#</t>
    </r>
    <r>
      <rPr>
        <sz val="10"/>
        <rFont val="Arial"/>
        <family val="2"/>
      </rPr>
      <t xml:space="preserve"> 2.1 but for hot water supply with Polypropylene Random  PP-R (PN -25) with Aluminium foil.</t>
    </r>
  </si>
  <si>
    <t>Dia    OD 25 mm</t>
  </si>
  <si>
    <t xml:space="preserve">Dia.   OD 32 mm </t>
  </si>
  <si>
    <t>Open cell rubber foam insulation 3/8" thick &amp; pvc tape wrapping for hot water pipes.</t>
  </si>
  <si>
    <t xml:space="preserve">Dia    OD 25 mm  </t>
  </si>
  <si>
    <t>Dia.   OD 32 mm</t>
  </si>
  <si>
    <t>Brass body gate valves / ball valves with unions.</t>
  </si>
  <si>
    <t xml:space="preserve">Size  1"   </t>
  </si>
  <si>
    <t>Brass body check valve.</t>
  </si>
  <si>
    <t xml:space="preserve">Size  1" </t>
  </si>
  <si>
    <t>3 way Thermostatic mixing valve complete in all respects.</t>
  </si>
  <si>
    <t>SECTION-03 SOIL, WASTE VENT AND RAIN WATER DRAINAGE SYSTEM</t>
  </si>
  <si>
    <t>Supply, fixing, testing and commissioning of equipment, pipe work required to complete the soil, waste, vent and rain water systems in all respects with accessories ready to operate as per specifications, drawings and instructions of Consultant.</t>
  </si>
  <si>
    <t>uPVC pipes of approved make along with specials, fittings, bends, wye, tees, sockets, flexible connectors, sleeves, masking plates, chiseling, making hole, excavation, backfilling making good where as  required jointing with rubber ring seal.</t>
  </si>
  <si>
    <t xml:space="preserve">Dia.   1-1/2"       </t>
  </si>
  <si>
    <t xml:space="preserve">Dia.   2"       </t>
  </si>
  <si>
    <t xml:space="preserve">Dia.   4"        </t>
  </si>
  <si>
    <t xml:space="preserve">Floor trap including S.S grating floor trap, inlet outlet connection complete in all respects. </t>
  </si>
  <si>
    <t>FT- with 4" P - trap</t>
  </si>
  <si>
    <t>SECTION-04 SUNDRIES</t>
  </si>
  <si>
    <t>Contractor will priced the  sundries items for all Plumbing &amp; Sanitary (P&amp;S) services as per specifications, drawings and instruction of consultant.</t>
  </si>
  <si>
    <t xml:space="preserve">Submittals, samples, shop drawings, inspections, As-Built drawings, operation and maintenance manuals and the like as required by specification. </t>
  </si>
  <si>
    <t>Testing, and commissioning entire P&amp;S installation as per Engineer's approval.</t>
  </si>
  <si>
    <t>TOTAL OF ALL SECTIONS RS.</t>
  </si>
  <si>
    <t>Contractor is instructed to visit the site, understand the nature of work &amp; then fill the rates accordingly and submit the quotation.
No argument and discussion will be entertained after awarding of work.</t>
  </si>
  <si>
    <t>EY Islamabad (10th Floor)</t>
  </si>
  <si>
    <t>Supply &amp; installation of control wiring (existing units) in G.I. conduit for external / PVC conduit for internal area from outdoor unit to indoor unit including microprocessor &amp; central controller wiring &amp; fixing / installation of central controller supplied with units complete in all respects ready to operate as per specification, drawings and as per instruction of consultant.</t>
  </si>
  <si>
    <t>Supply &amp; installation of 18 SWG powder quoted G.I. sheet metal tray with cover for refrigerant pipes and control wiring (existing units), complete in all respects including hangers, supports brackets complete in all respects ready to operate as per specification, drawings and as per instruction of consultant.</t>
  </si>
  <si>
    <t>Supply &amp; installation of uPVC make class D SCH-40 pipe (existing units) for internal area with 3/8" thick expanded closed cell rubber foam insulation, PVC tape wrapping for condensate drain including support hangers, excavation, cutting, chiseling and making good complete in all respects ready to operate as per specification, drawings and as per instruction of consultant.</t>
  </si>
  <si>
    <t>Supply &amp; charging of refrigerant gas for existing units (to be done wherever required due to relocation OR changes of refrigerant pipe size) complete in all respects ready to operate as per specification, drawings and as per instruction of consultant.</t>
  </si>
  <si>
    <t>Servicing, re-location, re-installation, testing and commissioning of existing VRF indoor units (Brand: MIDEA) in coordination with Landlord, of different capacities with central controller complete in all respects, ready to operate including supply &amp; installation of supports, brackets, flexible duct connector / connection, rubber isolators, flashing, power wiring from isolation box to unit (10' to 15' radius), control wiring termination etc, complete in all respects ready to operate as per schedule, specification, drawings and as per instruction of consultant.</t>
  </si>
  <si>
    <r>
      <t xml:space="preserve">Supply &amp; installation of refrigerant pipes for existing units (liquid + gas) with 1/2" thick expended close cell rubber foam insulation, PVC tape wrapping complete in all respects ready to operate as per specification, drawings and as per instruction of consultant. 
</t>
    </r>
    <r>
      <rPr>
        <b/>
        <sz val="6"/>
        <rFont val="Arial"/>
        <family val="2"/>
      </rPr>
      <t xml:space="preserve">
</t>
    </r>
    <r>
      <rPr>
        <b/>
        <sz val="10"/>
        <rFont val="Arial"/>
        <family val="2"/>
      </rPr>
      <t>Note:
&gt;All existing refirgerant piping to be re-used by Contractor shall first be approved by Project Manager/Consultant as per approved drawing.
&gt; VRF / VRV Units copper pipes sizes &amp; quantities shall be vary according to the equipment brand / selection)</t>
    </r>
    <r>
      <rPr>
        <sz val="10"/>
        <rFont val="Arial"/>
        <family val="2"/>
      </rPr>
      <t xml:space="preserve">
</t>
    </r>
    <r>
      <rPr>
        <b/>
        <sz val="10"/>
        <rFont val="Arial"/>
        <family val="2"/>
      </rPr>
      <t>&gt; Floors piping only for existing units, riser piping will remain same.</t>
    </r>
  </si>
  <si>
    <t>4 Weeks</t>
  </si>
  <si>
    <t>Honeywell</t>
  </si>
  <si>
    <t>1 Week</t>
  </si>
  <si>
    <t>2 Weeks</t>
  </si>
  <si>
    <t>ISL</t>
  </si>
  <si>
    <t>Thermobreak</t>
  </si>
  <si>
    <t>3 Weeks</t>
  </si>
  <si>
    <t>6 Weeks</t>
  </si>
  <si>
    <t>AEROFOAM</t>
  </si>
  <si>
    <t>PROTECK</t>
  </si>
  <si>
    <t>Shield</t>
  </si>
  <si>
    <t>6 weeks</t>
  </si>
  <si>
    <t>Alpine</t>
  </si>
  <si>
    <t>8 weeks</t>
  </si>
  <si>
    <t>RAK THERM</t>
  </si>
  <si>
    <t>GALA</t>
  </si>
  <si>
    <t>DADEX</t>
  </si>
  <si>
    <t>8 Weeks</t>
  </si>
  <si>
    <t>12 Weeks</t>
  </si>
  <si>
    <t>Berger</t>
  </si>
  <si>
    <t>ZETA</t>
  </si>
  <si>
    <t>12 to  14 Weeks</t>
  </si>
  <si>
    <t>Pipe: Mueller
Insulation: Aeroflex</t>
  </si>
  <si>
    <t xml:space="preserve">Pioneer / Pakistan </t>
  </si>
  <si>
    <t>Al-Fazal Engineering</t>
  </si>
  <si>
    <t>Pipe: AGM
Insulation: Aeroflex</t>
  </si>
  <si>
    <t>Steel Craft / Engatech</t>
  </si>
  <si>
    <t>LIFFCO</t>
  </si>
  <si>
    <t>Fisher</t>
  </si>
  <si>
    <t>NAFFCO</t>
  </si>
  <si>
    <t>Supply and Installation of Exhaust Air Fans (50 CFM)</t>
  </si>
  <si>
    <t>SISTEVAN</t>
  </si>
  <si>
    <t>PORTA</t>
  </si>
  <si>
    <t>ZILVER</t>
  </si>
  <si>
    <t>SIEMENS</t>
  </si>
  <si>
    <t>Aeroflex</t>
  </si>
  <si>
    <t>FIREX</t>
  </si>
  <si>
    <t>16 to  18 Weeks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</si>
</sst>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General_)"/>
    <numFmt numFmtId="166" formatCode="#,##0.0"/>
    <numFmt numFmtId="167" formatCode="0.0"/>
    <numFmt numFmtId="168" formatCode="_(* #,##0_);_(* \(#,##0\);_(* &quot;-&quot;??_);_(@_)"/>
    <numFmt numFmtId="169" formatCode="_-* #,##0_-;\-* #,##0_-;_-* &quot;-&quot;??_-;_-@_-"/>
  </numFmts>
  <fonts count="30" x14ac:knownFonts="1">
    <font>
      <sz val="11"/>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2"/>
      <name val="Arial"/>
      <family val="2"/>
    </font>
    <font>
      <i/>
      <sz val="11"/>
      <name val="Arial"/>
      <family val="2"/>
    </font>
    <font>
      <sz val="11"/>
      <name val="Arial"/>
      <family val="2"/>
    </font>
    <font>
      <b/>
      <sz val="11"/>
      <name val="Arial"/>
      <family val="2"/>
    </font>
    <font>
      <b/>
      <sz val="12"/>
      <name val="Arial"/>
      <family val="2"/>
    </font>
    <font>
      <i/>
      <sz val="10"/>
      <name val="Arial"/>
      <family val="2"/>
    </font>
    <font>
      <sz val="9"/>
      <name val="Arial"/>
      <family val="2"/>
    </font>
    <font>
      <b/>
      <sz val="10"/>
      <name val="Arial"/>
      <family val="2"/>
    </font>
    <font>
      <sz val="11"/>
      <name val="Arial"/>
      <family val="2"/>
    </font>
    <font>
      <sz val="12"/>
      <name val="Times New Roman"/>
      <family val="1"/>
    </font>
    <font>
      <sz val="10"/>
      <color theme="0"/>
      <name val="Arial"/>
      <family val="2"/>
    </font>
    <font>
      <b/>
      <sz val="13"/>
      <name val="Arial"/>
      <family val="2"/>
    </font>
    <font>
      <b/>
      <sz val="6"/>
      <name val="Arial"/>
      <family val="2"/>
    </font>
    <font>
      <sz val="10"/>
      <name val="Times New Roman"/>
      <family val="1"/>
    </font>
    <font>
      <b/>
      <sz val="14"/>
      <name val="Arial"/>
      <family val="2"/>
    </font>
    <font>
      <b/>
      <sz val="16"/>
      <name val="Arial"/>
      <family val="2"/>
    </font>
    <font>
      <sz val="10"/>
      <name val="Helv"/>
    </font>
    <font>
      <sz val="11"/>
      <name val="Helv"/>
    </font>
    <font>
      <b/>
      <u/>
      <sz val="10"/>
      <name val="Arial"/>
      <family val="2"/>
    </font>
    <font>
      <sz val="8"/>
      <name val="Arial"/>
      <family val="2"/>
    </font>
    <font>
      <sz val="10"/>
      <name val="MS Sans Serif"/>
    </font>
    <font>
      <sz val="9"/>
      <color indexed="12"/>
      <name val="Arial Black"/>
      <family val="2"/>
    </font>
    <font>
      <sz val="10"/>
      <color theme="1"/>
      <name val="Arial"/>
      <family val="2"/>
    </font>
    <font>
      <sz val="10"/>
      <name val="Century Gothic"/>
      <family val="2"/>
    </font>
    <font>
      <sz val="11"/>
      <name val="Arial"/>
      <family val="2"/>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249977111117893"/>
        <bgColor indexed="64"/>
      </patternFill>
    </fill>
    <fill>
      <patternFill patternType="solid">
        <fgColor rgb="FF92D050"/>
        <bgColor indexed="64"/>
      </patternFill>
    </fill>
    <fill>
      <patternFill patternType="solid">
        <fgColor theme="6" tint="0.39997558519241921"/>
        <bgColor indexed="64"/>
      </patternFill>
    </fill>
  </fills>
  <borders count="98">
    <border>
      <left/>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top/>
      <bottom style="medium">
        <color indexed="64"/>
      </bottom>
      <diagonal/>
    </border>
    <border>
      <left style="thin">
        <color indexed="64"/>
      </left>
      <right/>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bottom/>
      <diagonal/>
    </border>
    <border>
      <left style="thin">
        <color indexed="64"/>
      </left>
      <right/>
      <top style="hair">
        <color indexed="64"/>
      </top>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top style="double">
        <color indexed="64"/>
      </top>
      <bottom style="medium">
        <color indexed="64"/>
      </bottom>
      <diagonal/>
    </border>
    <border>
      <left/>
      <right/>
      <top style="medium">
        <color indexed="64"/>
      </top>
      <bottom style="double">
        <color indexed="64"/>
      </bottom>
      <diagonal/>
    </border>
    <border>
      <left style="thin">
        <color indexed="64"/>
      </left>
      <right style="medium">
        <color indexed="64"/>
      </right>
      <top style="double">
        <color indexed="64"/>
      </top>
      <bottom style="medium">
        <color indexed="64"/>
      </bottom>
      <diagonal/>
    </border>
    <border>
      <left/>
      <right/>
      <top style="double">
        <color indexed="64"/>
      </top>
      <bottom style="medium">
        <color indexed="64"/>
      </bottom>
      <diagonal/>
    </border>
    <border>
      <left/>
      <right style="thin">
        <color indexed="64"/>
      </right>
      <top/>
      <bottom/>
      <diagonal/>
    </border>
    <border>
      <left style="medium">
        <color indexed="64"/>
      </left>
      <right/>
      <top style="medium">
        <color indexed="64"/>
      </top>
      <bottom style="double">
        <color indexed="64"/>
      </bottom>
      <diagonal/>
    </border>
    <border>
      <left style="medium">
        <color indexed="64"/>
      </left>
      <right/>
      <top/>
      <bottom/>
      <diagonal/>
    </border>
    <border>
      <left/>
      <right/>
      <top style="double">
        <color indexed="64"/>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double">
        <color indexed="64"/>
      </top>
      <bottom style="medium">
        <color indexed="64"/>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thin">
        <color indexed="64"/>
      </left>
      <right/>
      <top style="double">
        <color indexed="64"/>
      </top>
      <bottom style="medium">
        <color indexed="64"/>
      </bottom>
      <diagonal/>
    </border>
    <border>
      <left/>
      <right/>
      <top style="medium">
        <color indexed="64"/>
      </top>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medium">
        <color indexed="64"/>
      </left>
      <right style="hair">
        <color indexed="64"/>
      </right>
      <top style="medium">
        <color indexed="64"/>
      </top>
      <bottom style="medium">
        <color indexed="64"/>
      </bottom>
      <diagonal/>
    </border>
    <border>
      <left style="hair">
        <color indexed="64"/>
      </left>
      <right style="thin">
        <color indexed="64"/>
      </right>
      <top style="medium">
        <color indexed="64"/>
      </top>
      <bottom style="medium">
        <color indexed="64"/>
      </bottom>
      <diagonal/>
    </border>
    <border>
      <left style="medium">
        <color indexed="64"/>
      </left>
      <right style="hair">
        <color indexed="64"/>
      </right>
      <top style="medium">
        <color indexed="64"/>
      </top>
      <bottom style="double">
        <color indexed="64"/>
      </bottom>
      <diagonal/>
    </border>
    <border>
      <left style="hair">
        <color indexed="64"/>
      </left>
      <right style="thin">
        <color indexed="64"/>
      </right>
      <top style="medium">
        <color indexed="64"/>
      </top>
      <bottom style="double">
        <color indexed="64"/>
      </bottom>
      <diagonal/>
    </border>
    <border>
      <left style="medium">
        <color indexed="64"/>
      </left>
      <right style="hair">
        <color indexed="64"/>
      </right>
      <top style="double">
        <color indexed="64"/>
      </top>
      <bottom/>
      <diagonal/>
    </border>
    <border>
      <left style="hair">
        <color indexed="64"/>
      </left>
      <right style="thin">
        <color indexed="64"/>
      </right>
      <top style="double">
        <color indexed="64"/>
      </top>
      <bottom/>
      <diagonal/>
    </border>
    <border>
      <left style="medium">
        <color indexed="64"/>
      </left>
      <right style="hair">
        <color indexed="64"/>
      </right>
      <top/>
      <bottom/>
      <diagonal/>
    </border>
    <border>
      <left style="hair">
        <color indexed="64"/>
      </left>
      <right style="thin">
        <color indexed="64"/>
      </right>
      <top/>
      <bottom/>
      <diagonal/>
    </border>
    <border>
      <left style="medium">
        <color indexed="64"/>
      </left>
      <right style="hair">
        <color indexed="64"/>
      </right>
      <top/>
      <bottom style="hair">
        <color indexed="64"/>
      </bottom>
      <diagonal/>
    </border>
    <border>
      <left style="medium">
        <color indexed="64"/>
      </left>
      <right style="hair">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hair">
        <color indexed="64"/>
      </right>
      <top style="medium">
        <color indexed="64"/>
      </top>
      <bottom style="medium">
        <color indexed="64"/>
      </bottom>
      <diagonal/>
    </border>
    <border>
      <left style="thin">
        <color indexed="64"/>
      </left>
      <right style="hair">
        <color indexed="64"/>
      </right>
      <top style="medium">
        <color indexed="64"/>
      </top>
      <bottom style="double">
        <color indexed="64"/>
      </bottom>
      <diagonal/>
    </border>
    <border>
      <left style="thin">
        <color indexed="64"/>
      </left>
      <right style="hair">
        <color indexed="64"/>
      </right>
      <top/>
      <bottom/>
      <diagonal/>
    </border>
    <border>
      <left style="thin">
        <color indexed="64"/>
      </left>
      <right style="hair">
        <color indexed="64"/>
      </right>
      <top/>
      <bottom style="hair">
        <color indexed="64"/>
      </bottom>
      <diagonal/>
    </border>
    <border>
      <left style="thin">
        <color indexed="64"/>
      </left>
      <right style="hair">
        <color indexed="64"/>
      </right>
      <top style="hair">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hair">
        <color indexed="64"/>
      </top>
      <bottom style="medium">
        <color indexed="64"/>
      </bottom>
      <diagonal/>
    </border>
    <border>
      <left style="medium">
        <color indexed="64"/>
      </left>
      <right style="hair">
        <color indexed="64"/>
      </right>
      <top/>
      <bottom style="medium">
        <color indexed="64"/>
      </bottom>
      <diagonal/>
    </border>
    <border>
      <left style="hair">
        <color indexed="64"/>
      </left>
      <right style="thin">
        <color indexed="64"/>
      </right>
      <top style="hair">
        <color indexed="64"/>
      </top>
      <bottom style="medium">
        <color indexed="64"/>
      </bottom>
      <diagonal/>
    </border>
    <border>
      <left style="thin">
        <color indexed="64"/>
      </left>
      <right style="hair">
        <color indexed="64"/>
      </right>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thin">
        <color indexed="64"/>
      </left>
      <right/>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bottom style="double">
        <color indexed="64"/>
      </bottom>
      <diagonal/>
    </border>
    <border>
      <left/>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style="medium">
        <color indexed="64"/>
      </right>
      <top/>
      <bottom style="double">
        <color indexed="64"/>
      </bottom>
      <diagonal/>
    </border>
    <border>
      <left style="thin">
        <color indexed="64"/>
      </left>
      <right style="medium">
        <color indexed="64"/>
      </right>
      <top style="double">
        <color indexed="64"/>
      </top>
      <bottom/>
      <diagonal/>
    </border>
    <border>
      <left/>
      <right style="thin">
        <color indexed="64"/>
      </right>
      <top style="double">
        <color indexed="64"/>
      </top>
      <bottom style="medium">
        <color indexed="64"/>
      </bottom>
      <diagonal/>
    </border>
    <border>
      <left style="medium">
        <color indexed="64"/>
      </left>
      <right/>
      <top style="double">
        <color indexed="64"/>
      </top>
      <bottom/>
      <diagonal/>
    </border>
    <border>
      <left/>
      <right style="thin">
        <color indexed="64"/>
      </right>
      <top style="double">
        <color indexed="64"/>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hair">
        <color indexed="64"/>
      </bottom>
      <diagonal/>
    </border>
    <border>
      <left style="medium">
        <color indexed="64"/>
      </left>
      <right style="medium">
        <color indexed="64"/>
      </right>
      <top style="hair">
        <color indexed="64"/>
      </top>
      <bottom/>
      <diagonal/>
    </border>
    <border>
      <left/>
      <right style="hair">
        <color indexed="64"/>
      </right>
      <top/>
      <bottom style="hair">
        <color indexed="64"/>
      </bottom>
      <diagonal/>
    </border>
    <border>
      <left/>
      <right style="hair">
        <color indexed="64"/>
      </right>
      <top/>
      <bottom style="medium">
        <color indexed="64"/>
      </bottom>
      <diagonal/>
    </border>
    <border>
      <left/>
      <right style="medium">
        <color indexed="64"/>
      </right>
      <top/>
      <bottom style="hair">
        <color indexed="64"/>
      </bottom>
      <diagonal/>
    </border>
  </borders>
  <cellStyleXfs count="34">
    <xf numFmtId="0" fontId="0" fillId="0" borderId="0"/>
    <xf numFmtId="164" fontId="7" fillId="0" borderId="0" applyFont="0" applyFill="0" applyBorder="0" applyAlignment="0" applyProtection="0"/>
    <xf numFmtId="164" fontId="7" fillId="0" borderId="0" applyFont="0" applyFill="0" applyBorder="0" applyAlignment="0" applyProtection="0"/>
    <xf numFmtId="0" fontId="7" fillId="0" borderId="0"/>
    <xf numFmtId="0" fontId="4" fillId="0" borderId="0"/>
    <xf numFmtId="9" fontId="7" fillId="0" borderId="0" applyFont="0" applyFill="0" applyBorder="0" applyAlignment="0" applyProtection="0"/>
    <xf numFmtId="0" fontId="7" fillId="0" borderId="0"/>
    <xf numFmtId="0" fontId="4" fillId="0" borderId="0"/>
    <xf numFmtId="0" fontId="4" fillId="0" borderId="0"/>
    <xf numFmtId="164" fontId="4" fillId="0" borderId="0" applyFont="0" applyFill="0" applyBorder="0" applyAlignment="0" applyProtection="0"/>
    <xf numFmtId="9" fontId="13" fillId="0" borderId="0" applyFont="0" applyFill="0" applyBorder="0" applyAlignment="0" applyProtection="0"/>
    <xf numFmtId="164" fontId="14" fillId="0" borderId="0" applyFont="0" applyFill="0" applyBorder="0" applyAlignment="0" applyProtection="0"/>
    <xf numFmtId="0" fontId="5" fillId="0" borderId="0">
      <alignment vertical="center"/>
    </xf>
    <xf numFmtId="0" fontId="3" fillId="0" borderId="0"/>
    <xf numFmtId="164" fontId="3" fillId="0" borderId="0" applyFont="0" applyFill="0" applyBorder="0" applyAlignment="0" applyProtection="0"/>
    <xf numFmtId="0" fontId="18" fillId="0" borderId="0"/>
    <xf numFmtId="0" fontId="18" fillId="0" borderId="0"/>
    <xf numFmtId="0" fontId="21" fillId="0" borderId="0"/>
    <xf numFmtId="0" fontId="4" fillId="0" borderId="0"/>
    <xf numFmtId="0" fontId="25" fillId="0" borderId="0"/>
    <xf numFmtId="0" fontId="2" fillId="0" borderId="0"/>
    <xf numFmtId="0" fontId="26" fillId="0" borderId="0" applyNumberFormat="0">
      <alignment horizontal="center" vertical="center" wrapText="1"/>
    </xf>
    <xf numFmtId="43" fontId="2" fillId="0" borderId="0" applyFont="0" applyFill="0" applyBorder="0" applyAlignment="0" applyProtection="0"/>
    <xf numFmtId="164" fontId="28" fillId="0" borderId="0" applyFont="0" applyFill="0" applyBorder="0" applyAlignment="0" applyProtection="0"/>
    <xf numFmtId="0" fontId="28" fillId="0" borderId="0"/>
    <xf numFmtId="0" fontId="28" fillId="0" borderId="0"/>
    <xf numFmtId="164" fontId="4" fillId="0" borderId="0" applyFont="0" applyFill="0" applyBorder="0" applyAlignment="0" applyProtection="0"/>
    <xf numFmtId="164" fontId="4" fillId="0" borderId="0" applyFont="0" applyFill="0" applyBorder="0" applyAlignment="0" applyProtection="0"/>
    <xf numFmtId="0" fontId="28" fillId="0" borderId="0"/>
    <xf numFmtId="0" fontId="28" fillId="0" borderId="0"/>
    <xf numFmtId="0" fontId="1" fillId="0" borderId="0"/>
    <xf numFmtId="0" fontId="28" fillId="0" borderId="0"/>
    <xf numFmtId="164" fontId="28" fillId="0" borderId="0" applyFont="0" applyFill="0" applyBorder="0" applyAlignment="0" applyProtection="0"/>
    <xf numFmtId="43" fontId="29" fillId="0" borderId="0" applyFont="0" applyFill="0" applyBorder="0" applyAlignment="0" applyProtection="0"/>
  </cellStyleXfs>
  <cellXfs count="513">
    <xf numFmtId="0" fontId="0" fillId="0" borderId="0" xfId="0"/>
    <xf numFmtId="0" fontId="4" fillId="0" borderId="1" xfId="3" applyFont="1" applyBorder="1" applyAlignment="1">
      <alignment horizontal="center"/>
    </xf>
    <xf numFmtId="0" fontId="4" fillId="0" borderId="0" xfId="3" applyFont="1"/>
    <xf numFmtId="0" fontId="4" fillId="0" borderId="0" xfId="3" applyFont="1" applyAlignment="1">
      <alignment vertical="center"/>
    </xf>
    <xf numFmtId="165" fontId="4" fillId="0" borderId="2" xfId="3" applyNumberFormat="1" applyFont="1" applyBorder="1" applyAlignment="1">
      <alignment horizontal="center" vertical="center"/>
    </xf>
    <xf numFmtId="165" fontId="5" fillId="0" borderId="0" xfId="3" applyNumberFormat="1" applyFont="1" applyAlignment="1">
      <alignment horizontal="left" vertical="center"/>
    </xf>
    <xf numFmtId="0" fontId="4" fillId="0" borderId="2" xfId="3" applyFont="1" applyBorder="1" applyAlignment="1">
      <alignment horizontal="center" vertical="center"/>
    </xf>
    <xf numFmtId="3" fontId="6" fillId="0" borderId="0" xfId="3" applyNumberFormat="1" applyFont="1" applyAlignment="1">
      <alignment horizontal="center" vertical="center"/>
    </xf>
    <xf numFmtId="3" fontId="7" fillId="0" borderId="0" xfId="3" applyNumberFormat="1" applyAlignment="1">
      <alignment horizontal="center"/>
    </xf>
    <xf numFmtId="0" fontId="4" fillId="0" borderId="23" xfId="3" applyFont="1" applyBorder="1" applyAlignment="1">
      <alignment horizontal="center" vertical="center"/>
    </xf>
    <xf numFmtId="0" fontId="4" fillId="0" borderId="23" xfId="3" quotePrefix="1" applyFont="1" applyBorder="1" applyAlignment="1">
      <alignment horizontal="center" vertical="top"/>
    </xf>
    <xf numFmtId="165" fontId="4" fillId="0" borderId="23" xfId="3" applyNumberFormat="1" applyFont="1" applyBorder="1" applyAlignment="1">
      <alignment horizontal="center" vertical="top"/>
    </xf>
    <xf numFmtId="0" fontId="4" fillId="0" borderId="4" xfId="3" applyFont="1" applyBorder="1" applyAlignment="1">
      <alignment horizontal="center"/>
    </xf>
    <xf numFmtId="3" fontId="4" fillId="0" borderId="13" xfId="3" applyNumberFormat="1" applyFont="1" applyBorder="1"/>
    <xf numFmtId="3" fontId="4" fillId="0" borderId="9" xfId="3" applyNumberFormat="1" applyFont="1" applyBorder="1"/>
    <xf numFmtId="3" fontId="4" fillId="0" borderId="6" xfId="3" applyNumberFormat="1" applyFont="1" applyBorder="1" applyAlignment="1">
      <alignment horizontal="center"/>
    </xf>
    <xf numFmtId="3" fontId="4" fillId="0" borderId="7" xfId="3" applyNumberFormat="1" applyFont="1" applyBorder="1" applyAlignment="1">
      <alignment horizontal="center" vertical="center"/>
    </xf>
    <xf numFmtId="3" fontId="4" fillId="0" borderId="8" xfId="3" applyNumberFormat="1" applyFont="1" applyBorder="1" applyAlignment="1">
      <alignment horizontal="center" vertical="center"/>
    </xf>
    <xf numFmtId="3" fontId="4" fillId="0" borderId="10" xfId="3" applyNumberFormat="1" applyFont="1" applyBorder="1" applyAlignment="1">
      <alignment horizontal="center"/>
    </xf>
    <xf numFmtId="0" fontId="4" fillId="0" borderId="5" xfId="3" applyFont="1" applyBorder="1" applyAlignment="1">
      <alignment vertical="center"/>
    </xf>
    <xf numFmtId="165" fontId="9" fillId="0" borderId="0" xfId="3" applyNumberFormat="1" applyFont="1" applyAlignment="1">
      <alignment horizontal="left" vertical="center"/>
    </xf>
    <xf numFmtId="0" fontId="5" fillId="0" borderId="0" xfId="3" applyFont="1" applyAlignment="1">
      <alignment vertical="center"/>
    </xf>
    <xf numFmtId="0" fontId="6" fillId="0" borderId="0" xfId="3" applyFont="1" applyAlignment="1">
      <alignment horizontal="center" vertical="center"/>
    </xf>
    <xf numFmtId="3" fontId="7" fillId="0" borderId="0" xfId="3" applyNumberFormat="1" applyAlignment="1">
      <alignment vertical="center"/>
    </xf>
    <xf numFmtId="3" fontId="4" fillId="0" borderId="0" xfId="3" applyNumberFormat="1" applyFont="1" applyAlignment="1">
      <alignment vertical="center"/>
    </xf>
    <xf numFmtId="0" fontId="7" fillId="0" borderId="0" xfId="3" applyAlignment="1">
      <alignment vertical="center"/>
    </xf>
    <xf numFmtId="0" fontId="8" fillId="0" borderId="0" xfId="3" applyFont="1" applyAlignment="1">
      <alignment vertical="center"/>
    </xf>
    <xf numFmtId="0" fontId="4" fillId="0" borderId="23" xfId="3" applyFont="1" applyBorder="1" applyAlignment="1">
      <alignment horizontal="center"/>
    </xf>
    <xf numFmtId="0" fontId="7" fillId="0" borderId="0" xfId="3"/>
    <xf numFmtId="0" fontId="7" fillId="0" borderId="0" xfId="3" applyAlignment="1">
      <alignment horizontal="center"/>
    </xf>
    <xf numFmtId="3" fontId="7" fillId="0" borderId="0" xfId="3" applyNumberFormat="1"/>
    <xf numFmtId="0" fontId="11" fillId="0" borderId="21" xfId="3" applyFont="1" applyBorder="1" applyAlignment="1">
      <alignment horizontal="left" vertical="center"/>
    </xf>
    <xf numFmtId="0" fontId="4" fillId="0" borderId="23" xfId="3" quotePrefix="1" applyFont="1" applyBorder="1" applyAlignment="1">
      <alignment horizontal="center" vertical="center"/>
    </xf>
    <xf numFmtId="165" fontId="4" fillId="0" borderId="2" xfId="3" applyNumberFormat="1" applyFont="1" applyBorder="1" applyAlignment="1">
      <alignment horizontal="left" vertical="center"/>
    </xf>
    <xf numFmtId="0" fontId="7" fillId="0" borderId="0" xfId="0" applyFont="1" applyAlignment="1">
      <alignment horizontal="right"/>
    </xf>
    <xf numFmtId="0" fontId="4" fillId="0" borderId="23" xfId="3" applyFont="1" applyBorder="1" applyAlignment="1">
      <alignment vertical="center"/>
    </xf>
    <xf numFmtId="0" fontId="4" fillId="0" borderId="0" xfId="3" quotePrefix="1" applyFont="1" applyAlignment="1">
      <alignment horizontal="left" vertical="top"/>
    </xf>
    <xf numFmtId="165" fontId="4" fillId="0" borderId="21" xfId="3" applyNumberFormat="1" applyFont="1" applyBorder="1" applyAlignment="1">
      <alignment horizontal="left" vertical="center"/>
    </xf>
    <xf numFmtId="0" fontId="7" fillId="0" borderId="0" xfId="3" applyAlignment="1">
      <alignment horizontal="left"/>
    </xf>
    <xf numFmtId="166" fontId="4" fillId="0" borderId="21" xfId="3" applyNumberFormat="1" applyFont="1" applyBorder="1" applyAlignment="1">
      <alignment horizontal="left" vertical="center"/>
    </xf>
    <xf numFmtId="12" fontId="4" fillId="0" borderId="23" xfId="3" quotePrefix="1" applyNumberFormat="1" applyFont="1" applyBorder="1" applyAlignment="1">
      <alignment horizontal="center" vertical="center"/>
    </xf>
    <xf numFmtId="0" fontId="4" fillId="0" borderId="2" xfId="3" applyFont="1" applyBorder="1" applyAlignment="1">
      <alignment horizontal="justify" vertical="top"/>
    </xf>
    <xf numFmtId="0" fontId="4" fillId="0" borderId="1" xfId="3" applyFont="1" applyBorder="1" applyAlignment="1">
      <alignment horizontal="center" vertical="center"/>
    </xf>
    <xf numFmtId="0" fontId="4" fillId="0" borderId="3" xfId="3" applyFont="1" applyBorder="1" applyAlignment="1">
      <alignment horizontal="center" vertical="center"/>
    </xf>
    <xf numFmtId="165" fontId="8" fillId="0" borderId="23" xfId="3" applyNumberFormat="1" applyFont="1" applyBorder="1" applyAlignment="1">
      <alignment horizontal="center" vertical="center"/>
    </xf>
    <xf numFmtId="3" fontId="8" fillId="0" borderId="9" xfId="3" applyNumberFormat="1" applyFont="1" applyBorder="1" applyAlignment="1">
      <alignment horizontal="center" vertical="center"/>
    </xf>
    <xf numFmtId="0" fontId="4" fillId="0" borderId="0" xfId="3" applyFont="1" applyAlignment="1">
      <alignment horizontal="left"/>
    </xf>
    <xf numFmtId="165" fontId="8" fillId="0" borderId="24" xfId="3" applyNumberFormat="1" applyFont="1" applyBorder="1" applyAlignment="1">
      <alignment horizontal="center" vertical="center"/>
    </xf>
    <xf numFmtId="165" fontId="8" fillId="0" borderId="27" xfId="3" applyNumberFormat="1" applyFont="1" applyBorder="1" applyAlignment="1">
      <alignment horizontal="center" vertical="center"/>
    </xf>
    <xf numFmtId="3" fontId="8" fillId="0" borderId="28" xfId="3" applyNumberFormat="1" applyFont="1" applyBorder="1" applyAlignment="1">
      <alignment horizontal="center" vertical="center"/>
    </xf>
    <xf numFmtId="12" fontId="4" fillId="0" borderId="9" xfId="3" applyNumberFormat="1" applyFont="1" applyBorder="1" applyAlignment="1">
      <alignment vertical="center"/>
    </xf>
    <xf numFmtId="0" fontId="12" fillId="0" borderId="21" xfId="3" quotePrefix="1" applyFont="1" applyBorder="1" applyAlignment="1">
      <alignment horizontal="left" vertical="center"/>
    </xf>
    <xf numFmtId="9" fontId="4" fillId="0" borderId="7" xfId="10" applyFont="1" applyFill="1" applyBorder="1" applyAlignment="1">
      <alignment horizontal="left" vertical="center"/>
    </xf>
    <xf numFmtId="9" fontId="4" fillId="0" borderId="8" xfId="10" applyFont="1" applyFill="1" applyBorder="1" applyAlignment="1">
      <alignment horizontal="left" vertical="center"/>
    </xf>
    <xf numFmtId="3" fontId="4" fillId="0" borderId="10" xfId="3" applyNumberFormat="1" applyFont="1" applyBorder="1" applyAlignment="1">
      <alignment horizontal="center" vertical="center"/>
    </xf>
    <xf numFmtId="165" fontId="4" fillId="0" borderId="21" xfId="3" applyNumberFormat="1" applyFont="1" applyBorder="1" applyAlignment="1">
      <alignment horizontal="left" vertical="top"/>
    </xf>
    <xf numFmtId="0" fontId="4" fillId="0" borderId="0" xfId="3" applyFont="1" applyAlignment="1">
      <alignment vertical="top"/>
    </xf>
    <xf numFmtId="0" fontId="4" fillId="0" borderId="21" xfId="3" quotePrefix="1" applyFont="1" applyBorder="1" applyAlignment="1">
      <alignment horizontal="left" vertical="top"/>
    </xf>
    <xf numFmtId="165" fontId="4" fillId="0" borderId="21" xfId="3" quotePrefix="1" applyNumberFormat="1" applyFont="1" applyBorder="1" applyAlignment="1">
      <alignment horizontal="left" vertical="top"/>
    </xf>
    <xf numFmtId="0" fontId="4" fillId="0" borderId="30" xfId="3" applyFont="1" applyBorder="1" applyAlignment="1">
      <alignment horizontal="center" vertical="center"/>
    </xf>
    <xf numFmtId="0" fontId="4" fillId="0" borderId="30" xfId="3" applyFont="1" applyBorder="1" applyAlignment="1">
      <alignment horizontal="left" vertical="center"/>
    </xf>
    <xf numFmtId="165" fontId="4" fillId="0" borderId="30" xfId="3" applyNumberFormat="1" applyFont="1" applyBorder="1" applyAlignment="1">
      <alignment horizontal="justify" vertical="center"/>
    </xf>
    <xf numFmtId="3" fontId="12" fillId="0" borderId="30" xfId="3" applyNumberFormat="1" applyFont="1" applyBorder="1" applyAlignment="1">
      <alignment horizontal="right" vertical="center"/>
    </xf>
    <xf numFmtId="0" fontId="4" fillId="0" borderId="30" xfId="3" applyFont="1" applyBorder="1" applyAlignment="1">
      <alignment vertical="center"/>
    </xf>
    <xf numFmtId="3" fontId="12" fillId="0" borderId="30" xfId="3" applyNumberFormat="1" applyFont="1" applyBorder="1" applyAlignment="1">
      <alignment vertical="center"/>
    </xf>
    <xf numFmtId="0" fontId="4" fillId="0" borderId="0" xfId="3" applyFont="1" applyAlignment="1">
      <alignment horizontal="center"/>
    </xf>
    <xf numFmtId="3" fontId="8" fillId="0" borderId="37" xfId="3" applyNumberFormat="1" applyFont="1" applyBorder="1" applyAlignment="1">
      <alignment horizontal="center" vertical="center"/>
    </xf>
    <xf numFmtId="3" fontId="8" fillId="0" borderId="38" xfId="3" applyNumberFormat="1" applyFont="1" applyBorder="1" applyAlignment="1">
      <alignment horizontal="center" vertical="center"/>
    </xf>
    <xf numFmtId="3" fontId="4" fillId="0" borderId="39" xfId="3" applyNumberFormat="1" applyFont="1" applyBorder="1"/>
    <xf numFmtId="3" fontId="4" fillId="0" borderId="40" xfId="3" applyNumberFormat="1" applyFont="1" applyBorder="1"/>
    <xf numFmtId="3" fontId="10" fillId="0" borderId="39" xfId="3" applyNumberFormat="1" applyFont="1" applyBorder="1" applyAlignment="1">
      <alignment horizontal="center"/>
    </xf>
    <xf numFmtId="3" fontId="10" fillId="0" borderId="40" xfId="3" applyNumberFormat="1" applyFont="1" applyBorder="1"/>
    <xf numFmtId="3" fontId="4" fillId="0" borderId="43" xfId="3" applyNumberFormat="1" applyFont="1" applyBorder="1" applyAlignment="1">
      <alignment horizontal="center" wrapText="1"/>
    </xf>
    <xf numFmtId="3" fontId="4" fillId="0" borderId="44" xfId="3" applyNumberFormat="1" applyFont="1" applyBorder="1"/>
    <xf numFmtId="3" fontId="4" fillId="0" borderId="39" xfId="3" applyNumberFormat="1" applyFont="1" applyBorder="1" applyAlignment="1">
      <alignment vertical="center"/>
    </xf>
    <xf numFmtId="3" fontId="4" fillId="0" borderId="40" xfId="3" applyNumberFormat="1" applyFont="1" applyBorder="1" applyAlignment="1">
      <alignment vertical="center"/>
    </xf>
    <xf numFmtId="3" fontId="4" fillId="0" borderId="43" xfId="3" applyNumberFormat="1" applyFont="1" applyBorder="1" applyAlignment="1">
      <alignment horizontal="right"/>
    </xf>
    <xf numFmtId="3" fontId="4" fillId="0" borderId="44" xfId="3" applyNumberFormat="1" applyFont="1" applyBorder="1" applyAlignment="1">
      <alignment horizontal="right"/>
    </xf>
    <xf numFmtId="3" fontId="8" fillId="0" borderId="47" xfId="3" applyNumberFormat="1" applyFont="1" applyBorder="1" applyAlignment="1">
      <alignment horizontal="center" vertical="center"/>
    </xf>
    <xf numFmtId="3" fontId="8" fillId="0" borderId="40" xfId="3" applyNumberFormat="1" applyFont="1" applyBorder="1" applyAlignment="1">
      <alignment horizontal="center" vertical="center"/>
    </xf>
    <xf numFmtId="3" fontId="4" fillId="0" borderId="47" xfId="3" applyNumberFormat="1" applyFont="1" applyBorder="1"/>
    <xf numFmtId="3" fontId="10" fillId="0" borderId="47" xfId="3" applyNumberFormat="1" applyFont="1" applyBorder="1"/>
    <xf numFmtId="3" fontId="4" fillId="0" borderId="49" xfId="3" applyNumberFormat="1" applyFont="1" applyBorder="1"/>
    <xf numFmtId="3" fontId="4" fillId="0" borderId="47" xfId="3" applyNumberFormat="1" applyFont="1" applyBorder="1" applyAlignment="1">
      <alignment vertical="center"/>
    </xf>
    <xf numFmtId="3" fontId="4" fillId="0" borderId="49" xfId="3" applyNumberFormat="1" applyFont="1" applyBorder="1" applyAlignment="1">
      <alignment horizontal="right"/>
    </xf>
    <xf numFmtId="0" fontId="7" fillId="0" borderId="0" xfId="3" applyAlignment="1">
      <alignment horizontal="right" vertical="center"/>
    </xf>
    <xf numFmtId="12" fontId="7" fillId="0" borderId="0" xfId="3" applyNumberFormat="1" applyAlignment="1">
      <alignment vertical="center"/>
    </xf>
    <xf numFmtId="165" fontId="4" fillId="0" borderId="0" xfId="3" applyNumberFormat="1" applyFont="1" applyAlignment="1">
      <alignment horizontal="left" vertical="center"/>
    </xf>
    <xf numFmtId="0" fontId="4" fillId="0" borderId="5" xfId="3" applyFont="1" applyBorder="1" applyAlignment="1">
      <alignment horizontal="center" vertical="center"/>
    </xf>
    <xf numFmtId="3" fontId="15" fillId="0" borderId="5" xfId="3" applyNumberFormat="1" applyFont="1" applyBorder="1" applyAlignment="1">
      <alignment horizontal="center" vertical="center"/>
    </xf>
    <xf numFmtId="165" fontId="12" fillId="0" borderId="14" xfId="3" applyNumberFormat="1" applyFont="1" applyBorder="1" applyAlignment="1">
      <alignment horizontal="center" vertical="center"/>
    </xf>
    <xf numFmtId="3" fontId="12" fillId="0" borderId="16" xfId="3" applyNumberFormat="1" applyFont="1" applyBorder="1" applyAlignment="1">
      <alignment horizontal="center" vertical="center"/>
    </xf>
    <xf numFmtId="3" fontId="12" fillId="0" borderId="35" xfId="3" applyNumberFormat="1" applyFont="1" applyBorder="1" applyAlignment="1">
      <alignment horizontal="center" vertical="center"/>
    </xf>
    <xf numFmtId="3" fontId="12" fillId="0" borderId="36" xfId="3" applyNumberFormat="1" applyFont="1" applyBorder="1" applyAlignment="1">
      <alignment horizontal="center" vertical="center"/>
    </xf>
    <xf numFmtId="3" fontId="12" fillId="0" borderId="46" xfId="3" applyNumberFormat="1" applyFont="1" applyBorder="1" applyAlignment="1">
      <alignment horizontal="center" vertical="center"/>
    </xf>
    <xf numFmtId="3" fontId="12" fillId="0" borderId="15" xfId="3" applyNumberFormat="1" applyFont="1" applyBorder="1" applyAlignment="1">
      <alignment horizontal="center" vertical="center"/>
    </xf>
    <xf numFmtId="0" fontId="12" fillId="0" borderId="0" xfId="3" applyFont="1" applyAlignment="1">
      <alignment vertical="center"/>
    </xf>
    <xf numFmtId="3" fontId="12" fillId="0" borderId="25" xfId="3" applyNumberFormat="1" applyFont="1" applyBorder="1" applyAlignment="1">
      <alignment horizontal="center" vertical="center"/>
    </xf>
    <xf numFmtId="3" fontId="4" fillId="0" borderId="7" xfId="3" applyNumberFormat="1" applyFont="1" applyBorder="1" applyAlignment="1">
      <alignment horizontal="center"/>
    </xf>
    <xf numFmtId="3" fontId="4" fillId="0" borderId="41" xfId="3" applyNumberFormat="1" applyFont="1" applyBorder="1" applyAlignment="1">
      <alignment horizontal="right"/>
    </xf>
    <xf numFmtId="165" fontId="4" fillId="0" borderId="2" xfId="3" applyNumberFormat="1" applyFont="1" applyBorder="1" applyAlignment="1">
      <alignment horizontal="center"/>
    </xf>
    <xf numFmtId="165" fontId="4" fillId="0" borderId="4" xfId="3" applyNumberFormat="1" applyFont="1" applyBorder="1" applyAlignment="1">
      <alignment horizontal="left" vertical="center"/>
    </xf>
    <xf numFmtId="165" fontId="4" fillId="0" borderId="4" xfId="3" applyNumberFormat="1" applyFont="1" applyBorder="1" applyAlignment="1">
      <alignment horizontal="center" vertical="center"/>
    </xf>
    <xf numFmtId="0" fontId="4" fillId="0" borderId="0" xfId="3" applyFont="1" applyAlignment="1">
      <alignment horizontal="center" vertical="center"/>
    </xf>
    <xf numFmtId="12" fontId="4" fillId="0" borderId="0" xfId="3" applyNumberFormat="1" applyFont="1" applyAlignment="1">
      <alignment vertical="center"/>
    </xf>
    <xf numFmtId="2" fontId="4" fillId="0" borderId="0" xfId="3" applyNumberFormat="1" applyFont="1" applyAlignment="1">
      <alignment vertical="center"/>
    </xf>
    <xf numFmtId="3" fontId="11" fillId="0" borderId="13" xfId="3" applyNumberFormat="1" applyFont="1" applyBorder="1" applyAlignment="1">
      <alignment horizontal="center" vertical="center" wrapText="1"/>
    </xf>
    <xf numFmtId="3" fontId="11" fillId="0" borderId="6" xfId="3" applyNumberFormat="1" applyFont="1" applyBorder="1" applyAlignment="1">
      <alignment horizontal="center" vertical="center" wrapText="1"/>
    </xf>
    <xf numFmtId="3" fontId="4" fillId="0" borderId="39" xfId="3" applyNumberFormat="1" applyFont="1" applyBorder="1" applyAlignment="1">
      <alignment horizontal="right"/>
    </xf>
    <xf numFmtId="3" fontId="4" fillId="0" borderId="40" xfId="3" applyNumberFormat="1" applyFont="1" applyBorder="1" applyAlignment="1">
      <alignment horizontal="right"/>
    </xf>
    <xf numFmtId="3" fontId="4" fillId="0" borderId="47" xfId="3" applyNumberFormat="1" applyFont="1" applyBorder="1" applyAlignment="1">
      <alignment horizontal="right"/>
    </xf>
    <xf numFmtId="3" fontId="4" fillId="0" borderId="0" xfId="3" applyNumberFormat="1" applyFont="1" applyAlignment="1">
      <alignment horizontal="center"/>
    </xf>
    <xf numFmtId="3" fontId="4" fillId="0" borderId="0" xfId="3" applyNumberFormat="1" applyFont="1"/>
    <xf numFmtId="0" fontId="4" fillId="0" borderId="0" xfId="3" applyFont="1" applyAlignment="1">
      <alignment horizontal="center" vertical="top"/>
    </xf>
    <xf numFmtId="0" fontId="12" fillId="0" borderId="6" xfId="3" applyFont="1" applyBorder="1" applyAlignment="1">
      <alignment horizontal="justify" vertical="center"/>
    </xf>
    <xf numFmtId="165" fontId="4" fillId="0" borderId="1" xfId="3" applyNumberFormat="1" applyFont="1" applyBorder="1" applyAlignment="1">
      <alignment horizontal="center" vertical="center"/>
    </xf>
    <xf numFmtId="3" fontId="4" fillId="0" borderId="6" xfId="3" applyNumberFormat="1" applyFont="1" applyBorder="1" applyAlignment="1">
      <alignment horizontal="center" vertical="center"/>
    </xf>
    <xf numFmtId="0" fontId="4" fillId="0" borderId="2" xfId="3" applyFont="1" applyBorder="1" applyAlignment="1">
      <alignment horizontal="center"/>
    </xf>
    <xf numFmtId="165" fontId="4" fillId="0" borderId="1" xfId="3" applyNumberFormat="1" applyFont="1" applyBorder="1" applyAlignment="1">
      <alignment horizontal="left" vertical="center"/>
    </xf>
    <xf numFmtId="165" fontId="4" fillId="0" borderId="7" xfId="3" quotePrefix="1" applyNumberFormat="1" applyFont="1" applyBorder="1" applyAlignment="1">
      <alignment horizontal="justify" vertical="top"/>
    </xf>
    <xf numFmtId="165" fontId="4" fillId="0" borderId="3" xfId="3" applyNumberFormat="1" applyFont="1" applyBorder="1" applyAlignment="1">
      <alignment horizontal="left" vertical="center"/>
    </xf>
    <xf numFmtId="165" fontId="4" fillId="0" borderId="3" xfId="3" applyNumberFormat="1" applyFont="1" applyBorder="1" applyAlignment="1">
      <alignment horizontal="center" vertical="center"/>
    </xf>
    <xf numFmtId="165" fontId="16" fillId="0" borderId="0" xfId="3" applyNumberFormat="1" applyFont="1" applyAlignment="1">
      <alignment horizontal="left" vertical="center"/>
    </xf>
    <xf numFmtId="0" fontId="4" fillId="0" borderId="7" xfId="3" applyFont="1" applyBorder="1" applyAlignment="1">
      <alignment horizontal="justify" vertical="top"/>
    </xf>
    <xf numFmtId="0" fontId="4" fillId="0" borderId="50" xfId="3" applyFont="1" applyBorder="1" applyAlignment="1">
      <alignment horizontal="center" vertical="center"/>
    </xf>
    <xf numFmtId="0" fontId="4" fillId="0" borderId="52" xfId="3" applyFont="1" applyBorder="1" applyAlignment="1">
      <alignment horizontal="center" vertical="center"/>
    </xf>
    <xf numFmtId="3" fontId="4" fillId="0" borderId="53" xfId="3" applyNumberFormat="1" applyFont="1" applyBorder="1" applyAlignment="1">
      <alignment horizontal="center" vertical="center"/>
    </xf>
    <xf numFmtId="12" fontId="4" fillId="0" borderId="50" xfId="3" quotePrefix="1" applyNumberFormat="1" applyFont="1" applyBorder="1" applyAlignment="1">
      <alignment horizontal="center" vertical="center"/>
    </xf>
    <xf numFmtId="0" fontId="11" fillId="0" borderId="51" xfId="3" applyFont="1" applyBorder="1" applyAlignment="1">
      <alignment horizontal="left" vertical="center"/>
    </xf>
    <xf numFmtId="9" fontId="4" fillId="0" borderId="53" xfId="10" applyFont="1" applyFill="1" applyBorder="1" applyAlignment="1">
      <alignment horizontal="left" vertical="center"/>
    </xf>
    <xf numFmtId="0" fontId="4" fillId="0" borderId="65" xfId="3" applyFont="1" applyBorder="1" applyAlignment="1">
      <alignment horizontal="justify" vertical="top"/>
    </xf>
    <xf numFmtId="165" fontId="4" fillId="0" borderId="50" xfId="3" applyNumberFormat="1" applyFont="1" applyBorder="1" applyAlignment="1">
      <alignment horizontal="center" vertical="top"/>
    </xf>
    <xf numFmtId="165" fontId="4" fillId="0" borderId="52" xfId="3" applyNumberFormat="1" applyFont="1" applyBorder="1" applyAlignment="1">
      <alignment horizontal="left" vertical="center"/>
    </xf>
    <xf numFmtId="165" fontId="4" fillId="0" borderId="52" xfId="3" applyNumberFormat="1" applyFont="1" applyBorder="1" applyAlignment="1">
      <alignment horizontal="center" vertical="center"/>
    </xf>
    <xf numFmtId="166" fontId="4" fillId="0" borderId="51" xfId="3" applyNumberFormat="1" applyFont="1" applyBorder="1" applyAlignment="1">
      <alignment horizontal="left" vertical="center"/>
    </xf>
    <xf numFmtId="165" fontId="4" fillId="0" borderId="23" xfId="3" quotePrefix="1" applyNumberFormat="1" applyFont="1" applyBorder="1" applyAlignment="1">
      <alignment horizontal="center" vertical="top"/>
    </xf>
    <xf numFmtId="165" fontId="4" fillId="0" borderId="51" xfId="3" applyNumberFormat="1" applyFont="1" applyBorder="1" applyAlignment="1">
      <alignment horizontal="left" vertical="top"/>
    </xf>
    <xf numFmtId="165" fontId="4" fillId="0" borderId="67" xfId="3" quotePrefix="1" applyNumberFormat="1" applyFont="1" applyBorder="1" applyAlignment="1">
      <alignment horizontal="justify" vertical="top"/>
    </xf>
    <xf numFmtId="0" fontId="4" fillId="0" borderId="52" xfId="3" applyFont="1" applyBorder="1" applyAlignment="1">
      <alignment horizontal="center"/>
    </xf>
    <xf numFmtId="165" fontId="4" fillId="0" borderId="4" xfId="3" quotePrefix="1" applyNumberFormat="1" applyFont="1" applyBorder="1" applyAlignment="1">
      <alignment horizontal="justify" vertical="top"/>
    </xf>
    <xf numFmtId="0" fontId="12" fillId="0" borderId="0" xfId="3" applyFont="1" applyAlignment="1">
      <alignment horizontal="left"/>
    </xf>
    <xf numFmtId="0" fontId="4" fillId="2" borderId="23" xfId="3" applyFont="1" applyFill="1" applyBorder="1" applyAlignment="1">
      <alignment horizontal="center" vertical="center"/>
    </xf>
    <xf numFmtId="0" fontId="4" fillId="2" borderId="2" xfId="3" applyFont="1" applyFill="1" applyBorder="1" applyAlignment="1">
      <alignment vertical="center" wrapText="1"/>
    </xf>
    <xf numFmtId="0" fontId="4" fillId="2" borderId="2" xfId="3" applyFont="1" applyFill="1" applyBorder="1" applyAlignment="1">
      <alignment horizontal="center" vertical="center"/>
    </xf>
    <xf numFmtId="3" fontId="4" fillId="2" borderId="8" xfId="3" applyNumberFormat="1" applyFont="1" applyFill="1" applyBorder="1" applyAlignment="1">
      <alignment horizontal="center" vertical="center"/>
    </xf>
    <xf numFmtId="0" fontId="4" fillId="2" borderId="0" xfId="3" applyFont="1" applyFill="1" applyAlignment="1">
      <alignment vertical="center"/>
    </xf>
    <xf numFmtId="0" fontId="4" fillId="2" borderId="21" xfId="8" applyFill="1" applyBorder="1" applyAlignment="1">
      <alignment horizontal="left" vertical="center"/>
    </xf>
    <xf numFmtId="3" fontId="6" fillId="0" borderId="0" xfId="8" applyNumberFormat="1" applyFont="1" applyAlignment="1">
      <alignment horizontal="center" vertical="center"/>
    </xf>
    <xf numFmtId="3" fontId="15" fillId="0" borderId="5" xfId="8" applyNumberFormat="1" applyFont="1" applyBorder="1" applyAlignment="1">
      <alignment horizontal="center" vertical="center"/>
    </xf>
    <xf numFmtId="3" fontId="12" fillId="0" borderId="16" xfId="8" applyNumberFormat="1" applyFont="1" applyBorder="1" applyAlignment="1">
      <alignment horizontal="center" vertical="center"/>
    </xf>
    <xf numFmtId="3" fontId="8" fillId="0" borderId="28" xfId="8" applyNumberFormat="1" applyFont="1" applyBorder="1" applyAlignment="1">
      <alignment horizontal="center" vertical="center"/>
    </xf>
    <xf numFmtId="3" fontId="4" fillId="0" borderId="6" xfId="8" applyNumberFormat="1" applyBorder="1" applyAlignment="1">
      <alignment horizontal="center"/>
    </xf>
    <xf numFmtId="3" fontId="4" fillId="2" borderId="8" xfId="8" applyNumberFormat="1" applyFill="1" applyBorder="1" applyAlignment="1">
      <alignment horizontal="center" vertical="center"/>
    </xf>
    <xf numFmtId="3" fontId="4" fillId="0" borderId="7" xfId="8" applyNumberFormat="1" applyBorder="1" applyAlignment="1">
      <alignment horizontal="center" vertical="center"/>
    </xf>
    <xf numFmtId="3" fontId="11" fillId="0" borderId="13" xfId="8" applyNumberFormat="1" applyFont="1" applyBorder="1" applyAlignment="1">
      <alignment horizontal="center" vertical="center" wrapText="1"/>
    </xf>
    <xf numFmtId="3" fontId="11" fillId="0" borderId="6" xfId="8" applyNumberFormat="1" applyFont="1" applyBorder="1" applyAlignment="1">
      <alignment horizontal="center" vertical="center" wrapText="1"/>
    </xf>
    <xf numFmtId="3" fontId="4" fillId="0" borderId="8" xfId="8" applyNumberFormat="1" applyBorder="1" applyAlignment="1">
      <alignment horizontal="center" vertical="center"/>
    </xf>
    <xf numFmtId="3" fontId="4" fillId="0" borderId="10" xfId="8" applyNumberFormat="1" applyBorder="1" applyAlignment="1">
      <alignment horizontal="center"/>
    </xf>
    <xf numFmtId="3" fontId="4" fillId="0" borderId="6" xfId="8" applyNumberFormat="1" applyBorder="1" applyAlignment="1">
      <alignment horizontal="center" vertical="center"/>
    </xf>
    <xf numFmtId="3" fontId="4" fillId="0" borderId="10" xfId="8" applyNumberFormat="1" applyBorder="1" applyAlignment="1">
      <alignment horizontal="center" vertical="center"/>
    </xf>
    <xf numFmtId="3" fontId="4" fillId="0" borderId="0" xfId="8" applyNumberFormat="1" applyAlignment="1">
      <alignment horizontal="center"/>
    </xf>
    <xf numFmtId="3" fontId="4" fillId="0" borderId="0" xfId="8" applyNumberFormat="1" applyAlignment="1">
      <alignment vertical="center"/>
    </xf>
    <xf numFmtId="0" fontId="4" fillId="0" borderId="0" xfId="8" applyAlignment="1">
      <alignment horizontal="right" vertical="center"/>
    </xf>
    <xf numFmtId="0" fontId="4" fillId="0" borderId="0" xfId="8" applyAlignment="1">
      <alignment horizontal="right"/>
    </xf>
    <xf numFmtId="3" fontId="8" fillId="0" borderId="9" xfId="8" applyNumberFormat="1" applyFont="1" applyBorder="1" applyAlignment="1">
      <alignment horizontal="center" vertical="center"/>
    </xf>
    <xf numFmtId="3" fontId="4" fillId="0" borderId="9" xfId="8" applyNumberFormat="1" applyBorder="1"/>
    <xf numFmtId="3" fontId="4" fillId="2" borderId="12" xfId="8" applyNumberFormat="1" applyFill="1" applyBorder="1" applyAlignment="1">
      <alignment vertical="center"/>
    </xf>
    <xf numFmtId="3" fontId="4" fillId="0" borderId="11" xfId="8" applyNumberFormat="1" applyBorder="1" applyAlignment="1">
      <alignment vertical="center"/>
    </xf>
    <xf numFmtId="3" fontId="4" fillId="0" borderId="13" xfId="8" applyNumberFormat="1" applyBorder="1"/>
    <xf numFmtId="12" fontId="4" fillId="0" borderId="9" xfId="8" applyNumberFormat="1" applyBorder="1" applyAlignment="1">
      <alignment vertical="center"/>
    </xf>
    <xf numFmtId="3" fontId="4" fillId="0" borderId="12" xfId="8" applyNumberFormat="1" applyBorder="1" applyAlignment="1">
      <alignment vertical="center"/>
    </xf>
    <xf numFmtId="3" fontId="4" fillId="0" borderId="63" xfId="8" applyNumberFormat="1" applyBorder="1" applyAlignment="1">
      <alignment vertical="center"/>
    </xf>
    <xf numFmtId="3" fontId="4" fillId="0" borderId="66" xfId="8" applyNumberFormat="1" applyBorder="1"/>
    <xf numFmtId="3" fontId="4" fillId="0" borderId="11" xfId="8" applyNumberFormat="1" applyBorder="1"/>
    <xf numFmtId="3" fontId="4" fillId="0" borderId="60" xfId="8" applyNumberFormat="1" applyBorder="1"/>
    <xf numFmtId="3" fontId="4" fillId="0" borderId="9" xfId="8" applyNumberFormat="1" applyBorder="1" applyAlignment="1">
      <alignment vertical="center"/>
    </xf>
    <xf numFmtId="3" fontId="4" fillId="0" borderId="13" xfId="8" applyNumberFormat="1" applyBorder="1" applyAlignment="1">
      <alignment vertical="center"/>
    </xf>
    <xf numFmtId="3" fontId="4" fillId="0" borderId="57" xfId="8" applyNumberFormat="1" applyBorder="1"/>
    <xf numFmtId="3" fontId="12" fillId="0" borderId="19" xfId="8" applyNumberFormat="1" applyFont="1" applyBorder="1" applyAlignment="1">
      <alignment vertical="center"/>
    </xf>
    <xf numFmtId="3" fontId="4" fillId="0" borderId="0" xfId="8" applyNumberFormat="1"/>
    <xf numFmtId="0" fontId="4" fillId="0" borderId="0" xfId="8" applyAlignment="1">
      <alignment horizontal="center" vertical="top"/>
    </xf>
    <xf numFmtId="0" fontId="4" fillId="0" borderId="0" xfId="8" applyAlignment="1">
      <alignment vertical="top"/>
    </xf>
    <xf numFmtId="0" fontId="4" fillId="0" borderId="0" xfId="8" applyAlignment="1">
      <alignment horizontal="center" vertical="center"/>
    </xf>
    <xf numFmtId="0" fontId="4" fillId="0" borderId="0" xfId="8" applyAlignment="1">
      <alignment vertical="center"/>
    </xf>
    <xf numFmtId="165" fontId="4" fillId="0" borderId="23" xfId="8" quotePrefix="1" applyNumberFormat="1" applyBorder="1" applyAlignment="1">
      <alignment horizontal="center" vertical="top"/>
    </xf>
    <xf numFmtId="165" fontId="4" fillId="0" borderId="21" xfId="8" quotePrefix="1" applyNumberFormat="1" applyBorder="1" applyAlignment="1">
      <alignment horizontal="left" vertical="top"/>
    </xf>
    <xf numFmtId="0" fontId="4" fillId="0" borderId="0" xfId="8"/>
    <xf numFmtId="165" fontId="4" fillId="2" borderId="50" xfId="3" applyNumberFormat="1" applyFont="1" applyFill="1" applyBorder="1" applyAlignment="1">
      <alignment horizontal="center" vertical="top"/>
    </xf>
    <xf numFmtId="165" fontId="4" fillId="2" borderId="51" xfId="3" quotePrefix="1" applyNumberFormat="1" applyFont="1" applyFill="1" applyBorder="1" applyAlignment="1">
      <alignment horizontal="left" vertical="top"/>
    </xf>
    <xf numFmtId="165" fontId="4" fillId="2" borderId="53" xfId="3" applyNumberFormat="1" applyFont="1" applyFill="1" applyBorder="1" applyAlignment="1">
      <alignment horizontal="justify" vertical="top"/>
    </xf>
    <xf numFmtId="165" fontId="4" fillId="2" borderId="68" xfId="3" applyNumberFormat="1" applyFont="1" applyFill="1" applyBorder="1" applyAlignment="1">
      <alignment horizontal="center"/>
    </xf>
    <xf numFmtId="3" fontId="4" fillId="2" borderId="53" xfId="3" applyNumberFormat="1" applyFont="1" applyFill="1" applyBorder="1" applyAlignment="1">
      <alignment horizontal="center"/>
    </xf>
    <xf numFmtId="3" fontId="4" fillId="2" borderId="55" xfId="3" applyNumberFormat="1" applyFont="1" applyFill="1" applyBorder="1"/>
    <xf numFmtId="0" fontId="4" fillId="0" borderId="0" xfId="3" applyFont="1" applyAlignment="1">
      <alignment horizontal="left" vertical="center" wrapText="1"/>
    </xf>
    <xf numFmtId="3" fontId="4" fillId="2" borderId="7" xfId="8" applyNumberFormat="1" applyFill="1" applyBorder="1" applyAlignment="1">
      <alignment horizontal="center" vertical="center"/>
    </xf>
    <xf numFmtId="3" fontId="4" fillId="2" borderId="7" xfId="3" applyNumberFormat="1" applyFont="1" applyFill="1" applyBorder="1" applyAlignment="1">
      <alignment horizontal="center"/>
    </xf>
    <xf numFmtId="3" fontId="4" fillId="2" borderId="7" xfId="8" applyNumberFormat="1" applyFill="1" applyBorder="1" applyAlignment="1">
      <alignment horizontal="center"/>
    </xf>
    <xf numFmtId="0" fontId="4" fillId="0" borderId="0" xfId="3" applyFont="1" applyAlignment="1">
      <alignment horizontal="left" vertical="top"/>
    </xf>
    <xf numFmtId="165" fontId="9" fillId="0" borderId="0" xfId="3" applyNumberFormat="1" applyFont="1"/>
    <xf numFmtId="165" fontId="19" fillId="0" borderId="0" xfId="3" applyNumberFormat="1" applyFont="1"/>
    <xf numFmtId="0" fontId="20" fillId="0" borderId="0" xfId="3" applyFont="1" applyAlignment="1">
      <alignment horizontal="left"/>
    </xf>
    <xf numFmtId="0" fontId="6" fillId="0" borderId="0" xfId="3" applyFont="1" applyAlignment="1">
      <alignment horizontal="center"/>
    </xf>
    <xf numFmtId="0" fontId="4" fillId="2" borderId="0" xfId="3" applyFont="1" applyFill="1"/>
    <xf numFmtId="165" fontId="7" fillId="0" borderId="0" xfId="3" applyNumberFormat="1"/>
    <xf numFmtId="165" fontId="4" fillId="0" borderId="0" xfId="3" applyNumberFormat="1" applyFont="1"/>
    <xf numFmtId="0" fontId="5" fillId="0" borderId="0" xfId="3" applyFont="1" applyAlignment="1">
      <alignment horizontal="left" vertical="center"/>
    </xf>
    <xf numFmtId="0" fontId="19" fillId="0" borderId="0" xfId="3" applyFont="1"/>
    <xf numFmtId="0" fontId="4" fillId="0" borderId="0" xfId="3" applyFont="1" applyAlignment="1">
      <alignment horizontal="right"/>
    </xf>
    <xf numFmtId="0" fontId="7" fillId="2" borderId="0" xfId="3" applyFill="1"/>
    <xf numFmtId="165" fontId="7" fillId="0" borderId="0" xfId="3" applyNumberFormat="1" applyAlignment="1">
      <alignment horizontal="left"/>
    </xf>
    <xf numFmtId="165" fontId="9" fillId="0" borderId="0" xfId="3" applyNumberFormat="1" applyFont="1" applyAlignment="1">
      <alignment horizontal="left"/>
    </xf>
    <xf numFmtId="0" fontId="8" fillId="0" borderId="0" xfId="3" applyFont="1" applyAlignment="1">
      <alignment horizontal="center" vertical="center"/>
    </xf>
    <xf numFmtId="3" fontId="4" fillId="0" borderId="0" xfId="3" applyNumberFormat="1" applyFont="1" applyAlignment="1">
      <alignment horizontal="right"/>
    </xf>
    <xf numFmtId="165" fontId="5" fillId="0" borderId="0" xfId="3" applyNumberFormat="1" applyFont="1" applyAlignment="1">
      <alignment horizontal="left"/>
    </xf>
    <xf numFmtId="165" fontId="12" fillId="0" borderId="60" xfId="3" applyNumberFormat="1" applyFont="1" applyBorder="1" applyAlignment="1">
      <alignment horizontal="center" vertical="center" wrapText="1"/>
    </xf>
    <xf numFmtId="165" fontId="12" fillId="0" borderId="80" xfId="17" applyNumberFormat="1" applyFont="1" applyBorder="1" applyAlignment="1">
      <alignment horizontal="center" vertical="center"/>
    </xf>
    <xf numFmtId="165" fontId="12" fillId="0" borderId="79" xfId="17" applyNumberFormat="1" applyFont="1" applyBorder="1" applyAlignment="1">
      <alignment horizontal="center" vertical="center"/>
    </xf>
    <xf numFmtId="165" fontId="12" fillId="0" borderId="81" xfId="17" applyNumberFormat="1" applyFont="1" applyBorder="1" applyAlignment="1">
      <alignment horizontal="center" vertical="center"/>
    </xf>
    <xf numFmtId="165" fontId="22" fillId="2" borderId="0" xfId="17" applyNumberFormat="1" applyFont="1" applyFill="1"/>
    <xf numFmtId="0" fontId="12" fillId="0" borderId="23" xfId="3" quotePrefix="1" applyFont="1" applyBorder="1" applyAlignment="1">
      <alignment horizontal="left"/>
    </xf>
    <xf numFmtId="0" fontId="12" fillId="0" borderId="21" xfId="3" quotePrefix="1" applyFont="1" applyBorder="1" applyAlignment="1">
      <alignment horizontal="left"/>
    </xf>
    <xf numFmtId="165" fontId="12" fillId="0" borderId="1" xfId="3" applyNumberFormat="1" applyFont="1" applyBorder="1" applyAlignment="1">
      <alignment horizontal="left" vertical="center" wrapText="1"/>
    </xf>
    <xf numFmtId="165" fontId="23" fillId="0" borderId="1" xfId="3" applyNumberFormat="1" applyFont="1" applyBorder="1" applyAlignment="1">
      <alignment horizontal="left" vertical="center"/>
    </xf>
    <xf numFmtId="3" fontId="4" fillId="0" borderId="1" xfId="3" applyNumberFormat="1" applyFont="1" applyBorder="1" applyAlignment="1">
      <alignment horizontal="center" vertical="center"/>
    </xf>
    <xf numFmtId="3" fontId="4" fillId="0" borderId="82" xfId="3" applyNumberFormat="1" applyFont="1" applyBorder="1" applyAlignment="1">
      <alignment horizontal="center" vertical="center"/>
    </xf>
    <xf numFmtId="165" fontId="4" fillId="0" borderId="21" xfId="3" applyNumberFormat="1" applyFont="1" applyBorder="1" applyAlignment="1">
      <alignment horizontal="center" vertical="top"/>
    </xf>
    <xf numFmtId="165" fontId="4" fillId="0" borderId="2" xfId="3" applyNumberFormat="1" applyFont="1" applyBorder="1" applyAlignment="1">
      <alignment horizontal="justify" vertical="top" wrapText="1"/>
    </xf>
    <xf numFmtId="3" fontId="4" fillId="0" borderId="9" xfId="3" applyNumberFormat="1" applyFont="1" applyBorder="1" applyAlignment="1">
      <alignment horizontal="center" vertical="center"/>
    </xf>
    <xf numFmtId="0" fontId="4" fillId="0" borderId="23" xfId="3" applyFont="1" applyBorder="1" applyAlignment="1">
      <alignment horizontal="center" vertical="top"/>
    </xf>
    <xf numFmtId="0" fontId="4" fillId="0" borderId="21" xfId="3" applyFont="1" applyBorder="1" applyAlignment="1">
      <alignment horizontal="center" vertical="top"/>
    </xf>
    <xf numFmtId="0" fontId="4" fillId="0" borderId="1" xfId="3" applyFont="1" applyBorder="1" applyAlignment="1">
      <alignment horizontal="justify" vertical="top" wrapText="1"/>
    </xf>
    <xf numFmtId="168" fontId="4" fillId="0" borderId="1" xfId="3" applyNumberFormat="1" applyFont="1" applyBorder="1" applyAlignment="1">
      <alignment horizontal="center"/>
    </xf>
    <xf numFmtId="3" fontId="4" fillId="0" borderId="1" xfId="3" applyNumberFormat="1" applyFont="1" applyBorder="1" applyAlignment="1">
      <alignment horizontal="center"/>
    </xf>
    <xf numFmtId="168" fontId="4" fillId="0" borderId="1" xfId="9" applyNumberFormat="1" applyFont="1" applyFill="1" applyBorder="1" applyAlignment="1">
      <alignment horizontal="right"/>
    </xf>
    <xf numFmtId="168" fontId="4" fillId="0" borderId="6" xfId="3" applyNumberFormat="1" applyFont="1" applyBorder="1"/>
    <xf numFmtId="168" fontId="4" fillId="0" borderId="9" xfId="3" applyNumberFormat="1" applyFont="1" applyBorder="1"/>
    <xf numFmtId="0" fontId="4" fillId="0" borderId="21" xfId="3" applyFont="1" applyBorder="1" applyAlignment="1">
      <alignment horizontal="right" vertical="center"/>
    </xf>
    <xf numFmtId="0" fontId="4" fillId="0" borderId="2" xfId="3" applyFont="1" applyBorder="1" applyAlignment="1">
      <alignment horizontal="justify" vertical="center" wrapText="1"/>
    </xf>
    <xf numFmtId="168" fontId="4" fillId="0" borderId="2" xfId="3" applyNumberFormat="1" applyFont="1" applyBorder="1" applyAlignment="1">
      <alignment horizontal="center"/>
    </xf>
    <xf numFmtId="3" fontId="4" fillId="0" borderId="2" xfId="3" applyNumberFormat="1" applyFont="1" applyBorder="1" applyAlignment="1">
      <alignment horizontal="center"/>
    </xf>
    <xf numFmtId="168" fontId="4" fillId="0" borderId="2" xfId="9" applyNumberFormat="1" applyFont="1" applyFill="1" applyBorder="1" applyAlignment="1">
      <alignment horizontal="right"/>
    </xf>
    <xf numFmtId="0" fontId="4" fillId="0" borderId="3" xfId="3" applyFont="1" applyBorder="1" applyAlignment="1">
      <alignment horizontal="justify" vertical="center" wrapText="1"/>
    </xf>
    <xf numFmtId="168" fontId="4" fillId="0" borderId="3" xfId="3" applyNumberFormat="1" applyFont="1" applyBorder="1" applyAlignment="1">
      <alignment horizontal="center"/>
    </xf>
    <xf numFmtId="3" fontId="4" fillId="0" borderId="3" xfId="3" applyNumberFormat="1" applyFont="1" applyBorder="1" applyAlignment="1">
      <alignment horizontal="center"/>
    </xf>
    <xf numFmtId="168" fontId="4" fillId="0" borderId="3" xfId="9" applyNumberFormat="1" applyFont="1" applyFill="1" applyBorder="1" applyAlignment="1">
      <alignment horizontal="right"/>
    </xf>
    <xf numFmtId="0" fontId="4" fillId="0" borderId="21" xfId="3" applyFont="1" applyBorder="1" applyAlignment="1">
      <alignment horizontal="center" vertical="center"/>
    </xf>
    <xf numFmtId="0" fontId="12" fillId="0" borderId="4" xfId="3" applyFont="1" applyBorder="1" applyAlignment="1">
      <alignment horizontal="justify" vertical="center" wrapText="1"/>
    </xf>
    <xf numFmtId="168" fontId="4" fillId="0" borderId="4" xfId="3" applyNumberFormat="1" applyFont="1" applyBorder="1" applyAlignment="1">
      <alignment horizontal="center"/>
    </xf>
    <xf numFmtId="3" fontId="4" fillId="0" borderId="4" xfId="3" applyNumberFormat="1" applyFont="1" applyBorder="1" applyAlignment="1">
      <alignment horizontal="center"/>
    </xf>
    <xf numFmtId="168" fontId="4" fillId="0" borderId="4" xfId="9" applyNumberFormat="1" applyFont="1" applyFill="1" applyBorder="1" applyAlignment="1">
      <alignment horizontal="right"/>
    </xf>
    <xf numFmtId="168" fontId="4" fillId="0" borderId="10" xfId="9" applyNumberFormat="1" applyFont="1" applyFill="1" applyBorder="1" applyAlignment="1">
      <alignment horizontal="right"/>
    </xf>
    <xf numFmtId="168" fontId="4" fillId="0" borderId="13" xfId="9" applyNumberFormat="1" applyFont="1" applyFill="1" applyBorder="1" applyAlignment="1">
      <alignment horizontal="right"/>
    </xf>
    <xf numFmtId="0" fontId="7" fillId="2" borderId="0" xfId="3" applyFill="1" applyAlignment="1">
      <alignment vertical="center"/>
    </xf>
    <xf numFmtId="0" fontId="4" fillId="0" borderId="21" xfId="3" applyFont="1" applyBorder="1" applyAlignment="1">
      <alignment horizontal="right" vertical="top"/>
    </xf>
    <xf numFmtId="1" fontId="4" fillId="0" borderId="21" xfId="3" applyNumberFormat="1" applyFont="1" applyBorder="1" applyAlignment="1">
      <alignment horizontal="center" vertical="center"/>
    </xf>
    <xf numFmtId="0" fontId="12" fillId="0" borderId="1" xfId="3" applyFont="1" applyBorder="1" applyAlignment="1">
      <alignment horizontal="justify" vertical="center" wrapText="1"/>
    </xf>
    <xf numFmtId="168" fontId="4" fillId="0" borderId="1" xfId="3" applyNumberFormat="1" applyFont="1" applyBorder="1" applyAlignment="1">
      <alignment horizontal="center" vertical="center"/>
    </xf>
    <xf numFmtId="168" fontId="4" fillId="0" borderId="1" xfId="9" applyNumberFormat="1" applyFont="1" applyFill="1" applyBorder="1" applyAlignment="1">
      <alignment horizontal="right" vertical="center"/>
    </xf>
    <xf numFmtId="168" fontId="4" fillId="0" borderId="6" xfId="9" applyNumberFormat="1" applyFont="1" applyFill="1" applyBorder="1" applyAlignment="1">
      <alignment horizontal="right"/>
    </xf>
    <xf numFmtId="168" fontId="4" fillId="0" borderId="9" xfId="9" applyNumberFormat="1" applyFont="1" applyFill="1" applyBorder="1" applyAlignment="1">
      <alignment horizontal="right"/>
    </xf>
    <xf numFmtId="1" fontId="4" fillId="0" borderId="23" xfId="3" applyNumberFormat="1" applyFont="1" applyBorder="1" applyAlignment="1">
      <alignment horizontal="center"/>
    </xf>
    <xf numFmtId="1" fontId="4" fillId="0" borderId="50" xfId="3" applyNumberFormat="1" applyFont="1" applyBorder="1" applyAlignment="1">
      <alignment horizontal="center"/>
    </xf>
    <xf numFmtId="0" fontId="4" fillId="0" borderId="51" xfId="3" applyFont="1" applyBorder="1" applyAlignment="1">
      <alignment horizontal="right" vertical="center"/>
    </xf>
    <xf numFmtId="0" fontId="4" fillId="0" borderId="52" xfId="3" applyFont="1" applyBorder="1" applyAlignment="1">
      <alignment horizontal="justify" vertical="center" wrapText="1"/>
    </xf>
    <xf numFmtId="168" fontId="4" fillId="0" borderId="52" xfId="3" applyNumberFormat="1" applyFont="1" applyBorder="1" applyAlignment="1">
      <alignment horizontal="center"/>
    </xf>
    <xf numFmtId="3" fontId="4" fillId="0" borderId="68" xfId="3" applyNumberFormat="1" applyFont="1" applyBorder="1" applyAlignment="1">
      <alignment horizontal="center"/>
    </xf>
    <xf numFmtId="0" fontId="7" fillId="3" borderId="0" xfId="3" applyFill="1"/>
    <xf numFmtId="0" fontId="4" fillId="0" borderId="58" xfId="3" applyFont="1" applyBorder="1" applyAlignment="1">
      <alignment horizontal="center" vertical="top"/>
    </xf>
    <xf numFmtId="0" fontId="4" fillId="0" borderId="64" xfId="3" applyFont="1" applyBorder="1" applyAlignment="1">
      <alignment horizontal="center" vertical="top"/>
    </xf>
    <xf numFmtId="168" fontId="4" fillId="0" borderId="65" xfId="3" applyNumberFormat="1" applyFont="1" applyBorder="1" applyAlignment="1">
      <alignment horizontal="center"/>
    </xf>
    <xf numFmtId="3" fontId="4" fillId="0" borderId="65" xfId="3" applyNumberFormat="1" applyFont="1" applyBorder="1" applyAlignment="1">
      <alignment horizontal="center"/>
    </xf>
    <xf numFmtId="165" fontId="4" fillId="0" borderId="3" xfId="3" applyNumberFormat="1" applyFont="1" applyBorder="1" applyAlignment="1">
      <alignment horizontal="justify" vertical="top"/>
    </xf>
    <xf numFmtId="0" fontId="4" fillId="0" borderId="2" xfId="3" applyFont="1" applyBorder="1" applyAlignment="1">
      <alignment horizontal="justify" vertical="top" wrapText="1"/>
    </xf>
    <xf numFmtId="0" fontId="4" fillId="0" borderId="17" xfId="3" applyFont="1" applyBorder="1" applyAlignment="1">
      <alignment horizontal="center" vertical="top"/>
    </xf>
    <xf numFmtId="0" fontId="4" fillId="0" borderId="83" xfId="3" applyFont="1" applyBorder="1" applyAlignment="1">
      <alignment horizontal="center" vertical="top"/>
    </xf>
    <xf numFmtId="0" fontId="8" fillId="0" borderId="29" xfId="3" applyFont="1" applyBorder="1" applyAlignment="1">
      <alignment horizontal="right" vertical="center"/>
    </xf>
    <xf numFmtId="0" fontId="8" fillId="0" borderId="26" xfId="3" applyFont="1" applyBorder="1" applyAlignment="1">
      <alignment horizontal="center" vertical="center"/>
    </xf>
    <xf numFmtId="0" fontId="8" fillId="0" borderId="20" xfId="3" applyFont="1" applyBorder="1" applyAlignment="1">
      <alignment horizontal="center" vertical="center"/>
    </xf>
    <xf numFmtId="168" fontId="8" fillId="0" borderId="19" xfId="3" applyNumberFormat="1" applyFont="1" applyBorder="1" applyAlignment="1">
      <alignment vertical="center"/>
    </xf>
    <xf numFmtId="0" fontId="0" fillId="0" borderId="0" xfId="3" applyFont="1" applyAlignment="1">
      <alignment horizontal="center" vertical="top"/>
    </xf>
    <xf numFmtId="0" fontId="7" fillId="0" borderId="0" xfId="3" applyAlignment="1">
      <alignment vertical="top" wrapText="1"/>
    </xf>
    <xf numFmtId="0" fontId="7" fillId="4" borderId="0" xfId="3" applyFill="1" applyAlignment="1">
      <alignment horizontal="center"/>
    </xf>
    <xf numFmtId="0" fontId="7" fillId="4" borderId="0" xfId="3" applyFill="1"/>
    <xf numFmtId="168" fontId="4" fillId="0" borderId="2" xfId="9" applyNumberFormat="1" applyFont="1" applyFill="1" applyBorder="1" applyAlignment="1">
      <alignment horizontal="center"/>
    </xf>
    <xf numFmtId="168" fontId="4" fillId="0" borderId="7" xfId="9" applyNumberFormat="1" applyFont="1" applyFill="1" applyBorder="1" applyAlignment="1">
      <alignment horizontal="center"/>
    </xf>
    <xf numFmtId="0" fontId="4" fillId="0" borderId="3" xfId="3" applyFont="1" applyBorder="1" applyAlignment="1">
      <alignment horizontal="center"/>
    </xf>
    <xf numFmtId="3" fontId="4" fillId="0" borderId="52" xfId="3" applyNumberFormat="1" applyFont="1" applyBorder="1" applyAlignment="1">
      <alignment horizontal="center"/>
    </xf>
    <xf numFmtId="0" fontId="11" fillId="0" borderId="21" xfId="3" applyFont="1" applyBorder="1" applyAlignment="1">
      <alignment horizontal="right" vertical="center"/>
    </xf>
    <xf numFmtId="0" fontId="7" fillId="5" borderId="0" xfId="3" applyFill="1"/>
    <xf numFmtId="1" fontId="4" fillId="0" borderId="23" xfId="3" applyNumberFormat="1" applyFont="1" applyBorder="1" applyAlignment="1">
      <alignment horizontal="center" vertical="top"/>
    </xf>
    <xf numFmtId="0" fontId="11" fillId="0" borderId="21" xfId="3" applyFont="1" applyBorder="1" applyAlignment="1">
      <alignment horizontal="right" vertical="top"/>
    </xf>
    <xf numFmtId="0" fontId="4" fillId="0" borderId="2" xfId="3" applyFont="1" applyBorder="1" applyAlignment="1">
      <alignment horizontal="left" vertical="center" wrapText="1"/>
    </xf>
    <xf numFmtId="0" fontId="4" fillId="0" borderId="4" xfId="3" applyFont="1" applyBorder="1" applyAlignment="1">
      <alignment horizontal="left" vertical="center" wrapText="1"/>
    </xf>
    <xf numFmtId="0" fontId="4" fillId="0" borderId="3" xfId="3" applyFont="1" applyBorder="1" applyAlignment="1">
      <alignment horizontal="left" vertical="center" wrapText="1"/>
    </xf>
    <xf numFmtId="0" fontId="4" fillId="0" borderId="3" xfId="3" applyFont="1" applyBorder="1" applyAlignment="1">
      <alignment horizontal="left" wrapText="1"/>
    </xf>
    <xf numFmtId="0" fontId="11" fillId="0" borderId="51" xfId="3" applyFont="1" applyBorder="1" applyAlignment="1">
      <alignment horizontal="right" vertical="top"/>
    </xf>
    <xf numFmtId="0" fontId="4" fillId="0" borderId="52" xfId="3" applyFont="1" applyBorder="1" applyAlignment="1">
      <alignment horizontal="left" wrapText="1"/>
    </xf>
    <xf numFmtId="167" fontId="4" fillId="0" borderId="23" xfId="3" applyNumberFormat="1" applyFont="1" applyBorder="1" applyAlignment="1">
      <alignment horizontal="center" vertical="top"/>
    </xf>
    <xf numFmtId="0" fontId="10" fillId="0" borderId="0" xfId="3" applyFont="1" applyAlignment="1">
      <alignment horizontal="center"/>
    </xf>
    <xf numFmtId="14" fontId="4" fillId="0" borderId="0" xfId="3" applyNumberFormat="1" applyFont="1" applyAlignment="1">
      <alignment horizontal="right"/>
    </xf>
    <xf numFmtId="165" fontId="8" fillId="0" borderId="0" xfId="3" applyNumberFormat="1" applyFont="1" applyAlignment="1">
      <alignment horizontal="left"/>
    </xf>
    <xf numFmtId="0" fontId="4" fillId="0" borderId="0" xfId="3" applyFont="1" applyAlignment="1">
      <alignment horizontal="right" vertical="center"/>
    </xf>
    <xf numFmtId="0" fontId="12" fillId="0" borderId="0" xfId="3" applyFont="1" applyAlignment="1">
      <alignment horizontal="center"/>
    </xf>
    <xf numFmtId="165" fontId="4" fillId="0" borderId="84" xfId="3" applyNumberFormat="1" applyFont="1" applyBorder="1" applyAlignment="1">
      <alignment horizontal="center"/>
    </xf>
    <xf numFmtId="165" fontId="4" fillId="0" borderId="85" xfId="3" applyNumberFormat="1" applyFont="1" applyBorder="1" applyAlignment="1">
      <alignment horizontal="center"/>
    </xf>
    <xf numFmtId="165" fontId="12" fillId="0" borderId="1" xfId="3" applyNumberFormat="1" applyFont="1" applyBorder="1" applyAlignment="1">
      <alignment horizontal="justify" vertical="center" wrapText="1"/>
    </xf>
    <xf numFmtId="165" fontId="4" fillId="0" borderId="1" xfId="3" applyNumberFormat="1" applyFont="1" applyBorder="1" applyAlignment="1">
      <alignment horizontal="center"/>
    </xf>
    <xf numFmtId="167" fontId="4" fillId="0" borderId="21" xfId="3" quotePrefix="1" applyNumberFormat="1" applyFont="1" applyBorder="1" applyAlignment="1">
      <alignment horizontal="right" vertical="top"/>
    </xf>
    <xf numFmtId="0" fontId="4" fillId="0" borderId="1" xfId="3" applyFont="1" applyBorder="1" applyAlignment="1">
      <alignment horizontal="justify" vertical="top"/>
    </xf>
    <xf numFmtId="168" fontId="4" fillId="0" borderId="1" xfId="9" applyNumberFormat="1" applyFont="1" applyBorder="1" applyAlignment="1">
      <alignment horizontal="center"/>
    </xf>
    <xf numFmtId="167" fontId="4" fillId="0" borderId="21" xfId="3" applyNumberFormat="1" applyFont="1" applyBorder="1" applyAlignment="1">
      <alignment horizontal="right" vertical="center"/>
    </xf>
    <xf numFmtId="0" fontId="4" fillId="0" borderId="2" xfId="3" applyFont="1" applyBorder="1" applyAlignment="1">
      <alignment horizontal="justify" vertical="center"/>
    </xf>
    <xf numFmtId="168" fontId="4" fillId="0" borderId="2" xfId="9" applyNumberFormat="1" applyFont="1" applyBorder="1" applyAlignment="1">
      <alignment horizontal="center"/>
    </xf>
    <xf numFmtId="167" fontId="4" fillId="0" borderId="23" xfId="3" quotePrefix="1" applyNumberFormat="1" applyFont="1" applyBorder="1" applyAlignment="1">
      <alignment horizontal="center" vertical="top"/>
    </xf>
    <xf numFmtId="0" fontId="4" fillId="0" borderId="4" xfId="3" applyFont="1" applyBorder="1" applyAlignment="1">
      <alignment horizontal="justify" vertical="top"/>
    </xf>
    <xf numFmtId="168" fontId="4" fillId="0" borderId="4" xfId="9" applyNumberFormat="1" applyFont="1" applyBorder="1" applyAlignment="1">
      <alignment horizontal="center"/>
    </xf>
    <xf numFmtId="167" fontId="4" fillId="0" borderId="21" xfId="3" applyNumberFormat="1" applyFont="1" applyBorder="1" applyAlignment="1">
      <alignment horizontal="right" vertical="top"/>
    </xf>
    <xf numFmtId="2" fontId="4" fillId="0" borderId="21" xfId="3" applyNumberFormat="1" applyFont="1" applyBorder="1" applyAlignment="1">
      <alignment horizontal="right" vertical="top"/>
    </xf>
    <xf numFmtId="3" fontId="4" fillId="2" borderId="2" xfId="3" applyNumberFormat="1" applyFont="1" applyFill="1" applyBorder="1" applyAlignment="1">
      <alignment horizontal="justify" vertical="center"/>
    </xf>
    <xf numFmtId="168" fontId="4" fillId="0" borderId="2" xfId="9" applyNumberFormat="1" applyFont="1" applyBorder="1" applyAlignment="1">
      <alignment horizontal="center" vertical="center"/>
    </xf>
    <xf numFmtId="0" fontId="4" fillId="0" borderId="21" xfId="3" applyFont="1" applyBorder="1" applyAlignment="1">
      <alignment horizontal="right"/>
    </xf>
    <xf numFmtId="0" fontId="4" fillId="0" borderId="1" xfId="3" applyFont="1" applyBorder="1" applyAlignment="1">
      <alignment horizontal="justify" vertical="center"/>
    </xf>
    <xf numFmtId="168" fontId="4" fillId="0" borderId="1" xfId="9" applyNumberFormat="1" applyFont="1" applyBorder="1" applyAlignment="1">
      <alignment horizontal="center" vertical="center"/>
    </xf>
    <xf numFmtId="168" fontId="4" fillId="0" borderId="1" xfId="9" applyNumberFormat="1" applyFont="1" applyBorder="1" applyAlignment="1">
      <alignment horizontal="left"/>
    </xf>
    <xf numFmtId="2" fontId="4" fillId="0" borderId="23" xfId="3" applyNumberFormat="1" applyFont="1" applyBorder="1" applyAlignment="1">
      <alignment horizontal="center" vertical="top"/>
    </xf>
    <xf numFmtId="2" fontId="4" fillId="0" borderId="23" xfId="3" quotePrefix="1" applyNumberFormat="1" applyFont="1" applyBorder="1" applyAlignment="1">
      <alignment horizontal="center" vertical="top"/>
    </xf>
    <xf numFmtId="2" fontId="4" fillId="0" borderId="21" xfId="3" applyNumberFormat="1" applyFont="1" applyBorder="1" applyAlignment="1">
      <alignment horizontal="right" vertical="center"/>
    </xf>
    <xf numFmtId="0" fontId="4" fillId="0" borderId="2" xfId="3" applyFont="1" applyBorder="1" applyAlignment="1">
      <alignment horizontal="left" vertical="center"/>
    </xf>
    <xf numFmtId="0" fontId="4" fillId="0" borderId="3" xfId="3" applyFont="1" applyBorder="1" applyAlignment="1">
      <alignment horizontal="left" vertical="center"/>
    </xf>
    <xf numFmtId="168" fontId="4" fillId="0" borderId="3" xfId="9" applyNumberFormat="1" applyFont="1" applyBorder="1" applyAlignment="1">
      <alignment horizontal="center"/>
    </xf>
    <xf numFmtId="168" fontId="4" fillId="0" borderId="3" xfId="9" applyNumberFormat="1" applyFont="1" applyBorder="1" applyAlignment="1">
      <alignment horizontal="center" vertical="center"/>
    </xf>
    <xf numFmtId="0" fontId="4" fillId="0" borderId="1" xfId="3" applyFont="1" applyBorder="1" applyAlignment="1">
      <alignment horizontal="left" vertical="center"/>
    </xf>
    <xf numFmtId="0" fontId="12" fillId="0" borderId="17" xfId="3" applyFont="1" applyBorder="1" applyAlignment="1">
      <alignment horizontal="center"/>
    </xf>
    <xf numFmtId="0" fontId="12" fillId="0" borderId="83" xfId="3" applyFont="1" applyBorder="1" applyAlignment="1">
      <alignment horizontal="center"/>
    </xf>
    <xf numFmtId="168" fontId="12" fillId="0" borderId="26" xfId="9" applyNumberFormat="1" applyFont="1" applyBorder="1" applyAlignment="1">
      <alignment horizontal="right" vertical="center"/>
    </xf>
    <xf numFmtId="168" fontId="12" fillId="0" borderId="26" xfId="9" applyNumberFormat="1" applyFont="1" applyBorder="1" applyAlignment="1">
      <alignment horizontal="center" vertical="center"/>
    </xf>
    <xf numFmtId="168" fontId="12" fillId="0" borderId="26" xfId="9" quotePrefix="1" applyNumberFormat="1" applyFont="1" applyBorder="1" applyAlignment="1">
      <alignment horizontal="center" vertical="center"/>
    </xf>
    <xf numFmtId="0" fontId="12" fillId="0" borderId="23" xfId="3" quotePrefix="1" applyFont="1" applyBorder="1" applyAlignment="1">
      <alignment horizontal="center"/>
    </xf>
    <xf numFmtId="0" fontId="12" fillId="0" borderId="21" xfId="3" quotePrefix="1" applyFont="1" applyBorder="1" applyAlignment="1">
      <alignment horizontal="center"/>
    </xf>
    <xf numFmtId="0" fontId="12" fillId="0" borderId="59" xfId="3" applyFont="1" applyBorder="1" applyAlignment="1">
      <alignment horizontal="left" vertical="center"/>
    </xf>
    <xf numFmtId="168" fontId="4" fillId="0" borderId="59" xfId="9" applyNumberFormat="1" applyFont="1" applyBorder="1" applyAlignment="1">
      <alignment horizontal="center"/>
    </xf>
    <xf numFmtId="0" fontId="4" fillId="0" borderId="21" xfId="3" applyFont="1" applyBorder="1" applyAlignment="1">
      <alignment horizontal="center"/>
    </xf>
    <xf numFmtId="168" fontId="4" fillId="0" borderId="21" xfId="9" applyNumberFormat="1" applyFont="1" applyFill="1" applyBorder="1" applyAlignment="1">
      <alignment horizontal="right" vertical="center"/>
    </xf>
    <xf numFmtId="0" fontId="4" fillId="0" borderId="23" xfId="3" applyFont="1" applyBorder="1" applyAlignment="1">
      <alignment horizontal="right" vertical="center"/>
    </xf>
    <xf numFmtId="168" fontId="4" fillId="0" borderId="86" xfId="9" applyNumberFormat="1" applyFont="1" applyFill="1" applyBorder="1" applyAlignment="1">
      <alignment horizontal="right"/>
    </xf>
    <xf numFmtId="168" fontId="4" fillId="0" borderId="87" xfId="9" applyNumberFormat="1" applyFont="1" applyFill="1" applyBorder="1" applyAlignment="1">
      <alignment horizontal="right"/>
    </xf>
    <xf numFmtId="167" fontId="4" fillId="0" borderId="21" xfId="3" applyNumberFormat="1" applyFont="1" applyBorder="1" applyAlignment="1">
      <alignment horizontal="center" vertical="top"/>
    </xf>
    <xf numFmtId="0" fontId="4" fillId="0" borderId="4" xfId="3" applyFont="1" applyBorder="1" applyAlignment="1">
      <alignment horizontal="left"/>
    </xf>
    <xf numFmtId="0" fontId="4" fillId="0" borderId="2" xfId="3" applyFont="1" applyBorder="1" applyAlignment="1">
      <alignment horizontal="left"/>
    </xf>
    <xf numFmtId="168" fontId="12" fillId="0" borderId="26" xfId="9" applyNumberFormat="1" applyFont="1" applyBorder="1" applyAlignment="1">
      <alignment vertical="center"/>
    </xf>
    <xf numFmtId="0" fontId="12" fillId="0" borderId="1" xfId="3" applyFont="1" applyBorder="1" applyAlignment="1">
      <alignment horizontal="justify" vertical="top" wrapText="1"/>
    </xf>
    <xf numFmtId="0" fontId="4" fillId="0" borderId="1" xfId="3" quotePrefix="1" applyFont="1" applyBorder="1" applyAlignment="1">
      <alignment horizontal="justify" vertical="top" wrapText="1"/>
    </xf>
    <xf numFmtId="0" fontId="4" fillId="0" borderId="77" xfId="3" applyFont="1" applyBorder="1" applyAlignment="1">
      <alignment horizontal="center" vertical="center"/>
    </xf>
    <xf numFmtId="2" fontId="4" fillId="0" borderId="80" xfId="3" applyNumberFormat="1" applyFont="1" applyBorder="1" applyAlignment="1">
      <alignment horizontal="right" vertical="center"/>
    </xf>
    <xf numFmtId="0" fontId="4" fillId="2" borderId="2" xfId="3" applyFont="1" applyFill="1" applyBorder="1" applyAlignment="1">
      <alignment horizontal="left"/>
    </xf>
    <xf numFmtId="0" fontId="4" fillId="0" borderId="50" xfId="3" applyFont="1" applyBorder="1" applyAlignment="1">
      <alignment horizontal="center" vertical="top"/>
    </xf>
    <xf numFmtId="0" fontId="4" fillId="0" borderId="51" xfId="3" applyFont="1" applyBorder="1" applyAlignment="1">
      <alignment horizontal="center" vertical="top"/>
    </xf>
    <xf numFmtId="168" fontId="12" fillId="0" borderId="29" xfId="9" applyNumberFormat="1" applyFont="1" applyBorder="1" applyAlignment="1">
      <alignment horizontal="right" vertical="center"/>
    </xf>
    <xf numFmtId="168" fontId="12" fillId="0" borderId="29" xfId="9" applyNumberFormat="1" applyFont="1" applyBorder="1" applyAlignment="1">
      <alignment vertical="center"/>
    </xf>
    <xf numFmtId="168" fontId="12" fillId="0" borderId="83" xfId="9" applyNumberFormat="1" applyFont="1" applyBorder="1" applyAlignment="1">
      <alignment horizontal="center" vertical="center"/>
    </xf>
    <xf numFmtId="0" fontId="12" fillId="0" borderId="59" xfId="3" applyFont="1" applyBorder="1" applyAlignment="1">
      <alignment horizontal="justify"/>
    </xf>
    <xf numFmtId="165" fontId="4" fillId="0" borderId="2" xfId="3" applyNumberFormat="1" applyFont="1" applyBorder="1" applyAlignment="1">
      <alignment horizontal="justify" vertical="top"/>
    </xf>
    <xf numFmtId="0" fontId="4" fillId="0" borderId="23" xfId="3" applyFont="1" applyBorder="1" applyAlignment="1">
      <alignment horizontal="left"/>
    </xf>
    <xf numFmtId="0" fontId="4" fillId="0" borderId="17" xfId="3" applyFont="1" applyBorder="1" applyAlignment="1">
      <alignment horizontal="center"/>
    </xf>
    <xf numFmtId="0" fontId="4" fillId="0" borderId="20" xfId="3" applyFont="1" applyBorder="1" applyAlignment="1">
      <alignment horizontal="center"/>
    </xf>
    <xf numFmtId="0" fontId="12" fillId="0" borderId="20" xfId="3" quotePrefix="1" applyFont="1" applyBorder="1" applyAlignment="1">
      <alignment horizontal="right" vertical="center"/>
    </xf>
    <xf numFmtId="0" fontId="12" fillId="0" borderId="26" xfId="3" quotePrefix="1" applyFont="1" applyBorder="1" applyAlignment="1">
      <alignment horizontal="right" vertical="center"/>
    </xf>
    <xf numFmtId="168" fontId="4" fillId="0" borderId="26" xfId="9" quotePrefix="1" applyNumberFormat="1" applyFont="1" applyBorder="1" applyAlignment="1">
      <alignment vertical="center"/>
    </xf>
    <xf numFmtId="0" fontId="7" fillId="0" borderId="0" xfId="3" applyAlignment="1">
      <alignment vertical="top"/>
    </xf>
    <xf numFmtId="0" fontId="4" fillId="0" borderId="6" xfId="8" applyBorder="1" applyAlignment="1">
      <alignment horizontal="justify" vertical="top" wrapText="1"/>
    </xf>
    <xf numFmtId="0" fontId="4" fillId="0" borderId="7" xfId="8" applyBorder="1" applyAlignment="1">
      <alignment horizontal="justify" vertical="top"/>
    </xf>
    <xf numFmtId="0" fontId="4" fillId="0" borderId="10" xfId="8" quotePrefix="1" applyBorder="1" applyAlignment="1">
      <alignment horizontal="justify" vertical="top"/>
    </xf>
    <xf numFmtId="0" fontId="27" fillId="0" borderId="6" xfId="8" applyFont="1" applyBorder="1" applyAlignment="1">
      <alignment horizontal="justify" vertical="top"/>
    </xf>
    <xf numFmtId="169" fontId="4" fillId="2" borderId="41" xfId="33" applyNumberFormat="1" applyFont="1" applyFill="1" applyBorder="1" applyAlignment="1"/>
    <xf numFmtId="169" fontId="4" fillId="2" borderId="32" xfId="33" applyNumberFormat="1" applyFont="1" applyFill="1" applyBorder="1" applyAlignment="1">
      <alignment vertical="center"/>
    </xf>
    <xf numFmtId="169" fontId="4" fillId="2" borderId="12" xfId="33" applyNumberFormat="1" applyFont="1" applyFill="1" applyBorder="1" applyAlignment="1">
      <alignment vertical="center"/>
    </xf>
    <xf numFmtId="169" fontId="4" fillId="2" borderId="32" xfId="33" applyNumberFormat="1" applyFont="1" applyFill="1" applyBorder="1" applyAlignment="1"/>
    <xf numFmtId="169" fontId="4" fillId="2" borderId="48" xfId="33" applyNumberFormat="1" applyFont="1" applyFill="1" applyBorder="1" applyAlignment="1"/>
    <xf numFmtId="169" fontId="4" fillId="2" borderId="12" xfId="33" applyNumberFormat="1" applyFont="1" applyFill="1" applyBorder="1" applyAlignment="1"/>
    <xf numFmtId="3" fontId="4" fillId="0" borderId="42" xfId="3" applyNumberFormat="1" applyFont="1" applyBorder="1" applyAlignment="1"/>
    <xf numFmtId="3" fontId="4" fillId="0" borderId="31" xfId="3" applyNumberFormat="1" applyFont="1" applyBorder="1" applyAlignment="1"/>
    <xf numFmtId="3" fontId="4" fillId="0" borderId="11" xfId="3" applyNumberFormat="1" applyFont="1" applyBorder="1" applyAlignment="1"/>
    <xf numFmtId="3" fontId="4" fillId="0" borderId="61" xfId="3" applyNumberFormat="1" applyFont="1" applyBorder="1" applyAlignment="1"/>
    <xf numFmtId="3" fontId="4" fillId="0" borderId="62" xfId="3" applyNumberFormat="1" applyFont="1" applyBorder="1" applyAlignment="1"/>
    <xf numFmtId="3" fontId="4" fillId="0" borderId="63" xfId="3" applyNumberFormat="1" applyFont="1" applyBorder="1" applyAlignment="1"/>
    <xf numFmtId="3" fontId="4" fillId="0" borderId="9" xfId="3" applyNumberFormat="1" applyFont="1" applyBorder="1" applyAlignment="1"/>
    <xf numFmtId="3" fontId="4" fillId="0" borderId="13" xfId="3" applyNumberFormat="1" applyFont="1" applyBorder="1" applyAlignment="1"/>
    <xf numFmtId="3" fontId="4" fillId="0" borderId="12" xfId="3" applyNumberFormat="1" applyFont="1" applyBorder="1" applyAlignment="1"/>
    <xf numFmtId="0" fontId="4" fillId="0" borderId="2" xfId="8" applyBorder="1" applyAlignment="1">
      <alignment horizontal="justify" vertical="top"/>
    </xf>
    <xf numFmtId="3" fontId="4" fillId="0" borderId="7" xfId="8" applyNumberFormat="1" applyBorder="1" applyAlignment="1">
      <alignment horizontal="center"/>
    </xf>
    <xf numFmtId="169" fontId="4" fillId="2" borderId="11" xfId="33" applyNumberFormat="1" applyFont="1" applyFill="1" applyBorder="1" applyAlignment="1"/>
    <xf numFmtId="0" fontId="4" fillId="0" borderId="88" xfId="3" quotePrefix="1" applyFont="1" applyBorder="1" applyAlignment="1">
      <alignment horizontal="center" vertical="top"/>
    </xf>
    <xf numFmtId="0" fontId="11" fillId="0" borderId="90" xfId="3" applyFont="1" applyBorder="1" applyAlignment="1">
      <alignment horizontal="left" vertical="center"/>
    </xf>
    <xf numFmtId="9" fontId="4" fillId="0" borderId="91" xfId="5" applyFont="1" applyFill="1" applyBorder="1" applyAlignment="1">
      <alignment horizontal="left" vertical="center" wrapText="1"/>
    </xf>
    <xf numFmtId="0" fontId="4" fillId="0" borderId="89" xfId="3" applyFont="1" applyBorder="1" applyAlignment="1">
      <alignment horizontal="center"/>
    </xf>
    <xf numFmtId="3" fontId="4" fillId="0" borderId="91" xfId="3" applyNumberFormat="1" applyFont="1" applyBorder="1" applyAlignment="1">
      <alignment horizontal="center"/>
    </xf>
    <xf numFmtId="3" fontId="4" fillId="2" borderId="91" xfId="8" applyNumberFormat="1" applyFill="1" applyBorder="1" applyAlignment="1">
      <alignment horizontal="center"/>
    </xf>
    <xf numFmtId="169" fontId="4" fillId="2" borderId="33" xfId="33" applyNumberFormat="1" applyFont="1" applyFill="1" applyBorder="1" applyAlignment="1"/>
    <xf numFmtId="169" fontId="4" fillId="2" borderId="45" xfId="33" applyNumberFormat="1" applyFont="1" applyFill="1" applyBorder="1" applyAlignment="1"/>
    <xf numFmtId="169" fontId="4" fillId="2" borderId="25" xfId="33" applyNumberFormat="1" applyFont="1" applyFill="1" applyBorder="1" applyAlignment="1"/>
    <xf numFmtId="0" fontId="4" fillId="0" borderId="50" xfId="3" applyFont="1" applyBorder="1" applyAlignment="1">
      <alignment vertical="center"/>
    </xf>
    <xf numFmtId="165" fontId="4" fillId="0" borderId="51" xfId="3" applyNumberFormat="1" applyFont="1" applyBorder="1" applyAlignment="1">
      <alignment horizontal="left" vertical="center"/>
    </xf>
    <xf numFmtId="165" fontId="4" fillId="0" borderId="68" xfId="3" applyNumberFormat="1" applyFont="1" applyBorder="1" applyAlignment="1">
      <alignment horizontal="left" vertical="center"/>
    </xf>
    <xf numFmtId="165" fontId="4" fillId="0" borderId="68" xfId="3" applyNumberFormat="1" applyFont="1" applyBorder="1" applyAlignment="1">
      <alignment horizontal="center" vertical="center"/>
    </xf>
    <xf numFmtId="169" fontId="4" fillId="2" borderId="54" xfId="33" applyNumberFormat="1" applyFont="1" applyFill="1" applyBorder="1" applyAlignment="1"/>
    <xf numFmtId="169" fontId="4" fillId="2" borderId="56" xfId="33" applyNumberFormat="1" applyFont="1" applyFill="1" applyBorder="1" applyAlignment="1"/>
    <xf numFmtId="169" fontId="4" fillId="2" borderId="57" xfId="33" applyNumberFormat="1" applyFont="1" applyFill="1" applyBorder="1" applyAlignment="1"/>
    <xf numFmtId="2" fontId="4" fillId="0" borderId="6" xfId="3" applyNumberFormat="1" applyFont="1" applyBorder="1" applyAlignment="1">
      <alignment horizontal="justify" vertical="top"/>
    </xf>
    <xf numFmtId="3" fontId="4" fillId="0" borderId="67" xfId="3" applyNumberFormat="1" applyFont="1" applyBorder="1" applyAlignment="1">
      <alignment horizontal="center"/>
    </xf>
    <xf numFmtId="3" fontId="4" fillId="0" borderId="67" xfId="8" applyNumberFormat="1" applyBorder="1" applyAlignment="1">
      <alignment horizontal="center" vertical="center"/>
    </xf>
    <xf numFmtId="0" fontId="4" fillId="0" borderId="6" xfId="3" quotePrefix="1" applyFont="1" applyBorder="1" applyAlignment="1">
      <alignment horizontal="justify" vertical="top"/>
    </xf>
    <xf numFmtId="3" fontId="4" fillId="0" borderId="67" xfId="3" applyNumberFormat="1" applyFont="1" applyBorder="1" applyAlignment="1">
      <alignment horizontal="center" vertical="center"/>
    </xf>
    <xf numFmtId="0" fontId="4" fillId="0" borderId="5" xfId="3" applyFont="1" applyBorder="1" applyAlignment="1">
      <alignment horizontal="left" vertical="center"/>
    </xf>
    <xf numFmtId="165" fontId="12" fillId="0" borderId="52" xfId="3" applyNumberFormat="1" applyFont="1" applyBorder="1" applyAlignment="1">
      <alignment horizontal="right" vertical="center"/>
    </xf>
    <xf numFmtId="3" fontId="12" fillId="0" borderId="52" xfId="3" applyNumberFormat="1" applyFont="1" applyBorder="1" applyAlignment="1">
      <alignment horizontal="right" vertical="center"/>
    </xf>
    <xf numFmtId="0" fontId="4" fillId="0" borderId="67" xfId="3" applyFont="1" applyBorder="1" applyAlignment="1">
      <alignment vertical="center"/>
    </xf>
    <xf numFmtId="3" fontId="12" fillId="0" borderId="54" xfId="3" applyNumberFormat="1" applyFont="1" applyBorder="1" applyAlignment="1">
      <alignment vertical="center"/>
    </xf>
    <xf numFmtId="3" fontId="12" fillId="0" borderId="56" xfId="3" applyNumberFormat="1" applyFont="1" applyBorder="1" applyAlignment="1">
      <alignment vertical="center"/>
    </xf>
    <xf numFmtId="3" fontId="8" fillId="0" borderId="63" xfId="3" applyNumberFormat="1" applyFont="1" applyBorder="1" applyAlignment="1">
      <alignment vertical="center"/>
    </xf>
    <xf numFmtId="168" fontId="12" fillId="0" borderId="26" xfId="9" quotePrefix="1" applyNumberFormat="1" applyFont="1" applyBorder="1" applyAlignment="1">
      <alignment vertical="center"/>
    </xf>
    <xf numFmtId="3" fontId="4" fillId="0" borderId="11" xfId="8" applyNumberFormat="1" applyBorder="1" applyAlignment="1">
      <alignment horizontal="center" vertical="center"/>
    </xf>
    <xf numFmtId="3" fontId="4" fillId="0" borderId="63" xfId="8" applyNumberFormat="1" applyBorder="1" applyAlignment="1">
      <alignment horizontal="center" vertical="center"/>
    </xf>
    <xf numFmtId="3" fontId="4" fillId="0" borderId="66" xfId="8" applyNumberFormat="1" applyBorder="1" applyAlignment="1">
      <alignment horizontal="center" vertical="center"/>
    </xf>
    <xf numFmtId="3" fontId="4" fillId="0" borderId="12" xfId="8" applyNumberFormat="1" applyBorder="1" applyAlignment="1">
      <alignment horizontal="center" vertical="center"/>
    </xf>
    <xf numFmtId="3" fontId="4" fillId="0" borderId="13" xfId="8" applyNumberFormat="1" applyBorder="1" applyAlignment="1">
      <alignment horizontal="center" vertical="center"/>
    </xf>
    <xf numFmtId="3" fontId="4" fillId="2" borderId="11" xfId="8" applyNumberFormat="1" applyFill="1" applyBorder="1" applyAlignment="1">
      <alignment horizontal="center" vertical="center"/>
    </xf>
    <xf numFmtId="3" fontId="4" fillId="0" borderId="1" xfId="3" applyNumberFormat="1" applyFont="1" applyBorder="1" applyAlignment="1">
      <alignment horizontal="center" vertical="center"/>
    </xf>
    <xf numFmtId="0" fontId="4" fillId="0" borderId="1" xfId="3" applyFont="1" applyBorder="1" applyAlignment="1">
      <alignment horizontal="center" vertical="center"/>
    </xf>
    <xf numFmtId="168" fontId="12" fillId="0" borderId="52" xfId="9" quotePrefix="1" applyNumberFormat="1" applyFont="1" applyBorder="1" applyAlignment="1">
      <alignment horizontal="center" vertical="center"/>
    </xf>
    <xf numFmtId="3" fontId="11" fillId="2" borderId="6" xfId="8" applyNumberFormat="1" applyFont="1" applyFill="1" applyBorder="1" applyAlignment="1">
      <alignment horizontal="center" vertical="center" wrapText="1"/>
    </xf>
    <xf numFmtId="0" fontId="4" fillId="0" borderId="7" xfId="3" applyFont="1" applyBorder="1" applyAlignment="1">
      <alignment horizontal="center"/>
    </xf>
    <xf numFmtId="169" fontId="4" fillId="2" borderId="95" xfId="33" applyNumberFormat="1" applyFont="1" applyFill="1" applyBorder="1" applyAlignment="1"/>
    <xf numFmtId="169" fontId="4" fillId="2" borderId="96" xfId="33" applyNumberFormat="1" applyFont="1" applyFill="1" applyBorder="1" applyAlignment="1"/>
    <xf numFmtId="3" fontId="4" fillId="2" borderId="6" xfId="8" applyNumberFormat="1" applyFill="1" applyBorder="1" applyAlignment="1">
      <alignment horizontal="center" vertical="center"/>
    </xf>
    <xf numFmtId="3" fontId="4" fillId="0" borderId="69" xfId="8" applyNumberFormat="1" applyBorder="1" applyAlignment="1">
      <alignment horizontal="center"/>
    </xf>
    <xf numFmtId="169" fontId="4" fillId="0" borderId="41" xfId="33" applyNumberFormat="1" applyFont="1" applyFill="1" applyBorder="1" applyAlignment="1"/>
    <xf numFmtId="3" fontId="4" fillId="0" borderId="11" xfId="8" applyNumberFormat="1" applyFill="1" applyBorder="1" applyAlignment="1">
      <alignment horizontal="center" vertical="center"/>
    </xf>
    <xf numFmtId="3" fontId="4" fillId="0" borderId="63" xfId="8" applyNumberFormat="1" applyFill="1" applyBorder="1" applyAlignment="1">
      <alignment horizontal="center" vertical="center" wrapText="1"/>
    </xf>
    <xf numFmtId="3" fontId="4" fillId="0" borderId="66" xfId="8" applyNumberFormat="1" applyFill="1" applyBorder="1" applyAlignment="1">
      <alignment horizontal="center" vertical="center"/>
    </xf>
    <xf numFmtId="3" fontId="4" fillId="0" borderId="12" xfId="8" applyNumberFormat="1" applyFill="1" applyBorder="1" applyAlignment="1">
      <alignment horizontal="center" vertical="center"/>
    </xf>
    <xf numFmtId="3" fontId="4" fillId="0" borderId="63" xfId="8" applyNumberFormat="1" applyFill="1" applyBorder="1" applyAlignment="1">
      <alignment horizontal="center" vertical="center"/>
    </xf>
    <xf numFmtId="3" fontId="4" fillId="0" borderId="4" xfId="3" applyNumberFormat="1" applyFont="1" applyFill="1" applyBorder="1" applyAlignment="1">
      <alignment horizontal="center"/>
    </xf>
    <xf numFmtId="3" fontId="4" fillId="0" borderId="69" xfId="3" applyNumberFormat="1" applyFont="1" applyFill="1" applyBorder="1" applyAlignment="1">
      <alignment horizontal="center" vertical="center"/>
    </xf>
    <xf numFmtId="0" fontId="4" fillId="0" borderId="1" xfId="3" applyFont="1" applyFill="1" applyBorder="1" applyAlignment="1">
      <alignment horizontal="center" vertical="center"/>
    </xf>
    <xf numFmtId="3" fontId="4" fillId="0" borderId="65" xfId="3" applyNumberFormat="1" applyFont="1" applyFill="1" applyBorder="1" applyAlignment="1">
      <alignment horizontal="center"/>
    </xf>
    <xf numFmtId="3" fontId="4" fillId="0" borderId="2" xfId="3" applyNumberFormat="1" applyFont="1" applyFill="1" applyBorder="1" applyAlignment="1">
      <alignment horizontal="center"/>
    </xf>
    <xf numFmtId="3" fontId="4" fillId="0" borderId="3" xfId="3" applyNumberFormat="1" applyFont="1" applyFill="1" applyBorder="1" applyAlignment="1">
      <alignment horizontal="center"/>
    </xf>
    <xf numFmtId="3" fontId="4" fillId="0" borderId="1" xfId="3" applyNumberFormat="1" applyFont="1" applyFill="1" applyBorder="1" applyAlignment="1">
      <alignment horizontal="center" vertical="center"/>
    </xf>
    <xf numFmtId="3" fontId="4" fillId="0" borderId="63" xfId="8" applyNumberFormat="1" applyFill="1" applyBorder="1" applyAlignment="1">
      <alignment horizontal="center" wrapText="1"/>
    </xf>
    <xf numFmtId="3" fontId="4" fillId="0" borderId="63" xfId="8" applyNumberFormat="1" applyFill="1" applyBorder="1" applyAlignment="1">
      <alignment horizontal="center"/>
    </xf>
    <xf numFmtId="168" fontId="4" fillId="0" borderId="69" xfId="9" applyNumberFormat="1" applyFont="1" applyBorder="1" applyAlignment="1">
      <alignment horizontal="center" vertical="center" wrapText="1"/>
    </xf>
    <xf numFmtId="12" fontId="4" fillId="0" borderId="97" xfId="8" applyNumberFormat="1" applyFill="1" applyBorder="1" applyAlignment="1">
      <alignment horizontal="center" vertical="center"/>
    </xf>
    <xf numFmtId="12" fontId="4" fillId="0" borderId="97" xfId="8" applyNumberFormat="1" applyBorder="1" applyAlignment="1">
      <alignment horizontal="center" vertical="center"/>
    </xf>
    <xf numFmtId="0" fontId="4" fillId="6" borderId="6" xfId="8" applyFont="1" applyFill="1" applyBorder="1" applyAlignment="1">
      <alignment vertical="center" wrapText="1"/>
    </xf>
    <xf numFmtId="0" fontId="4" fillId="6" borderId="1" xfId="8" applyFont="1" applyFill="1" applyBorder="1" applyAlignment="1">
      <alignment horizontal="center" vertical="center"/>
    </xf>
    <xf numFmtId="3" fontId="4" fillId="6" borderId="10" xfId="8" applyNumberFormat="1" applyFont="1" applyFill="1" applyBorder="1" applyAlignment="1">
      <alignment horizontal="center" vertical="center"/>
    </xf>
    <xf numFmtId="169" fontId="4" fillId="6" borderId="39" xfId="33" applyNumberFormat="1" applyFont="1" applyFill="1" applyBorder="1" applyAlignment="1">
      <alignment vertical="center"/>
    </xf>
    <xf numFmtId="169" fontId="4" fillId="6" borderId="32" xfId="33" applyNumberFormat="1" applyFont="1" applyFill="1" applyBorder="1" applyAlignment="1">
      <alignment vertical="center"/>
    </xf>
    <xf numFmtId="169" fontId="4" fillId="6" borderId="47" xfId="33" applyNumberFormat="1" applyFont="1" applyFill="1" applyBorder="1" applyAlignment="1">
      <alignment vertical="center"/>
    </xf>
    <xf numFmtId="169" fontId="4" fillId="6" borderId="13" xfId="33" applyNumberFormat="1" applyFont="1" applyFill="1" applyBorder="1" applyAlignment="1">
      <alignment vertical="center"/>
    </xf>
    <xf numFmtId="168" fontId="4" fillId="0" borderId="69" xfId="9" applyNumberFormat="1" applyFont="1" applyBorder="1" applyAlignment="1">
      <alignment vertical="center" wrapText="1"/>
    </xf>
    <xf numFmtId="3" fontId="12" fillId="0" borderId="72" xfId="8" applyNumberFormat="1" applyFont="1" applyBorder="1" applyAlignment="1">
      <alignment horizontal="center" vertical="center"/>
    </xf>
    <xf numFmtId="3" fontId="12" fillId="0" borderId="73" xfId="8" applyNumberFormat="1" applyFont="1" applyBorder="1" applyAlignment="1">
      <alignment horizontal="center" vertical="center"/>
    </xf>
    <xf numFmtId="0" fontId="4" fillId="0" borderId="0" xfId="3" applyFont="1" applyAlignment="1">
      <alignment horizontal="left" vertical="top" wrapText="1"/>
    </xf>
    <xf numFmtId="3" fontId="12" fillId="0" borderId="33" xfId="3" applyNumberFormat="1" applyFont="1" applyBorder="1" applyAlignment="1">
      <alignment horizontal="center" vertical="center"/>
    </xf>
    <xf numFmtId="3" fontId="12" fillId="0" borderId="34" xfId="3" applyNumberFormat="1" applyFont="1" applyBorder="1" applyAlignment="1">
      <alignment horizontal="center" vertical="center"/>
    </xf>
    <xf numFmtId="3" fontId="12" fillId="0" borderId="45" xfId="3" applyNumberFormat="1" applyFont="1" applyBorder="1" applyAlignment="1">
      <alignment horizontal="center" vertical="center"/>
    </xf>
    <xf numFmtId="165" fontId="12" fillId="0" borderId="22" xfId="3" applyNumberFormat="1" applyFont="1" applyBorder="1" applyAlignment="1">
      <alignment horizontal="center" vertical="center"/>
    </xf>
    <xf numFmtId="165" fontId="12" fillId="0" borderId="18" xfId="3" applyNumberFormat="1" applyFont="1" applyBorder="1" applyAlignment="1">
      <alignment horizontal="center" vertical="center"/>
    </xf>
    <xf numFmtId="0" fontId="4" fillId="0" borderId="0" xfId="3" applyFont="1" applyAlignment="1">
      <alignment horizontal="left" vertical="top"/>
    </xf>
    <xf numFmtId="0" fontId="4" fillId="0" borderId="0" xfId="3" applyFont="1" applyAlignment="1">
      <alignment horizontal="left" vertical="center" wrapText="1"/>
    </xf>
    <xf numFmtId="12" fontId="4" fillId="0" borderId="92" xfId="8" applyNumberFormat="1" applyFill="1" applyBorder="1" applyAlignment="1">
      <alignment horizontal="center" vertical="center" wrapText="1"/>
    </xf>
    <xf numFmtId="12" fontId="4" fillId="0" borderId="92" xfId="8" applyNumberFormat="1" applyFill="1" applyBorder="1" applyAlignment="1">
      <alignment horizontal="center" vertical="center"/>
    </xf>
    <xf numFmtId="12" fontId="4" fillId="0" borderId="93" xfId="8" applyNumberFormat="1" applyFill="1" applyBorder="1" applyAlignment="1">
      <alignment horizontal="center" vertical="center"/>
    </xf>
    <xf numFmtId="12" fontId="4" fillId="0" borderId="92" xfId="8" applyNumberFormat="1" applyBorder="1" applyAlignment="1">
      <alignment horizontal="center" vertical="center" wrapText="1"/>
    </xf>
    <xf numFmtId="12" fontId="4" fillId="0" borderId="92" xfId="8" applyNumberFormat="1" applyBorder="1" applyAlignment="1">
      <alignment horizontal="center" vertical="center"/>
    </xf>
    <xf numFmtId="12" fontId="4" fillId="0" borderId="93" xfId="8" applyNumberFormat="1" applyBorder="1" applyAlignment="1">
      <alignment horizontal="center" vertical="center"/>
    </xf>
    <xf numFmtId="3" fontId="4" fillId="0" borderId="94" xfId="8" applyNumberFormat="1" applyFill="1" applyBorder="1" applyAlignment="1">
      <alignment horizontal="center" vertical="center" wrapText="1"/>
    </xf>
    <xf numFmtId="3" fontId="4" fillId="0" borderId="92" xfId="8" applyNumberFormat="1" applyFill="1" applyBorder="1" applyAlignment="1">
      <alignment horizontal="center" vertical="center"/>
    </xf>
    <xf numFmtId="3" fontId="4" fillId="0" borderId="93" xfId="8" applyNumberFormat="1" applyFill="1" applyBorder="1" applyAlignment="1">
      <alignment horizontal="center" vertical="center"/>
    </xf>
    <xf numFmtId="3" fontId="4" fillId="0" borderId="72" xfId="8" applyNumberFormat="1" applyFill="1" applyBorder="1" applyAlignment="1">
      <alignment horizontal="center" vertical="center"/>
    </xf>
    <xf numFmtId="3" fontId="4" fillId="0" borderId="92" xfId="8" applyNumberFormat="1" applyBorder="1" applyAlignment="1">
      <alignment horizontal="center" vertical="center"/>
    </xf>
    <xf numFmtId="3" fontId="4" fillId="0" borderId="93" xfId="8" applyNumberFormat="1" applyBorder="1" applyAlignment="1">
      <alignment horizontal="center" vertical="center"/>
    </xf>
    <xf numFmtId="3" fontId="4" fillId="0" borderId="72" xfId="8" applyNumberFormat="1" applyBorder="1" applyAlignment="1">
      <alignment horizontal="center" vertical="center"/>
    </xf>
    <xf numFmtId="165" fontId="12" fillId="0" borderId="59" xfId="3" applyNumberFormat="1" applyFont="1" applyBorder="1" applyAlignment="1">
      <alignment horizontal="center" vertical="center" wrapText="1"/>
    </xf>
    <xf numFmtId="165" fontId="12" fillId="0" borderId="79" xfId="3" applyNumberFormat="1" applyFont="1" applyBorder="1" applyAlignment="1">
      <alignment horizontal="center" vertical="center" wrapText="1"/>
    </xf>
    <xf numFmtId="0" fontId="4" fillId="0" borderId="0" xfId="3" applyFont="1" applyAlignment="1">
      <alignment horizontal="left"/>
    </xf>
    <xf numFmtId="3" fontId="4" fillId="0" borderId="69" xfId="3" applyNumberFormat="1" applyFont="1" applyFill="1" applyBorder="1" applyAlignment="1">
      <alignment horizontal="center" vertical="center"/>
    </xf>
    <xf numFmtId="0" fontId="8" fillId="0" borderId="5" xfId="3" applyFont="1" applyBorder="1" applyAlignment="1">
      <alignment horizontal="center" vertical="center"/>
    </xf>
    <xf numFmtId="165" fontId="12" fillId="0" borderId="58" xfId="3" applyNumberFormat="1" applyFont="1" applyBorder="1" applyAlignment="1">
      <alignment horizontal="center" vertical="center"/>
    </xf>
    <xf numFmtId="165" fontId="12" fillId="0" borderId="30" xfId="3" applyNumberFormat="1" applyFont="1" applyBorder="1" applyAlignment="1">
      <alignment horizontal="center" vertical="center"/>
    </xf>
    <xf numFmtId="165" fontId="12" fillId="0" borderId="77" xfId="3" applyNumberFormat="1" applyFont="1" applyBorder="1" applyAlignment="1">
      <alignment horizontal="center" vertical="center"/>
    </xf>
    <xf numFmtId="165" fontId="12" fillId="0" borderId="78" xfId="3" applyNumberFormat="1" applyFont="1" applyBorder="1" applyAlignment="1">
      <alignment horizontal="center" vertical="center"/>
    </xf>
    <xf numFmtId="165" fontId="12" fillId="0" borderId="59" xfId="3" applyNumberFormat="1" applyFont="1" applyBorder="1" applyAlignment="1">
      <alignment horizontal="center" vertical="center"/>
    </xf>
    <xf numFmtId="165" fontId="12" fillId="0" borderId="79" xfId="3" applyNumberFormat="1" applyFont="1" applyBorder="1" applyAlignment="1">
      <alignment horizontal="center" vertical="center"/>
    </xf>
    <xf numFmtId="165" fontId="12" fillId="0" borderId="74" xfId="3" applyNumberFormat="1" applyFont="1" applyBorder="1" applyAlignment="1">
      <alignment horizontal="center" vertical="center" wrapText="1"/>
    </xf>
    <xf numFmtId="165" fontId="12" fillId="0" borderId="75" xfId="3" applyNumberFormat="1" applyFont="1" applyBorder="1" applyAlignment="1">
      <alignment horizontal="center" vertical="center" wrapText="1"/>
    </xf>
    <xf numFmtId="165" fontId="12" fillId="0" borderId="76" xfId="3" applyNumberFormat="1" applyFont="1" applyBorder="1" applyAlignment="1">
      <alignment horizontal="center" vertical="center" wrapText="1"/>
    </xf>
    <xf numFmtId="3" fontId="4" fillId="0" borderId="1" xfId="3" applyNumberFormat="1" applyFont="1" applyFill="1" applyBorder="1" applyAlignment="1">
      <alignment horizontal="center" vertical="center"/>
    </xf>
    <xf numFmtId="3" fontId="4" fillId="0" borderId="2" xfId="3" applyNumberFormat="1" applyFont="1" applyFill="1" applyBorder="1" applyAlignment="1">
      <alignment horizontal="center" vertical="center"/>
    </xf>
    <xf numFmtId="0" fontId="4" fillId="0" borderId="1" xfId="3" applyFont="1" applyFill="1" applyBorder="1" applyAlignment="1">
      <alignment horizontal="center" vertical="center"/>
    </xf>
    <xf numFmtId="0" fontId="4" fillId="0" borderId="52" xfId="3" applyFont="1" applyFill="1" applyBorder="1" applyAlignment="1">
      <alignment horizontal="center" vertical="center"/>
    </xf>
    <xf numFmtId="165" fontId="9" fillId="0" borderId="0" xfId="3" applyNumberFormat="1" applyFont="1" applyAlignment="1">
      <alignment horizontal="left"/>
    </xf>
    <xf numFmtId="165" fontId="7" fillId="0" borderId="0" xfId="3" applyNumberFormat="1" applyAlignment="1">
      <alignment horizontal="left"/>
    </xf>
    <xf numFmtId="0" fontId="4" fillId="0" borderId="17" xfId="3" applyFont="1" applyBorder="1" applyAlignment="1">
      <alignment horizontal="center" vertical="top"/>
    </xf>
    <xf numFmtId="0" fontId="4" fillId="0" borderId="83" xfId="3" applyFont="1" applyBorder="1" applyAlignment="1">
      <alignment horizontal="center" vertical="top"/>
    </xf>
    <xf numFmtId="168" fontId="4" fillId="0" borderId="69" xfId="9" applyNumberFormat="1" applyFont="1" applyBorder="1" applyAlignment="1">
      <alignment horizontal="center" vertical="center" wrapText="1"/>
    </xf>
    <xf numFmtId="168" fontId="4" fillId="0" borderId="1" xfId="9" applyNumberFormat="1" applyFont="1" applyBorder="1" applyAlignment="1">
      <alignment horizontal="center" vertical="center"/>
    </xf>
    <xf numFmtId="168" fontId="4" fillId="0" borderId="2" xfId="9" applyNumberFormat="1" applyFont="1" applyBorder="1" applyAlignment="1">
      <alignment horizontal="center" vertical="center"/>
    </xf>
    <xf numFmtId="168" fontId="4" fillId="0" borderId="70" xfId="9" applyNumberFormat="1" applyFont="1" applyBorder="1" applyAlignment="1">
      <alignment horizontal="center" vertical="center" wrapText="1"/>
    </xf>
    <xf numFmtId="168" fontId="4" fillId="0" borderId="71" xfId="9" applyNumberFormat="1" applyFont="1" applyBorder="1" applyAlignment="1">
      <alignment horizontal="center" vertical="center" wrapText="1"/>
    </xf>
    <xf numFmtId="168" fontId="4" fillId="0" borderId="79" xfId="9" applyNumberFormat="1" applyFont="1" applyBorder="1" applyAlignment="1">
      <alignment horizontal="center" vertical="center"/>
    </xf>
    <xf numFmtId="168" fontId="4" fillId="0" borderId="69" xfId="9" applyNumberFormat="1" applyFont="1" applyBorder="1" applyAlignment="1">
      <alignment horizontal="center" vertical="center"/>
    </xf>
  </cellXfs>
  <cellStyles count="34">
    <cellStyle name="Comma" xfId="33" builtinId="3"/>
    <cellStyle name="Comma 13 4" xfId="22" xr:uid="{3F2DD6DC-F832-45C2-B7F1-886527A17D29}"/>
    <cellStyle name="Comma 2" xfId="1" xr:uid="{00000000-0005-0000-0000-000000000000}"/>
    <cellStyle name="Comma 2 17" xfId="32" xr:uid="{4A0BC36C-89BD-4DC3-A83B-64FEC74499E3}"/>
    <cellStyle name="Comma 2 2" xfId="9" xr:uid="{00000000-0005-0000-0000-000001000000}"/>
    <cellStyle name="Comma 2 2 2" xfId="27" xr:uid="{F9AAFBE2-52AD-4694-922D-A4E94DE88CA8}"/>
    <cellStyle name="Comma 2 3" xfId="23" xr:uid="{C30C06DC-906E-4F8C-81C9-5CCA3C03CC84}"/>
    <cellStyle name="Comma 3" xfId="2" xr:uid="{00000000-0005-0000-0000-000002000000}"/>
    <cellStyle name="Comma 4" xfId="11" xr:uid="{00000000-0005-0000-0000-000003000000}"/>
    <cellStyle name="Comma 4 3 3" xfId="26" xr:uid="{22D59B2A-D54F-4951-B140-82BC3FED73E5}"/>
    <cellStyle name="Comma 5" xfId="14" xr:uid="{78E7F5BF-D179-43C4-85C4-E1CC80DEA19A}"/>
    <cellStyle name="Normal" xfId="0" builtinId="0"/>
    <cellStyle name="Normal 10 2" xfId="18" xr:uid="{E010DAE2-5126-4AF4-84FA-CA128C274220}"/>
    <cellStyle name="Normal 11 3" xfId="15" xr:uid="{4D5A4A26-411E-4DF5-824E-2641DCCF83C4}"/>
    <cellStyle name="Normal 19" xfId="28" xr:uid="{6FDC21CD-6295-42E3-96A0-52E4F1B8539D}"/>
    <cellStyle name="Normal 19 4" xfId="20" xr:uid="{BE11FF4E-E890-4339-A1EF-62BE29B1CCBD}"/>
    <cellStyle name="Normal 2" xfId="3" xr:uid="{00000000-0005-0000-0000-000005000000}"/>
    <cellStyle name="Normal 2 2" xfId="6" xr:uid="{00000000-0005-0000-0000-000006000000}"/>
    <cellStyle name="Normal 2 2 2" xfId="16" xr:uid="{59F6D34B-D095-4E27-A683-2949704E9A1F}"/>
    <cellStyle name="Normal 2 3" xfId="8" xr:uid="{00000000-0005-0000-0000-000007000000}"/>
    <cellStyle name="Normal 2 6" xfId="24" xr:uid="{892DF83F-4EE5-4472-9077-0EE741FE27DA}"/>
    <cellStyle name="Normal 3" xfId="4" xr:uid="{00000000-0005-0000-0000-000008000000}"/>
    <cellStyle name="Normal 39 2" xfId="29" xr:uid="{0541C68A-32E4-4BCD-BE6F-84C06C05FCFD}"/>
    <cellStyle name="Normal 4" xfId="7" xr:uid="{00000000-0005-0000-0000-000009000000}"/>
    <cellStyle name="Normal 41" xfId="19" xr:uid="{E220A04C-8B04-4551-AD90-726DDD33EE96}"/>
    <cellStyle name="Normal 46" xfId="31" xr:uid="{69BC4A7B-1E87-4B9B-AAD6-FB8E0988AA77}"/>
    <cellStyle name="Normal 5" xfId="12" xr:uid="{00000000-0005-0000-0000-00000A000000}"/>
    <cellStyle name="Normal 6" xfId="13" xr:uid="{B108BEEE-42DC-4561-BC16-F73E443D8799}"/>
    <cellStyle name="Normal 6 2" xfId="25" xr:uid="{68DCB225-DDF5-4F6D-A78C-7E51228B924A}"/>
    <cellStyle name="Normal 7" xfId="30" xr:uid="{00DBF145-AABF-49C6-B2F2-1CB0B3CFFD79}"/>
    <cellStyle name="Normal_Book1" xfId="17" xr:uid="{00601158-7A51-4CF3-96A5-E039E2BABA0B}"/>
    <cellStyle name="Percent" xfId="10" builtinId="5"/>
    <cellStyle name="Percent 2" xfId="5" xr:uid="{00000000-0005-0000-0000-00000C000000}"/>
    <cellStyle name="Section1" xfId="21" xr:uid="{959BFC22-F68A-408D-845E-34FC62371078}"/>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theme" Target="theme/theme1.xml"/><Relationship Id="rId10" Type="http://schemas.openxmlformats.org/officeDocument/2006/relationships/externalLink" Target="externalLinks/externalLink7.xml"/><Relationship Id="rId19"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16.100.2\QS-Data\Backup%20Data\TENDER%20WORKING\(2010%20TENDER%20WORKING)\NAVEENA%20EXPORTS\NAVEENA%20EXPORT%20H.O%20WORK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Binarycomputers\Star%20Sam%20&amp;%20Co.%2023-6-2015\Documents%20and%20Settings\hameed\Local%20Settings\Temporary%20Internet%20Files\OLK4\Metro%20Hanoi%201\Tendering\Packages\Store%20building\Package%203\CS3408\Standard\RP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Binarycomputers\Star%20Sam%20&amp;%20Co.%2023-6-2015\Backup%20Data\MY%20DOCUMENT\My%20Documents%20UP%20TO%202009\BILLS%20FILE%20UP%20TO%20DEC%202009\ATLAS%20HONDA\500K\Power%20house.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Prime%20Minister%20Housing%20Pr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erver1\CURRENT%20JOBS%202008-09\BOQ\JOB%20AND%20PAYMENTS%20DETAIL.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rcop-server\Arcop\Engineering%20Department\Ambulatory%20Care%20Building-AKU\BILL%20OF%20QUANITTIES\shehzaddata\CHSRES\boq\COSTCONT\To%20Shehzad\cont-finalbil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espak10\d\2215%20FSD\2215\Sewer%20Design%20(Actual%20Velocity).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Y:\ELEKEN\Dominion%20Mall\HVAC\BOQ%20&amp;%20Estimate\2-Chilled%20Water%20System\2022-01-27%20BOQ%20&amp;%20Estimate%20of%20ACMV%20Works.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server\Project-doc-2\Project-doc-2\PROJECT-DOC\Sindh%20Secretariat\BOQ%20&amp;%20Estimate\2013-12-10%20BOQ%20&amp;%20Estim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
      <sheetName val="BOQ"/>
      <sheetName val="sum"/>
    </sheetNames>
    <sheetDataSet>
      <sheetData sheetId="0" refreshError="1"/>
      <sheetData sheetId="1" refreshError="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SUM"/>
      <sheetName val="Histogram"/>
      <sheetName val="Sheet1"/>
      <sheetName val="Rate List"/>
      <sheetName val="Ext.Boq"/>
      <sheetName val="Rate_List"/>
      <sheetName val="Ext_Boq"/>
      <sheetName val="Testing"/>
      <sheetName val="estimate"/>
      <sheetName val="OB"/>
      <sheetName val="cover page"/>
      <sheetName val="IBASE2"/>
      <sheetName val="RCC,Ret. Wall"/>
      <sheetName val="D"/>
      <sheetName val="SUMMARY WAREHOUSE"/>
      <sheetName val="SUMMARY WAREHOUSE (2)"/>
      <sheetName val="Manhol Backup Calc"/>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v>0</v>
          </cell>
          <cell r="AM44">
            <v>1</v>
          </cell>
          <cell r="AN44">
            <v>18.2</v>
          </cell>
          <cell r="AO44">
            <v>8.1999999999999993</v>
          </cell>
          <cell r="AP44">
            <v>0</v>
          </cell>
          <cell r="AQ44">
            <v>42.86</v>
          </cell>
          <cell r="AR44">
            <v>85.37</v>
          </cell>
          <cell r="AS44">
            <v>0</v>
          </cell>
          <cell r="AT44">
            <v>780</v>
          </cell>
          <cell r="AU44">
            <v>700</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v>0</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s>
    <sheetDataSet>
      <sheetData sheetId="0" refreshError="1"/>
      <sheetData sheetId="1" refreshError="1"/>
      <sheetData sheetId="2"/>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 val="BOQ"/>
      <sheetName val="PNT-P3"/>
    </sheetNames>
    <sheetDataSet>
      <sheetData sheetId="0" refreshError="1"/>
      <sheetData sheetId="1" refreshError="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t VI - C-TYPE"/>
      <sheetName val="Flat-8  B-1  Type"/>
      <sheetName val="Flat-8  B-2  Type "/>
      <sheetName val="SUM"/>
      <sheetName val="Rate"/>
      <sheetName val="BOQ-1"/>
      <sheetName val="BOQ"/>
      <sheetName val="New Baqir Town"/>
      <sheetName val="Sheet1"/>
      <sheetName val="BOQ  SUM"/>
      <sheetName val="Summary"/>
      <sheetName val="Pile (Revised 26-4-17)"/>
      <sheetName val="Summary of Payment"/>
      <sheetName val="Summary of Cost"/>
      <sheetName val="SUMMARY OF CEMENT"/>
      <sheetName val="Cement consumption Report"/>
      <sheetName val="Cement consumption Report (2)"/>
      <sheetName val="SUMMARY OF STEEL"/>
      <sheetName val="Rs. Formula"/>
      <sheetName val="Drived Items"/>
      <sheetName val="D1- Dismtlng"/>
      <sheetName val="Flat_VI_-_C-TYPE"/>
      <sheetName val="Flat-8__B-1__Type"/>
      <sheetName val="Flat-8__B-2__Type_"/>
      <sheetName val="New_Baqir_Town"/>
      <sheetName val="Drop-Down List"/>
      <sheetName val="FitOutConfCentre"/>
    </sheetNames>
    <sheetDataSet>
      <sheetData sheetId="0">
        <row r="9">
          <cell r="C9" t="e">
            <v>#REF!</v>
          </cell>
        </row>
      </sheetData>
      <sheetData sheetId="1">
        <row r="9">
          <cell r="C9" t="e">
            <v>#REF!</v>
          </cell>
        </row>
      </sheetData>
      <sheetData sheetId="2">
        <row r="9">
          <cell r="C9" t="e">
            <v>#REF!</v>
          </cell>
        </row>
      </sheetData>
      <sheetData sheetId="3" refreshError="1">
        <row r="9">
          <cell r="C9">
            <v>0</v>
          </cell>
        </row>
        <row r="10">
          <cell r="C10">
            <v>0</v>
          </cell>
        </row>
        <row r="11">
          <cell r="C11">
            <v>0</v>
          </cell>
        </row>
        <row r="12">
          <cell r="C12">
            <v>0</v>
          </cell>
        </row>
        <row r="13">
          <cell r="C13">
            <v>0</v>
          </cell>
        </row>
        <row r="14">
          <cell r="C14">
            <v>0</v>
          </cell>
        </row>
      </sheetData>
      <sheetData sheetId="4"/>
      <sheetData sheetId="5"/>
      <sheetData sheetId="6"/>
      <sheetData sheetId="7">
        <row r="9">
          <cell r="C9">
            <v>0</v>
          </cell>
        </row>
      </sheetData>
      <sheetData sheetId="8">
        <row r="9">
          <cell r="C9" t="e">
            <v>#REF!</v>
          </cell>
        </row>
      </sheetData>
      <sheetData sheetId="9" refreshError="1"/>
      <sheetData sheetId="10">
        <row r="9">
          <cell r="C9">
            <v>0</v>
          </cell>
        </row>
      </sheetData>
      <sheetData sheetId="11">
        <row r="9">
          <cell r="C9">
            <v>0</v>
          </cell>
        </row>
      </sheetData>
      <sheetData sheetId="12">
        <row r="9">
          <cell r="C9">
            <v>0</v>
          </cell>
        </row>
      </sheetData>
      <sheetData sheetId="13">
        <row r="9">
          <cell r="C9" t="e">
            <v>#REF!</v>
          </cell>
        </row>
      </sheetData>
      <sheetData sheetId="14">
        <row r="9">
          <cell r="C9">
            <v>0</v>
          </cell>
        </row>
      </sheetData>
      <sheetData sheetId="15"/>
      <sheetData sheetId="16">
        <row r="9">
          <cell r="C9">
            <v>0</v>
          </cell>
        </row>
      </sheetData>
      <sheetData sheetId="17">
        <row r="9">
          <cell r="C9">
            <v>0</v>
          </cell>
        </row>
      </sheetData>
      <sheetData sheetId="18"/>
      <sheetData sheetId="19">
        <row r="9">
          <cell r="C9">
            <v>0</v>
          </cell>
        </row>
      </sheetData>
      <sheetData sheetId="20"/>
      <sheetData sheetId="21">
        <row r="9">
          <cell r="C9">
            <v>0</v>
          </cell>
        </row>
      </sheetData>
      <sheetData sheetId="22"/>
      <sheetData sheetId="23">
        <row r="9">
          <cell r="C9">
            <v>0</v>
          </cell>
        </row>
      </sheetData>
      <sheetData sheetId="24"/>
      <sheetData sheetId="25" refreshError="1"/>
      <sheetData sheetId="2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SUM"/>
      <sheetName val="CLIENT ADDRESS DATA BASE"/>
      <sheetName val="제출계산서"/>
      <sheetName val="Bulk material prices"/>
      <sheetName val="Normal_Basis"/>
      <sheetName val="MONTHLY_BASIS-2008"/>
      <sheetName val="CLINT_ADDRESSES"/>
      <sheetName val="LIST_OF_JOBS"/>
      <sheetName val="OASIS_GOLF_&amp;_COUNTRY_CLUB"/>
      <sheetName val="SENT_BILLS"/>
      <sheetName val="Bulk_material_prices"/>
      <sheetName val="Sheet3"/>
      <sheetName val="Sheet1"/>
    </sheetNames>
    <sheetDataSet>
      <sheetData sheetId="0" refreshError="1">
        <row r="33">
          <cell r="A33" t="str">
            <v>883M</v>
          </cell>
          <cell r="B33" t="str">
            <v>M</v>
          </cell>
          <cell r="C33" t="str">
            <v>NA</v>
          </cell>
          <cell r="D33" t="str">
            <v>PORTGRAND</v>
          </cell>
          <cell r="E33" t="str">
            <v>Mr. Sabih</v>
          </cell>
          <cell r="F33" t="str">
            <v>GLC</v>
          </cell>
          <cell r="G33">
            <v>0</v>
          </cell>
          <cell r="H33">
            <v>0</v>
          </cell>
          <cell r="I33">
            <v>0</v>
          </cell>
          <cell r="J33">
            <v>0</v>
          </cell>
          <cell r="K33">
            <v>0</v>
          </cell>
          <cell r="L33">
            <v>0</v>
          </cell>
          <cell r="M33">
            <v>0</v>
          </cell>
          <cell r="N33">
            <v>0</v>
          </cell>
          <cell r="O33" t="str">
            <v>M.R.A. /  A.D.N</v>
          </cell>
          <cell r="P33">
            <v>39760</v>
          </cell>
        </row>
        <row r="41">
          <cell r="A41">
            <v>874</v>
          </cell>
          <cell r="B41">
            <v>2</v>
          </cell>
          <cell r="C41">
            <v>39505</v>
          </cell>
          <cell r="D41" t="str">
            <v xml:space="preserve">RESIDENCE BUNGALOW NO.11 SURVEY NO. 197 HYDERABAD CANTT MR.ALLAH BUX MAGSI </v>
          </cell>
          <cell r="E41" t="str">
            <v>Mr. Ahsan Najmi</v>
          </cell>
          <cell r="F41" t="str">
            <v>Najmi Bilgrami Collaborative
Rawal Masjid Annexe Block 6 Hillpark Karachi-Pakistan</v>
          </cell>
          <cell r="G41">
            <v>72000</v>
          </cell>
          <cell r="H41">
            <v>25200</v>
          </cell>
          <cell r="I41">
            <v>50000</v>
          </cell>
          <cell r="J41">
            <v>0</v>
          </cell>
          <cell r="K41">
            <v>0</v>
          </cell>
          <cell r="L41">
            <v>0</v>
          </cell>
          <cell r="M41">
            <v>0</v>
          </cell>
          <cell r="N41">
            <v>0</v>
          </cell>
          <cell r="O41" t="str">
            <v>M.A.Q</v>
          </cell>
          <cell r="P41">
            <v>39590</v>
          </cell>
        </row>
        <row r="42">
          <cell r="A42">
            <v>873</v>
          </cell>
          <cell r="B42">
            <v>2</v>
          </cell>
          <cell r="C42">
            <v>39505</v>
          </cell>
          <cell r="D42" t="str">
            <v>PROPOSED BUNGALOW ON PLOT NO.156/II D.H.A. PH. VIII.19TH STREET FOR MR ADNAN ABIDIN</v>
          </cell>
          <cell r="E42" t="str">
            <v>Mr. Ahsan Najmi</v>
          </cell>
          <cell r="F42" t="str">
            <v>Najmi Bilgrami Collaborative
Rawal Masjid Annexe Block 6 Hillpark Karachi-Pakistan</v>
          </cell>
          <cell r="G42">
            <v>31400</v>
          </cell>
          <cell r="H42">
            <v>10990</v>
          </cell>
          <cell r="I42">
            <v>21400</v>
          </cell>
          <cell r="J42">
            <v>8750</v>
          </cell>
          <cell r="K42">
            <v>0</v>
          </cell>
          <cell r="L42">
            <v>0</v>
          </cell>
          <cell r="M42">
            <v>0</v>
          </cell>
          <cell r="N42">
            <v>0</v>
          </cell>
          <cell r="O42" t="str">
            <v>M.A.Q</v>
          </cell>
          <cell r="P42">
            <v>39542</v>
          </cell>
        </row>
        <row r="51">
          <cell r="A51">
            <v>864</v>
          </cell>
          <cell r="B51">
            <v>3</v>
          </cell>
          <cell r="C51">
            <v>39472</v>
          </cell>
          <cell r="D51" t="str">
            <v>Mr. NADEEM MASOOD RESIDENCE</v>
          </cell>
          <cell r="E51" t="str">
            <v>Mr. Babar</v>
          </cell>
          <cell r="F51" t="str">
            <v>TAQ, ASSOCIATES   ( PVT.)   LIMITED,
ARCHITECTURE  AND  INTERIOR  DESIGN,
7-G BLOCK 6 PECHS KARACHI 2905 PAKISTAN
TEL: 4543442  4541510  FAX: 4520785</v>
          </cell>
          <cell r="G51">
            <v>25000</v>
          </cell>
          <cell r="H51">
            <v>12500</v>
          </cell>
          <cell r="I51">
            <v>6250</v>
          </cell>
          <cell r="J51">
            <v>6250</v>
          </cell>
          <cell r="K51">
            <v>0</v>
          </cell>
          <cell r="L51">
            <v>0</v>
          </cell>
          <cell r="M51">
            <v>0</v>
          </cell>
          <cell r="N51">
            <v>0</v>
          </cell>
          <cell r="O51" t="str">
            <v>M.A.Q</v>
          </cell>
          <cell r="P51">
            <v>39731</v>
          </cell>
          <cell r="Q51" t="str">
            <v>Fire 04/09/2008</v>
          </cell>
        </row>
        <row r="53">
          <cell r="A53">
            <v>862</v>
          </cell>
          <cell r="B53">
            <v>2</v>
          </cell>
          <cell r="C53">
            <v>39476</v>
          </cell>
          <cell r="D53" t="str">
            <v>MRS. ASKARA ABBASI, BUNGALOW ON PLOT NO 100/II , 15 TH. STREET PHASE VI, KARACHI</v>
          </cell>
          <cell r="E53" t="str">
            <v>Mr. Ahsan Najmi</v>
          </cell>
          <cell r="F53" t="str">
            <v>Najmi Bilgrami Collaborative
Rawal Masjid Annexe Block 6 Hillpark Karachi-Pakistan</v>
          </cell>
          <cell r="G53">
            <v>20000</v>
          </cell>
          <cell r="H53">
            <v>10000</v>
          </cell>
          <cell r="I53">
            <v>10000</v>
          </cell>
          <cell r="J53">
            <v>0</v>
          </cell>
          <cell r="K53">
            <v>0</v>
          </cell>
          <cell r="L53">
            <v>0</v>
          </cell>
          <cell r="M53">
            <v>0</v>
          </cell>
          <cell r="N53">
            <v>0</v>
          </cell>
          <cell r="O53" t="str">
            <v>A.D.N</v>
          </cell>
        </row>
        <row r="57">
          <cell r="A57">
            <v>858</v>
          </cell>
          <cell r="B57">
            <v>3</v>
          </cell>
          <cell r="C57">
            <v>39454</v>
          </cell>
          <cell r="D57" t="str">
            <v>Burhani Hospital, Plumbing System</v>
          </cell>
          <cell r="E57" t="str">
            <v>Noman A.Kairullah(Trustee)</v>
          </cell>
          <cell r="F57" t="str">
            <v>Burhani Hospital</v>
          </cell>
          <cell r="G57">
            <v>50000</v>
          </cell>
          <cell r="H57">
            <v>12500</v>
          </cell>
          <cell r="I57">
            <v>11500</v>
          </cell>
          <cell r="J57">
            <v>26000</v>
          </cell>
          <cell r="K57">
            <v>0</v>
          </cell>
          <cell r="L57">
            <v>0</v>
          </cell>
          <cell r="M57">
            <v>0</v>
          </cell>
          <cell r="N57">
            <v>0</v>
          </cell>
          <cell r="O57" t="str">
            <v>A.D.N</v>
          </cell>
        </row>
        <row r="58">
          <cell r="A58" t="str">
            <v>858F</v>
          </cell>
          <cell r="B58">
            <v>3</v>
          </cell>
          <cell r="C58">
            <v>39454</v>
          </cell>
          <cell r="D58" t="str">
            <v>Burhani Hospital, Fire System</v>
          </cell>
          <cell r="E58" t="str">
            <v>Noman A.Kairullah(Trustee)</v>
          </cell>
          <cell r="F58" t="str">
            <v>Burhani Hospital</v>
          </cell>
          <cell r="G58">
            <v>50000</v>
          </cell>
          <cell r="H58">
            <v>12500</v>
          </cell>
          <cell r="I58">
            <v>11500</v>
          </cell>
          <cell r="J58">
            <v>26000</v>
          </cell>
          <cell r="K58">
            <v>0</v>
          </cell>
          <cell r="L58">
            <v>0</v>
          </cell>
          <cell r="M58">
            <v>0</v>
          </cell>
          <cell r="N58">
            <v>0</v>
          </cell>
          <cell r="O58" t="str">
            <v>A.D.N</v>
          </cell>
          <cell r="P58">
            <v>39542</v>
          </cell>
        </row>
        <row r="59">
          <cell r="A59">
            <v>857</v>
          </cell>
          <cell r="B59">
            <v>3</v>
          </cell>
          <cell r="C59">
            <v>39449</v>
          </cell>
          <cell r="D59" t="str">
            <v>STANDARD CHARTERED BANK</v>
          </cell>
          <cell r="E59" t="str">
            <v>Mr. Zyed Bilgrami</v>
          </cell>
          <cell r="F59" t="str">
            <v>Najmi Bilgrami Collaborative
Rawal Masjid Annexe Block 6 Hillpark Karachi-Pakistan</v>
          </cell>
          <cell r="G59">
            <v>20000</v>
          </cell>
          <cell r="H59">
            <v>3000</v>
          </cell>
          <cell r="I59">
            <v>10000</v>
          </cell>
          <cell r="J59">
            <v>7000</v>
          </cell>
          <cell r="K59">
            <v>0</v>
          </cell>
          <cell r="L59">
            <v>0</v>
          </cell>
          <cell r="M59">
            <v>0</v>
          </cell>
          <cell r="N59">
            <v>0</v>
          </cell>
          <cell r="O59" t="str">
            <v>A.D.N</v>
          </cell>
        </row>
        <row r="76">
          <cell r="A76">
            <v>742</v>
          </cell>
          <cell r="B76">
            <v>1</v>
          </cell>
          <cell r="C76">
            <v>39377</v>
          </cell>
          <cell r="D76" t="str">
            <v>NEF SCHOOLS (6NOS)</v>
          </cell>
          <cell r="E76" t="str">
            <v>Ms. Shaista Khaliq</v>
          </cell>
          <cell r="F76" t="str">
            <v>ARSHAD SHAHID ABDULLA (Pvt.) Ltd.
210, Central Hotel Building, Merewether Road, Karachi
Tel 565-2211, Fax 665-2215</v>
          </cell>
          <cell r="G76">
            <v>30000</v>
          </cell>
          <cell r="H76">
            <v>30000</v>
          </cell>
          <cell r="I76">
            <v>10000</v>
          </cell>
          <cell r="J76">
            <v>100000</v>
          </cell>
          <cell r="K76">
            <v>44000</v>
          </cell>
          <cell r="L76">
            <v>4</v>
          </cell>
          <cell r="M76">
            <v>5</v>
          </cell>
          <cell r="N76">
            <v>0</v>
          </cell>
          <cell r="O76" t="str">
            <v>M.R.A</v>
          </cell>
          <cell r="P76">
            <v>39636</v>
          </cell>
          <cell r="Q76">
            <v>433000</v>
          </cell>
        </row>
        <row r="133">
          <cell r="A133">
            <v>625</v>
          </cell>
          <cell r="B133">
            <v>2</v>
          </cell>
          <cell r="C133">
            <v>38769</v>
          </cell>
          <cell r="D133" t="str">
            <v>ISI HEADQUARTER, KARACHI</v>
          </cell>
          <cell r="E133" t="str">
            <v>Mr. Ahsan Najmi</v>
          </cell>
          <cell r="F133" t="str">
            <v>Najmi Bilgrami Collaborative
Rawal Masjid Annexe Block 6 Hillpark Karachi-Pakistan</v>
          </cell>
          <cell r="G133">
            <v>160000</v>
          </cell>
          <cell r="H133">
            <v>100000</v>
          </cell>
          <cell r="I133">
            <v>60000</v>
          </cell>
          <cell r="J133">
            <v>0</v>
          </cell>
          <cell r="K133">
            <v>0</v>
          </cell>
          <cell r="L133">
            <v>0</v>
          </cell>
          <cell r="M133">
            <v>0</v>
          </cell>
          <cell r="N133">
            <v>0</v>
          </cell>
          <cell r="O133" t="str">
            <v>MRA</v>
          </cell>
          <cell r="P133">
            <v>39034</v>
          </cell>
        </row>
      </sheetData>
      <sheetData sheetId="1"/>
      <sheetData sheetId="2"/>
      <sheetData sheetId="3"/>
      <sheetData sheetId="4"/>
      <sheetData sheetId="5"/>
      <sheetData sheetId="6"/>
      <sheetData sheetId="7"/>
      <sheetData sheetId="8" refreshError="1"/>
      <sheetData sheetId="9" refreshError="1"/>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rn-eval1"/>
      <sheetName val="furn-update"/>
      <sheetName val="B"/>
      <sheetName val="Cash Flow - Office Building (2)"/>
      <sheetName val="Repayment Schedule"/>
      <sheetName val="Index"/>
      <sheetName val="Consolidated"/>
      <sheetName val="Clifton Medical Services"/>
      <sheetName val="Laboratory Building I"/>
      <sheetName val="Faculty Office Building"/>
      <sheetName val="Phlebotomy Centre, Afghanistan"/>
      <sheetName val="OBSC"/>
      <sheetName val="Child Care Centre ($1.17M)"/>
      <sheetName val="Child Care Centre ($0.5M)"/>
      <sheetName val="UMP III ($0.3M)"/>
      <sheetName val="UMP III ($2.5M)"/>
      <sheetName val="UMP III ($2.0M)"/>
      <sheetName val="Safety &amp; Security ($1.7M)"/>
      <sheetName val="Safety &amp; Security ($0.3M)"/>
      <sheetName val="Multi Slice CT Scanner ($1M)"/>
      <sheetName val="Multi Slice CT Scanner ($1.2M)"/>
      <sheetName val="Second MRI ($1M)"/>
      <sheetName val="Second MRI ($1.5M)"/>
      <sheetName val="Second Cath Lab ($0.7M)"/>
      <sheetName val="Second Cath Lab ($0.3M)"/>
      <sheetName val="HIMS"/>
      <sheetName val="Laundry and Linen ($0.1M)"/>
      <sheetName val="Laundry and Linen ($4M)"/>
      <sheetName val="Rooftop Development"/>
      <sheetName val="Visitors Cafeteria-Kitchen"/>
      <sheetName val="Heat Recovery -SGPP ($0.5M)"/>
      <sheetName val="Heat Recovery -SGPP ( 2.5M"/>
      <sheetName val="Landscaping"/>
      <sheetName val="Self Generation Power Plant"/>
      <sheetName val="Project (1)"/>
      <sheetName val="Project (2)"/>
      <sheetName val="Project (3)"/>
      <sheetName val="Project (4)"/>
      <sheetName val="Project (5)"/>
      <sheetName val="Normal Basis"/>
      <sheetName val="Architecture work &quot;A&quot; "/>
      <sheetName val="FitOutConfCentre"/>
      <sheetName val="SPT vs PHI"/>
      <sheetName val="MTL$-INTER"/>
      <sheetName val="갑지"/>
      <sheetName val="Cash_Flow_-_Office_Building_(21"/>
      <sheetName val="Repayment_Schedule1"/>
      <sheetName val="Clifton_Medical_Services1"/>
      <sheetName val="Laboratory_Building_I1"/>
      <sheetName val="Faculty_Office_Building1"/>
      <sheetName val="Phlebotomy_Centre,_Afghanistan1"/>
      <sheetName val="Child_Care_Centre_($1_17M)1"/>
      <sheetName val="Child_Care_Centre_($0_5M)1"/>
      <sheetName val="UMP_III_($0_3M)1"/>
      <sheetName val="UMP_III_($2_5M)1"/>
      <sheetName val="UMP_III_($2_0M)1"/>
      <sheetName val="Safety_&amp;_Security_($1_7M)1"/>
      <sheetName val="Safety_&amp;_Security_($0_3M)1"/>
      <sheetName val="Multi_Slice_CT_Scanner_($1M)1"/>
      <sheetName val="Multi_Slice_CT_Scanner_($1_2M)1"/>
      <sheetName val="Second_MRI_($1M)1"/>
      <sheetName val="Second_MRI_($1_5M)1"/>
      <sheetName val="Second_Cath_Lab_($0_7M)1"/>
      <sheetName val="Second_Cath_Lab_($0_3M)1"/>
      <sheetName val="Laundry_and_Linen_($0_1M)1"/>
      <sheetName val="Laundry_and_Linen_($4M)1"/>
      <sheetName val="Rooftop_Development1"/>
      <sheetName val="Visitors_Cafeteria-Kitchen1"/>
      <sheetName val="Heat_Recovery_-SGPP_($0_5M)1"/>
      <sheetName val="Heat_Recovery_-SGPP_(_2_5M1"/>
      <sheetName val="Self_Generation_Power_Plant1"/>
      <sheetName val="Project_(1)1"/>
      <sheetName val="Project_(2)1"/>
      <sheetName val="Project_(3)1"/>
      <sheetName val="Project_(4)1"/>
      <sheetName val="Project_(5)1"/>
      <sheetName val="Cash_Flow_-_Office_Building_(2)"/>
      <sheetName val="Repayment_Schedule"/>
      <sheetName val="Clifton_Medical_Services"/>
      <sheetName val="Laboratory_Building_I"/>
      <sheetName val="Faculty_Office_Building"/>
      <sheetName val="Phlebotomy_Centre,_Afghanistan"/>
      <sheetName val="Child_Care_Centre_($1_17M)"/>
      <sheetName val="Child_Care_Centre_($0_5M)"/>
      <sheetName val="UMP_III_($0_3M)"/>
      <sheetName val="UMP_III_($2_5M)"/>
      <sheetName val="UMP_III_($2_0M)"/>
      <sheetName val="Safety_&amp;_Security_($1_7M)"/>
      <sheetName val="Safety_&amp;_Security_($0_3M)"/>
      <sheetName val="Multi_Slice_CT_Scanner_($1M)"/>
      <sheetName val="Multi_Slice_CT_Scanner_($1_2M)"/>
      <sheetName val="Second_MRI_($1M)"/>
      <sheetName val="Second_MRI_($1_5M)"/>
      <sheetName val="Second_Cath_Lab_($0_7M)"/>
      <sheetName val="Second_Cath_Lab_($0_3M)"/>
      <sheetName val="Laundry_and_Linen_($0_1M)"/>
      <sheetName val="Laundry_and_Linen_($4M)"/>
      <sheetName val="Rooftop_Development"/>
      <sheetName val="Visitors_Cafeteria-Kitchen"/>
      <sheetName val="Heat_Recovery_-SGPP_($0_5M)"/>
      <sheetName val="Heat_Recovery_-SGPP_(_2_5M"/>
      <sheetName val="Self_Generation_Power_Plant"/>
      <sheetName val="Project_(1)"/>
      <sheetName val="Project_(2)"/>
      <sheetName val="Project_(3)"/>
      <sheetName val="Project_(4)"/>
      <sheetName val="Project_(5)"/>
      <sheetName val="Cash_Flow_-_Office_Building_(22"/>
      <sheetName val="Repayment_Schedule2"/>
      <sheetName val="Clifton_Medical_Services2"/>
      <sheetName val="Laboratory_Building_I2"/>
      <sheetName val="Faculty_Office_Building2"/>
      <sheetName val="Phlebotomy_Centre,_Afghanistan2"/>
      <sheetName val="Child_Care_Centre_($1_17M)2"/>
      <sheetName val="Child_Care_Centre_($0_5M)2"/>
      <sheetName val="UMP_III_($0_3M)2"/>
      <sheetName val="UMP_III_($2_5M)2"/>
      <sheetName val="UMP_III_($2_0M)2"/>
      <sheetName val="Safety_&amp;_Security_($1_7M)2"/>
      <sheetName val="Safety_&amp;_Security_($0_3M)2"/>
      <sheetName val="Multi_Slice_CT_Scanner_($1M)2"/>
      <sheetName val="Multi_Slice_CT_Scanner_($1_2M)2"/>
      <sheetName val="Second_MRI_($1M)2"/>
      <sheetName val="Second_MRI_($1_5M)2"/>
      <sheetName val="Second_Cath_Lab_($0_7M)2"/>
      <sheetName val="Second_Cath_Lab_($0_3M)2"/>
      <sheetName val="Laundry_and_Linen_($0_1M)2"/>
      <sheetName val="Laundry_and_Linen_($4M)2"/>
      <sheetName val="Rooftop_Development2"/>
      <sheetName val="Visitors_Cafeteria-Kitchen2"/>
      <sheetName val="Heat_Recovery_-SGPP_($0_5M)2"/>
      <sheetName val="Heat_Recovery_-SGPP_(_2_5M2"/>
      <sheetName val="Self_Generation_Power_Plant2"/>
      <sheetName val="Project_(1)2"/>
      <sheetName val="Project_(2)2"/>
      <sheetName val="Project_(3)2"/>
      <sheetName val="Project_(4)2"/>
      <sheetName val="Project_(5)2"/>
      <sheetName val="Cash_Flow_-_Office_Building_(23"/>
      <sheetName val="Repayment_Schedule3"/>
      <sheetName val="Clifton_Medical_Services3"/>
      <sheetName val="Laboratory_Building_I3"/>
      <sheetName val="Faculty_Office_Building3"/>
      <sheetName val="Phlebotomy_Centre,_Afghanistan3"/>
      <sheetName val="Child_Care_Centre_($1_17M)3"/>
      <sheetName val="Child_Care_Centre_($0_5M)3"/>
      <sheetName val="UMP_III_($0_3M)3"/>
      <sheetName val="UMP_III_($2_5M)3"/>
      <sheetName val="UMP_III_($2_0M)3"/>
      <sheetName val="Safety_&amp;_Security_($1_7M)3"/>
      <sheetName val="Safety_&amp;_Security_($0_3M)3"/>
      <sheetName val="Multi_Slice_CT_Scanner_($1M)3"/>
      <sheetName val="Multi_Slice_CT_Scanner_($1_2M)3"/>
      <sheetName val="Second_MRI_($1M)3"/>
      <sheetName val="Second_MRI_($1_5M)3"/>
      <sheetName val="Second_Cath_Lab_($0_7M)3"/>
      <sheetName val="Second_Cath_Lab_($0_3M)3"/>
      <sheetName val="Laundry_and_Linen_($0_1M)3"/>
      <sheetName val="Laundry_and_Linen_($4M)3"/>
      <sheetName val="Rooftop_Development3"/>
      <sheetName val="Visitors_Cafeteria-Kitchen3"/>
      <sheetName val="Heat_Recovery_-SGPP_($0_5M)3"/>
      <sheetName val="Heat_Recovery_-SGPP_(_2_5M3"/>
      <sheetName val="Self_Generation_Power_Plant3"/>
      <sheetName val="Project_(1)3"/>
      <sheetName val="Project_(2)3"/>
      <sheetName val="Project_(3)3"/>
      <sheetName val="Project_(4)3"/>
      <sheetName val="Project_(5)3"/>
    </sheetNames>
    <sheetDataSet>
      <sheetData sheetId="0" refreshError="1"/>
      <sheetData sheetId="1" refreshError="1"/>
      <sheetData sheetId="2" refreshError="1">
        <row r="8">
          <cell r="B8" t="str">
            <v>LOOSE METAL FURNITURE FITTINGS</v>
          </cell>
        </row>
        <row r="9">
          <cell r="B9" t="str">
            <v>LOOSE METAL FURNITURE FITTINGS</v>
          </cell>
        </row>
        <row r="10">
          <cell r="A10" t="str">
            <v>A</v>
          </cell>
          <cell r="B10" t="str">
            <v>Supply 'FILING CABINET', type FC-1, overall dims.</v>
          </cell>
        </row>
        <row r="11">
          <cell r="B11" t="str">
            <v>1'-6"x1'-6"x4'-3" of 18 gauge galvanized steel sheet all as</v>
          </cell>
        </row>
        <row r="12">
          <cell r="B12" t="str">
            <v>per detail.</v>
          </cell>
          <cell r="C12" t="str">
            <v>No</v>
          </cell>
          <cell r="D12">
            <v>175</v>
          </cell>
          <cell r="E12">
            <v>41</v>
          </cell>
        </row>
        <row r="13">
          <cell r="B13" t="str">
            <v>per detail.</v>
          </cell>
          <cell r="C13" t="str">
            <v>No</v>
          </cell>
          <cell r="D13">
            <v>175</v>
          </cell>
          <cell r="E13">
            <v>41</v>
          </cell>
        </row>
        <row r="14">
          <cell r="A14" t="str">
            <v>B</v>
          </cell>
          <cell r="B14" t="str">
            <v>Supply 'EXECUTIVE CHAIR' type KV-1 as per detail.</v>
          </cell>
          <cell r="C14" t="str">
            <v>No</v>
          </cell>
          <cell r="D14">
            <v>106</v>
          </cell>
          <cell r="E14">
            <v>27</v>
          </cell>
        </row>
        <row r="15">
          <cell r="A15" t="str">
            <v>B</v>
          </cell>
          <cell r="B15" t="str">
            <v>Supply 'EXECUTIVE CHAIR' type KV-1 as per detail.</v>
          </cell>
          <cell r="C15" t="str">
            <v>No</v>
          </cell>
          <cell r="D15">
            <v>106</v>
          </cell>
          <cell r="E15">
            <v>27</v>
          </cell>
        </row>
        <row r="16">
          <cell r="A16" t="str">
            <v>C</v>
          </cell>
          <cell r="B16" t="str">
            <v>Supply 'SECRETARIAL CHAIR' type KV-2 as per</v>
          </cell>
        </row>
        <row r="17">
          <cell r="B17" t="str">
            <v>detail.</v>
          </cell>
          <cell r="C17" t="str">
            <v>No</v>
          </cell>
          <cell r="D17">
            <v>128</v>
          </cell>
          <cell r="E17">
            <v>86</v>
          </cell>
        </row>
        <row r="18">
          <cell r="B18" t="str">
            <v>detail.</v>
          </cell>
          <cell r="C18" t="str">
            <v>No</v>
          </cell>
          <cell r="D18">
            <v>128</v>
          </cell>
          <cell r="E18">
            <v>86</v>
          </cell>
        </row>
        <row r="19">
          <cell r="A19" t="str">
            <v>D</v>
          </cell>
          <cell r="B19" t="str">
            <v>Supply 'HIGH LEVEL CHAIR WITH FOOT RING',</v>
          </cell>
        </row>
        <row r="20">
          <cell r="B20" t="str">
            <v>type KV-3 as per detail</v>
          </cell>
          <cell r="C20" t="str">
            <v>No</v>
          </cell>
          <cell r="D20">
            <v>0</v>
          </cell>
          <cell r="E20">
            <v>20</v>
          </cell>
        </row>
        <row r="21">
          <cell r="E21">
            <v>20</v>
          </cell>
        </row>
        <row r="22">
          <cell r="A22" t="str">
            <v>E</v>
          </cell>
          <cell r="B22" t="str">
            <v>Supply 'TABLET ARM CHAIR' type KV-4 as per</v>
          </cell>
        </row>
        <row r="23">
          <cell r="B23" t="str">
            <v>detail.</v>
          </cell>
          <cell r="C23" t="str">
            <v>No</v>
          </cell>
          <cell r="D23">
            <v>144</v>
          </cell>
          <cell r="E23">
            <v>60</v>
          </cell>
        </row>
        <row r="49">
          <cell r="B49" t="str">
            <v>detail.</v>
          </cell>
          <cell r="C49" t="str">
            <v>No</v>
          </cell>
          <cell r="D49">
            <v>144</v>
          </cell>
          <cell r="E49">
            <v>60</v>
          </cell>
        </row>
        <row r="50">
          <cell r="B50" t="str">
            <v>detail.</v>
          </cell>
          <cell r="C50" t="str">
            <v>No</v>
          </cell>
          <cell r="D50">
            <v>144</v>
          </cell>
          <cell r="E50">
            <v>60</v>
          </cell>
        </row>
        <row r="51">
          <cell r="B51" t="str">
            <v>detail.</v>
          </cell>
          <cell r="C51" t="str">
            <v>No</v>
          </cell>
          <cell r="D51">
            <v>144</v>
          </cell>
          <cell r="E51">
            <v>60</v>
          </cell>
        </row>
        <row r="52">
          <cell r="B52" t="str">
            <v>To Collection</v>
          </cell>
          <cell r="C52">
            <v>0</v>
          </cell>
          <cell r="D52">
            <v>0</v>
          </cell>
          <cell r="E52">
            <v>0</v>
          </cell>
          <cell r="F52" t="str">
            <v xml:space="preserve">Total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Opt-I"/>
      <sheetName val="Opt-II"/>
      <sheetName val="Opt-III"/>
      <sheetName val="Opt-IV"/>
      <sheetName val="Profile"/>
      <sheetName val="Velocity Check"/>
      <sheetName val="Q~V"/>
      <sheetName val="G-20"/>
      <sheetName val="WBM 206"/>
      <sheetName val="Material"/>
      <sheetName val="Velocity_Check"/>
      <sheetName val="WBM_206"/>
      <sheetName val="MixBed"/>
      <sheetName val="CondPol"/>
      <sheetName val="MTL$-INTER"/>
      <sheetName val="MATave I&amp;II MODEL"/>
      <sheetName val="Services"/>
      <sheetName val="B.O.Q"/>
      <sheetName val="Ext.Boq139"/>
      <sheetName val="BS-Notes"/>
      <sheetName val="cost 1"/>
      <sheetName val="Code 02"/>
      <sheetName val="Code 03"/>
      <sheetName val="Code 04"/>
      <sheetName val="Code 05"/>
      <sheetName val="Code 06"/>
      <sheetName val="Code 07"/>
      <sheetName val="Code 09"/>
      <sheetName val="M-480"/>
      <sheetName val="M-519"/>
      <sheetName val="B"/>
      <sheetName val="MEASUREMENT"/>
      <sheetName val="Ext.Boq-1"/>
      <sheetName val="Velocity_Check1"/>
      <sheetName val="WBM_2061"/>
      <sheetName val="MATave_I&amp;II_MODEL"/>
      <sheetName val="B_O_Q"/>
      <sheetName val="Comp-1"/>
      <sheetName val="BOQ"/>
      <sheetName val="Code03"/>
      <sheetName val="Summary"/>
      <sheetName val="Eqpt"/>
      <sheetName val="B.O.Q (2)"/>
      <sheetName val="Ext.Boq-1 (2)"/>
      <sheetName val="TITLES"/>
      <sheetName val="Rate Analysis"/>
      <sheetName val="CostDB"/>
      <sheetName val="LIST"/>
      <sheetName val="Sheet1 (2)"/>
      <sheetName val="Sheet3"/>
      <sheetName val="measurment"/>
      <sheetName val="Bill - 1"/>
      <sheetName val="Bw"/>
      <sheetName val="Backup (Dist. Net work)"/>
      <sheetName val="Velocity_Check2"/>
      <sheetName val="WBM_2062"/>
      <sheetName val="MATave_I&amp;II_MODEL1"/>
      <sheetName val="B_O_Q1"/>
      <sheetName val="Ext_Boq139"/>
      <sheetName val="cost_1"/>
      <sheetName val="Code_02"/>
      <sheetName val="Code_03"/>
      <sheetName val="Code_04"/>
      <sheetName val="Code_05"/>
      <sheetName val="Code_06"/>
      <sheetName val="Code_07"/>
      <sheetName val="Code_09"/>
      <sheetName val="M.D.B Analysis "/>
      <sheetName val="Civil Materials"/>
      <sheetName val="Matl Sum"/>
      <sheetName val="Sheet2"/>
      <sheetName val="RateList"/>
      <sheetName val="Quarry"/>
      <sheetName val="inWords"/>
      <sheetName val="BOQ2"/>
      <sheetName val="WS&amp;SI GPS"/>
      <sheetName val="CSR"/>
      <sheetName val="GENERAL ABSTRACT"/>
      <sheetName val="internal electrification GPS"/>
      <sheetName val="PLT-SUM"/>
      <sheetName val="E-NS"/>
      <sheetName val="Const Material Flow (Backup)"/>
      <sheetName val="Abstract of Cost"/>
      <sheetName val="BM"/>
      <sheetName val="Rates"/>
      <sheetName val="B.O.Q &amp; Material"/>
      <sheetName val="SILICATE"/>
      <sheetName val="Sheet L (3)"/>
      <sheetName val="SUMMARY Sheet 1"/>
      <sheetName val="SUMMARY Sheet 2"/>
      <sheetName val="ELM"/>
      <sheetName val="CSR Regions"/>
      <sheetName val="transf"/>
      <sheetName val="sec30"/>
      <sheetName val="sec14"/>
      <sheetName val="sec5"/>
      <sheetName val="sec16"/>
      <sheetName val="sec23"/>
      <sheetName val="sec25"/>
      <sheetName val="sec27"/>
      <sheetName val="sec28"/>
      <sheetName val="sec31"/>
      <sheetName val="sec13"/>
      <sheetName val="Design Data"/>
      <sheetName val="Velocity_Check5"/>
      <sheetName val="WBM_2065"/>
      <sheetName val="Velocity_Check3"/>
      <sheetName val="WBM_2063"/>
      <sheetName val="Velocity_Check4"/>
      <sheetName val="WBM_2064"/>
      <sheetName val="Velocity_Check6"/>
      <sheetName val="WBM_2066"/>
      <sheetName val="Sheet1_(2)"/>
      <sheetName val="Velocity_Check8"/>
      <sheetName val="WBM_2068"/>
      <sheetName val="Sheet1_(2)2"/>
      <sheetName val="MATave_I&amp;II_MODEL3"/>
      <sheetName val="B_O_Q3"/>
      <sheetName val="Ext_Boq1392"/>
      <sheetName val="cost_12"/>
      <sheetName val="Code_022"/>
      <sheetName val="Code_032"/>
      <sheetName val="Code_042"/>
      <sheetName val="Code_052"/>
      <sheetName val="Code_062"/>
      <sheetName val="Code_072"/>
      <sheetName val="Code_092"/>
      <sheetName val="Velocity_Check7"/>
      <sheetName val="WBM_2067"/>
      <sheetName val="Sheet1_(2)1"/>
      <sheetName val="MATave_I&amp;II_MODEL2"/>
      <sheetName val="B_O_Q2"/>
      <sheetName val="Ext_Boq1391"/>
      <sheetName val="cost_11"/>
      <sheetName val="Code_021"/>
      <sheetName val="Code_031"/>
      <sheetName val="Code_041"/>
      <sheetName val="Code_051"/>
      <sheetName val="Code_061"/>
      <sheetName val="Code_071"/>
      <sheetName val="Code_091"/>
      <sheetName val="Velocity_Check9"/>
      <sheetName val="WBM_2069"/>
      <sheetName val="Sheet1_(2)3"/>
      <sheetName val="MATave_I&amp;II_MODEL4"/>
      <sheetName val="B_O_Q4"/>
      <sheetName val="Ext_Boq1393"/>
      <sheetName val="cost_13"/>
      <sheetName val="Code_023"/>
      <sheetName val="Code_033"/>
      <sheetName val="Code_043"/>
      <sheetName val="Code_053"/>
      <sheetName val="Code_063"/>
      <sheetName val="Code_073"/>
      <sheetName val="Code_093"/>
      <sheetName val="Velocity_Check10"/>
      <sheetName val="WBM_20610"/>
      <sheetName val="Sheet1_(2)4"/>
      <sheetName val="MATave_I&amp;II_MODEL5"/>
      <sheetName val="B_O_Q5"/>
      <sheetName val="Ext_Boq1394"/>
      <sheetName val="cost_14"/>
      <sheetName val="Code_024"/>
      <sheetName val="Code_034"/>
      <sheetName val="Code_044"/>
      <sheetName val="Code_054"/>
      <sheetName val="Code_064"/>
      <sheetName val="Code_074"/>
      <sheetName val="Code_094"/>
      <sheetName val="Normal Basis"/>
      <sheetName val="COAT&amp;WRAP-QIOT-#3"/>
      <sheetName val="PNT-QUOT-#3"/>
      <sheetName val="合成単価作成表-bldg"/>
      <sheetName val="Constants"/>
      <sheetName val="Backup data"/>
      <sheetName val="boq-civil"/>
      <sheetName val="MES Rates"/>
      <sheetName val="MAT"/>
      <sheetName val="BOQ List"/>
      <sheetName val="elec.rate analysis"/>
      <sheetName val="Item 206b"/>
      <sheetName val="Item 201"/>
      <sheetName val="201"/>
      <sheetName val="Sheet5"/>
      <sheetName val="201 (2)"/>
      <sheetName val="BACKFILL"/>
      <sheetName val="CONCRETE C20 "/>
      <sheetName val="LEGEND"/>
      <sheetName val="Data Valid"/>
      <sheetName val="Criteria"/>
      <sheetName val="brick masonary"/>
      <sheetName val="Concrete "/>
      <sheetName val="Plaster"/>
      <sheetName val="R.c.c "/>
      <sheetName val="DOQ Feb 10"/>
      <sheetName val="Ongoing (South)"/>
      <sheetName val="BQ_Methanol"/>
      <sheetName val="PipWT"/>
      <sheetName val="#REF"/>
      <sheetName val="Ref Data"/>
      <sheetName val="Block - A"/>
      <sheetName val="Block_-_A"/>
      <sheetName val="Tital Page"/>
      <sheetName val="Boundary Wall &amp; Gate"/>
      <sheetName val="ELE"/>
      <sheetName val="COP"/>
    </sheetNames>
    <sheetDataSet>
      <sheetData sheetId="0" refreshError="1">
        <row r="24">
          <cell r="F24">
            <v>1</v>
          </cell>
        </row>
        <row r="25">
          <cell r="F25">
            <v>0.15</v>
          </cell>
        </row>
      </sheetData>
      <sheetData sheetId="1">
        <row r="24">
          <cell r="F24">
            <v>1</v>
          </cell>
        </row>
      </sheetData>
      <sheetData sheetId="2">
        <row r="24">
          <cell r="F24">
            <v>1</v>
          </cell>
        </row>
      </sheetData>
      <sheetData sheetId="3">
        <row r="24">
          <cell r="F24">
            <v>1</v>
          </cell>
        </row>
      </sheetData>
      <sheetData sheetId="4">
        <row r="24">
          <cell r="F24">
            <v>1</v>
          </cell>
        </row>
      </sheetData>
      <sheetData sheetId="5" refreshError="1"/>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refreshError="1"/>
      <sheetData sheetId="53"/>
      <sheetData sheetId="54" refreshError="1"/>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refreshError="1"/>
      <sheetData sheetId="68" refreshError="1"/>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sheetData sheetId="168"/>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1"/>
      <sheetName val="Short Summary"/>
      <sheetName val="CB Summary"/>
      <sheetName val="Fans"/>
      <sheetName val="CB Estimate"/>
      <sheetName val="Part Summary"/>
      <sheetName val="Sum Com AC"/>
      <sheetName val="Common AC"/>
      <sheetName val="Sum Com MV"/>
      <sheetName val="Common MV"/>
      <sheetName val="Sum Shops"/>
      <sheetName val="Shops"/>
      <sheetName val="WCPU vs Chiller"/>
      <sheetName val="BOQ Common AC"/>
      <sheetName val="BOQ Common MV"/>
      <sheetName val="BOQ Shops"/>
    </sheetNames>
    <sheetDataSet>
      <sheetData sheetId="0" refreshError="1"/>
      <sheetData sheetId="1" refreshError="1"/>
      <sheetData sheetId="2" refreshError="1">
        <row r="10">
          <cell r="I10" t="str">
            <v>Dominion Mall (Common Areas AC Works)</v>
          </cell>
          <cell r="J10">
            <v>1</v>
          </cell>
        </row>
        <row r="11">
          <cell r="I11" t="str">
            <v>Dominion Mall (Common Areas MV Works)</v>
          </cell>
          <cell r="J11">
            <v>2</v>
          </cell>
        </row>
        <row r="12">
          <cell r="I12" t="str">
            <v>Dominion Mall (Shops)</v>
          </cell>
          <cell r="J12">
            <v>3</v>
          </cell>
        </row>
        <row r="13">
          <cell r="I13" t="str">
            <v>Dominion Mall (Complete Project)</v>
          </cell>
          <cell r="J13">
            <v>4</v>
          </cell>
        </row>
      </sheetData>
      <sheetData sheetId="3" refreshError="1"/>
      <sheetData sheetId="4">
        <row r="228">
          <cell r="P228">
            <v>366813159.875</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UMMARY"/>
      <sheetName val="SUMMARY 1"/>
      <sheetName val="ACMV SUMMARY"/>
      <sheetName val="BOQ - EST"/>
      <sheetName val="Sheet4"/>
    </sheetNames>
    <sheetDataSet>
      <sheetData sheetId="0" refreshError="1"/>
      <sheetData sheetId="1">
        <row r="4">
          <cell r="G4" t="str">
            <v>BOQ # SS/…./2013/001</v>
          </cell>
        </row>
      </sheetData>
      <sheetData sheetId="2" refreshError="1"/>
      <sheetData sheetId="3"/>
      <sheetData sheetId="4">
        <row r="3">
          <cell r="G3" t="str">
            <v>FLOOR</v>
          </cell>
        </row>
        <row r="4">
          <cell r="G4" t="str">
            <v>BASEMENT-1,</v>
          </cell>
        </row>
        <row r="5">
          <cell r="G5" t="str">
            <v>GROUND FLOOR,</v>
          </cell>
        </row>
        <row r="6">
          <cell r="G6" t="str">
            <v>FIRST FLOOR,</v>
          </cell>
        </row>
        <row r="7">
          <cell r="G7" t="str">
            <v>SECOND FLOOR,</v>
          </cell>
        </row>
        <row r="8">
          <cell r="G8" t="str">
            <v>RISER,</v>
          </cell>
        </row>
        <row r="9">
          <cell r="G9" t="str">
            <v>PLANT ROOM</v>
          </cell>
        </row>
        <row r="10">
          <cell r="G10" t="str">
            <v>COMPLETE WORK,</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9"/>
  <sheetViews>
    <sheetView showGridLines="0" tabSelected="1" zoomScaleNormal="100" zoomScaleSheetLayoutView="85" workbookViewId="0">
      <pane ySplit="7" topLeftCell="A59" activePane="bottomLeft" state="frozen"/>
      <selection activeCell="H12" sqref="H12"/>
      <selection pane="bottomLeft" activeCell="G72" sqref="G72"/>
    </sheetView>
  </sheetViews>
  <sheetFormatPr defaultColWidth="9" defaultRowHeight="14.25" x14ac:dyDescent="0.2"/>
  <cols>
    <col min="1" max="1" width="4.625" style="29" customWidth="1"/>
    <col min="2" max="2" width="5.625" style="38" customWidth="1"/>
    <col min="3" max="3" width="46.125" style="28" customWidth="1"/>
    <col min="4" max="4" width="6.375" style="29" customWidth="1"/>
    <col min="5" max="5" width="7.875" style="8" customWidth="1"/>
    <col min="6" max="6" width="12.5" style="160" bestFit="1" customWidth="1"/>
    <col min="7" max="7" width="13.625" style="30" customWidth="1"/>
    <col min="8" max="8" width="15.625" style="30" customWidth="1"/>
    <col min="9" max="9" width="11.625" style="30" customWidth="1"/>
    <col min="10" max="10" width="13.625" style="30" customWidth="1"/>
    <col min="11" max="11" width="17.625" style="30" customWidth="1"/>
    <col min="12" max="14" width="17.625" style="179" customWidth="1"/>
    <col min="15" max="16384" width="9" style="28"/>
  </cols>
  <sheetData>
    <row r="1" spans="1:14" s="3" customFormat="1" ht="18" customHeight="1" x14ac:dyDescent="0.2">
      <c r="A1" s="20" t="s">
        <v>68</v>
      </c>
      <c r="B1" s="20"/>
      <c r="C1" s="21"/>
      <c r="D1" s="22"/>
      <c r="E1" s="7"/>
      <c r="F1" s="147"/>
      <c r="G1" s="23"/>
      <c r="H1" s="23"/>
      <c r="I1" s="23"/>
      <c r="J1" s="23"/>
      <c r="K1" s="23"/>
      <c r="L1" s="161"/>
      <c r="M1" s="161"/>
      <c r="N1" s="161"/>
    </row>
    <row r="2" spans="1:14" s="3" customFormat="1" ht="18" customHeight="1" x14ac:dyDescent="0.2">
      <c r="A2" s="5" t="s">
        <v>35</v>
      </c>
      <c r="B2" s="5"/>
      <c r="C2" s="21"/>
      <c r="D2" s="22"/>
      <c r="E2" s="7"/>
      <c r="F2" s="147"/>
      <c r="G2" s="23"/>
      <c r="H2" s="86"/>
      <c r="I2" s="25"/>
      <c r="J2" s="23"/>
      <c r="K2" s="24"/>
      <c r="L2" s="161"/>
      <c r="M2" s="161"/>
      <c r="N2" s="161"/>
    </row>
    <row r="3" spans="1:14" s="25" customFormat="1" ht="18" customHeight="1" x14ac:dyDescent="0.2">
      <c r="A3" s="20"/>
      <c r="B3" s="5"/>
      <c r="D3" s="22"/>
      <c r="E3" s="7"/>
      <c r="F3" s="147"/>
      <c r="G3" s="23"/>
      <c r="H3" s="23"/>
      <c r="I3" s="23"/>
      <c r="J3" s="23"/>
      <c r="K3" s="85"/>
      <c r="L3" s="162"/>
      <c r="M3" s="162"/>
      <c r="N3" s="162"/>
    </row>
    <row r="4" spans="1:14" s="25" customFormat="1" ht="17.25" customHeight="1" x14ac:dyDescent="0.2">
      <c r="A4" s="122" t="s">
        <v>50</v>
      </c>
      <c r="B4" s="5"/>
      <c r="D4" s="22"/>
      <c r="E4" s="7"/>
      <c r="F4" s="147"/>
      <c r="G4" s="23"/>
      <c r="H4" s="23"/>
      <c r="I4" s="23"/>
      <c r="J4" s="23"/>
      <c r="K4" s="85"/>
      <c r="L4" s="162"/>
      <c r="M4" s="162"/>
      <c r="N4" s="162"/>
    </row>
    <row r="5" spans="1:14" s="25" customFormat="1" ht="6" customHeight="1" thickBot="1" x14ac:dyDescent="0.25">
      <c r="A5" s="5"/>
      <c r="B5" s="5"/>
      <c r="D5" s="22"/>
      <c r="E5" s="7"/>
      <c r="F5" s="147"/>
      <c r="G5" s="23"/>
      <c r="H5" s="23"/>
      <c r="I5" s="23"/>
      <c r="J5" s="23"/>
      <c r="K5" s="34"/>
      <c r="L5" s="163"/>
      <c r="M5" s="163"/>
      <c r="N5" s="163"/>
    </row>
    <row r="6" spans="1:14" s="3" customFormat="1" ht="18" customHeight="1" thickBot="1" x14ac:dyDescent="0.25">
      <c r="A6" s="87"/>
      <c r="B6" s="87"/>
      <c r="C6" s="19"/>
      <c r="D6" s="88"/>
      <c r="E6" s="89"/>
      <c r="F6" s="148"/>
      <c r="G6" s="464" t="s">
        <v>6</v>
      </c>
      <c r="H6" s="465"/>
      <c r="I6" s="466" t="s">
        <v>7</v>
      </c>
      <c r="J6" s="465"/>
      <c r="K6" s="97" t="s">
        <v>8</v>
      </c>
      <c r="L6" s="461" t="s">
        <v>77</v>
      </c>
      <c r="M6" s="461" t="s">
        <v>78</v>
      </c>
      <c r="N6" s="461" t="s">
        <v>79</v>
      </c>
    </row>
    <row r="7" spans="1:14" s="96" customFormat="1" ht="18" customHeight="1" thickBot="1" x14ac:dyDescent="0.25">
      <c r="A7" s="467" t="s">
        <v>12</v>
      </c>
      <c r="B7" s="468"/>
      <c r="C7" s="90" t="s">
        <v>0</v>
      </c>
      <c r="D7" s="90" t="s">
        <v>1</v>
      </c>
      <c r="E7" s="91" t="s">
        <v>2</v>
      </c>
      <c r="F7" s="149" t="s">
        <v>76</v>
      </c>
      <c r="G7" s="92" t="s">
        <v>3</v>
      </c>
      <c r="H7" s="93" t="s">
        <v>10</v>
      </c>
      <c r="I7" s="94" t="s">
        <v>3</v>
      </c>
      <c r="J7" s="93" t="s">
        <v>10</v>
      </c>
      <c r="K7" s="95" t="s">
        <v>10</v>
      </c>
      <c r="L7" s="462"/>
      <c r="M7" s="462"/>
      <c r="N7" s="462"/>
    </row>
    <row r="8" spans="1:14" s="26" customFormat="1" ht="8.25" customHeight="1" thickTop="1" x14ac:dyDescent="0.2">
      <c r="A8" s="44"/>
      <c r="B8" s="47"/>
      <c r="C8" s="48"/>
      <c r="D8" s="48"/>
      <c r="E8" s="49"/>
      <c r="F8" s="150"/>
      <c r="G8" s="66"/>
      <c r="H8" s="67"/>
      <c r="I8" s="78"/>
      <c r="J8" s="79"/>
      <c r="K8" s="45"/>
      <c r="L8" s="164"/>
      <c r="M8" s="164"/>
      <c r="N8" s="164"/>
    </row>
    <row r="9" spans="1:14" s="2" customFormat="1" ht="38.25" x14ac:dyDescent="0.2">
      <c r="A9" s="27"/>
      <c r="B9" s="46"/>
      <c r="C9" s="41" t="s">
        <v>32</v>
      </c>
      <c r="D9" s="1"/>
      <c r="E9" s="15"/>
      <c r="F9" s="151"/>
      <c r="G9" s="68"/>
      <c r="H9" s="69"/>
      <c r="I9" s="80"/>
      <c r="J9" s="69"/>
      <c r="K9" s="14"/>
      <c r="L9" s="165"/>
      <c r="M9" s="165"/>
      <c r="N9" s="165"/>
    </row>
    <row r="10" spans="1:14" s="2" customFormat="1" ht="127.5" x14ac:dyDescent="0.2">
      <c r="A10" s="10">
        <f>1</f>
        <v>1</v>
      </c>
      <c r="B10" s="36"/>
      <c r="C10" s="372" t="s">
        <v>204</v>
      </c>
      <c r="D10" s="1"/>
      <c r="E10" s="15"/>
      <c r="F10" s="151"/>
      <c r="G10" s="70"/>
      <c r="H10" s="71"/>
      <c r="I10" s="81"/>
      <c r="J10" s="71"/>
      <c r="K10" s="14"/>
      <c r="L10" s="165"/>
      <c r="M10" s="165"/>
      <c r="N10" s="165"/>
    </row>
    <row r="11" spans="1:14" s="145" customFormat="1" ht="20.100000000000001" customHeight="1" x14ac:dyDescent="0.2">
      <c r="A11" s="141"/>
      <c r="B11" s="146">
        <f>A10+0.1</f>
        <v>1.1000000000000001</v>
      </c>
      <c r="C11" s="142" t="s">
        <v>69</v>
      </c>
      <c r="D11" s="143" t="s">
        <v>5</v>
      </c>
      <c r="E11" s="144">
        <v>3</v>
      </c>
      <c r="F11" s="152">
        <v>3</v>
      </c>
      <c r="G11" s="435">
        <v>5000</v>
      </c>
      <c r="H11" s="374">
        <f>G11*F11</f>
        <v>15000</v>
      </c>
      <c r="I11" s="435">
        <v>5000</v>
      </c>
      <c r="J11" s="374">
        <f>I11*F11</f>
        <v>15000</v>
      </c>
      <c r="K11" s="375">
        <f>J11+H11</f>
        <v>30000</v>
      </c>
      <c r="L11" s="166"/>
      <c r="M11" s="166"/>
      <c r="N11" s="166"/>
    </row>
    <row r="12" spans="1:14" s="145" customFormat="1" ht="20.100000000000001" customHeight="1" x14ac:dyDescent="0.2">
      <c r="A12" s="141"/>
      <c r="B12" s="146">
        <f t="shared" ref="B12:B15" si="0">B11+0.1</f>
        <v>1.2000000000000002</v>
      </c>
      <c r="C12" s="142" t="s">
        <v>70</v>
      </c>
      <c r="D12" s="143" t="s">
        <v>5</v>
      </c>
      <c r="E12" s="144">
        <v>5</v>
      </c>
      <c r="F12" s="152">
        <v>5</v>
      </c>
      <c r="G12" s="435">
        <v>5000</v>
      </c>
      <c r="H12" s="374">
        <f t="shared" ref="H12:H15" si="1">G12*F12</f>
        <v>25000</v>
      </c>
      <c r="I12" s="435">
        <v>5000</v>
      </c>
      <c r="J12" s="374">
        <f t="shared" ref="J12:J15" si="2">I12*F12</f>
        <v>25000</v>
      </c>
      <c r="K12" s="375">
        <f>J12+H12</f>
        <v>50000</v>
      </c>
      <c r="L12" s="166"/>
      <c r="M12" s="166"/>
      <c r="N12" s="166"/>
    </row>
    <row r="13" spans="1:14" s="145" customFormat="1" ht="20.100000000000001" customHeight="1" x14ac:dyDescent="0.2">
      <c r="A13" s="141"/>
      <c r="B13" s="146">
        <f t="shared" si="0"/>
        <v>1.3000000000000003</v>
      </c>
      <c r="C13" s="142" t="s">
        <v>71</v>
      </c>
      <c r="D13" s="143" t="s">
        <v>5</v>
      </c>
      <c r="E13" s="144">
        <v>4</v>
      </c>
      <c r="F13" s="152">
        <v>4</v>
      </c>
      <c r="G13" s="435">
        <v>5000</v>
      </c>
      <c r="H13" s="374">
        <f t="shared" si="1"/>
        <v>20000</v>
      </c>
      <c r="I13" s="435">
        <v>5000</v>
      </c>
      <c r="J13" s="374">
        <f t="shared" si="2"/>
        <v>20000</v>
      </c>
      <c r="K13" s="375">
        <f>J13+H13</f>
        <v>40000</v>
      </c>
      <c r="L13" s="166"/>
      <c r="M13" s="166"/>
      <c r="N13" s="166"/>
    </row>
    <row r="14" spans="1:14" s="145" customFormat="1" ht="20.100000000000001" customHeight="1" x14ac:dyDescent="0.2">
      <c r="A14" s="141"/>
      <c r="B14" s="146">
        <f t="shared" si="0"/>
        <v>1.4000000000000004</v>
      </c>
      <c r="C14" s="142" t="s">
        <v>72</v>
      </c>
      <c r="D14" s="143" t="s">
        <v>5</v>
      </c>
      <c r="E14" s="144">
        <v>8</v>
      </c>
      <c r="F14" s="152">
        <v>8</v>
      </c>
      <c r="G14" s="435">
        <v>5000</v>
      </c>
      <c r="H14" s="374">
        <f t="shared" si="1"/>
        <v>40000</v>
      </c>
      <c r="I14" s="435">
        <v>5000</v>
      </c>
      <c r="J14" s="374">
        <f t="shared" si="2"/>
        <v>40000</v>
      </c>
      <c r="K14" s="375">
        <f>J14+H14</f>
        <v>80000</v>
      </c>
      <c r="L14" s="166"/>
      <c r="M14" s="166"/>
      <c r="N14" s="166"/>
    </row>
    <row r="15" spans="1:14" s="145" customFormat="1" ht="20.100000000000001" customHeight="1" x14ac:dyDescent="0.2">
      <c r="A15" s="141"/>
      <c r="B15" s="146">
        <f t="shared" si="0"/>
        <v>1.5000000000000004</v>
      </c>
      <c r="C15" s="142" t="s">
        <v>75</v>
      </c>
      <c r="D15" s="143" t="s">
        <v>5</v>
      </c>
      <c r="E15" s="144">
        <v>2</v>
      </c>
      <c r="F15" s="152">
        <v>2</v>
      </c>
      <c r="G15" s="435">
        <v>5000</v>
      </c>
      <c r="H15" s="374">
        <f t="shared" si="1"/>
        <v>10000</v>
      </c>
      <c r="I15" s="435">
        <v>5000</v>
      </c>
      <c r="J15" s="374">
        <f t="shared" si="2"/>
        <v>10000</v>
      </c>
      <c r="K15" s="375">
        <f>J15+H15</f>
        <v>20000</v>
      </c>
      <c r="L15" s="166"/>
      <c r="M15" s="166"/>
      <c r="N15" s="166"/>
    </row>
    <row r="16" spans="1:14" s="2" customFormat="1" ht="174" x14ac:dyDescent="0.2">
      <c r="A16" s="10">
        <f>A10+1</f>
        <v>2</v>
      </c>
      <c r="B16" s="57"/>
      <c r="C16" s="369" t="s">
        <v>205</v>
      </c>
      <c r="D16" s="12"/>
      <c r="E16" s="106"/>
      <c r="F16" s="154"/>
      <c r="G16" s="72"/>
      <c r="H16" s="73"/>
      <c r="I16" s="82"/>
      <c r="J16" s="374">
        <f t="shared" ref="J16:J61" si="3">I16*F16</f>
        <v>0</v>
      </c>
      <c r="K16" s="13"/>
      <c r="L16" s="168"/>
      <c r="M16" s="168"/>
      <c r="N16" s="168"/>
    </row>
    <row r="17" spans="1:17" s="3" customFormat="1" ht="21.95" customHeight="1" x14ac:dyDescent="0.2">
      <c r="A17" s="32"/>
      <c r="B17" s="51"/>
      <c r="C17" s="114" t="s">
        <v>67</v>
      </c>
      <c r="D17" s="42"/>
      <c r="E17" s="107"/>
      <c r="F17" s="155"/>
      <c r="G17" s="74"/>
      <c r="H17" s="75"/>
      <c r="I17" s="83"/>
      <c r="J17" s="374">
        <f t="shared" si="3"/>
        <v>0</v>
      </c>
      <c r="K17" s="50"/>
      <c r="L17" s="169"/>
      <c r="M17" s="169"/>
      <c r="N17" s="169"/>
    </row>
    <row r="18" spans="1:17" s="3" customFormat="1" ht="21.95" customHeight="1" x14ac:dyDescent="0.2">
      <c r="A18" s="40"/>
      <c r="B18" s="31">
        <f>A16+0.1</f>
        <v>2.1</v>
      </c>
      <c r="C18" s="52" t="s">
        <v>22</v>
      </c>
      <c r="D18" s="6" t="s">
        <v>28</v>
      </c>
      <c r="E18" s="16">
        <v>50</v>
      </c>
      <c r="F18" s="429">
        <v>50</v>
      </c>
      <c r="G18" s="373">
        <v>650</v>
      </c>
      <c r="H18" s="374">
        <f t="shared" ref="H18:H41" si="4">G18*F18</f>
        <v>32500</v>
      </c>
      <c r="I18" s="377">
        <v>300</v>
      </c>
      <c r="J18" s="374">
        <f t="shared" si="3"/>
        <v>15000</v>
      </c>
      <c r="K18" s="378">
        <f t="shared" ref="K18:K24" si="5">J18+H18</f>
        <v>47500</v>
      </c>
      <c r="L18" s="471" t="s">
        <v>228</v>
      </c>
      <c r="M18" s="474" t="s">
        <v>206</v>
      </c>
      <c r="N18" s="167"/>
      <c r="P18" s="104"/>
    </row>
    <row r="19" spans="1:17" s="3" customFormat="1" ht="21.95" customHeight="1" x14ac:dyDescent="0.2">
      <c r="A19" s="40"/>
      <c r="B19" s="31">
        <f>B18+0.1</f>
        <v>2.2000000000000002</v>
      </c>
      <c r="C19" s="53" t="s">
        <v>23</v>
      </c>
      <c r="D19" s="43" t="s">
        <v>28</v>
      </c>
      <c r="E19" s="17">
        <v>70</v>
      </c>
      <c r="F19" s="429">
        <v>70</v>
      </c>
      <c r="G19" s="373">
        <v>1050</v>
      </c>
      <c r="H19" s="374">
        <f t="shared" si="4"/>
        <v>73500</v>
      </c>
      <c r="I19" s="377">
        <v>300</v>
      </c>
      <c r="J19" s="374">
        <f t="shared" si="3"/>
        <v>21000</v>
      </c>
      <c r="K19" s="378">
        <f t="shared" si="5"/>
        <v>94500</v>
      </c>
      <c r="L19" s="472"/>
      <c r="M19" s="475"/>
      <c r="N19" s="170"/>
      <c r="P19" s="104"/>
    </row>
    <row r="20" spans="1:17" s="3" customFormat="1" ht="21.95" customHeight="1" x14ac:dyDescent="0.2">
      <c r="A20" s="40"/>
      <c r="B20" s="31">
        <f>B19+0.1</f>
        <v>2.3000000000000003</v>
      </c>
      <c r="C20" s="52" t="s">
        <v>24</v>
      </c>
      <c r="D20" s="6" t="s">
        <v>28</v>
      </c>
      <c r="E20" s="16">
        <v>65</v>
      </c>
      <c r="F20" s="152">
        <v>65</v>
      </c>
      <c r="G20" s="373">
        <v>1470</v>
      </c>
      <c r="H20" s="374">
        <f t="shared" si="4"/>
        <v>95550</v>
      </c>
      <c r="I20" s="377">
        <v>300</v>
      </c>
      <c r="J20" s="374">
        <f t="shared" si="3"/>
        <v>19500</v>
      </c>
      <c r="K20" s="378">
        <f t="shared" si="5"/>
        <v>115050</v>
      </c>
      <c r="L20" s="472"/>
      <c r="M20" s="475"/>
      <c r="N20" s="167"/>
      <c r="P20" s="104"/>
      <c r="Q20" s="105"/>
    </row>
    <row r="21" spans="1:17" s="3" customFormat="1" ht="21.95" customHeight="1" x14ac:dyDescent="0.2">
      <c r="A21" s="40"/>
      <c r="B21" s="31">
        <f>B20+0.1</f>
        <v>2.4000000000000004</v>
      </c>
      <c r="C21" s="53" t="s">
        <v>25</v>
      </c>
      <c r="D21" s="43" t="s">
        <v>28</v>
      </c>
      <c r="E21" s="17">
        <v>50</v>
      </c>
      <c r="F21" s="194">
        <v>50</v>
      </c>
      <c r="G21" s="373">
        <v>1950</v>
      </c>
      <c r="H21" s="374">
        <f t="shared" si="4"/>
        <v>97500</v>
      </c>
      <c r="I21" s="377">
        <v>300</v>
      </c>
      <c r="J21" s="374">
        <f t="shared" si="3"/>
        <v>15000</v>
      </c>
      <c r="K21" s="378">
        <f t="shared" si="5"/>
        <v>112500</v>
      </c>
      <c r="L21" s="472"/>
      <c r="M21" s="475"/>
      <c r="N21" s="170"/>
      <c r="P21" s="104"/>
    </row>
    <row r="22" spans="1:17" s="3" customFormat="1" ht="21.95" customHeight="1" x14ac:dyDescent="0.2">
      <c r="A22" s="40"/>
      <c r="B22" s="31">
        <f t="shared" ref="B22:B26" si="6">B21+0.1</f>
        <v>2.5000000000000004</v>
      </c>
      <c r="C22" s="52" t="s">
        <v>26</v>
      </c>
      <c r="D22" s="6" t="s">
        <v>28</v>
      </c>
      <c r="E22" s="16">
        <v>20</v>
      </c>
      <c r="F22" s="194">
        <v>20</v>
      </c>
      <c r="G22" s="373">
        <v>2430</v>
      </c>
      <c r="H22" s="374">
        <f t="shared" si="4"/>
        <v>48600</v>
      </c>
      <c r="I22" s="377">
        <v>300</v>
      </c>
      <c r="J22" s="374">
        <f t="shared" si="3"/>
        <v>6000</v>
      </c>
      <c r="K22" s="378">
        <f t="shared" si="5"/>
        <v>54600</v>
      </c>
      <c r="L22" s="472"/>
      <c r="M22" s="475"/>
      <c r="N22" s="167"/>
      <c r="P22" s="104"/>
    </row>
    <row r="23" spans="1:17" s="3" customFormat="1" ht="21.95" customHeight="1" x14ac:dyDescent="0.2">
      <c r="A23" s="40"/>
      <c r="B23" s="31">
        <f t="shared" si="6"/>
        <v>2.6000000000000005</v>
      </c>
      <c r="C23" s="52" t="s">
        <v>27</v>
      </c>
      <c r="D23" s="6" t="s">
        <v>28</v>
      </c>
      <c r="E23" s="16">
        <v>10</v>
      </c>
      <c r="F23" s="194">
        <v>10</v>
      </c>
      <c r="G23" s="373">
        <v>2900</v>
      </c>
      <c r="H23" s="374">
        <f t="shared" si="4"/>
        <v>29000</v>
      </c>
      <c r="I23" s="377">
        <v>400</v>
      </c>
      <c r="J23" s="374">
        <f t="shared" si="3"/>
        <v>4000</v>
      </c>
      <c r="K23" s="378">
        <f t="shared" si="5"/>
        <v>33000</v>
      </c>
      <c r="L23" s="472"/>
      <c r="M23" s="475"/>
      <c r="N23" s="167"/>
      <c r="P23" s="104"/>
    </row>
    <row r="24" spans="1:17" s="3" customFormat="1" ht="21.95" customHeight="1" x14ac:dyDescent="0.2">
      <c r="A24" s="40"/>
      <c r="B24" s="31">
        <f t="shared" si="6"/>
        <v>2.7000000000000006</v>
      </c>
      <c r="C24" s="52" t="s">
        <v>47</v>
      </c>
      <c r="D24" s="6" t="s">
        <v>28</v>
      </c>
      <c r="E24" s="17">
        <v>33</v>
      </c>
      <c r="F24" s="194">
        <v>33</v>
      </c>
      <c r="G24" s="373">
        <v>3910</v>
      </c>
      <c r="H24" s="374">
        <f t="shared" si="4"/>
        <v>129030</v>
      </c>
      <c r="I24" s="377">
        <v>400</v>
      </c>
      <c r="J24" s="374">
        <f t="shared" si="3"/>
        <v>13200</v>
      </c>
      <c r="K24" s="378">
        <f t="shared" si="5"/>
        <v>142230</v>
      </c>
      <c r="L24" s="472"/>
      <c r="M24" s="475"/>
      <c r="N24" s="167"/>
      <c r="P24" s="104"/>
    </row>
    <row r="25" spans="1:17" s="3" customFormat="1" ht="21.95" customHeight="1" x14ac:dyDescent="0.2">
      <c r="A25" s="40"/>
      <c r="B25" s="31">
        <f t="shared" si="6"/>
        <v>2.8000000000000007</v>
      </c>
      <c r="C25" s="52" t="s">
        <v>31</v>
      </c>
      <c r="D25" s="6" t="s">
        <v>28</v>
      </c>
      <c r="E25" s="17" t="s">
        <v>49</v>
      </c>
      <c r="F25" s="152">
        <v>50</v>
      </c>
      <c r="G25" s="379">
        <v>5500</v>
      </c>
      <c r="H25" s="374">
        <f t="shared" si="4"/>
        <v>275000</v>
      </c>
      <c r="I25" s="380"/>
      <c r="J25" s="374">
        <f t="shared" si="3"/>
        <v>0</v>
      </c>
      <c r="K25" s="381"/>
      <c r="L25" s="472"/>
      <c r="M25" s="475"/>
      <c r="N25" s="167"/>
      <c r="P25" s="104"/>
    </row>
    <row r="26" spans="1:17" s="3" customFormat="1" ht="21.95" customHeight="1" thickBot="1" x14ac:dyDescent="0.25">
      <c r="A26" s="127"/>
      <c r="B26" s="128">
        <f t="shared" si="6"/>
        <v>2.9000000000000008</v>
      </c>
      <c r="C26" s="129" t="s">
        <v>30</v>
      </c>
      <c r="D26" s="125" t="s">
        <v>28</v>
      </c>
      <c r="E26" s="126" t="s">
        <v>49</v>
      </c>
      <c r="F26" s="152">
        <v>50</v>
      </c>
      <c r="G26" s="382">
        <v>6470</v>
      </c>
      <c r="H26" s="374">
        <f t="shared" si="4"/>
        <v>323500</v>
      </c>
      <c r="I26" s="383"/>
      <c r="J26" s="374">
        <f t="shared" si="3"/>
        <v>0</v>
      </c>
      <c r="K26" s="384"/>
      <c r="L26" s="473"/>
      <c r="M26" s="476"/>
      <c r="N26" s="171"/>
      <c r="P26" s="104"/>
    </row>
    <row r="27" spans="1:17" s="3" customFormat="1" ht="21.95" customHeight="1" thickBot="1" x14ac:dyDescent="0.25">
      <c r="A27" s="127"/>
      <c r="B27" s="128"/>
      <c r="C27" s="453" t="s">
        <v>236</v>
      </c>
      <c r="D27" s="454" t="s">
        <v>5</v>
      </c>
      <c r="E27" s="455">
        <v>5</v>
      </c>
      <c r="F27" s="455">
        <v>5</v>
      </c>
      <c r="G27" s="456">
        <v>15000</v>
      </c>
      <c r="H27" s="457">
        <f>G27*F27</f>
        <v>75000</v>
      </c>
      <c r="I27" s="458">
        <v>1000</v>
      </c>
      <c r="J27" s="457">
        <f>I27*F27</f>
        <v>5000</v>
      </c>
      <c r="K27" s="459">
        <f>J27+H27</f>
        <v>80000</v>
      </c>
      <c r="L27" s="451" t="s">
        <v>237</v>
      </c>
      <c r="M27" s="452" t="s">
        <v>206</v>
      </c>
      <c r="N27" s="175"/>
      <c r="P27" s="104"/>
    </row>
    <row r="28" spans="1:17" s="3" customFormat="1" ht="64.5" thickBot="1" x14ac:dyDescent="0.25">
      <c r="A28" s="391">
        <f>A16+1</f>
        <v>3</v>
      </c>
      <c r="B28" s="392"/>
      <c r="C28" s="393" t="s">
        <v>203</v>
      </c>
      <c r="D28" s="394" t="s">
        <v>9</v>
      </c>
      <c r="E28" s="395">
        <v>1</v>
      </c>
      <c r="F28" s="396">
        <v>1</v>
      </c>
      <c r="G28" s="397">
        <v>180000</v>
      </c>
      <c r="H28" s="376">
        <f t="shared" si="4"/>
        <v>180000</v>
      </c>
      <c r="I28" s="398">
        <v>50000</v>
      </c>
      <c r="J28" s="376">
        <f t="shared" si="3"/>
        <v>50000</v>
      </c>
      <c r="K28" s="399">
        <f>J28+H28</f>
        <v>230000</v>
      </c>
      <c r="L28" s="436" t="s">
        <v>207</v>
      </c>
      <c r="M28" s="420" t="s">
        <v>208</v>
      </c>
      <c r="N28" s="173"/>
    </row>
    <row r="29" spans="1:17" s="2" customFormat="1" ht="83.25" customHeight="1" thickBot="1" x14ac:dyDescent="0.25">
      <c r="A29" s="10">
        <f>A28+1</f>
        <v>4</v>
      </c>
      <c r="B29" s="57"/>
      <c r="C29" s="388" t="s">
        <v>200</v>
      </c>
      <c r="D29" s="117" t="s">
        <v>9</v>
      </c>
      <c r="E29" s="98">
        <v>1</v>
      </c>
      <c r="F29" s="389">
        <v>1</v>
      </c>
      <c r="G29" s="373">
        <v>80000</v>
      </c>
      <c r="H29" s="376">
        <f t="shared" si="4"/>
        <v>80000</v>
      </c>
      <c r="I29" s="377">
        <v>75000</v>
      </c>
      <c r="J29" s="376">
        <f t="shared" si="3"/>
        <v>75000</v>
      </c>
      <c r="K29" s="390">
        <f>J29+H29</f>
        <v>155000</v>
      </c>
      <c r="L29" s="437" t="s">
        <v>229</v>
      </c>
      <c r="M29" s="421" t="s">
        <v>209</v>
      </c>
      <c r="N29" s="172"/>
    </row>
    <row r="30" spans="1:17" s="3" customFormat="1" ht="82.5" customHeight="1" x14ac:dyDescent="0.2">
      <c r="A30" s="10">
        <f>A29+1</f>
        <v>5</v>
      </c>
      <c r="B30" s="31"/>
      <c r="C30" s="370" t="s">
        <v>201</v>
      </c>
      <c r="D30" s="117" t="s">
        <v>28</v>
      </c>
      <c r="E30" s="195">
        <v>15</v>
      </c>
      <c r="F30" s="196">
        <v>15</v>
      </c>
      <c r="G30" s="373">
        <v>1200</v>
      </c>
      <c r="H30" s="376">
        <f t="shared" si="4"/>
        <v>18000</v>
      </c>
      <c r="I30" s="377">
        <v>200</v>
      </c>
      <c r="J30" s="376">
        <f t="shared" si="3"/>
        <v>3000</v>
      </c>
      <c r="K30" s="378">
        <f>J30+H30</f>
        <v>21000</v>
      </c>
      <c r="L30" s="438" t="s">
        <v>230</v>
      </c>
      <c r="M30" s="422" t="s">
        <v>206</v>
      </c>
      <c r="N30" s="173"/>
    </row>
    <row r="31" spans="1:17" s="3" customFormat="1" ht="89.25" x14ac:dyDescent="0.2">
      <c r="A31" s="10">
        <f>A30+1</f>
        <v>6</v>
      </c>
      <c r="B31" s="31"/>
      <c r="C31" s="371" t="s">
        <v>202</v>
      </c>
      <c r="D31" s="12"/>
      <c r="E31" s="18"/>
      <c r="F31" s="157"/>
      <c r="G31" s="108"/>
      <c r="H31" s="109"/>
      <c r="I31" s="110"/>
      <c r="J31" s="376">
        <f t="shared" si="3"/>
        <v>0</v>
      </c>
      <c r="K31" s="385"/>
      <c r="L31" s="420"/>
      <c r="M31" s="420"/>
      <c r="N31" s="165"/>
    </row>
    <row r="32" spans="1:17" s="3" customFormat="1" ht="24" customHeight="1" x14ac:dyDescent="0.2">
      <c r="A32" s="35"/>
      <c r="B32" s="37">
        <f>A31+0.1</f>
        <v>6.1</v>
      </c>
      <c r="C32" s="33" t="s">
        <v>36</v>
      </c>
      <c r="D32" s="4" t="s">
        <v>28</v>
      </c>
      <c r="E32" s="16">
        <v>310</v>
      </c>
      <c r="F32" s="194">
        <v>310</v>
      </c>
      <c r="G32" s="373">
        <v>550</v>
      </c>
      <c r="H32" s="376">
        <f t="shared" si="4"/>
        <v>170500</v>
      </c>
      <c r="I32" s="377">
        <v>100</v>
      </c>
      <c r="J32" s="374">
        <f t="shared" si="3"/>
        <v>31000</v>
      </c>
      <c r="K32" s="378">
        <f t="shared" ref="K32:K35" si="7">J32+H32</f>
        <v>201500</v>
      </c>
      <c r="L32" s="477" t="s">
        <v>231</v>
      </c>
      <c r="M32" s="477" t="s">
        <v>209</v>
      </c>
      <c r="N32" s="167"/>
    </row>
    <row r="33" spans="1:15" s="3" customFormat="1" ht="24" customHeight="1" x14ac:dyDescent="0.2">
      <c r="A33" s="35"/>
      <c r="B33" s="37">
        <f>B32+0.1</f>
        <v>6.1999999999999993</v>
      </c>
      <c r="C33" s="33" t="s">
        <v>37</v>
      </c>
      <c r="D33" s="4" t="s">
        <v>28</v>
      </c>
      <c r="E33" s="16">
        <v>110</v>
      </c>
      <c r="F33" s="194">
        <v>110</v>
      </c>
      <c r="G33" s="373">
        <v>680</v>
      </c>
      <c r="H33" s="376">
        <f t="shared" si="4"/>
        <v>74800</v>
      </c>
      <c r="I33" s="377">
        <v>100</v>
      </c>
      <c r="J33" s="374">
        <f t="shared" si="3"/>
        <v>11000</v>
      </c>
      <c r="K33" s="378">
        <f t="shared" si="7"/>
        <v>85800</v>
      </c>
      <c r="L33" s="478"/>
      <c r="M33" s="478"/>
      <c r="N33" s="167"/>
    </row>
    <row r="34" spans="1:15" s="3" customFormat="1" ht="24" customHeight="1" x14ac:dyDescent="0.2">
      <c r="A34" s="35"/>
      <c r="B34" s="37">
        <f>B33+0.1</f>
        <v>6.2999999999999989</v>
      </c>
      <c r="C34" s="33" t="s">
        <v>38</v>
      </c>
      <c r="D34" s="4" t="s">
        <v>28</v>
      </c>
      <c r="E34" s="16">
        <v>10</v>
      </c>
      <c r="F34" s="194">
        <v>10</v>
      </c>
      <c r="G34" s="373">
        <v>1100</v>
      </c>
      <c r="H34" s="376">
        <f t="shared" si="4"/>
        <v>11000</v>
      </c>
      <c r="I34" s="377">
        <v>125</v>
      </c>
      <c r="J34" s="374">
        <f t="shared" si="3"/>
        <v>1250</v>
      </c>
      <c r="K34" s="378">
        <f t="shared" si="7"/>
        <v>12250</v>
      </c>
      <c r="L34" s="478"/>
      <c r="M34" s="478"/>
      <c r="N34" s="167"/>
    </row>
    <row r="35" spans="1:15" s="3" customFormat="1" ht="24" customHeight="1" thickBot="1" x14ac:dyDescent="0.25">
      <c r="A35" s="400"/>
      <c r="B35" s="401">
        <f>B34+0.1</f>
        <v>6.3999999999999986</v>
      </c>
      <c r="C35" s="402" t="s">
        <v>39</v>
      </c>
      <c r="D35" s="403" t="s">
        <v>28</v>
      </c>
      <c r="E35" s="126">
        <v>2</v>
      </c>
      <c r="F35" s="433">
        <v>2</v>
      </c>
      <c r="G35" s="373">
        <v>1900</v>
      </c>
      <c r="H35" s="376">
        <f t="shared" si="4"/>
        <v>3800</v>
      </c>
      <c r="I35" s="377">
        <v>150</v>
      </c>
      <c r="J35" s="374">
        <f t="shared" si="3"/>
        <v>300</v>
      </c>
      <c r="K35" s="378">
        <f t="shared" si="7"/>
        <v>4100</v>
      </c>
      <c r="L35" s="479"/>
      <c r="M35" s="479"/>
      <c r="N35" s="167"/>
    </row>
    <row r="36" spans="1:15" s="2" customFormat="1" ht="91.5" customHeight="1" x14ac:dyDescent="0.2">
      <c r="A36" s="11">
        <f>A31+1</f>
        <v>7</v>
      </c>
      <c r="B36" s="55"/>
      <c r="C36" s="119" t="s">
        <v>45</v>
      </c>
      <c r="D36" s="117" t="s">
        <v>29</v>
      </c>
      <c r="E36" s="98">
        <v>760</v>
      </c>
      <c r="F36" s="434">
        <v>760</v>
      </c>
      <c r="G36" s="431">
        <v>600</v>
      </c>
      <c r="H36" s="376">
        <f t="shared" si="4"/>
        <v>456000</v>
      </c>
      <c r="I36" s="377">
        <v>100</v>
      </c>
      <c r="J36" s="374">
        <f t="shared" si="3"/>
        <v>76000</v>
      </c>
      <c r="K36" s="390">
        <f>J36+H36</f>
        <v>532000</v>
      </c>
      <c r="L36" s="439" t="s">
        <v>210</v>
      </c>
      <c r="M36" s="439" t="s">
        <v>209</v>
      </c>
      <c r="N36" s="174"/>
      <c r="O36" s="56"/>
    </row>
    <row r="37" spans="1:15" s="2" customFormat="1" ht="64.5" thickBot="1" x14ac:dyDescent="0.25">
      <c r="A37" s="131">
        <f>A36+1</f>
        <v>8</v>
      </c>
      <c r="B37" s="136"/>
      <c r="C37" s="137" t="s">
        <v>51</v>
      </c>
      <c r="D37" s="138" t="s">
        <v>29</v>
      </c>
      <c r="E37" s="408">
        <v>760</v>
      </c>
      <c r="F37" s="434">
        <v>760</v>
      </c>
      <c r="G37" s="432">
        <v>500</v>
      </c>
      <c r="H37" s="376">
        <f t="shared" si="4"/>
        <v>380000</v>
      </c>
      <c r="I37" s="405">
        <v>80</v>
      </c>
      <c r="J37" s="374">
        <f t="shared" si="3"/>
        <v>60800</v>
      </c>
      <c r="K37" s="406">
        <f>J37+H37</f>
        <v>440800</v>
      </c>
      <c r="L37" s="436" t="s">
        <v>211</v>
      </c>
      <c r="M37" s="436" t="s">
        <v>212</v>
      </c>
      <c r="N37" s="167"/>
      <c r="O37" s="56"/>
    </row>
    <row r="38" spans="1:15" s="3" customFormat="1" ht="64.5" thickBot="1" x14ac:dyDescent="0.25">
      <c r="A38" s="11">
        <f>A37+1</f>
        <v>9</v>
      </c>
      <c r="B38" s="31"/>
      <c r="C38" s="407" t="s">
        <v>18</v>
      </c>
      <c r="D38" s="1"/>
      <c r="E38" s="15"/>
      <c r="F38" s="153"/>
      <c r="G38" s="108"/>
      <c r="H38" s="109"/>
      <c r="I38" s="110"/>
      <c r="J38" s="374">
        <f t="shared" si="3"/>
        <v>0</v>
      </c>
      <c r="K38" s="385"/>
      <c r="L38" s="440"/>
      <c r="M38" s="440"/>
      <c r="N38" s="167"/>
    </row>
    <row r="39" spans="1:15" s="3" customFormat="1" ht="24" customHeight="1" x14ac:dyDescent="0.2">
      <c r="A39" s="9"/>
      <c r="B39" s="39">
        <f>A38+0.1</f>
        <v>9.1</v>
      </c>
      <c r="C39" s="33" t="s">
        <v>52</v>
      </c>
      <c r="D39" s="4" t="s">
        <v>5</v>
      </c>
      <c r="E39" s="16">
        <v>5</v>
      </c>
      <c r="F39" s="156">
        <v>5</v>
      </c>
      <c r="G39" s="373">
        <v>2800</v>
      </c>
      <c r="H39" s="376">
        <f t="shared" si="4"/>
        <v>14000</v>
      </c>
      <c r="I39" s="377">
        <v>1000</v>
      </c>
      <c r="J39" s="374">
        <f t="shared" si="3"/>
        <v>5000</v>
      </c>
      <c r="K39" s="378">
        <f t="shared" ref="K39:K41" si="8">J39+H39</f>
        <v>19000</v>
      </c>
      <c r="L39" s="480" t="s">
        <v>232</v>
      </c>
      <c r="M39" s="480" t="s">
        <v>213</v>
      </c>
      <c r="N39" s="170"/>
    </row>
    <row r="40" spans="1:15" s="3" customFormat="1" ht="24" customHeight="1" x14ac:dyDescent="0.2">
      <c r="A40" s="9"/>
      <c r="B40" s="39">
        <f>B39+0.1</f>
        <v>9.1999999999999993</v>
      </c>
      <c r="C40" s="33" t="s">
        <v>53</v>
      </c>
      <c r="D40" s="4" t="s">
        <v>5</v>
      </c>
      <c r="E40" s="16">
        <v>1</v>
      </c>
      <c r="F40" s="157">
        <v>1</v>
      </c>
      <c r="G40" s="373">
        <v>4300</v>
      </c>
      <c r="H40" s="376">
        <f t="shared" si="4"/>
        <v>4300</v>
      </c>
      <c r="I40" s="377">
        <v>1000</v>
      </c>
      <c r="J40" s="374">
        <f t="shared" si="3"/>
        <v>1000</v>
      </c>
      <c r="K40" s="378">
        <f t="shared" si="8"/>
        <v>5300</v>
      </c>
      <c r="L40" s="478"/>
      <c r="M40" s="478"/>
      <c r="N40" s="168"/>
    </row>
    <row r="41" spans="1:15" s="3" customFormat="1" ht="24" customHeight="1" x14ac:dyDescent="0.2">
      <c r="A41" s="9"/>
      <c r="B41" s="39">
        <f>B40+0.1</f>
        <v>9.2999999999999989</v>
      </c>
      <c r="C41" s="120" t="s">
        <v>54</v>
      </c>
      <c r="D41" s="121" t="s">
        <v>5</v>
      </c>
      <c r="E41" s="17">
        <v>1</v>
      </c>
      <c r="F41" s="158">
        <v>2</v>
      </c>
      <c r="G41" s="373">
        <v>4300</v>
      </c>
      <c r="H41" s="376">
        <f t="shared" si="4"/>
        <v>8600</v>
      </c>
      <c r="I41" s="377">
        <v>1000</v>
      </c>
      <c r="J41" s="374">
        <f t="shared" si="3"/>
        <v>2000</v>
      </c>
      <c r="K41" s="378">
        <f t="shared" si="8"/>
        <v>10600</v>
      </c>
      <c r="L41" s="479"/>
      <c r="M41" s="479"/>
      <c r="N41" s="175"/>
    </row>
    <row r="42" spans="1:15" s="2" customFormat="1" ht="76.5" x14ac:dyDescent="0.2">
      <c r="A42" s="135">
        <f>A38+1</f>
        <v>10</v>
      </c>
      <c r="B42" s="58"/>
      <c r="C42" s="139" t="s">
        <v>11</v>
      </c>
      <c r="D42" s="12"/>
      <c r="E42" s="18"/>
      <c r="F42" s="153"/>
      <c r="G42" s="76"/>
      <c r="H42" s="77"/>
      <c r="I42" s="84"/>
      <c r="J42" s="374">
        <f t="shared" si="3"/>
        <v>0</v>
      </c>
      <c r="K42" s="386"/>
      <c r="L42" s="423"/>
      <c r="M42" s="423"/>
      <c r="N42" s="167"/>
    </row>
    <row r="43" spans="1:15" s="3" customFormat="1" ht="24" customHeight="1" x14ac:dyDescent="0.2">
      <c r="A43" s="9"/>
      <c r="B43" s="39">
        <f>A42+0.1</f>
        <v>10.1</v>
      </c>
      <c r="C43" s="118" t="s">
        <v>43</v>
      </c>
      <c r="D43" s="115"/>
      <c r="E43" s="116"/>
      <c r="F43" s="159"/>
      <c r="G43" s="108"/>
      <c r="H43" s="109"/>
      <c r="I43" s="110"/>
      <c r="J43" s="374">
        <f t="shared" si="3"/>
        <v>0</v>
      </c>
      <c r="K43" s="385"/>
      <c r="L43" s="424"/>
      <c r="M43" s="424"/>
      <c r="N43" s="176"/>
    </row>
    <row r="44" spans="1:15" s="3" customFormat="1" ht="24" customHeight="1" x14ac:dyDescent="0.2">
      <c r="A44" s="9"/>
      <c r="B44" s="39" t="s">
        <v>34</v>
      </c>
      <c r="C44" s="33" t="s">
        <v>55</v>
      </c>
      <c r="D44" s="4" t="s">
        <v>5</v>
      </c>
      <c r="E44" s="16">
        <v>5</v>
      </c>
      <c r="F44" s="153">
        <v>5</v>
      </c>
      <c r="G44" s="373">
        <v>4300</v>
      </c>
      <c r="H44" s="376">
        <f t="shared" ref="H44:H51" si="9">G44*F44</f>
        <v>21500</v>
      </c>
      <c r="I44" s="377">
        <v>1000</v>
      </c>
      <c r="J44" s="374">
        <f t="shared" si="3"/>
        <v>5000</v>
      </c>
      <c r="K44" s="378">
        <f>J44+H44</f>
        <v>26500</v>
      </c>
      <c r="L44" s="481" t="s">
        <v>232</v>
      </c>
      <c r="M44" s="481" t="s">
        <v>213</v>
      </c>
      <c r="N44" s="167"/>
    </row>
    <row r="45" spans="1:15" s="3" customFormat="1" ht="24" customHeight="1" x14ac:dyDescent="0.2">
      <c r="A45" s="9"/>
      <c r="B45" s="39">
        <f>B43+0.1</f>
        <v>10.199999999999999</v>
      </c>
      <c r="C45" s="101" t="s">
        <v>42</v>
      </c>
      <c r="D45" s="102"/>
      <c r="E45" s="54"/>
      <c r="F45" s="153"/>
      <c r="G45" s="76"/>
      <c r="H45" s="376">
        <f t="shared" si="9"/>
        <v>0</v>
      </c>
      <c r="I45" s="84"/>
      <c r="J45" s="374">
        <f t="shared" si="3"/>
        <v>0</v>
      </c>
      <c r="K45" s="386"/>
      <c r="L45" s="481"/>
      <c r="M45" s="481"/>
      <c r="N45" s="167"/>
    </row>
    <row r="46" spans="1:15" s="3" customFormat="1" ht="24" customHeight="1" x14ac:dyDescent="0.2">
      <c r="A46" s="9"/>
      <c r="B46" s="39" t="s">
        <v>34</v>
      </c>
      <c r="C46" s="33" t="s">
        <v>56</v>
      </c>
      <c r="D46" s="4" t="s">
        <v>5</v>
      </c>
      <c r="E46" s="16">
        <v>14</v>
      </c>
      <c r="F46" s="153">
        <v>12</v>
      </c>
      <c r="G46" s="373">
        <v>2800</v>
      </c>
      <c r="H46" s="376">
        <f t="shared" si="9"/>
        <v>33600</v>
      </c>
      <c r="I46" s="377">
        <v>1000</v>
      </c>
      <c r="J46" s="374">
        <f t="shared" si="3"/>
        <v>12000</v>
      </c>
      <c r="K46" s="378">
        <f t="shared" ref="K46:K51" si="10">J46+H46</f>
        <v>45600</v>
      </c>
      <c r="L46" s="481"/>
      <c r="M46" s="481"/>
      <c r="N46" s="167"/>
    </row>
    <row r="47" spans="1:15" s="3" customFormat="1" ht="24" customHeight="1" x14ac:dyDescent="0.2">
      <c r="A47" s="9"/>
      <c r="B47" s="39" t="s">
        <v>57</v>
      </c>
      <c r="C47" s="33" t="s">
        <v>55</v>
      </c>
      <c r="D47" s="4" t="s">
        <v>5</v>
      </c>
      <c r="E47" s="16">
        <v>4</v>
      </c>
      <c r="F47" s="153">
        <v>3</v>
      </c>
      <c r="G47" s="373">
        <v>2800</v>
      </c>
      <c r="H47" s="376">
        <f t="shared" si="9"/>
        <v>8400</v>
      </c>
      <c r="I47" s="377">
        <v>1000</v>
      </c>
      <c r="J47" s="374">
        <f t="shared" si="3"/>
        <v>3000</v>
      </c>
      <c r="K47" s="378">
        <f t="shared" si="10"/>
        <v>11400</v>
      </c>
      <c r="L47" s="481"/>
      <c r="M47" s="481"/>
      <c r="N47" s="167"/>
    </row>
    <row r="48" spans="1:15" s="3" customFormat="1" ht="24" customHeight="1" x14ac:dyDescent="0.2">
      <c r="A48" s="9"/>
      <c r="B48" s="39" t="s">
        <v>60</v>
      </c>
      <c r="C48" s="33" t="s">
        <v>58</v>
      </c>
      <c r="D48" s="4" t="s">
        <v>5</v>
      </c>
      <c r="E48" s="16" t="s">
        <v>49</v>
      </c>
      <c r="F48" s="153"/>
      <c r="G48" s="373">
        <v>3800</v>
      </c>
      <c r="H48" s="376">
        <f t="shared" si="9"/>
        <v>0</v>
      </c>
      <c r="I48" s="377">
        <v>1000</v>
      </c>
      <c r="J48" s="374">
        <f t="shared" si="3"/>
        <v>0</v>
      </c>
      <c r="K48" s="378">
        <f t="shared" si="10"/>
        <v>0</v>
      </c>
      <c r="L48" s="481"/>
      <c r="M48" s="481"/>
      <c r="N48" s="167"/>
    </row>
    <row r="49" spans="1:14" s="3" customFormat="1" ht="24" customHeight="1" x14ac:dyDescent="0.2">
      <c r="A49" s="9"/>
      <c r="B49" s="39" t="s">
        <v>61</v>
      </c>
      <c r="C49" s="33" t="s">
        <v>59</v>
      </c>
      <c r="D49" s="4" t="s">
        <v>5</v>
      </c>
      <c r="E49" s="16" t="s">
        <v>49</v>
      </c>
      <c r="F49" s="153"/>
      <c r="G49" s="373">
        <v>3800</v>
      </c>
      <c r="H49" s="376">
        <f t="shared" si="9"/>
        <v>0</v>
      </c>
      <c r="I49" s="377">
        <v>1000</v>
      </c>
      <c r="J49" s="374">
        <f t="shared" si="3"/>
        <v>0</v>
      </c>
      <c r="K49" s="378">
        <f t="shared" si="10"/>
        <v>0</v>
      </c>
      <c r="L49" s="481"/>
      <c r="M49" s="481"/>
      <c r="N49" s="167"/>
    </row>
    <row r="50" spans="1:14" s="3" customFormat="1" ht="24" customHeight="1" x14ac:dyDescent="0.2">
      <c r="A50" s="9"/>
      <c r="B50" s="39" t="s">
        <v>63</v>
      </c>
      <c r="C50" s="33" t="s">
        <v>62</v>
      </c>
      <c r="D50" s="4" t="s">
        <v>5</v>
      </c>
      <c r="E50" s="16" t="s">
        <v>49</v>
      </c>
      <c r="F50" s="153">
        <v>2</v>
      </c>
      <c r="G50" s="373">
        <v>4300</v>
      </c>
      <c r="H50" s="376">
        <f t="shared" si="9"/>
        <v>8600</v>
      </c>
      <c r="I50" s="377">
        <v>1000</v>
      </c>
      <c r="J50" s="374">
        <f t="shared" si="3"/>
        <v>2000</v>
      </c>
      <c r="K50" s="378">
        <f t="shared" si="10"/>
        <v>10600</v>
      </c>
      <c r="L50" s="481"/>
      <c r="M50" s="481"/>
      <c r="N50" s="167"/>
    </row>
    <row r="51" spans="1:14" s="3" customFormat="1" ht="24" customHeight="1" thickBot="1" x14ac:dyDescent="0.25">
      <c r="A51" s="124"/>
      <c r="B51" s="134" t="s">
        <v>65</v>
      </c>
      <c r="C51" s="132" t="s">
        <v>64</v>
      </c>
      <c r="D51" s="133" t="s">
        <v>5</v>
      </c>
      <c r="E51" s="411" t="s">
        <v>49</v>
      </c>
      <c r="F51" s="409"/>
      <c r="G51" s="404">
        <v>35000</v>
      </c>
      <c r="H51" s="376">
        <f t="shared" si="9"/>
        <v>0</v>
      </c>
      <c r="I51" s="405">
        <v>1000</v>
      </c>
      <c r="J51" s="374">
        <f t="shared" si="3"/>
        <v>0</v>
      </c>
      <c r="K51" s="406">
        <f t="shared" si="10"/>
        <v>0</v>
      </c>
      <c r="L51" s="482"/>
      <c r="M51" s="482"/>
      <c r="N51" s="167"/>
    </row>
    <row r="52" spans="1:14" s="2" customFormat="1" ht="51.75" thickBot="1" x14ac:dyDescent="0.25">
      <c r="A52" s="11">
        <f>A42+1</f>
        <v>11</v>
      </c>
      <c r="B52" s="55"/>
      <c r="C52" s="410" t="s">
        <v>46</v>
      </c>
      <c r="D52" s="306"/>
      <c r="E52" s="15"/>
      <c r="F52" s="153"/>
      <c r="G52" s="108"/>
      <c r="H52" s="109"/>
      <c r="I52" s="110"/>
      <c r="J52" s="374">
        <f t="shared" si="3"/>
        <v>0</v>
      </c>
      <c r="K52" s="385"/>
      <c r="L52" s="421"/>
      <c r="M52" s="421"/>
      <c r="N52" s="167"/>
    </row>
    <row r="53" spans="1:14" s="3" customFormat="1" ht="24" customHeight="1" x14ac:dyDescent="0.2">
      <c r="A53" s="9"/>
      <c r="B53" s="39">
        <f>A52+0.1</f>
        <v>11.1</v>
      </c>
      <c r="C53" s="33" t="s">
        <v>56</v>
      </c>
      <c r="D53" s="4" t="s">
        <v>5</v>
      </c>
      <c r="E53" s="16">
        <v>10</v>
      </c>
      <c r="F53" s="153">
        <v>12</v>
      </c>
      <c r="G53" s="373">
        <v>4000</v>
      </c>
      <c r="H53" s="376">
        <f t="shared" ref="H53:H61" si="11">G53*F53</f>
        <v>48000</v>
      </c>
      <c r="I53" s="377">
        <v>1000</v>
      </c>
      <c r="J53" s="374">
        <f t="shared" si="3"/>
        <v>12000</v>
      </c>
      <c r="K53" s="378">
        <f t="shared" ref="K53:K54" si="12">J53+H53</f>
        <v>60000</v>
      </c>
      <c r="L53" s="483" t="s">
        <v>232</v>
      </c>
      <c r="M53" s="483" t="s">
        <v>213</v>
      </c>
      <c r="N53" s="167"/>
    </row>
    <row r="54" spans="1:14" s="3" customFormat="1" ht="24" customHeight="1" x14ac:dyDescent="0.2">
      <c r="A54" s="9"/>
      <c r="B54" s="39">
        <f>B53+0.1</f>
        <v>11.2</v>
      </c>
      <c r="C54" s="33" t="s">
        <v>55</v>
      </c>
      <c r="D54" s="4" t="s">
        <v>5</v>
      </c>
      <c r="E54" s="16">
        <v>3</v>
      </c>
      <c r="F54" s="153">
        <v>3</v>
      </c>
      <c r="G54" s="373">
        <v>4000</v>
      </c>
      <c r="H54" s="376">
        <f t="shared" si="11"/>
        <v>12000</v>
      </c>
      <c r="I54" s="377">
        <v>1000</v>
      </c>
      <c r="J54" s="374">
        <f t="shared" si="3"/>
        <v>3000</v>
      </c>
      <c r="K54" s="378">
        <f t="shared" si="12"/>
        <v>15000</v>
      </c>
      <c r="L54" s="481"/>
      <c r="M54" s="481"/>
      <c r="N54" s="167"/>
    </row>
    <row r="55" spans="1:14" s="3" customFormat="1" ht="24" customHeight="1" x14ac:dyDescent="0.2">
      <c r="A55" s="9"/>
      <c r="B55" s="39">
        <f>B54+0.1</f>
        <v>11.299999999999999</v>
      </c>
      <c r="C55" s="33" t="s">
        <v>58</v>
      </c>
      <c r="D55" s="4" t="s">
        <v>5</v>
      </c>
      <c r="E55" s="16" t="s">
        <v>49</v>
      </c>
      <c r="F55" s="156">
        <v>2</v>
      </c>
      <c r="G55" s="373">
        <v>4000</v>
      </c>
      <c r="H55" s="376">
        <f t="shared" si="11"/>
        <v>8000</v>
      </c>
      <c r="I55" s="377">
        <v>1000</v>
      </c>
      <c r="J55" s="374">
        <f t="shared" si="3"/>
        <v>2000</v>
      </c>
      <c r="K55" s="381"/>
      <c r="L55" s="481"/>
      <c r="M55" s="481"/>
      <c r="N55" s="170"/>
    </row>
    <row r="56" spans="1:14" s="3" customFormat="1" ht="24" customHeight="1" x14ac:dyDescent="0.2">
      <c r="A56" s="9"/>
      <c r="B56" s="39">
        <f>B55+0.1</f>
        <v>11.399999999999999</v>
      </c>
      <c r="C56" s="33" t="s">
        <v>66</v>
      </c>
      <c r="D56" s="4" t="s">
        <v>5</v>
      </c>
      <c r="E56" s="16" t="s">
        <v>49</v>
      </c>
      <c r="F56" s="156">
        <v>2</v>
      </c>
      <c r="G56" s="99">
        <v>4500</v>
      </c>
      <c r="H56" s="376">
        <f t="shared" si="11"/>
        <v>9000</v>
      </c>
      <c r="I56" s="377">
        <v>1000</v>
      </c>
      <c r="J56" s="374">
        <f t="shared" si="3"/>
        <v>2000</v>
      </c>
      <c r="K56" s="381"/>
      <c r="L56" s="481"/>
      <c r="M56" s="481"/>
      <c r="N56" s="170"/>
    </row>
    <row r="57" spans="1:14" s="3" customFormat="1" ht="24" customHeight="1" x14ac:dyDescent="0.2">
      <c r="A57" s="9"/>
      <c r="B57" s="39">
        <f>B56+0.1</f>
        <v>11.499999999999998</v>
      </c>
      <c r="C57" s="120" t="s">
        <v>59</v>
      </c>
      <c r="D57" s="121" t="s">
        <v>5</v>
      </c>
      <c r="E57" s="16" t="s">
        <v>49</v>
      </c>
      <c r="F57" s="156">
        <v>2</v>
      </c>
      <c r="G57" s="99">
        <v>4500</v>
      </c>
      <c r="H57" s="376">
        <f t="shared" si="11"/>
        <v>9000</v>
      </c>
      <c r="I57" s="377">
        <v>1000</v>
      </c>
      <c r="J57" s="374">
        <f t="shared" si="3"/>
        <v>2000</v>
      </c>
      <c r="K57" s="387"/>
      <c r="L57" s="482"/>
      <c r="M57" s="482"/>
      <c r="N57" s="170"/>
    </row>
    <row r="58" spans="1:14" s="186" customFormat="1" ht="51" x14ac:dyDescent="0.2">
      <c r="A58" s="184">
        <f>A52+1</f>
        <v>12</v>
      </c>
      <c r="B58" s="185"/>
      <c r="C58" s="123" t="s">
        <v>80</v>
      </c>
      <c r="D58" s="100" t="s">
        <v>29</v>
      </c>
      <c r="E58" s="98">
        <v>120</v>
      </c>
      <c r="F58" s="430">
        <v>120</v>
      </c>
      <c r="G58" s="373">
        <v>500</v>
      </c>
      <c r="H58" s="376">
        <f t="shared" si="11"/>
        <v>60000</v>
      </c>
      <c r="I58" s="377">
        <v>100</v>
      </c>
      <c r="J58" s="374">
        <f t="shared" si="3"/>
        <v>12000</v>
      </c>
      <c r="K58" s="378">
        <f>J58+H58</f>
        <v>72000</v>
      </c>
      <c r="L58" s="424" t="s">
        <v>214</v>
      </c>
      <c r="M58" s="424" t="s">
        <v>212</v>
      </c>
      <c r="N58" s="168"/>
    </row>
    <row r="59" spans="1:14" s="2" customFormat="1" ht="51.75" thickBot="1" x14ac:dyDescent="0.25">
      <c r="A59" s="11">
        <f>A58+1</f>
        <v>13</v>
      </c>
      <c r="B59" s="55"/>
      <c r="C59" s="123" t="s">
        <v>73</v>
      </c>
      <c r="D59" s="100" t="s">
        <v>9</v>
      </c>
      <c r="E59" s="98">
        <v>1</v>
      </c>
      <c r="F59" s="430">
        <v>1</v>
      </c>
      <c r="G59" s="373">
        <v>90000</v>
      </c>
      <c r="H59" s="376">
        <f t="shared" si="11"/>
        <v>90000</v>
      </c>
      <c r="I59" s="377">
        <v>10000</v>
      </c>
      <c r="J59" s="374">
        <f t="shared" si="3"/>
        <v>10000</v>
      </c>
      <c r="K59" s="378">
        <f>J59+H59</f>
        <v>100000</v>
      </c>
      <c r="L59" s="423"/>
      <c r="M59" s="423"/>
      <c r="N59" s="177"/>
    </row>
    <row r="60" spans="1:14" s="3" customFormat="1" ht="87" customHeight="1" thickTop="1" thickBot="1" x14ac:dyDescent="0.25">
      <c r="A60" s="11">
        <f t="shared" ref="A60:A61" si="13">A59+1</f>
        <v>14</v>
      </c>
      <c r="B60" s="58"/>
      <c r="C60" s="123" t="s">
        <v>21</v>
      </c>
      <c r="D60" s="100" t="s">
        <v>4</v>
      </c>
      <c r="E60" s="98">
        <v>1</v>
      </c>
      <c r="F60" s="430">
        <v>1</v>
      </c>
      <c r="G60" s="373">
        <v>0</v>
      </c>
      <c r="H60" s="376">
        <f t="shared" si="11"/>
        <v>0</v>
      </c>
      <c r="I60" s="377">
        <v>100000</v>
      </c>
      <c r="J60" s="374">
        <f t="shared" si="3"/>
        <v>100000</v>
      </c>
      <c r="K60" s="378">
        <f>J60+H60</f>
        <v>100000</v>
      </c>
      <c r="L60" s="423"/>
      <c r="M60" s="423"/>
      <c r="N60" s="178"/>
    </row>
    <row r="61" spans="1:14" s="145" customFormat="1" ht="59.25" customHeight="1" thickBot="1" x14ac:dyDescent="0.25">
      <c r="A61" s="187">
        <f t="shared" si="13"/>
        <v>15</v>
      </c>
      <c r="B61" s="188"/>
      <c r="C61" s="189" t="s">
        <v>74</v>
      </c>
      <c r="D61" s="190" t="s">
        <v>4</v>
      </c>
      <c r="E61" s="191">
        <v>1</v>
      </c>
      <c r="F61" s="191">
        <v>1</v>
      </c>
      <c r="G61" s="404">
        <v>100000</v>
      </c>
      <c r="H61" s="376">
        <f t="shared" si="11"/>
        <v>100000</v>
      </c>
      <c r="I61" s="405">
        <v>10000</v>
      </c>
      <c r="J61" s="374">
        <f t="shared" si="3"/>
        <v>10000</v>
      </c>
      <c r="K61" s="406">
        <f>J61+H61</f>
        <v>110000</v>
      </c>
      <c r="L61" s="425"/>
      <c r="M61" s="425"/>
      <c r="N61" s="192"/>
    </row>
    <row r="62" spans="1:14" s="3" customFormat="1" ht="35.25" customHeight="1" thickBot="1" x14ac:dyDescent="0.25">
      <c r="A62" s="124"/>
      <c r="B62" s="412"/>
      <c r="C62" s="413" t="s">
        <v>48</v>
      </c>
      <c r="D62" s="414"/>
      <c r="E62" s="415"/>
      <c r="F62" s="160"/>
      <c r="G62" s="416"/>
      <c r="H62" s="418">
        <f>SUM(H7:H61)</f>
        <v>3098280</v>
      </c>
      <c r="I62" s="417"/>
      <c r="J62" s="418">
        <f>SUM(J7:J61)</f>
        <v>700050</v>
      </c>
      <c r="K62" s="418">
        <f>SUM(K7:K61)</f>
        <v>3167830</v>
      </c>
      <c r="L62" s="179"/>
      <c r="M62" s="179"/>
      <c r="N62" s="179"/>
    </row>
    <row r="63" spans="1:14" s="3" customFormat="1" ht="12.75" customHeight="1" x14ac:dyDescent="0.2">
      <c r="A63" s="59"/>
      <c r="B63" s="60"/>
      <c r="C63" s="61"/>
      <c r="D63" s="62"/>
      <c r="E63" s="63"/>
      <c r="F63" s="59"/>
      <c r="G63" s="64"/>
      <c r="H63" s="64"/>
      <c r="I63" s="64"/>
      <c r="J63" s="64"/>
      <c r="K63" s="64"/>
      <c r="L63" s="180"/>
      <c r="M63" s="180"/>
      <c r="N63" s="181"/>
    </row>
    <row r="64" spans="1:14" s="2" customFormat="1" ht="12.75" x14ac:dyDescent="0.2">
      <c r="A64" s="140" t="s">
        <v>13</v>
      </c>
      <c r="B64" s="46"/>
      <c r="D64" s="65"/>
      <c r="E64" s="111"/>
      <c r="F64" s="111"/>
      <c r="G64" s="112"/>
      <c r="H64" s="112"/>
      <c r="I64" s="112"/>
      <c r="J64" s="112"/>
      <c r="K64" s="112"/>
      <c r="L64" s="180"/>
      <c r="M64" s="180"/>
      <c r="N64" s="181"/>
    </row>
    <row r="65" spans="1:14" s="56" customFormat="1" ht="18.75" customHeight="1" x14ac:dyDescent="0.2">
      <c r="A65" s="113" t="s">
        <v>14</v>
      </c>
      <c r="B65" s="463" t="s">
        <v>44</v>
      </c>
      <c r="C65" s="469"/>
      <c r="D65" s="469"/>
      <c r="E65" s="469"/>
      <c r="F65" s="469"/>
      <c r="G65" s="469"/>
      <c r="H65" s="469"/>
      <c r="I65" s="469"/>
      <c r="J65" s="469"/>
      <c r="K65" s="469"/>
      <c r="L65" s="182"/>
      <c r="M65" s="182"/>
      <c r="N65" s="183"/>
    </row>
    <row r="66" spans="1:14" s="56" customFormat="1" ht="27.75" customHeight="1" x14ac:dyDescent="0.2">
      <c r="A66" s="113" t="s">
        <v>15</v>
      </c>
      <c r="B66" s="463" t="s">
        <v>16</v>
      </c>
      <c r="C66" s="469"/>
      <c r="D66" s="469"/>
      <c r="E66" s="469"/>
      <c r="F66" s="469"/>
      <c r="G66" s="469"/>
      <c r="H66" s="469"/>
      <c r="I66" s="469"/>
      <c r="J66" s="469"/>
      <c r="K66" s="469"/>
      <c r="L66" s="180"/>
      <c r="M66" s="180"/>
      <c r="N66" s="181"/>
    </row>
    <row r="67" spans="1:14" s="3" customFormat="1" ht="21" customHeight="1" x14ac:dyDescent="0.2">
      <c r="A67" s="103" t="s">
        <v>17</v>
      </c>
      <c r="B67" s="470" t="s">
        <v>41</v>
      </c>
      <c r="C67" s="470"/>
      <c r="D67" s="470"/>
      <c r="E67" s="470"/>
      <c r="F67" s="470"/>
      <c r="G67" s="470"/>
      <c r="H67" s="470"/>
      <c r="I67" s="470"/>
      <c r="J67" s="470"/>
      <c r="K67" s="470"/>
      <c r="L67" s="180"/>
      <c r="M67" s="180"/>
      <c r="N67" s="181"/>
    </row>
    <row r="68" spans="1:14" s="56" customFormat="1" ht="26.25" customHeight="1" x14ac:dyDescent="0.2">
      <c r="A68" s="113" t="s">
        <v>20</v>
      </c>
      <c r="B68" s="463" t="s">
        <v>19</v>
      </c>
      <c r="C68" s="463"/>
      <c r="D68" s="463"/>
      <c r="E68" s="463"/>
      <c r="F68" s="463"/>
      <c r="G68" s="463"/>
      <c r="H68" s="463"/>
      <c r="I68" s="463"/>
      <c r="J68" s="463"/>
      <c r="K68" s="463"/>
      <c r="L68" s="179"/>
      <c r="M68" s="179"/>
      <c r="N68" s="179"/>
    </row>
    <row r="69" spans="1:14" s="56" customFormat="1" ht="33.75" customHeight="1" x14ac:dyDescent="0.2">
      <c r="A69" s="113" t="s">
        <v>40</v>
      </c>
      <c r="B69" s="463" t="s">
        <v>33</v>
      </c>
      <c r="C69" s="463"/>
      <c r="D69" s="463"/>
      <c r="E69" s="463"/>
      <c r="F69" s="463"/>
      <c r="G69" s="463"/>
      <c r="H69" s="463"/>
      <c r="I69" s="463"/>
      <c r="J69" s="463"/>
      <c r="K69" s="463"/>
      <c r="L69" s="179"/>
      <c r="M69" s="179"/>
      <c r="N69" s="179"/>
    </row>
  </sheetData>
  <mergeCells count="21">
    <mergeCell ref="M39:M41"/>
    <mergeCell ref="L44:L51"/>
    <mergeCell ref="M44:M51"/>
    <mergeCell ref="L53:L57"/>
    <mergeCell ref="M53:M57"/>
    <mergeCell ref="L6:L7"/>
    <mergeCell ref="M6:M7"/>
    <mergeCell ref="N6:N7"/>
    <mergeCell ref="B68:K68"/>
    <mergeCell ref="B69:K69"/>
    <mergeCell ref="G6:H6"/>
    <mergeCell ref="I6:J6"/>
    <mergeCell ref="A7:B7"/>
    <mergeCell ref="B65:K65"/>
    <mergeCell ref="B66:K66"/>
    <mergeCell ref="B67:K67"/>
    <mergeCell ref="L18:L26"/>
    <mergeCell ref="M18:M26"/>
    <mergeCell ref="L32:L35"/>
    <mergeCell ref="M32:M35"/>
    <mergeCell ref="L39:L41"/>
  </mergeCells>
  <printOptions horizontalCentered="1"/>
  <pageMargins left="0.25" right="0.25" top="0.75" bottom="0.5" header="0.32" footer="0.25"/>
  <pageSetup paperSize="9" scale="63" orientation="landscape" r:id="rId1"/>
  <headerFooter scaleWithDoc="0" alignWithMargins="0">
    <oddFooter>&amp;L&amp;8SEM Engineers&amp;R&amp;8Page &amp;P of  &amp;N</oddFooter>
  </headerFooter>
  <rowBreaks count="1" manualBreakCount="1">
    <brk id="51" max="1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12EAF-E4FB-4B6E-B825-2FD6D99504ED}">
  <dimension ref="A1:V87"/>
  <sheetViews>
    <sheetView showGridLines="0" topLeftCell="A40" zoomScale="115" zoomScaleNormal="115" zoomScaleSheetLayoutView="100" workbookViewId="0">
      <selection activeCell="I57" sqref="I57"/>
    </sheetView>
  </sheetViews>
  <sheetFormatPr defaultColWidth="8.875" defaultRowHeight="14.25" x14ac:dyDescent="0.2"/>
  <cols>
    <col min="1" max="1" width="3" style="281" customWidth="1"/>
    <col min="2" max="2" width="4.625" style="281" customWidth="1"/>
    <col min="3" max="3" width="44" style="282" customWidth="1"/>
    <col min="4" max="4" width="6.125" style="281" customWidth="1"/>
    <col min="5" max="5" width="8.625" style="281" customWidth="1"/>
    <col min="6" max="6" width="12.25" style="281" bestFit="1" customWidth="1"/>
    <col min="7" max="7" width="10.625" style="281" customWidth="1"/>
    <col min="8" max="11" width="12.625" style="281" customWidth="1"/>
    <col min="12" max="12" width="12.25" style="281" bestFit="1" customWidth="1"/>
    <col min="13" max="13" width="15.25" style="281" customWidth="1"/>
    <col min="14" max="14" width="12.25" style="281" bestFit="1" customWidth="1"/>
    <col min="15" max="16384" width="8.875" style="208"/>
  </cols>
  <sheetData>
    <row r="1" spans="1:14" s="202" customFormat="1" ht="20.25" x14ac:dyDescent="0.3">
      <c r="A1" s="198" t="s">
        <v>68</v>
      </c>
      <c r="B1" s="198"/>
      <c r="C1" s="199"/>
      <c r="D1" s="200"/>
      <c r="E1" s="201"/>
      <c r="F1" s="201"/>
      <c r="G1" s="201"/>
      <c r="H1" s="201"/>
      <c r="I1" s="201"/>
      <c r="J1" s="201"/>
      <c r="K1" s="201"/>
      <c r="L1" s="201"/>
      <c r="M1" s="201"/>
      <c r="N1" s="201"/>
    </row>
    <row r="2" spans="1:14" s="202" customFormat="1" ht="12.75" customHeight="1" x14ac:dyDescent="0.2">
      <c r="A2" s="203" t="s">
        <v>81</v>
      </c>
      <c r="B2" s="203"/>
      <c r="C2" s="204"/>
      <c r="D2" s="205"/>
      <c r="E2" s="201"/>
      <c r="F2" s="201"/>
      <c r="G2" s="201"/>
      <c r="H2" s="201"/>
      <c r="I2" s="201"/>
      <c r="J2" s="201"/>
      <c r="K2" s="201"/>
      <c r="L2" s="201"/>
      <c r="M2" s="201"/>
      <c r="N2" s="201"/>
    </row>
    <row r="3" spans="1:14" s="202" customFormat="1" ht="5.25" customHeight="1" x14ac:dyDescent="0.25">
      <c r="A3" s="204"/>
      <c r="B3" s="204"/>
      <c r="C3" s="204"/>
      <c r="D3" s="206"/>
      <c r="E3" s="201"/>
      <c r="F3" s="201"/>
      <c r="G3" s="201"/>
      <c r="H3" s="201"/>
      <c r="I3" s="201"/>
      <c r="J3" s="201"/>
      <c r="K3" s="201"/>
      <c r="L3" s="201"/>
      <c r="M3" s="201"/>
      <c r="N3" s="201"/>
    </row>
    <row r="4" spans="1:14" ht="15.75" x14ac:dyDescent="0.25">
      <c r="A4" s="198" t="s">
        <v>82</v>
      </c>
      <c r="B4" s="198"/>
      <c r="C4" s="28"/>
      <c r="D4" s="29"/>
      <c r="E4" s="201"/>
      <c r="F4" s="201"/>
      <c r="G4" s="201"/>
      <c r="H4" s="201"/>
      <c r="I4" s="201"/>
      <c r="J4" s="29"/>
      <c r="K4" s="207"/>
      <c r="L4" s="201"/>
      <c r="M4" s="201"/>
      <c r="N4" s="201"/>
    </row>
    <row r="5" spans="1:14" ht="15.75" x14ac:dyDescent="0.25">
      <c r="A5" s="209"/>
      <c r="B5" s="210"/>
      <c r="C5" s="28"/>
      <c r="D5" s="29"/>
      <c r="E5" s="201"/>
      <c r="F5" s="201"/>
      <c r="G5" s="29"/>
      <c r="H5" s="211"/>
      <c r="I5" s="211"/>
      <c r="J5" s="211"/>
      <c r="K5" s="212"/>
      <c r="L5" s="201"/>
      <c r="M5" s="201"/>
      <c r="N5" s="201"/>
    </row>
    <row r="6" spans="1:14" ht="8.25" customHeight="1" thickBot="1" x14ac:dyDescent="0.25">
      <c r="A6" s="209"/>
      <c r="B6" s="209"/>
      <c r="C6" s="204"/>
      <c r="D6" s="213"/>
      <c r="E6" s="201"/>
      <c r="F6" s="201"/>
      <c r="G6" s="488"/>
      <c r="H6" s="488"/>
      <c r="I6" s="488"/>
      <c r="J6" s="488"/>
      <c r="K6" s="488"/>
      <c r="L6" s="201"/>
      <c r="M6" s="201"/>
      <c r="N6" s="201"/>
    </row>
    <row r="7" spans="1:14" ht="15" customHeight="1" x14ac:dyDescent="0.2">
      <c r="A7" s="489" t="s">
        <v>83</v>
      </c>
      <c r="B7" s="490"/>
      <c r="C7" s="493" t="s">
        <v>84</v>
      </c>
      <c r="D7" s="493" t="s">
        <v>85</v>
      </c>
      <c r="E7" s="484" t="s">
        <v>117</v>
      </c>
      <c r="F7" s="484" t="s">
        <v>76</v>
      </c>
      <c r="G7" s="495" t="s">
        <v>86</v>
      </c>
      <c r="H7" s="496"/>
      <c r="I7" s="495" t="s">
        <v>87</v>
      </c>
      <c r="J7" s="497"/>
      <c r="K7" s="214" t="s">
        <v>88</v>
      </c>
      <c r="L7" s="484" t="s">
        <v>77</v>
      </c>
      <c r="M7" s="484" t="s">
        <v>121</v>
      </c>
      <c r="N7" s="484" t="s">
        <v>79</v>
      </c>
    </row>
    <row r="8" spans="1:14" s="218" customFormat="1" ht="15" customHeight="1" thickBot="1" x14ac:dyDescent="0.25">
      <c r="A8" s="491"/>
      <c r="B8" s="492"/>
      <c r="C8" s="494"/>
      <c r="D8" s="494"/>
      <c r="E8" s="485"/>
      <c r="F8" s="485"/>
      <c r="G8" s="215" t="s">
        <v>89</v>
      </c>
      <c r="H8" s="216" t="s">
        <v>90</v>
      </c>
      <c r="I8" s="215" t="s">
        <v>89</v>
      </c>
      <c r="J8" s="216" t="s">
        <v>90</v>
      </c>
      <c r="K8" s="217" t="s">
        <v>91</v>
      </c>
      <c r="L8" s="485"/>
      <c r="M8" s="485"/>
      <c r="N8" s="485"/>
    </row>
    <row r="9" spans="1:14" ht="18" customHeight="1" thickTop="1" x14ac:dyDescent="0.2">
      <c r="A9" s="219"/>
      <c r="B9" s="220"/>
      <c r="C9" s="221" t="s">
        <v>92</v>
      </c>
      <c r="D9" s="222"/>
      <c r="E9" s="223"/>
      <c r="F9" s="223"/>
      <c r="G9" s="223"/>
      <c r="H9" s="223"/>
      <c r="I9" s="223"/>
      <c r="J9" s="223"/>
      <c r="K9" s="224"/>
      <c r="L9" s="223"/>
      <c r="M9" s="223"/>
      <c r="N9" s="223"/>
    </row>
    <row r="10" spans="1:14" ht="52.5" customHeight="1" x14ac:dyDescent="0.2">
      <c r="A10" s="11"/>
      <c r="B10" s="225"/>
      <c r="C10" s="226" t="s">
        <v>93</v>
      </c>
      <c r="D10" s="115"/>
      <c r="E10" s="223"/>
      <c r="F10" s="223"/>
      <c r="G10" s="223"/>
      <c r="H10" s="223"/>
      <c r="I10" s="223"/>
      <c r="J10" s="223"/>
      <c r="K10" s="227"/>
      <c r="L10" s="223"/>
      <c r="M10" s="223"/>
      <c r="N10" s="223"/>
    </row>
    <row r="11" spans="1:14" ht="178.5" x14ac:dyDescent="0.2">
      <c r="A11" s="228">
        <v>1</v>
      </c>
      <c r="B11" s="229"/>
      <c r="C11" s="230" t="s">
        <v>118</v>
      </c>
      <c r="D11" s="231"/>
      <c r="E11" s="232"/>
      <c r="F11" s="232"/>
      <c r="G11" s="233"/>
      <c r="H11" s="234"/>
      <c r="I11" s="233"/>
      <c r="J11" s="234"/>
      <c r="K11" s="235"/>
      <c r="L11" s="232"/>
      <c r="M11" s="232"/>
      <c r="N11" s="232"/>
    </row>
    <row r="12" spans="1:14" ht="20.100000000000001" customHeight="1" x14ac:dyDescent="0.2">
      <c r="A12" s="228"/>
      <c r="B12" s="236" t="s">
        <v>34</v>
      </c>
      <c r="C12" s="237" t="s">
        <v>94</v>
      </c>
      <c r="D12" s="238" t="s">
        <v>95</v>
      </c>
      <c r="E12" s="239">
        <v>120</v>
      </c>
      <c r="F12" s="239">
        <v>120</v>
      </c>
      <c r="G12" s="312">
        <v>850</v>
      </c>
      <c r="H12" s="312">
        <f>G12*F12</f>
        <v>102000</v>
      </c>
      <c r="I12" s="312">
        <v>250</v>
      </c>
      <c r="J12" s="312">
        <f>I12*F12</f>
        <v>30000</v>
      </c>
      <c r="K12" s="312">
        <f>J12+H12</f>
        <v>132000</v>
      </c>
      <c r="L12" s="498" t="s">
        <v>215</v>
      </c>
      <c r="M12" s="498" t="s">
        <v>206</v>
      </c>
      <c r="N12" s="239"/>
    </row>
    <row r="13" spans="1:14" ht="20.100000000000001" customHeight="1" x14ac:dyDescent="0.2">
      <c r="A13" s="228"/>
      <c r="B13" s="236" t="s">
        <v>57</v>
      </c>
      <c r="C13" s="237" t="s">
        <v>96</v>
      </c>
      <c r="D13" s="238" t="s">
        <v>95</v>
      </c>
      <c r="E13" s="239">
        <v>20</v>
      </c>
      <c r="F13" s="239">
        <v>20</v>
      </c>
      <c r="G13" s="312">
        <v>1200</v>
      </c>
      <c r="H13" s="312">
        <f t="shared" ref="H13:H16" si="0">G13*F13</f>
        <v>24000</v>
      </c>
      <c r="I13" s="312">
        <v>275</v>
      </c>
      <c r="J13" s="312">
        <f t="shared" ref="J13:J56" si="1">I13*F13</f>
        <v>5500</v>
      </c>
      <c r="K13" s="312">
        <f t="shared" ref="K13:K16" si="2">J13+H13</f>
        <v>29500</v>
      </c>
      <c r="L13" s="498"/>
      <c r="M13" s="498"/>
      <c r="N13" s="239"/>
    </row>
    <row r="14" spans="1:14" ht="20.100000000000001" customHeight="1" x14ac:dyDescent="0.2">
      <c r="A14" s="228"/>
      <c r="B14" s="236" t="s">
        <v>60</v>
      </c>
      <c r="C14" s="241" t="s">
        <v>97</v>
      </c>
      <c r="D14" s="242" t="s">
        <v>95</v>
      </c>
      <c r="E14" s="243">
        <v>15</v>
      </c>
      <c r="F14" s="243">
        <v>15</v>
      </c>
      <c r="G14" s="312">
        <v>1450</v>
      </c>
      <c r="H14" s="312">
        <f t="shared" si="0"/>
        <v>21750</v>
      </c>
      <c r="I14" s="312">
        <v>300</v>
      </c>
      <c r="J14" s="312">
        <f t="shared" si="1"/>
        <v>4500</v>
      </c>
      <c r="K14" s="312">
        <f t="shared" si="2"/>
        <v>26250</v>
      </c>
      <c r="L14" s="498"/>
      <c r="M14" s="498"/>
      <c r="N14" s="243"/>
    </row>
    <row r="15" spans="1:14" ht="20.100000000000001" customHeight="1" x14ac:dyDescent="0.2">
      <c r="A15" s="228"/>
      <c r="B15" s="236" t="s">
        <v>61</v>
      </c>
      <c r="C15" s="237" t="s">
        <v>98</v>
      </c>
      <c r="D15" s="238" t="s">
        <v>95</v>
      </c>
      <c r="E15" s="239">
        <v>10</v>
      </c>
      <c r="F15" s="239">
        <v>10</v>
      </c>
      <c r="G15" s="312">
        <v>1880</v>
      </c>
      <c r="H15" s="312">
        <f t="shared" si="0"/>
        <v>18800</v>
      </c>
      <c r="I15" s="312">
        <v>350</v>
      </c>
      <c r="J15" s="312">
        <f t="shared" si="1"/>
        <v>3500</v>
      </c>
      <c r="K15" s="312">
        <f t="shared" si="2"/>
        <v>22300</v>
      </c>
      <c r="L15" s="498"/>
      <c r="M15" s="498"/>
      <c r="N15" s="239"/>
    </row>
    <row r="16" spans="1:14" ht="20.100000000000001" customHeight="1" x14ac:dyDescent="0.2">
      <c r="A16" s="228"/>
      <c r="B16" s="236" t="s">
        <v>63</v>
      </c>
      <c r="C16" s="237" t="s">
        <v>99</v>
      </c>
      <c r="D16" s="238" t="s">
        <v>95</v>
      </c>
      <c r="E16" s="239">
        <v>10</v>
      </c>
      <c r="F16" s="239">
        <v>10</v>
      </c>
      <c r="G16" s="312">
        <v>2860</v>
      </c>
      <c r="H16" s="312">
        <f t="shared" si="0"/>
        <v>28600</v>
      </c>
      <c r="I16" s="312">
        <v>400</v>
      </c>
      <c r="J16" s="312">
        <f t="shared" si="1"/>
        <v>4000</v>
      </c>
      <c r="K16" s="312">
        <f t="shared" si="2"/>
        <v>32600</v>
      </c>
      <c r="L16" s="499"/>
      <c r="M16" s="499"/>
      <c r="N16" s="239"/>
    </row>
    <row r="17" spans="1:14" s="252" customFormat="1" ht="15" customHeight="1" x14ac:dyDescent="0.2">
      <c r="A17" s="228">
        <f>A11+1</f>
        <v>2</v>
      </c>
      <c r="B17" s="245"/>
      <c r="C17" s="246" t="s">
        <v>100</v>
      </c>
      <c r="D17" s="247"/>
      <c r="E17" s="248"/>
      <c r="F17" s="248"/>
      <c r="G17" s="249"/>
      <c r="H17" s="250"/>
      <c r="I17" s="249"/>
      <c r="J17" s="312">
        <f t="shared" si="1"/>
        <v>0</v>
      </c>
      <c r="K17" s="251"/>
      <c r="L17" s="441"/>
      <c r="M17" s="441"/>
      <c r="N17" s="248"/>
    </row>
    <row r="18" spans="1:14" s="252" customFormat="1" ht="25.5" x14ac:dyDescent="0.2">
      <c r="A18" s="228"/>
      <c r="B18" s="253" t="s">
        <v>34</v>
      </c>
      <c r="C18" s="237" t="s">
        <v>119</v>
      </c>
      <c r="D18" s="238" t="s">
        <v>5</v>
      </c>
      <c r="E18" s="239">
        <v>15</v>
      </c>
      <c r="F18" s="239">
        <v>15</v>
      </c>
      <c r="G18" s="284" t="s">
        <v>120</v>
      </c>
      <c r="H18" s="283" t="s">
        <v>120</v>
      </c>
      <c r="I18" s="284">
        <v>1000</v>
      </c>
      <c r="J18" s="312">
        <f t="shared" si="1"/>
        <v>15000</v>
      </c>
      <c r="K18" s="312"/>
      <c r="L18" s="487" t="s">
        <v>216</v>
      </c>
      <c r="M18" s="487" t="s">
        <v>223</v>
      </c>
      <c r="N18" s="239"/>
    </row>
    <row r="19" spans="1:14" s="252" customFormat="1" ht="25.5" x14ac:dyDescent="0.2">
      <c r="A19" s="9"/>
      <c r="B19" s="236" t="s">
        <v>57</v>
      </c>
      <c r="C19" s="237" t="s">
        <v>101</v>
      </c>
      <c r="D19" s="238" t="str">
        <f>IF(C19="","",IF(E19="","",IF(E19&gt;1,"Nos.","No.")))</f>
        <v>Nos.</v>
      </c>
      <c r="E19" s="239">
        <v>60</v>
      </c>
      <c r="F19" s="239">
        <v>60</v>
      </c>
      <c r="G19" s="312">
        <v>8600</v>
      </c>
      <c r="H19" s="312">
        <f t="shared" ref="H19:H56" si="3">G19*F19</f>
        <v>516000</v>
      </c>
      <c r="I19" s="312">
        <v>1000</v>
      </c>
      <c r="J19" s="312">
        <f t="shared" si="1"/>
        <v>60000</v>
      </c>
      <c r="K19" s="312">
        <f>J19+H19</f>
        <v>576000</v>
      </c>
      <c r="L19" s="487"/>
      <c r="M19" s="487"/>
      <c r="N19" s="239"/>
    </row>
    <row r="20" spans="1:14" s="252" customFormat="1" ht="23.1" customHeight="1" x14ac:dyDescent="0.2">
      <c r="A20" s="9"/>
      <c r="B20" s="236" t="s">
        <v>60</v>
      </c>
      <c r="C20" s="237" t="s">
        <v>102</v>
      </c>
      <c r="D20" s="238" t="str">
        <f>IF(C20="","",IF(E20="","",IF(E20&gt;1,"Nos.","No.")))</f>
        <v>Nos.</v>
      </c>
      <c r="E20" s="239">
        <v>60</v>
      </c>
      <c r="F20" s="239">
        <v>60</v>
      </c>
      <c r="G20" s="312">
        <v>10800</v>
      </c>
      <c r="H20" s="312">
        <f t="shared" si="3"/>
        <v>648000</v>
      </c>
      <c r="I20" s="312">
        <v>750</v>
      </c>
      <c r="J20" s="312">
        <f t="shared" si="1"/>
        <v>45000</v>
      </c>
      <c r="K20" s="312">
        <f>J20+H20</f>
        <v>693000</v>
      </c>
      <c r="L20" s="442" t="s">
        <v>233</v>
      </c>
      <c r="M20" s="442" t="s">
        <v>223</v>
      </c>
      <c r="N20" s="239"/>
    </row>
    <row r="21" spans="1:14" s="252" customFormat="1" ht="18" customHeight="1" x14ac:dyDescent="0.2">
      <c r="A21" s="9">
        <f>A17+1</f>
        <v>3</v>
      </c>
      <c r="B21" s="254"/>
      <c r="C21" s="255" t="s">
        <v>103</v>
      </c>
      <c r="D21" s="256"/>
      <c r="E21" s="42"/>
      <c r="F21" s="427"/>
      <c r="G21" s="257"/>
      <c r="H21" s="312">
        <f t="shared" si="3"/>
        <v>0</v>
      </c>
      <c r="I21" s="257"/>
      <c r="J21" s="312">
        <f t="shared" si="1"/>
        <v>0</v>
      </c>
      <c r="K21" s="259"/>
      <c r="L21" s="443"/>
      <c r="M21" s="443"/>
      <c r="N21" s="42"/>
    </row>
    <row r="22" spans="1:14" ht="18" customHeight="1" x14ac:dyDescent="0.2">
      <c r="A22" s="260"/>
      <c r="B22" s="236" t="s">
        <v>34</v>
      </c>
      <c r="C22" s="237" t="s">
        <v>104</v>
      </c>
      <c r="D22" s="238" t="str">
        <f>IF(C22="","",IF(E22="","",IF(E22&gt;1,"Nos.","No.")))</f>
        <v>Nos.</v>
      </c>
      <c r="E22" s="117">
        <v>2</v>
      </c>
      <c r="F22" s="117">
        <v>2</v>
      </c>
      <c r="G22" s="312">
        <v>28000</v>
      </c>
      <c r="H22" s="312">
        <f t="shared" si="3"/>
        <v>56000</v>
      </c>
      <c r="I22" s="312">
        <v>1000</v>
      </c>
      <c r="J22" s="312">
        <f t="shared" si="1"/>
        <v>2000</v>
      </c>
      <c r="K22" s="312">
        <f t="shared" ref="K22:K30" si="4">J22+H22</f>
        <v>58000</v>
      </c>
      <c r="L22" s="500" t="s">
        <v>235</v>
      </c>
      <c r="M22" s="500" t="s">
        <v>224</v>
      </c>
      <c r="N22" s="117"/>
    </row>
    <row r="23" spans="1:14" ht="18" customHeight="1" x14ac:dyDescent="0.2">
      <c r="A23" s="260"/>
      <c r="B23" s="236" t="s">
        <v>57</v>
      </c>
      <c r="C23" s="241" t="s">
        <v>105</v>
      </c>
      <c r="D23" s="242" t="str">
        <f>IF(C23="","",IF(E23="","",IF(E23&gt;1,"Nos.","No.")))</f>
        <v>Nos.</v>
      </c>
      <c r="E23" s="117">
        <v>2</v>
      </c>
      <c r="F23" s="117">
        <v>2</v>
      </c>
      <c r="G23" s="312">
        <v>17000</v>
      </c>
      <c r="H23" s="312">
        <f t="shared" si="3"/>
        <v>34000</v>
      </c>
      <c r="I23" s="312">
        <v>1000</v>
      </c>
      <c r="J23" s="312">
        <f t="shared" si="1"/>
        <v>2000</v>
      </c>
      <c r="K23" s="312">
        <f t="shared" si="4"/>
        <v>36000</v>
      </c>
      <c r="L23" s="500"/>
      <c r="M23" s="500"/>
      <c r="N23" s="117"/>
    </row>
    <row r="24" spans="1:14" ht="18" customHeight="1" x14ac:dyDescent="0.2">
      <c r="A24" s="260"/>
      <c r="B24" s="236" t="s">
        <v>60</v>
      </c>
      <c r="C24" s="241" t="s">
        <v>106</v>
      </c>
      <c r="D24" s="242" t="str">
        <f>IF(C24="","",IF(E24="","",IF(E24&gt;1,"Nos.","No.")))</f>
        <v>Nos.</v>
      </c>
      <c r="E24" s="117">
        <v>2</v>
      </c>
      <c r="F24" s="117">
        <v>2</v>
      </c>
      <c r="G24" s="312">
        <v>52000</v>
      </c>
      <c r="H24" s="312">
        <f t="shared" si="3"/>
        <v>104000</v>
      </c>
      <c r="I24" s="312">
        <v>1000</v>
      </c>
      <c r="J24" s="312">
        <f t="shared" si="1"/>
        <v>2000</v>
      </c>
      <c r="K24" s="312">
        <f t="shared" si="4"/>
        <v>106000</v>
      </c>
      <c r="L24" s="500"/>
      <c r="M24" s="500"/>
      <c r="N24" s="285"/>
    </row>
    <row r="25" spans="1:14" s="266" customFormat="1" ht="18" customHeight="1" thickBot="1" x14ac:dyDescent="0.25">
      <c r="A25" s="261"/>
      <c r="B25" s="262" t="s">
        <v>61</v>
      </c>
      <c r="C25" s="263" t="s">
        <v>107</v>
      </c>
      <c r="D25" s="264" t="s">
        <v>5</v>
      </c>
      <c r="E25" s="265">
        <v>1</v>
      </c>
      <c r="F25" s="265">
        <v>1</v>
      </c>
      <c r="G25" s="312">
        <v>26000</v>
      </c>
      <c r="H25" s="312">
        <f t="shared" si="3"/>
        <v>26000</v>
      </c>
      <c r="I25" s="312">
        <v>2000</v>
      </c>
      <c r="J25" s="312">
        <f t="shared" si="1"/>
        <v>2000</v>
      </c>
      <c r="K25" s="312">
        <f t="shared" si="4"/>
        <v>28000</v>
      </c>
      <c r="L25" s="501"/>
      <c r="M25" s="501"/>
      <c r="N25" s="286"/>
    </row>
    <row r="26" spans="1:14" ht="65.25" customHeight="1" x14ac:dyDescent="0.2">
      <c r="A26" s="267">
        <f>A21+1</f>
        <v>4</v>
      </c>
      <c r="B26" s="268"/>
      <c r="C26" s="130" t="s">
        <v>108</v>
      </c>
      <c r="D26" s="269" t="s">
        <v>4</v>
      </c>
      <c r="E26" s="270">
        <v>1</v>
      </c>
      <c r="F26" s="270">
        <v>1</v>
      </c>
      <c r="G26" s="312">
        <v>110000</v>
      </c>
      <c r="H26" s="312">
        <f t="shared" si="3"/>
        <v>110000</v>
      </c>
      <c r="I26" s="312">
        <v>15000</v>
      </c>
      <c r="J26" s="312">
        <f t="shared" si="1"/>
        <v>15000</v>
      </c>
      <c r="K26" s="312">
        <f t="shared" si="4"/>
        <v>125000</v>
      </c>
      <c r="L26" s="444" t="s">
        <v>234</v>
      </c>
      <c r="M26" s="445" t="s">
        <v>209</v>
      </c>
      <c r="N26" s="270"/>
    </row>
    <row r="27" spans="1:14" ht="39" customHeight="1" x14ac:dyDescent="0.2">
      <c r="A27" s="228">
        <f>A26+1</f>
        <v>5</v>
      </c>
      <c r="B27" s="229"/>
      <c r="C27" s="271" t="s">
        <v>109</v>
      </c>
      <c r="D27" s="242" t="s">
        <v>4</v>
      </c>
      <c r="E27" s="239">
        <v>1</v>
      </c>
      <c r="F27" s="239">
        <v>1</v>
      </c>
      <c r="G27" s="312">
        <v>10000</v>
      </c>
      <c r="H27" s="312">
        <f t="shared" si="3"/>
        <v>10000</v>
      </c>
      <c r="I27" s="312">
        <v>10000</v>
      </c>
      <c r="J27" s="312">
        <f t="shared" si="1"/>
        <v>10000</v>
      </c>
      <c r="K27" s="312">
        <f t="shared" si="4"/>
        <v>20000</v>
      </c>
      <c r="L27" s="446"/>
      <c r="M27" s="446"/>
      <c r="N27" s="239"/>
    </row>
    <row r="28" spans="1:14" s="252" customFormat="1" ht="27.75" customHeight="1" x14ac:dyDescent="0.2">
      <c r="A28" s="228">
        <f>A27+1</f>
        <v>6</v>
      </c>
      <c r="B28" s="245"/>
      <c r="C28" s="237" t="s">
        <v>110</v>
      </c>
      <c r="D28" s="238" t="s">
        <v>4</v>
      </c>
      <c r="E28" s="239">
        <v>1</v>
      </c>
      <c r="F28" s="239">
        <v>1</v>
      </c>
      <c r="G28" s="312">
        <v>25000</v>
      </c>
      <c r="H28" s="312">
        <f t="shared" si="3"/>
        <v>25000</v>
      </c>
      <c r="I28" s="312">
        <v>45000</v>
      </c>
      <c r="J28" s="312">
        <f t="shared" si="1"/>
        <v>45000</v>
      </c>
      <c r="K28" s="312">
        <f t="shared" si="4"/>
        <v>70000</v>
      </c>
      <c r="L28" s="445" t="s">
        <v>225</v>
      </c>
      <c r="M28" s="445" t="s">
        <v>209</v>
      </c>
      <c r="N28" s="243"/>
    </row>
    <row r="29" spans="1:14" s="252" customFormat="1" ht="20.100000000000001" customHeight="1" x14ac:dyDescent="0.2">
      <c r="A29" s="9">
        <f t="shared" ref="A29:A31" si="5">A28+1</f>
        <v>7</v>
      </c>
      <c r="B29" s="245"/>
      <c r="C29" s="241" t="s">
        <v>111</v>
      </c>
      <c r="D29" s="242" t="s">
        <v>4</v>
      </c>
      <c r="E29" s="239">
        <v>1</v>
      </c>
      <c r="F29" s="239">
        <v>1</v>
      </c>
      <c r="G29" s="312">
        <v>15000</v>
      </c>
      <c r="H29" s="312">
        <f t="shared" si="3"/>
        <v>15000</v>
      </c>
      <c r="I29" s="312">
        <v>40000</v>
      </c>
      <c r="J29" s="312">
        <f t="shared" si="1"/>
        <v>40000</v>
      </c>
      <c r="K29" s="312">
        <f t="shared" si="4"/>
        <v>55000</v>
      </c>
      <c r="L29" s="446"/>
      <c r="M29" s="446"/>
      <c r="N29" s="239"/>
    </row>
    <row r="30" spans="1:14" ht="30" customHeight="1" x14ac:dyDescent="0.2">
      <c r="A30" s="228">
        <f t="shared" si="5"/>
        <v>8</v>
      </c>
      <c r="B30" s="229"/>
      <c r="C30" s="272" t="s">
        <v>112</v>
      </c>
      <c r="D30" s="238" t="s">
        <v>4</v>
      </c>
      <c r="E30" s="239">
        <v>1</v>
      </c>
      <c r="F30" s="239">
        <v>1</v>
      </c>
      <c r="G30" s="312">
        <v>0</v>
      </c>
      <c r="H30" s="312">
        <f t="shared" si="3"/>
        <v>0</v>
      </c>
      <c r="I30" s="312">
        <v>100000</v>
      </c>
      <c r="J30" s="312">
        <f t="shared" si="1"/>
        <v>100000</v>
      </c>
      <c r="K30" s="312">
        <f t="shared" si="4"/>
        <v>100000</v>
      </c>
      <c r="L30" s="445"/>
      <c r="M30" s="445"/>
      <c r="N30" s="223"/>
    </row>
    <row r="31" spans="1:14" ht="18" customHeight="1" x14ac:dyDescent="0.2">
      <c r="A31" s="228">
        <f t="shared" si="5"/>
        <v>9</v>
      </c>
      <c r="B31" s="220"/>
      <c r="C31" s="255" t="s">
        <v>122</v>
      </c>
      <c r="D31" s="222"/>
      <c r="E31" s="223"/>
      <c r="F31" s="426"/>
      <c r="G31" s="223"/>
      <c r="H31" s="312">
        <f t="shared" si="3"/>
        <v>0</v>
      </c>
      <c r="I31" s="223"/>
      <c r="J31" s="312">
        <f t="shared" si="1"/>
        <v>0</v>
      </c>
      <c r="K31" s="223"/>
      <c r="L31" s="447"/>
      <c r="M31" s="447"/>
      <c r="N31" s="223"/>
    </row>
    <row r="32" spans="1:14" s="288" customFormat="1" ht="28.5" customHeight="1" x14ac:dyDescent="0.2">
      <c r="A32" s="297">
        <f>A31+0.1</f>
        <v>9.1</v>
      </c>
      <c r="B32" s="287"/>
      <c r="C32" s="255" t="s">
        <v>123</v>
      </c>
      <c r="D32" s="231"/>
      <c r="E32" s="1"/>
      <c r="F32" s="1"/>
      <c r="G32" s="258"/>
      <c r="H32" s="312">
        <f t="shared" si="3"/>
        <v>0</v>
      </c>
      <c r="I32" s="258"/>
      <c r="J32" s="312">
        <f t="shared" si="1"/>
        <v>0</v>
      </c>
      <c r="K32" s="258"/>
      <c r="L32" s="258"/>
      <c r="M32" s="258"/>
      <c r="N32" s="258"/>
    </row>
    <row r="33" spans="1:14" s="266" customFormat="1" ht="51" x14ac:dyDescent="0.2">
      <c r="A33" s="289"/>
      <c r="B33" s="290"/>
      <c r="C33" s="291" t="s">
        <v>124</v>
      </c>
      <c r="D33" s="231"/>
      <c r="E33" s="232"/>
      <c r="F33" s="232"/>
      <c r="G33" s="233"/>
      <c r="H33" s="312">
        <f t="shared" si="3"/>
        <v>0</v>
      </c>
      <c r="I33" s="233"/>
      <c r="J33" s="312">
        <f t="shared" si="1"/>
        <v>0</v>
      </c>
      <c r="K33" s="233"/>
      <c r="L33" s="233"/>
      <c r="M33" s="233"/>
      <c r="N33" s="233"/>
    </row>
    <row r="34" spans="1:14" s="266" customFormat="1" ht="18" customHeight="1" x14ac:dyDescent="0.2">
      <c r="A34" s="260"/>
      <c r="B34" s="287" t="s">
        <v>60</v>
      </c>
      <c r="C34" s="292" t="s">
        <v>127</v>
      </c>
      <c r="D34" s="238" t="s">
        <v>125</v>
      </c>
      <c r="E34" s="239">
        <v>1</v>
      </c>
      <c r="F34" s="239">
        <v>1</v>
      </c>
      <c r="G34" s="312">
        <v>1800000</v>
      </c>
      <c r="H34" s="312">
        <f t="shared" si="3"/>
        <v>1800000</v>
      </c>
      <c r="I34" s="312">
        <v>25000</v>
      </c>
      <c r="J34" s="312">
        <f t="shared" si="1"/>
        <v>25000</v>
      </c>
      <c r="K34" s="312">
        <f>J34+H34</f>
        <v>1825000</v>
      </c>
      <c r="L34" s="283" t="s">
        <v>242</v>
      </c>
      <c r="M34" s="283" t="s">
        <v>243</v>
      </c>
      <c r="N34" s="240"/>
    </row>
    <row r="35" spans="1:14" s="266" customFormat="1" ht="38.25" x14ac:dyDescent="0.2">
      <c r="A35" s="260"/>
      <c r="B35" s="290" t="s">
        <v>61</v>
      </c>
      <c r="C35" s="293" t="s">
        <v>126</v>
      </c>
      <c r="D35" s="238" t="s">
        <v>125</v>
      </c>
      <c r="E35" s="243">
        <v>1</v>
      </c>
      <c r="F35" s="243">
        <v>1</v>
      </c>
      <c r="G35" s="312"/>
      <c r="H35" s="312">
        <f t="shared" si="3"/>
        <v>0</v>
      </c>
      <c r="I35" s="312">
        <v>15000</v>
      </c>
      <c r="J35" s="312">
        <f t="shared" si="1"/>
        <v>15000</v>
      </c>
      <c r="K35" s="312">
        <f>J35+H35</f>
        <v>15000</v>
      </c>
      <c r="L35" s="283" t="s">
        <v>242</v>
      </c>
      <c r="M35" s="283" t="s">
        <v>243</v>
      </c>
      <c r="N35" s="240"/>
    </row>
    <row r="36" spans="1:14" s="266" customFormat="1" ht="114.75" x14ac:dyDescent="0.2">
      <c r="A36" s="297">
        <f>A32+0.1</f>
        <v>9.1999999999999993</v>
      </c>
      <c r="B36" s="290"/>
      <c r="C36" s="292" t="s">
        <v>128</v>
      </c>
      <c r="D36" s="247"/>
      <c r="E36" s="248"/>
      <c r="F36" s="248"/>
      <c r="G36" s="250"/>
      <c r="H36" s="312">
        <f t="shared" si="3"/>
        <v>0</v>
      </c>
      <c r="I36" s="250"/>
      <c r="J36" s="312">
        <f t="shared" si="1"/>
        <v>0</v>
      </c>
      <c r="K36" s="250"/>
      <c r="L36" s="250"/>
      <c r="M36" s="250"/>
      <c r="N36" s="250"/>
    </row>
    <row r="37" spans="1:14" ht="20.100000000000001" customHeight="1" x14ac:dyDescent="0.2">
      <c r="A37" s="228"/>
      <c r="B37" s="236" t="s">
        <v>34</v>
      </c>
      <c r="C37" s="237" t="s">
        <v>129</v>
      </c>
      <c r="D37" s="238" t="s">
        <v>95</v>
      </c>
      <c r="E37" s="239">
        <v>20</v>
      </c>
      <c r="F37" s="239">
        <v>20</v>
      </c>
      <c r="G37" s="312">
        <v>1200</v>
      </c>
      <c r="H37" s="312">
        <f t="shared" si="3"/>
        <v>24000</v>
      </c>
      <c r="I37" s="312">
        <v>300</v>
      </c>
      <c r="J37" s="312">
        <f t="shared" si="1"/>
        <v>6000</v>
      </c>
      <c r="K37" s="312">
        <f>J37+H37</f>
        <v>30000</v>
      </c>
      <c r="L37" s="283" t="s">
        <v>215</v>
      </c>
      <c r="M37" s="283" t="s">
        <v>209</v>
      </c>
      <c r="N37" s="240"/>
    </row>
    <row r="38" spans="1:14" s="288" customFormat="1" ht="15" customHeight="1" x14ac:dyDescent="0.2">
      <c r="A38" s="297">
        <f>A36+0.1</f>
        <v>9.2999999999999989</v>
      </c>
      <c r="B38" s="287"/>
      <c r="C38" s="255" t="s">
        <v>130</v>
      </c>
      <c r="D38" s="231"/>
      <c r="E38" s="1"/>
      <c r="F38" s="1"/>
      <c r="G38" s="258"/>
      <c r="H38" s="312">
        <f t="shared" si="3"/>
        <v>0</v>
      </c>
      <c r="I38" s="258"/>
      <c r="J38" s="312">
        <f t="shared" si="1"/>
        <v>0</v>
      </c>
      <c r="K38" s="258"/>
      <c r="L38" s="258"/>
      <c r="M38" s="258"/>
      <c r="N38" s="258"/>
    </row>
    <row r="39" spans="1:14" s="266" customFormat="1" ht="38.25" x14ac:dyDescent="0.2">
      <c r="A39" s="289"/>
      <c r="B39" s="290"/>
      <c r="C39" s="291" t="s">
        <v>131</v>
      </c>
      <c r="D39" s="231"/>
      <c r="E39" s="232"/>
      <c r="F39" s="232"/>
      <c r="G39" s="233"/>
      <c r="H39" s="312">
        <f t="shared" si="3"/>
        <v>0</v>
      </c>
      <c r="I39" s="233"/>
      <c r="J39" s="312">
        <f t="shared" si="1"/>
        <v>0</v>
      </c>
      <c r="K39" s="233"/>
      <c r="L39" s="233"/>
      <c r="M39" s="233"/>
      <c r="N39" s="233"/>
    </row>
    <row r="40" spans="1:14" s="266" customFormat="1" ht="16.5" customHeight="1" x14ac:dyDescent="0.2">
      <c r="A40" s="260"/>
      <c r="B40" s="290"/>
      <c r="C40" s="292" t="s">
        <v>132</v>
      </c>
      <c r="D40" s="231"/>
      <c r="E40" s="232"/>
      <c r="F40" s="232"/>
      <c r="G40" s="233"/>
      <c r="H40" s="312">
        <f t="shared" si="3"/>
        <v>0</v>
      </c>
      <c r="I40" s="233"/>
      <c r="J40" s="312">
        <f t="shared" si="1"/>
        <v>0</v>
      </c>
      <c r="K40" s="233"/>
      <c r="L40" s="233"/>
      <c r="M40" s="233"/>
      <c r="N40" s="233"/>
    </row>
    <row r="41" spans="1:14" s="266" customFormat="1" ht="20.100000000000001" customHeight="1" x14ac:dyDescent="0.2">
      <c r="A41" s="260"/>
      <c r="B41" s="236" t="s">
        <v>34</v>
      </c>
      <c r="C41" s="237" t="s">
        <v>133</v>
      </c>
      <c r="D41" s="238" t="s">
        <v>5</v>
      </c>
      <c r="E41" s="239">
        <v>1</v>
      </c>
      <c r="F41" s="239">
        <v>1</v>
      </c>
      <c r="G41" s="312"/>
      <c r="H41" s="312">
        <f t="shared" si="3"/>
        <v>0</v>
      </c>
      <c r="I41" s="312">
        <v>1000</v>
      </c>
      <c r="J41" s="312">
        <f t="shared" si="1"/>
        <v>1000</v>
      </c>
      <c r="K41" s="312">
        <f>J41+H41</f>
        <v>1000</v>
      </c>
      <c r="L41" s="283" t="s">
        <v>226</v>
      </c>
      <c r="M41" s="283" t="s">
        <v>227</v>
      </c>
      <c r="N41" s="240"/>
    </row>
    <row r="42" spans="1:14" s="288" customFormat="1" ht="15" customHeight="1" x14ac:dyDescent="0.2">
      <c r="A42" s="297">
        <f>A38+0.1</f>
        <v>9.3999999999999986</v>
      </c>
      <c r="B42" s="287"/>
      <c r="C42" s="255" t="s">
        <v>134</v>
      </c>
      <c r="D42" s="231"/>
      <c r="E42" s="1"/>
      <c r="F42" s="1"/>
      <c r="G42" s="258"/>
      <c r="H42" s="312">
        <f t="shared" si="3"/>
        <v>0</v>
      </c>
      <c r="I42" s="258"/>
      <c r="J42" s="312">
        <f t="shared" si="1"/>
        <v>0</v>
      </c>
      <c r="K42" s="258"/>
      <c r="L42" s="258"/>
      <c r="M42" s="258"/>
      <c r="N42" s="258"/>
    </row>
    <row r="43" spans="1:14" s="266" customFormat="1" ht="51" x14ac:dyDescent="0.2">
      <c r="A43" s="289"/>
      <c r="B43" s="290"/>
      <c r="C43" s="291" t="s">
        <v>148</v>
      </c>
      <c r="D43" s="231"/>
      <c r="E43" s="232"/>
      <c r="F43" s="232"/>
      <c r="G43" s="233"/>
      <c r="H43" s="312">
        <f t="shared" si="3"/>
        <v>0</v>
      </c>
      <c r="I43" s="233"/>
      <c r="J43" s="312">
        <f t="shared" si="1"/>
        <v>0</v>
      </c>
      <c r="K43" s="233"/>
      <c r="L43" s="233"/>
      <c r="M43" s="233"/>
      <c r="N43" s="233"/>
    </row>
    <row r="44" spans="1:14" s="266" customFormat="1" ht="25.5" x14ac:dyDescent="0.2">
      <c r="A44" s="260"/>
      <c r="B44" s="290" t="s">
        <v>34</v>
      </c>
      <c r="C44" s="193" t="s">
        <v>135</v>
      </c>
      <c r="D44" s="238" t="s">
        <v>5</v>
      </c>
      <c r="E44" s="239">
        <v>1</v>
      </c>
      <c r="F44" s="239">
        <v>1</v>
      </c>
      <c r="G44" s="312"/>
      <c r="H44" s="312">
        <f t="shared" si="3"/>
        <v>0</v>
      </c>
      <c r="I44" s="312">
        <v>10000</v>
      </c>
      <c r="J44" s="312">
        <f t="shared" si="1"/>
        <v>10000</v>
      </c>
      <c r="K44" s="312">
        <f t="shared" ref="K44:K48" si="6">J44+H44</f>
        <v>10000</v>
      </c>
      <c r="L44" s="283" t="s">
        <v>226</v>
      </c>
      <c r="M44" s="283" t="s">
        <v>227</v>
      </c>
      <c r="N44" s="240"/>
    </row>
    <row r="45" spans="1:14" s="266" customFormat="1" ht="18" customHeight="1" x14ac:dyDescent="0.2">
      <c r="A45" s="260"/>
      <c r="B45" s="290" t="s">
        <v>57</v>
      </c>
      <c r="C45" s="293" t="s">
        <v>136</v>
      </c>
      <c r="D45" s="238" t="s">
        <v>5</v>
      </c>
      <c r="E45" s="239">
        <v>2</v>
      </c>
      <c r="F45" s="239">
        <v>2</v>
      </c>
      <c r="G45" s="312"/>
      <c r="H45" s="312">
        <f t="shared" si="3"/>
        <v>0</v>
      </c>
      <c r="I45" s="312">
        <v>1000</v>
      </c>
      <c r="J45" s="312">
        <f t="shared" si="1"/>
        <v>2000</v>
      </c>
      <c r="K45" s="312">
        <f t="shared" si="6"/>
        <v>2000</v>
      </c>
      <c r="L45" s="283" t="s">
        <v>226</v>
      </c>
      <c r="M45" s="283" t="s">
        <v>227</v>
      </c>
      <c r="N45" s="240"/>
    </row>
    <row r="46" spans="1:14" s="266" customFormat="1" ht="18" customHeight="1" x14ac:dyDescent="0.2">
      <c r="A46" s="260"/>
      <c r="B46" s="290" t="s">
        <v>60</v>
      </c>
      <c r="C46" s="293" t="s">
        <v>137</v>
      </c>
      <c r="D46" s="238" t="s">
        <v>5</v>
      </c>
      <c r="E46" s="239">
        <v>2</v>
      </c>
      <c r="F46" s="239">
        <v>2</v>
      </c>
      <c r="G46" s="312"/>
      <c r="H46" s="312">
        <f t="shared" si="3"/>
        <v>0</v>
      </c>
      <c r="I46" s="312">
        <v>1000</v>
      </c>
      <c r="J46" s="312">
        <f t="shared" si="1"/>
        <v>2000</v>
      </c>
      <c r="K46" s="312">
        <f t="shared" si="6"/>
        <v>2000</v>
      </c>
      <c r="L46" s="283" t="s">
        <v>226</v>
      </c>
      <c r="M46" s="283" t="s">
        <v>227</v>
      </c>
      <c r="N46" s="240"/>
    </row>
    <row r="47" spans="1:14" s="266" customFormat="1" ht="18" customHeight="1" x14ac:dyDescent="0.2">
      <c r="A47" s="260"/>
      <c r="B47" s="290" t="s">
        <v>61</v>
      </c>
      <c r="C47" s="293" t="s">
        <v>138</v>
      </c>
      <c r="D47" s="238" t="s">
        <v>5</v>
      </c>
      <c r="E47" s="239">
        <v>1</v>
      </c>
      <c r="F47" s="239">
        <v>1</v>
      </c>
      <c r="G47" s="312"/>
      <c r="H47" s="312">
        <f t="shared" si="3"/>
        <v>0</v>
      </c>
      <c r="I47" s="312">
        <v>2000</v>
      </c>
      <c r="J47" s="312">
        <f t="shared" si="1"/>
        <v>2000</v>
      </c>
      <c r="K47" s="312">
        <f t="shared" si="6"/>
        <v>2000</v>
      </c>
      <c r="L47" s="283" t="s">
        <v>226</v>
      </c>
      <c r="M47" s="283" t="s">
        <v>227</v>
      </c>
      <c r="N47" s="240"/>
    </row>
    <row r="48" spans="1:14" s="266" customFormat="1" ht="18" customHeight="1" x14ac:dyDescent="0.2">
      <c r="A48" s="260"/>
      <c r="B48" s="290" t="s">
        <v>63</v>
      </c>
      <c r="C48" s="293" t="s">
        <v>139</v>
      </c>
      <c r="D48" s="238" t="s">
        <v>5</v>
      </c>
      <c r="E48" s="239">
        <v>1</v>
      </c>
      <c r="F48" s="239">
        <v>1</v>
      </c>
      <c r="G48" s="312"/>
      <c r="H48" s="312">
        <f t="shared" si="3"/>
        <v>0</v>
      </c>
      <c r="I48" s="312">
        <v>2000</v>
      </c>
      <c r="J48" s="312">
        <f t="shared" si="1"/>
        <v>2000</v>
      </c>
      <c r="K48" s="312">
        <f t="shared" si="6"/>
        <v>2000</v>
      </c>
      <c r="L48" s="283" t="s">
        <v>226</v>
      </c>
      <c r="M48" s="283" t="s">
        <v>227</v>
      </c>
      <c r="N48" s="240"/>
    </row>
    <row r="49" spans="1:22" s="288" customFormat="1" ht="15" customHeight="1" x14ac:dyDescent="0.2">
      <c r="A49" s="297">
        <f>A42+0.1</f>
        <v>9.4999999999999982</v>
      </c>
      <c r="B49" s="287"/>
      <c r="C49" s="255" t="s">
        <v>140</v>
      </c>
      <c r="D49" s="231"/>
      <c r="E49" s="1"/>
      <c r="F49" s="1"/>
      <c r="G49" s="258"/>
      <c r="H49" s="312">
        <f t="shared" si="3"/>
        <v>0</v>
      </c>
      <c r="I49" s="258"/>
      <c r="J49" s="312">
        <f t="shared" si="1"/>
        <v>0</v>
      </c>
      <c r="K49" s="258"/>
      <c r="L49" s="258"/>
      <c r="M49" s="258"/>
      <c r="N49" s="258"/>
    </row>
    <row r="50" spans="1:22" s="266" customFormat="1" ht="38.25" x14ac:dyDescent="0.2">
      <c r="A50" s="289"/>
      <c r="B50" s="290"/>
      <c r="C50" s="291" t="s">
        <v>141</v>
      </c>
      <c r="D50" s="231"/>
      <c r="E50" s="232"/>
      <c r="F50" s="232"/>
      <c r="G50" s="233"/>
      <c r="H50" s="312">
        <f t="shared" si="3"/>
        <v>0</v>
      </c>
      <c r="I50" s="233"/>
      <c r="J50" s="312">
        <f t="shared" si="1"/>
        <v>0</v>
      </c>
      <c r="K50" s="233"/>
      <c r="L50" s="233"/>
      <c r="M50" s="233"/>
      <c r="N50" s="233"/>
    </row>
    <row r="51" spans="1:22" s="266" customFormat="1" x14ac:dyDescent="0.2">
      <c r="A51" s="260"/>
      <c r="B51" s="290" t="s">
        <v>34</v>
      </c>
      <c r="C51" s="294" t="s">
        <v>142</v>
      </c>
      <c r="D51" s="238" t="s">
        <v>5</v>
      </c>
      <c r="E51" s="239">
        <v>1</v>
      </c>
      <c r="F51" s="239">
        <v>1</v>
      </c>
      <c r="G51" s="312"/>
      <c r="H51" s="312">
        <f t="shared" si="3"/>
        <v>0</v>
      </c>
      <c r="I51" s="312">
        <v>5000</v>
      </c>
      <c r="J51" s="312">
        <f t="shared" si="1"/>
        <v>5000</v>
      </c>
      <c r="K51" s="312">
        <f>J51+H51</f>
        <v>5000</v>
      </c>
      <c r="L51" s="283" t="s">
        <v>226</v>
      </c>
      <c r="M51" s="283" t="s">
        <v>227</v>
      </c>
      <c r="N51" s="240"/>
    </row>
    <row r="52" spans="1:22" s="266" customFormat="1" ht="25.5" x14ac:dyDescent="0.2">
      <c r="A52" s="260"/>
      <c r="B52" s="290" t="s">
        <v>57</v>
      </c>
      <c r="C52" s="291" t="s">
        <v>143</v>
      </c>
      <c r="D52" s="238" t="s">
        <v>5</v>
      </c>
      <c r="E52" s="239">
        <v>1</v>
      </c>
      <c r="F52" s="239">
        <v>1</v>
      </c>
      <c r="G52" s="312"/>
      <c r="H52" s="312">
        <f t="shared" si="3"/>
        <v>0</v>
      </c>
      <c r="I52" s="312">
        <v>5000</v>
      </c>
      <c r="J52" s="312">
        <f t="shared" si="1"/>
        <v>5000</v>
      </c>
      <c r="K52" s="312">
        <f>J52+H52</f>
        <v>5000</v>
      </c>
      <c r="L52" s="283" t="s">
        <v>226</v>
      </c>
      <c r="M52" s="283" t="s">
        <v>227</v>
      </c>
      <c r="N52" s="240"/>
    </row>
    <row r="53" spans="1:22" s="266" customFormat="1" ht="25.5" x14ac:dyDescent="0.2">
      <c r="A53" s="260"/>
      <c r="B53" s="290" t="s">
        <v>60</v>
      </c>
      <c r="C53" s="294" t="s">
        <v>144</v>
      </c>
      <c r="D53" s="238" t="s">
        <v>5</v>
      </c>
      <c r="E53" s="239">
        <v>1</v>
      </c>
      <c r="F53" s="239">
        <v>1</v>
      </c>
      <c r="G53" s="312"/>
      <c r="H53" s="312">
        <f t="shared" si="3"/>
        <v>0</v>
      </c>
      <c r="I53" s="312">
        <v>5000</v>
      </c>
      <c r="J53" s="312">
        <f t="shared" si="1"/>
        <v>5000</v>
      </c>
      <c r="K53" s="312">
        <f>J53+H53</f>
        <v>5000</v>
      </c>
      <c r="L53" s="283" t="s">
        <v>226</v>
      </c>
      <c r="M53" s="283" t="s">
        <v>227</v>
      </c>
      <c r="N53" s="240"/>
    </row>
    <row r="54" spans="1:22" s="266" customFormat="1" ht="25.5" x14ac:dyDescent="0.2">
      <c r="A54" s="260"/>
      <c r="B54" s="290" t="s">
        <v>61</v>
      </c>
      <c r="C54" s="294" t="s">
        <v>145</v>
      </c>
      <c r="D54" s="242" t="s">
        <v>5</v>
      </c>
      <c r="E54" s="239">
        <v>1</v>
      </c>
      <c r="F54" s="239">
        <v>1</v>
      </c>
      <c r="G54" s="312"/>
      <c r="H54" s="312">
        <f t="shared" si="3"/>
        <v>0</v>
      </c>
      <c r="I54" s="312">
        <v>5000</v>
      </c>
      <c r="J54" s="312">
        <f t="shared" si="1"/>
        <v>5000</v>
      </c>
      <c r="K54" s="312">
        <f>J54+H54</f>
        <v>5000</v>
      </c>
      <c r="L54" s="283" t="s">
        <v>226</v>
      </c>
      <c r="M54" s="283" t="s">
        <v>227</v>
      </c>
      <c r="N54" s="244"/>
    </row>
    <row r="55" spans="1:22" s="288" customFormat="1" ht="15" customHeight="1" x14ac:dyDescent="0.2">
      <c r="A55" s="297">
        <f>A49+0.1</f>
        <v>9.5999999999999979</v>
      </c>
      <c r="B55" s="287"/>
      <c r="C55" s="255" t="s">
        <v>146</v>
      </c>
      <c r="D55" s="231"/>
      <c r="E55" s="1"/>
      <c r="F55" s="1"/>
      <c r="G55" s="258"/>
      <c r="H55" s="312">
        <f t="shared" si="3"/>
        <v>0</v>
      </c>
      <c r="I55" s="258"/>
      <c r="J55" s="312">
        <f t="shared" si="1"/>
        <v>0</v>
      </c>
      <c r="K55" s="258"/>
      <c r="L55" s="258"/>
      <c r="M55" s="258"/>
      <c r="N55" s="258"/>
    </row>
    <row r="56" spans="1:22" s="266" customFormat="1" ht="78.75" customHeight="1" thickBot="1" x14ac:dyDescent="0.25">
      <c r="A56" s="261"/>
      <c r="B56" s="295" t="s">
        <v>34</v>
      </c>
      <c r="C56" s="296" t="s">
        <v>147</v>
      </c>
      <c r="D56" s="264" t="s">
        <v>4</v>
      </c>
      <c r="E56" s="239">
        <v>1</v>
      </c>
      <c r="F56" s="239">
        <v>1</v>
      </c>
      <c r="G56" s="312">
        <v>35000</v>
      </c>
      <c r="H56" s="312">
        <f t="shared" si="3"/>
        <v>35000</v>
      </c>
      <c r="I56" s="312">
        <v>10000</v>
      </c>
      <c r="J56" s="312">
        <f t="shared" si="1"/>
        <v>10000</v>
      </c>
      <c r="K56" s="312">
        <f>J56+H56</f>
        <v>45000</v>
      </c>
      <c r="L56" s="448" t="s">
        <v>229</v>
      </c>
      <c r="M56" s="449" t="s">
        <v>209</v>
      </c>
      <c r="N56" s="240"/>
    </row>
    <row r="57" spans="1:22" ht="24.95" customHeight="1" thickTop="1" thickBot="1" x14ac:dyDescent="0.25">
      <c r="A57" s="273"/>
      <c r="B57" s="274"/>
      <c r="C57" s="275" t="s">
        <v>113</v>
      </c>
      <c r="D57" s="276"/>
      <c r="E57" s="276"/>
      <c r="F57" s="276"/>
      <c r="G57" s="277"/>
      <c r="H57" s="278">
        <f>SUM(H5:H56)</f>
        <v>3598150</v>
      </c>
      <c r="I57" s="277"/>
      <c r="J57" s="278">
        <f>SUM(J5:J56)</f>
        <v>480500</v>
      </c>
      <c r="K57" s="278">
        <f>SUM(K5:K56)</f>
        <v>4063650</v>
      </c>
      <c r="L57" s="278"/>
      <c r="M57" s="278"/>
      <c r="N57" s="278"/>
    </row>
    <row r="58" spans="1:22" ht="9" customHeight="1" x14ac:dyDescent="0.2">
      <c r="A58" s="29"/>
      <c r="B58" s="29"/>
      <c r="C58" s="28"/>
      <c r="D58" s="29"/>
      <c r="E58" s="29"/>
      <c r="F58" s="233"/>
      <c r="G58" s="29"/>
      <c r="H58" s="29"/>
      <c r="I58" s="29"/>
      <c r="J58" s="29"/>
      <c r="K58" s="29"/>
      <c r="L58" s="233"/>
      <c r="M58" s="233"/>
      <c r="N58" s="233"/>
    </row>
    <row r="59" spans="1:22" x14ac:dyDescent="0.2">
      <c r="A59" s="486" t="s">
        <v>13</v>
      </c>
      <c r="B59" s="486"/>
      <c r="C59" s="28"/>
      <c r="D59" s="29"/>
      <c r="E59" s="29"/>
      <c r="F59" s="240"/>
      <c r="G59" s="29"/>
      <c r="H59" s="29"/>
      <c r="I59" s="29"/>
      <c r="J59" s="29"/>
      <c r="K59" s="29"/>
      <c r="L59" s="240"/>
      <c r="M59" s="240"/>
      <c r="N59" s="240"/>
    </row>
    <row r="60" spans="1:22" ht="15" customHeight="1" x14ac:dyDescent="0.2">
      <c r="A60" s="279" t="s">
        <v>114</v>
      </c>
      <c r="B60" s="463" t="s">
        <v>41</v>
      </c>
      <c r="C60" s="463"/>
      <c r="D60" s="463"/>
      <c r="E60" s="463"/>
      <c r="F60" s="463"/>
      <c r="G60" s="463"/>
      <c r="H60" s="463"/>
      <c r="I60" s="463"/>
      <c r="J60" s="463"/>
      <c r="K60" s="463"/>
      <c r="L60" s="240"/>
      <c r="M60" s="240"/>
      <c r="N60" s="240"/>
      <c r="O60" s="280"/>
      <c r="P60" s="280"/>
      <c r="Q60" s="280"/>
      <c r="R60" s="280"/>
      <c r="S60" s="280"/>
      <c r="T60" s="280"/>
      <c r="U60" s="280"/>
      <c r="V60" s="280"/>
    </row>
    <row r="61" spans="1:22" ht="28.5" customHeight="1" x14ac:dyDescent="0.2">
      <c r="A61" s="279" t="s">
        <v>114</v>
      </c>
      <c r="B61" s="463" t="s">
        <v>115</v>
      </c>
      <c r="C61" s="463"/>
      <c r="D61" s="463"/>
      <c r="E61" s="463"/>
      <c r="F61" s="463"/>
      <c r="G61" s="463"/>
      <c r="H61" s="463"/>
      <c r="I61" s="463"/>
      <c r="J61" s="463"/>
      <c r="K61" s="463"/>
      <c r="L61" s="250"/>
      <c r="M61" s="250"/>
      <c r="N61" s="250"/>
      <c r="O61" s="280"/>
      <c r="P61" s="280"/>
      <c r="Q61" s="280"/>
      <c r="R61" s="280"/>
      <c r="S61" s="280"/>
      <c r="T61" s="280"/>
      <c r="U61" s="280"/>
      <c r="V61" s="280"/>
    </row>
    <row r="62" spans="1:22" ht="30.75" customHeight="1" x14ac:dyDescent="0.2">
      <c r="A62" s="279" t="s">
        <v>114</v>
      </c>
      <c r="B62" s="463" t="s">
        <v>116</v>
      </c>
      <c r="C62" s="463"/>
      <c r="D62" s="463"/>
      <c r="E62" s="463"/>
      <c r="F62" s="463"/>
      <c r="G62" s="463"/>
      <c r="H62" s="463"/>
      <c r="I62" s="463"/>
      <c r="J62" s="463"/>
      <c r="K62" s="463"/>
      <c r="L62" s="240"/>
      <c r="M62" s="240"/>
      <c r="N62" s="240"/>
      <c r="O62" s="280"/>
      <c r="P62" s="280"/>
      <c r="Q62" s="280"/>
      <c r="R62" s="280"/>
      <c r="S62" s="280"/>
      <c r="T62" s="280"/>
      <c r="U62" s="280"/>
      <c r="V62" s="280"/>
    </row>
    <row r="63" spans="1:22" x14ac:dyDescent="0.2">
      <c r="F63" s="233"/>
      <c r="L63" s="258"/>
      <c r="M63" s="258"/>
      <c r="N63" s="258"/>
    </row>
    <row r="64" spans="1:22" x14ac:dyDescent="0.2">
      <c r="F64" s="233"/>
      <c r="L64" s="233"/>
      <c r="M64" s="233"/>
      <c r="N64" s="233"/>
    </row>
    <row r="65" spans="6:14" x14ac:dyDescent="0.2">
      <c r="F65" s="233"/>
      <c r="L65" s="233"/>
      <c r="M65" s="233"/>
      <c r="N65" s="233"/>
    </row>
    <row r="66" spans="6:14" x14ac:dyDescent="0.2">
      <c r="F66" s="240"/>
      <c r="L66" s="240"/>
      <c r="M66" s="240"/>
      <c r="N66" s="240"/>
    </row>
    <row r="67" spans="6:14" x14ac:dyDescent="0.2">
      <c r="F67" s="233"/>
      <c r="L67" s="258"/>
      <c r="M67" s="258"/>
      <c r="N67" s="258"/>
    </row>
    <row r="68" spans="6:14" x14ac:dyDescent="0.2">
      <c r="F68" s="233"/>
      <c r="L68" s="233"/>
      <c r="M68" s="233"/>
      <c r="N68" s="233"/>
    </row>
    <row r="69" spans="6:14" x14ac:dyDescent="0.2">
      <c r="F69" s="240"/>
      <c r="L69" s="240"/>
      <c r="M69" s="240"/>
      <c r="N69" s="240"/>
    </row>
    <row r="70" spans="6:14" x14ac:dyDescent="0.2">
      <c r="F70" s="240"/>
      <c r="L70" s="240"/>
      <c r="M70" s="240"/>
      <c r="N70" s="240"/>
    </row>
    <row r="71" spans="6:14" x14ac:dyDescent="0.2">
      <c r="F71" s="240"/>
      <c r="L71" s="240"/>
      <c r="M71" s="240"/>
      <c r="N71" s="240"/>
    </row>
    <row r="72" spans="6:14" x14ac:dyDescent="0.2">
      <c r="F72" s="240"/>
      <c r="L72" s="240"/>
      <c r="M72" s="240"/>
      <c r="N72" s="240"/>
    </row>
    <row r="73" spans="6:14" x14ac:dyDescent="0.2">
      <c r="F73" s="240"/>
      <c r="L73" s="240"/>
      <c r="M73" s="240"/>
      <c r="N73" s="240"/>
    </row>
    <row r="74" spans="6:14" x14ac:dyDescent="0.2">
      <c r="F74" s="233"/>
      <c r="L74" s="258"/>
      <c r="M74" s="258"/>
      <c r="N74" s="258"/>
    </row>
    <row r="75" spans="6:14" x14ac:dyDescent="0.2">
      <c r="F75" s="233"/>
      <c r="L75" s="233"/>
      <c r="M75" s="233"/>
      <c r="N75" s="233"/>
    </row>
    <row r="76" spans="6:14" x14ac:dyDescent="0.2">
      <c r="F76" s="240"/>
      <c r="L76" s="240"/>
      <c r="M76" s="240"/>
      <c r="N76" s="240"/>
    </row>
    <row r="77" spans="6:14" x14ac:dyDescent="0.2">
      <c r="F77" s="240"/>
      <c r="L77" s="240"/>
      <c r="M77" s="240"/>
      <c r="N77" s="240"/>
    </row>
    <row r="78" spans="6:14" x14ac:dyDescent="0.2">
      <c r="F78" s="240"/>
      <c r="L78" s="240"/>
      <c r="M78" s="240"/>
      <c r="N78" s="240"/>
    </row>
    <row r="79" spans="6:14" x14ac:dyDescent="0.2">
      <c r="F79" s="244"/>
      <c r="L79" s="244"/>
      <c r="M79" s="244"/>
      <c r="N79" s="244"/>
    </row>
    <row r="80" spans="6:14" x14ac:dyDescent="0.2">
      <c r="F80" s="233"/>
      <c r="L80" s="258"/>
      <c r="M80" s="258"/>
      <c r="N80" s="258"/>
    </row>
    <row r="81" spans="6:14" ht="15" thickBot="1" x14ac:dyDescent="0.25">
      <c r="F81" s="240"/>
      <c r="L81" s="240"/>
      <c r="M81" s="240"/>
      <c r="N81" s="240"/>
    </row>
    <row r="82" spans="6:14" ht="16.5" thickTop="1" thickBot="1" x14ac:dyDescent="0.25">
      <c r="F82" s="276"/>
      <c r="L82" s="276"/>
      <c r="M82" s="276"/>
      <c r="N82" s="276"/>
    </row>
    <row r="83" spans="6:14" x14ac:dyDescent="0.2">
      <c r="F83" s="29"/>
      <c r="L83" s="29"/>
      <c r="M83" s="29"/>
      <c r="N83" s="29"/>
    </row>
    <row r="84" spans="6:14" x14ac:dyDescent="0.2">
      <c r="F84" s="29"/>
      <c r="L84" s="29"/>
      <c r="M84" s="29"/>
      <c r="N84" s="29"/>
    </row>
    <row r="85" spans="6:14" x14ac:dyDescent="0.2">
      <c r="L85" s="280"/>
      <c r="M85" s="280"/>
      <c r="N85" s="280"/>
    </row>
    <row r="86" spans="6:14" x14ac:dyDescent="0.2">
      <c r="L86" s="280"/>
      <c r="M86" s="280"/>
      <c r="N86" s="280"/>
    </row>
    <row r="87" spans="6:14" x14ac:dyDescent="0.2">
      <c r="L87" s="280"/>
      <c r="M87" s="280"/>
      <c r="N87" s="280"/>
    </row>
  </sheetData>
  <mergeCells count="21">
    <mergeCell ref="B62:K62"/>
    <mergeCell ref="L7:L8"/>
    <mergeCell ref="M7:M8"/>
    <mergeCell ref="G6:K6"/>
    <mergeCell ref="A7:B8"/>
    <mergeCell ref="C7:C8"/>
    <mergeCell ref="D7:D8"/>
    <mergeCell ref="E7:E8"/>
    <mergeCell ref="G7:H7"/>
    <mergeCell ref="I7:J7"/>
    <mergeCell ref="L12:L16"/>
    <mergeCell ref="L22:L25"/>
    <mergeCell ref="M12:M16"/>
    <mergeCell ref="M22:M25"/>
    <mergeCell ref="N7:N8"/>
    <mergeCell ref="F7:F8"/>
    <mergeCell ref="A59:B59"/>
    <mergeCell ref="B60:K60"/>
    <mergeCell ref="B61:K61"/>
    <mergeCell ref="L18:L19"/>
    <mergeCell ref="M18:M19"/>
  </mergeCells>
  <printOptions horizontalCentered="1"/>
  <pageMargins left="0.5" right="0.25" top="0.5" bottom="0.5" header="0.33" footer="0.33"/>
  <pageSetup paperSize="9" orientation="landscape" r:id="rId1"/>
  <headerFooter scaleWithDoc="0" alignWithMargins="0">
    <oddFooter>&amp;L&amp;8SEM Engineers&amp;R&amp;8Page &amp;P of &amp;N</oddFooter>
  </headerFooter>
  <rowBreaks count="1" manualBreakCount="1">
    <brk id="25" max="12"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8DE07-A03B-4D02-AADB-CD3505FBB5D1}">
  <dimension ref="A1:U65"/>
  <sheetViews>
    <sheetView showGridLines="0" zoomScaleNormal="100" zoomScaleSheetLayoutView="100" workbookViewId="0">
      <pane xSplit="5" ySplit="8" topLeftCell="F57" activePane="bottomRight" state="frozen"/>
      <selection pane="topRight" activeCell="F1" sqref="F1"/>
      <selection pane="bottomLeft" activeCell="A9" sqref="A9"/>
      <selection pane="bottomRight" activeCell="F56" sqref="F56:F57"/>
    </sheetView>
  </sheetViews>
  <sheetFormatPr defaultColWidth="8.625" defaultRowHeight="12.75" x14ac:dyDescent="0.2"/>
  <cols>
    <col min="1" max="1" width="4.125" style="46" customWidth="1"/>
    <col min="2" max="2" width="2.5" style="46" customWidth="1"/>
    <col min="3" max="3" width="44.125" style="2" customWidth="1"/>
    <col min="4" max="4" width="5.625" style="65" customWidth="1"/>
    <col min="5" max="5" width="8.625" style="65" customWidth="1"/>
    <col min="6" max="6" width="12.25" style="65" bestFit="1" customWidth="1"/>
    <col min="7" max="8" width="10.625" style="65" customWidth="1"/>
    <col min="9" max="10" width="10.625" style="2" customWidth="1"/>
    <col min="11" max="11" width="12.625" style="2" customWidth="1"/>
    <col min="12" max="14" width="12.25" style="65" bestFit="1" customWidth="1"/>
    <col min="15" max="16384" width="8.625" style="2"/>
  </cols>
  <sheetData>
    <row r="1" spans="1:14" ht="17.25" customHeight="1" x14ac:dyDescent="0.25">
      <c r="A1" s="502" t="s">
        <v>68</v>
      </c>
      <c r="B1" s="502"/>
      <c r="C1" s="502"/>
      <c r="D1" s="298"/>
      <c r="E1" s="298"/>
      <c r="F1" s="298"/>
      <c r="G1" s="298"/>
      <c r="H1" s="298"/>
      <c r="I1" s="212"/>
      <c r="J1" s="212"/>
      <c r="K1" s="299"/>
      <c r="L1" s="298"/>
      <c r="M1" s="298"/>
      <c r="N1" s="298"/>
    </row>
    <row r="2" spans="1:14" ht="15.75" customHeight="1" x14ac:dyDescent="0.2">
      <c r="A2" s="503" t="s">
        <v>149</v>
      </c>
      <c r="B2" s="503"/>
      <c r="C2" s="503"/>
      <c r="D2" s="298"/>
      <c r="E2" s="298"/>
      <c r="F2" s="298"/>
      <c r="G2" s="298"/>
      <c r="H2" s="298"/>
      <c r="L2" s="298"/>
      <c r="M2" s="298"/>
      <c r="N2" s="298"/>
    </row>
    <row r="3" spans="1:14" ht="6" customHeight="1" x14ac:dyDescent="0.25">
      <c r="A3" s="300"/>
      <c r="B3" s="300"/>
      <c r="C3" s="28"/>
      <c r="D3" s="298"/>
      <c r="E3" s="298"/>
      <c r="F3" s="298"/>
      <c r="G3" s="298"/>
      <c r="H3" s="298"/>
      <c r="L3" s="298"/>
      <c r="M3" s="298"/>
      <c r="N3" s="298"/>
    </row>
    <row r="4" spans="1:14" ht="15.75" x14ac:dyDescent="0.25">
      <c r="A4" s="198" t="s">
        <v>199</v>
      </c>
      <c r="B4" s="198"/>
      <c r="C4" s="28"/>
      <c r="D4" s="298"/>
      <c r="E4" s="298"/>
      <c r="F4" s="298"/>
      <c r="G4" s="298"/>
      <c r="H4" s="298"/>
      <c r="K4" s="301"/>
      <c r="L4" s="298"/>
      <c r="M4" s="298"/>
      <c r="N4" s="298"/>
    </row>
    <row r="5" spans="1:14" ht="15.75" x14ac:dyDescent="0.25">
      <c r="A5" s="209"/>
      <c r="B5" s="210"/>
      <c r="C5" s="300"/>
      <c r="D5" s="298"/>
      <c r="E5" s="298"/>
      <c r="F5" s="298"/>
      <c r="G5" s="298"/>
      <c r="H5" s="298"/>
      <c r="I5" s="302"/>
      <c r="J5" s="302"/>
      <c r="K5" s="301"/>
      <c r="L5" s="298"/>
      <c r="M5" s="298"/>
      <c r="N5" s="298"/>
    </row>
    <row r="6" spans="1:14" ht="4.5" customHeight="1" thickBot="1" x14ac:dyDescent="0.3">
      <c r="A6" s="209"/>
      <c r="B6" s="300"/>
      <c r="C6" s="300" t="s">
        <v>150</v>
      </c>
      <c r="D6" s="298"/>
      <c r="E6" s="298"/>
      <c r="F6" s="298"/>
      <c r="G6" s="298"/>
      <c r="H6" s="298"/>
      <c r="I6" s="302"/>
      <c r="J6" s="302"/>
      <c r="K6" s="299"/>
      <c r="L6" s="298"/>
      <c r="M6" s="298"/>
      <c r="N6" s="298"/>
    </row>
    <row r="7" spans="1:14" ht="15" customHeight="1" x14ac:dyDescent="0.2">
      <c r="A7" s="489" t="s">
        <v>83</v>
      </c>
      <c r="B7" s="490"/>
      <c r="C7" s="493" t="s">
        <v>84</v>
      </c>
      <c r="D7" s="493" t="s">
        <v>85</v>
      </c>
      <c r="E7" s="484" t="s">
        <v>117</v>
      </c>
      <c r="F7" s="484" t="s">
        <v>76</v>
      </c>
      <c r="G7" s="495" t="s">
        <v>86</v>
      </c>
      <c r="H7" s="496"/>
      <c r="I7" s="495" t="s">
        <v>87</v>
      </c>
      <c r="J7" s="497"/>
      <c r="K7" s="214" t="s">
        <v>88</v>
      </c>
      <c r="L7" s="484" t="s">
        <v>77</v>
      </c>
      <c r="M7" s="484" t="s">
        <v>78</v>
      </c>
      <c r="N7" s="484" t="s">
        <v>79</v>
      </c>
    </row>
    <row r="8" spans="1:14" ht="15" customHeight="1" thickBot="1" x14ac:dyDescent="0.25">
      <c r="A8" s="491"/>
      <c r="B8" s="492"/>
      <c r="C8" s="494"/>
      <c r="D8" s="494"/>
      <c r="E8" s="485"/>
      <c r="F8" s="485"/>
      <c r="G8" s="215" t="s">
        <v>89</v>
      </c>
      <c r="H8" s="216" t="s">
        <v>90</v>
      </c>
      <c r="I8" s="215" t="s">
        <v>89</v>
      </c>
      <c r="J8" s="216" t="s">
        <v>90</v>
      </c>
      <c r="K8" s="217" t="s">
        <v>91</v>
      </c>
      <c r="L8" s="485"/>
      <c r="M8" s="485"/>
      <c r="N8" s="485"/>
    </row>
    <row r="9" spans="1:14" ht="18" customHeight="1" thickTop="1" x14ac:dyDescent="0.2">
      <c r="A9" s="303"/>
      <c r="B9" s="304"/>
      <c r="C9" s="305" t="s">
        <v>151</v>
      </c>
      <c r="D9" s="306"/>
      <c r="E9" s="306"/>
      <c r="F9" s="306"/>
      <c r="G9" s="306"/>
      <c r="H9" s="306"/>
      <c r="I9" s="306"/>
      <c r="J9" s="306"/>
      <c r="K9" s="306"/>
      <c r="L9" s="306"/>
      <c r="M9" s="306"/>
      <c r="N9" s="306"/>
    </row>
    <row r="10" spans="1:14" s="197" customFormat="1" ht="51" customHeight="1" x14ac:dyDescent="0.2">
      <c r="A10" s="228"/>
      <c r="B10" s="229"/>
      <c r="C10" s="41" t="s">
        <v>152</v>
      </c>
      <c r="D10" s="1"/>
      <c r="E10" s="1"/>
      <c r="F10" s="1"/>
      <c r="G10" s="1"/>
      <c r="H10" s="1"/>
      <c r="I10" s="1"/>
      <c r="J10" s="1"/>
      <c r="K10" s="1"/>
      <c r="L10" s="1"/>
      <c r="M10" s="1"/>
      <c r="N10" s="1"/>
    </row>
    <row r="11" spans="1:14" s="197" customFormat="1" ht="24.95" customHeight="1" x14ac:dyDescent="0.2">
      <c r="A11" s="297">
        <v>1.1000000000000001</v>
      </c>
      <c r="B11" s="307"/>
      <c r="C11" s="308" t="s">
        <v>153</v>
      </c>
      <c r="D11" s="309"/>
      <c r="E11" s="309"/>
      <c r="F11" s="309"/>
      <c r="G11" s="309"/>
      <c r="H11" s="309"/>
      <c r="I11" s="309"/>
      <c r="J11" s="309"/>
      <c r="K11" s="309"/>
      <c r="L11" s="309"/>
      <c r="M11" s="309"/>
      <c r="N11" s="309"/>
    </row>
    <row r="12" spans="1:14" s="197" customFormat="1" ht="15" customHeight="1" x14ac:dyDescent="0.2">
      <c r="A12" s="297"/>
      <c r="B12" s="310" t="s">
        <v>34</v>
      </c>
      <c r="C12" s="311" t="s">
        <v>154</v>
      </c>
      <c r="D12" s="312" t="str">
        <f>IF(C12="","",IF(E12="","",IF(E12&gt;1,"Nos.","No.")))</f>
        <v>Nos.</v>
      </c>
      <c r="E12" s="312" t="s">
        <v>49</v>
      </c>
      <c r="F12" s="312"/>
      <c r="G12" s="312">
        <v>42000</v>
      </c>
      <c r="H12" s="312">
        <f>G12*F12</f>
        <v>0</v>
      </c>
      <c r="I12" s="312">
        <v>5000</v>
      </c>
      <c r="J12" s="312">
        <f>I12*F12</f>
        <v>0</v>
      </c>
      <c r="K12" s="312">
        <f>J12+H12</f>
        <v>0</v>
      </c>
      <c r="L12" s="506" t="s">
        <v>238</v>
      </c>
      <c r="M12" s="506" t="s">
        <v>217</v>
      </c>
      <c r="N12" s="312"/>
    </row>
    <row r="13" spans="1:14" s="197" customFormat="1" ht="15" customHeight="1" x14ac:dyDescent="0.2">
      <c r="A13" s="297"/>
      <c r="B13" s="310" t="s">
        <v>57</v>
      </c>
      <c r="C13" s="311" t="s">
        <v>155</v>
      </c>
      <c r="D13" s="312" t="str">
        <f>IF(C13="","",IF(E13="","",IF(E13&gt;1,"Nos.","No.")))</f>
        <v>Nos.</v>
      </c>
      <c r="E13" s="312" t="s">
        <v>49</v>
      </c>
      <c r="F13" s="312"/>
      <c r="G13" s="312">
        <v>29000</v>
      </c>
      <c r="H13" s="312">
        <f t="shared" ref="H13:H57" si="0">G13*F13</f>
        <v>0</v>
      </c>
      <c r="I13" s="312">
        <v>5000</v>
      </c>
      <c r="J13" s="312">
        <f t="shared" ref="J13:J57" si="1">I13*F13</f>
        <v>0</v>
      </c>
      <c r="K13" s="312">
        <f>J13+H13</f>
        <v>0</v>
      </c>
      <c r="L13" s="506"/>
      <c r="M13" s="506"/>
      <c r="N13" s="312"/>
    </row>
    <row r="14" spans="1:14" s="197" customFormat="1" ht="15" customHeight="1" x14ac:dyDescent="0.2">
      <c r="A14" s="313">
        <f>A11+0.1</f>
        <v>1.2000000000000002</v>
      </c>
      <c r="B14" s="307"/>
      <c r="C14" s="314" t="s">
        <v>156</v>
      </c>
      <c r="D14" s="315"/>
      <c r="E14" s="315"/>
      <c r="F14" s="315"/>
      <c r="G14" s="315"/>
      <c r="H14" s="312">
        <f t="shared" si="0"/>
        <v>0</v>
      </c>
      <c r="I14" s="315"/>
      <c r="J14" s="312">
        <f t="shared" si="1"/>
        <v>0</v>
      </c>
      <c r="K14" s="315"/>
      <c r="L14" s="506"/>
      <c r="M14" s="506"/>
      <c r="N14" s="315"/>
    </row>
    <row r="15" spans="1:14" s="197" customFormat="1" ht="15" customHeight="1" x14ac:dyDescent="0.2">
      <c r="A15" s="228"/>
      <c r="B15" s="316" t="s">
        <v>34</v>
      </c>
      <c r="C15" s="41" t="s">
        <v>157</v>
      </c>
      <c r="D15" s="312" t="str">
        <f>IF(C15="","",IF(E15="","",IF(E15&gt;1,"Nos.","No.")))</f>
        <v>Nos.</v>
      </c>
      <c r="E15" s="312" t="s">
        <v>49</v>
      </c>
      <c r="F15" s="312"/>
      <c r="G15" s="312">
        <v>40500</v>
      </c>
      <c r="H15" s="312">
        <f t="shared" si="0"/>
        <v>0</v>
      </c>
      <c r="I15" s="312">
        <v>2000</v>
      </c>
      <c r="J15" s="312">
        <f t="shared" si="1"/>
        <v>0</v>
      </c>
      <c r="K15" s="312">
        <f>J15+H15</f>
        <v>0</v>
      </c>
      <c r="L15" s="506"/>
      <c r="M15" s="506"/>
      <c r="N15" s="312"/>
    </row>
    <row r="16" spans="1:14" s="197" customFormat="1" ht="15" customHeight="1" x14ac:dyDescent="0.2">
      <c r="A16" s="228"/>
      <c r="B16" s="316" t="s">
        <v>57</v>
      </c>
      <c r="C16" s="41" t="s">
        <v>158</v>
      </c>
      <c r="D16" s="312" t="str">
        <f>IF(C16="","",IF(E16="","",IF(E16&gt;1,"Nos.","No.")))</f>
        <v>Nos.</v>
      </c>
      <c r="E16" s="312" t="s">
        <v>49</v>
      </c>
      <c r="F16" s="312"/>
      <c r="G16" s="312">
        <v>40500</v>
      </c>
      <c r="H16" s="312">
        <f t="shared" si="0"/>
        <v>0</v>
      </c>
      <c r="I16" s="312">
        <v>2000</v>
      </c>
      <c r="J16" s="312">
        <f t="shared" si="1"/>
        <v>0</v>
      </c>
      <c r="K16" s="312">
        <f>J16+H16</f>
        <v>0</v>
      </c>
      <c r="L16" s="506"/>
      <c r="M16" s="506"/>
      <c r="N16" s="312"/>
    </row>
    <row r="17" spans="1:14" s="197" customFormat="1" ht="25.5" x14ac:dyDescent="0.2">
      <c r="A17" s="313">
        <f>A14+0.1</f>
        <v>1.3000000000000003</v>
      </c>
      <c r="B17" s="317"/>
      <c r="C17" s="318" t="s">
        <v>159</v>
      </c>
      <c r="D17" s="312" t="s">
        <v>5</v>
      </c>
      <c r="E17" s="319">
        <v>2</v>
      </c>
      <c r="F17" s="312">
        <v>2</v>
      </c>
      <c r="G17" s="312">
        <v>215000</v>
      </c>
      <c r="H17" s="312">
        <f t="shared" si="0"/>
        <v>430000</v>
      </c>
      <c r="I17" s="312">
        <v>5000</v>
      </c>
      <c r="J17" s="312">
        <f t="shared" si="1"/>
        <v>10000</v>
      </c>
      <c r="K17" s="312">
        <f>J17+H17</f>
        <v>440000</v>
      </c>
      <c r="L17" s="450" t="s">
        <v>218</v>
      </c>
      <c r="M17" s="450" t="s">
        <v>219</v>
      </c>
      <c r="N17" s="312"/>
    </row>
    <row r="18" spans="1:14" s="197" customFormat="1" ht="15" customHeight="1" x14ac:dyDescent="0.2">
      <c r="A18" s="313">
        <f>A17+0.1</f>
        <v>1.4000000000000004</v>
      </c>
      <c r="B18" s="320"/>
      <c r="C18" s="321" t="s">
        <v>160</v>
      </c>
      <c r="D18" s="1"/>
      <c r="E18" s="322"/>
      <c r="F18" s="323"/>
      <c r="G18" s="323"/>
      <c r="H18" s="312">
        <f t="shared" si="0"/>
        <v>0</v>
      </c>
      <c r="I18" s="323"/>
      <c r="J18" s="312">
        <f t="shared" si="1"/>
        <v>0</v>
      </c>
      <c r="K18" s="323"/>
      <c r="L18" s="509" t="s">
        <v>239</v>
      </c>
      <c r="M18" s="509" t="s">
        <v>217</v>
      </c>
      <c r="N18" s="323"/>
    </row>
    <row r="19" spans="1:14" s="197" customFormat="1" ht="15" customHeight="1" x14ac:dyDescent="0.2">
      <c r="A19" s="324"/>
      <c r="B19" s="316" t="s">
        <v>34</v>
      </c>
      <c r="C19" s="123" t="s">
        <v>161</v>
      </c>
      <c r="D19" s="312" t="s">
        <v>5</v>
      </c>
      <c r="E19" s="319" t="s">
        <v>49</v>
      </c>
      <c r="F19" s="312"/>
      <c r="G19" s="312">
        <v>15000</v>
      </c>
      <c r="H19" s="312">
        <f t="shared" si="0"/>
        <v>0</v>
      </c>
      <c r="I19" s="312">
        <v>2000</v>
      </c>
      <c r="J19" s="312">
        <f t="shared" si="1"/>
        <v>0</v>
      </c>
      <c r="K19" s="312"/>
      <c r="L19" s="510"/>
      <c r="M19" s="510"/>
      <c r="N19" s="312"/>
    </row>
    <row r="20" spans="1:14" s="197" customFormat="1" ht="15" customHeight="1" x14ac:dyDescent="0.2">
      <c r="A20" s="313">
        <f>A18+0.1</f>
        <v>1.5000000000000004</v>
      </c>
      <c r="B20" s="316"/>
      <c r="C20" s="230" t="s">
        <v>162</v>
      </c>
      <c r="D20" s="309"/>
      <c r="E20" s="322"/>
      <c r="F20" s="309"/>
      <c r="G20" s="309"/>
      <c r="H20" s="312">
        <f t="shared" si="0"/>
        <v>0</v>
      </c>
      <c r="I20" s="309"/>
      <c r="J20" s="312">
        <f t="shared" si="1"/>
        <v>0</v>
      </c>
      <c r="K20" s="309"/>
      <c r="L20" s="460"/>
      <c r="M20" s="460"/>
      <c r="N20" s="309"/>
    </row>
    <row r="21" spans="1:14" s="197" customFormat="1" ht="20.100000000000001" customHeight="1" x14ac:dyDescent="0.2">
      <c r="A21" s="325"/>
      <c r="B21" s="326" t="s">
        <v>34</v>
      </c>
      <c r="C21" s="327" t="s">
        <v>163</v>
      </c>
      <c r="D21" s="312" t="str">
        <f>IF(C21="","",IF(E21="","",IF(E21&gt;1,"Nos.","No.")))</f>
        <v>Nos.</v>
      </c>
      <c r="E21" s="319">
        <v>4</v>
      </c>
      <c r="F21" s="312"/>
      <c r="G21" s="312">
        <v>10500</v>
      </c>
      <c r="H21" s="312">
        <f t="shared" si="0"/>
        <v>0</v>
      </c>
      <c r="I21" s="312">
        <v>1000</v>
      </c>
      <c r="J21" s="312">
        <f t="shared" si="1"/>
        <v>0</v>
      </c>
      <c r="K21" s="312">
        <f>J21+H21</f>
        <v>0</v>
      </c>
      <c r="L21" s="450" t="s">
        <v>239</v>
      </c>
      <c r="M21" s="450" t="s">
        <v>217</v>
      </c>
      <c r="N21" s="312"/>
    </row>
    <row r="22" spans="1:14" s="197" customFormat="1" ht="20.100000000000001" customHeight="1" x14ac:dyDescent="0.2">
      <c r="A22" s="324"/>
      <c r="B22" s="326" t="s">
        <v>57</v>
      </c>
      <c r="C22" s="328" t="s">
        <v>164</v>
      </c>
      <c r="D22" s="329" t="str">
        <f>IF(C22="","",IF(E22="","",IF(E22&gt;1,"Nos.","No.")))</f>
        <v>Nos.</v>
      </c>
      <c r="E22" s="330" t="s">
        <v>49</v>
      </c>
      <c r="F22" s="329"/>
      <c r="G22" s="329">
        <v>8450</v>
      </c>
      <c r="H22" s="312">
        <f t="shared" si="0"/>
        <v>0</v>
      </c>
      <c r="I22" s="312">
        <v>1000</v>
      </c>
      <c r="J22" s="312">
        <f t="shared" si="1"/>
        <v>0</v>
      </c>
      <c r="K22" s="329"/>
      <c r="L22" s="450" t="s">
        <v>239</v>
      </c>
      <c r="M22" s="450" t="s">
        <v>217</v>
      </c>
      <c r="N22" s="329"/>
    </row>
    <row r="23" spans="1:14" s="197" customFormat="1" ht="20.100000000000001" customHeight="1" x14ac:dyDescent="0.2">
      <c r="A23" s="324"/>
      <c r="B23" s="326" t="s">
        <v>60</v>
      </c>
      <c r="C23" s="328" t="s">
        <v>165</v>
      </c>
      <c r="D23" s="329" t="str">
        <f>IF(C23="","",IF(E23="","",IF(E23&gt;1,"Nos.","No.")))</f>
        <v>Nos.</v>
      </c>
      <c r="E23" s="330">
        <v>4</v>
      </c>
      <c r="F23" s="329"/>
      <c r="G23" s="312">
        <v>27500</v>
      </c>
      <c r="H23" s="312">
        <f t="shared" si="0"/>
        <v>0</v>
      </c>
      <c r="I23" s="312">
        <v>3000</v>
      </c>
      <c r="J23" s="312">
        <f t="shared" si="1"/>
        <v>0</v>
      </c>
      <c r="K23" s="312">
        <f t="shared" ref="K23:K26" si="2">J23+H23</f>
        <v>0</v>
      </c>
      <c r="L23" s="450" t="s">
        <v>240</v>
      </c>
      <c r="M23" s="450" t="s">
        <v>217</v>
      </c>
      <c r="N23" s="329"/>
    </row>
    <row r="24" spans="1:14" s="197" customFormat="1" ht="20.100000000000001" customHeight="1" x14ac:dyDescent="0.2">
      <c r="A24" s="324"/>
      <c r="B24" s="326" t="s">
        <v>61</v>
      </c>
      <c r="C24" s="328" t="s">
        <v>166</v>
      </c>
      <c r="D24" s="329" t="s">
        <v>5</v>
      </c>
      <c r="E24" s="330">
        <v>2</v>
      </c>
      <c r="F24" s="329"/>
      <c r="G24" s="312">
        <v>72000</v>
      </c>
      <c r="H24" s="312">
        <f t="shared" si="0"/>
        <v>0</v>
      </c>
      <c r="I24" s="312">
        <v>7000</v>
      </c>
      <c r="J24" s="312">
        <f t="shared" si="1"/>
        <v>0</v>
      </c>
      <c r="K24" s="312">
        <f t="shared" si="2"/>
        <v>0</v>
      </c>
      <c r="L24" s="450"/>
      <c r="M24" s="450" t="s">
        <v>217</v>
      </c>
      <c r="N24" s="329"/>
    </row>
    <row r="25" spans="1:14" s="197" customFormat="1" ht="20.100000000000001" customHeight="1" x14ac:dyDescent="0.2">
      <c r="A25" s="324"/>
      <c r="B25" s="326" t="s">
        <v>63</v>
      </c>
      <c r="C25" s="328" t="s">
        <v>167</v>
      </c>
      <c r="D25" s="329" t="str">
        <f>IF(C25="","",IF(E25="","",IF(E25&gt;1,"Nos.","No.")))</f>
        <v>Nos.</v>
      </c>
      <c r="E25" s="330">
        <v>6</v>
      </c>
      <c r="F25" s="329"/>
      <c r="G25" s="312">
        <v>6000</v>
      </c>
      <c r="H25" s="312">
        <f t="shared" si="0"/>
        <v>0</v>
      </c>
      <c r="I25" s="312">
        <v>1000</v>
      </c>
      <c r="J25" s="312">
        <f t="shared" si="1"/>
        <v>0</v>
      </c>
      <c r="K25" s="312">
        <f t="shared" si="2"/>
        <v>0</v>
      </c>
      <c r="L25" s="450" t="s">
        <v>239</v>
      </c>
      <c r="M25" s="450" t="s">
        <v>217</v>
      </c>
      <c r="N25" s="329"/>
    </row>
    <row r="26" spans="1:14" s="197" customFormat="1" ht="20.100000000000001" customHeight="1" thickBot="1" x14ac:dyDescent="0.25">
      <c r="A26" s="324"/>
      <c r="B26" s="326" t="s">
        <v>65</v>
      </c>
      <c r="C26" s="331" t="s">
        <v>168</v>
      </c>
      <c r="D26" s="309" t="s">
        <v>5</v>
      </c>
      <c r="E26" s="322">
        <v>4</v>
      </c>
      <c r="F26" s="309"/>
      <c r="G26" s="312">
        <v>18850</v>
      </c>
      <c r="H26" s="312">
        <f t="shared" si="0"/>
        <v>0</v>
      </c>
      <c r="I26" s="312">
        <v>1000</v>
      </c>
      <c r="J26" s="312">
        <f t="shared" si="1"/>
        <v>0</v>
      </c>
      <c r="K26" s="312">
        <f t="shared" si="2"/>
        <v>0</v>
      </c>
      <c r="L26" s="450" t="s">
        <v>239</v>
      </c>
      <c r="M26" s="450" t="s">
        <v>217</v>
      </c>
      <c r="N26" s="309"/>
    </row>
    <row r="27" spans="1:14" ht="20.100000000000001" customHeight="1" thickTop="1" thickBot="1" x14ac:dyDescent="0.25">
      <c r="A27" s="332"/>
      <c r="B27" s="333"/>
      <c r="C27" s="334" t="s">
        <v>169</v>
      </c>
      <c r="D27" s="335"/>
      <c r="E27" s="336"/>
      <c r="F27" s="336"/>
      <c r="G27" s="336"/>
      <c r="H27" s="312">
        <f t="shared" si="0"/>
        <v>0</v>
      </c>
      <c r="I27" s="336"/>
      <c r="J27" s="312">
        <f t="shared" si="1"/>
        <v>0</v>
      </c>
      <c r="K27" s="336"/>
      <c r="L27" s="428"/>
      <c r="M27" s="428"/>
      <c r="N27" s="336"/>
    </row>
    <row r="28" spans="1:14" ht="16.5" customHeight="1" x14ac:dyDescent="0.2">
      <c r="A28" s="337"/>
      <c r="B28" s="338"/>
      <c r="C28" s="339" t="s">
        <v>170</v>
      </c>
      <c r="D28" s="340"/>
      <c r="E28" s="340"/>
      <c r="F28" s="340"/>
      <c r="G28" s="340"/>
      <c r="H28" s="312">
        <f t="shared" si="0"/>
        <v>0</v>
      </c>
      <c r="I28" s="340"/>
      <c r="J28" s="312">
        <f t="shared" si="1"/>
        <v>0</v>
      </c>
      <c r="K28" s="340"/>
      <c r="L28" s="340"/>
      <c r="M28" s="340"/>
      <c r="N28" s="340"/>
    </row>
    <row r="29" spans="1:14" ht="54.75" customHeight="1" x14ac:dyDescent="0.2">
      <c r="A29" s="27"/>
      <c r="B29" s="341"/>
      <c r="C29" s="41" t="s">
        <v>171</v>
      </c>
      <c r="D29" s="309"/>
      <c r="E29" s="309"/>
      <c r="F29" s="309"/>
      <c r="G29" s="309"/>
      <c r="H29" s="312">
        <f t="shared" si="0"/>
        <v>0</v>
      </c>
      <c r="I29" s="309"/>
      <c r="J29" s="312">
        <f t="shared" si="1"/>
        <v>0</v>
      </c>
      <c r="K29" s="309"/>
      <c r="L29" s="309"/>
      <c r="M29" s="309"/>
      <c r="N29" s="309"/>
    </row>
    <row r="30" spans="1:14" ht="65.099999999999994" customHeight="1" x14ac:dyDescent="0.2">
      <c r="A30" s="228">
        <v>2.1</v>
      </c>
      <c r="B30" s="229"/>
      <c r="C30" s="308" t="s">
        <v>172</v>
      </c>
      <c r="D30" s="309"/>
      <c r="E30" s="309"/>
      <c r="F30" s="309"/>
      <c r="G30" s="309"/>
      <c r="H30" s="312">
        <f t="shared" si="0"/>
        <v>0</v>
      </c>
      <c r="I30" s="309"/>
      <c r="J30" s="312">
        <f t="shared" si="1"/>
        <v>0</v>
      </c>
      <c r="K30" s="309"/>
      <c r="L30" s="309"/>
      <c r="M30" s="309"/>
      <c r="N30" s="309"/>
    </row>
    <row r="31" spans="1:14" ht="15" customHeight="1" x14ac:dyDescent="0.2">
      <c r="A31" s="228"/>
      <c r="B31" s="317" t="s">
        <v>34</v>
      </c>
      <c r="C31" s="327" t="s">
        <v>173</v>
      </c>
      <c r="D31" s="312" t="s">
        <v>95</v>
      </c>
      <c r="E31" s="312" t="s">
        <v>49</v>
      </c>
      <c r="F31" s="312"/>
      <c r="G31" s="312">
        <v>600</v>
      </c>
      <c r="H31" s="312">
        <f t="shared" si="0"/>
        <v>0</v>
      </c>
      <c r="I31" s="312">
        <v>150</v>
      </c>
      <c r="J31" s="312">
        <f t="shared" si="1"/>
        <v>0</v>
      </c>
      <c r="K31" s="312">
        <f t="shared" ref="K31" si="3">J31+H31</f>
        <v>0</v>
      </c>
      <c r="L31" s="312" t="s">
        <v>220</v>
      </c>
      <c r="M31" s="312" t="s">
        <v>206</v>
      </c>
      <c r="N31" s="312"/>
    </row>
    <row r="32" spans="1:14" ht="30" customHeight="1" x14ac:dyDescent="0.2">
      <c r="A32" s="228">
        <f>A30+0.1</f>
        <v>2.2000000000000002</v>
      </c>
      <c r="B32" s="229"/>
      <c r="C32" s="308" t="s">
        <v>174</v>
      </c>
      <c r="D32" s="1"/>
      <c r="E32" s="342"/>
      <c r="F32" s="342"/>
      <c r="G32" s="342"/>
      <c r="H32" s="312">
        <f t="shared" si="0"/>
        <v>0</v>
      </c>
      <c r="I32" s="342"/>
      <c r="J32" s="312">
        <f t="shared" si="1"/>
        <v>0</v>
      </c>
      <c r="K32" s="342"/>
      <c r="L32" s="342"/>
      <c r="M32" s="342"/>
      <c r="N32" s="342"/>
    </row>
    <row r="33" spans="1:14" ht="15" customHeight="1" x14ac:dyDescent="0.2">
      <c r="A33" s="343"/>
      <c r="B33" s="301" t="s">
        <v>34</v>
      </c>
      <c r="C33" s="327" t="s">
        <v>175</v>
      </c>
      <c r="D33" s="117" t="s">
        <v>95</v>
      </c>
      <c r="E33" s="344" t="s">
        <v>49</v>
      </c>
      <c r="F33" s="344"/>
      <c r="G33" s="312">
        <v>990</v>
      </c>
      <c r="H33" s="312">
        <f t="shared" si="0"/>
        <v>0</v>
      </c>
      <c r="I33" s="312">
        <v>150</v>
      </c>
      <c r="J33" s="312">
        <f t="shared" si="1"/>
        <v>0</v>
      </c>
      <c r="K33" s="312">
        <f t="shared" ref="K33:K34" si="4">J33+H33</f>
        <v>0</v>
      </c>
      <c r="L33" s="507" t="s">
        <v>220</v>
      </c>
      <c r="M33" s="507" t="s">
        <v>206</v>
      </c>
      <c r="N33" s="344"/>
    </row>
    <row r="34" spans="1:14" ht="15" customHeight="1" x14ac:dyDescent="0.2">
      <c r="A34" s="343"/>
      <c r="B34" s="236" t="s">
        <v>57</v>
      </c>
      <c r="C34" s="328" t="s">
        <v>176</v>
      </c>
      <c r="D34" s="285" t="s">
        <v>95</v>
      </c>
      <c r="E34" s="345" t="s">
        <v>49</v>
      </c>
      <c r="F34" s="345"/>
      <c r="G34" s="312">
        <v>1450</v>
      </c>
      <c r="H34" s="312">
        <f t="shared" si="0"/>
        <v>0</v>
      </c>
      <c r="I34" s="312">
        <v>200</v>
      </c>
      <c r="J34" s="312">
        <f t="shared" si="1"/>
        <v>0</v>
      </c>
      <c r="K34" s="312">
        <f t="shared" si="4"/>
        <v>0</v>
      </c>
      <c r="L34" s="508"/>
      <c r="M34" s="508"/>
      <c r="N34" s="345"/>
    </row>
    <row r="35" spans="1:14" ht="27" customHeight="1" x14ac:dyDescent="0.2">
      <c r="A35" s="228">
        <f>A32+0.1</f>
        <v>2.3000000000000003</v>
      </c>
      <c r="B35" s="346"/>
      <c r="C35" s="321" t="s">
        <v>177</v>
      </c>
      <c r="D35" s="42"/>
      <c r="E35" s="342"/>
      <c r="F35" s="342"/>
      <c r="G35" s="342"/>
      <c r="H35" s="312">
        <f t="shared" si="0"/>
        <v>0</v>
      </c>
      <c r="I35" s="342"/>
      <c r="J35" s="312">
        <f t="shared" si="1"/>
        <v>0</v>
      </c>
      <c r="K35" s="342"/>
      <c r="L35" s="342"/>
      <c r="M35" s="342"/>
      <c r="N35" s="342"/>
    </row>
    <row r="36" spans="1:14" ht="15" customHeight="1" x14ac:dyDescent="0.2">
      <c r="A36" s="343"/>
      <c r="B36" s="301" t="s">
        <v>34</v>
      </c>
      <c r="C36" s="327" t="s">
        <v>178</v>
      </c>
      <c r="D36" s="117" t="s">
        <v>95</v>
      </c>
      <c r="E36" s="344" t="s">
        <v>49</v>
      </c>
      <c r="F36" s="344"/>
      <c r="G36" s="312">
        <v>250</v>
      </c>
      <c r="H36" s="312">
        <f t="shared" si="0"/>
        <v>0</v>
      </c>
      <c r="I36" s="312">
        <v>60</v>
      </c>
      <c r="J36" s="312">
        <f t="shared" si="1"/>
        <v>0</v>
      </c>
      <c r="K36" s="312">
        <f t="shared" ref="K36:K37" si="5">J36+H36</f>
        <v>0</v>
      </c>
      <c r="L36" s="507" t="s">
        <v>241</v>
      </c>
      <c r="M36" s="507" t="s">
        <v>209</v>
      </c>
      <c r="N36" s="344"/>
    </row>
    <row r="37" spans="1:14" ht="15" customHeight="1" x14ac:dyDescent="0.2">
      <c r="A37" s="343"/>
      <c r="B37" s="236" t="s">
        <v>57</v>
      </c>
      <c r="C37" s="328" t="s">
        <v>179</v>
      </c>
      <c r="D37" s="285" t="s">
        <v>95</v>
      </c>
      <c r="E37" s="345" t="s">
        <v>49</v>
      </c>
      <c r="F37" s="345"/>
      <c r="G37" s="312">
        <v>300</v>
      </c>
      <c r="H37" s="312">
        <f t="shared" si="0"/>
        <v>0</v>
      </c>
      <c r="I37" s="312">
        <v>60</v>
      </c>
      <c r="J37" s="312">
        <f t="shared" si="1"/>
        <v>0</v>
      </c>
      <c r="K37" s="312">
        <f t="shared" si="5"/>
        <v>0</v>
      </c>
      <c r="L37" s="508"/>
      <c r="M37" s="508"/>
      <c r="N37" s="345"/>
    </row>
    <row r="38" spans="1:14" ht="15" customHeight="1" x14ac:dyDescent="0.2">
      <c r="A38" s="228">
        <f>A35+0.1</f>
        <v>2.4000000000000004</v>
      </c>
      <c r="B38" s="229"/>
      <c r="C38" s="347" t="s">
        <v>180</v>
      </c>
      <c r="D38" s="315"/>
      <c r="E38" s="315"/>
      <c r="F38" s="315"/>
      <c r="G38" s="315"/>
      <c r="H38" s="312">
        <f t="shared" si="0"/>
        <v>0</v>
      </c>
      <c r="I38" s="315"/>
      <c r="J38" s="312">
        <f t="shared" si="1"/>
        <v>0</v>
      </c>
      <c r="K38" s="315"/>
      <c r="L38" s="315"/>
      <c r="M38" s="315"/>
      <c r="N38" s="315"/>
    </row>
    <row r="39" spans="1:14" ht="20.100000000000001" customHeight="1" x14ac:dyDescent="0.2">
      <c r="A39" s="228"/>
      <c r="B39" s="326" t="s">
        <v>34</v>
      </c>
      <c r="C39" s="327" t="s">
        <v>181</v>
      </c>
      <c r="D39" s="312" t="str">
        <f>IF(C39="","",IF(E39="","",IF(E39&gt;1,"Nos.","No.")))</f>
        <v>Nos.</v>
      </c>
      <c r="E39" s="312" t="s">
        <v>49</v>
      </c>
      <c r="F39" s="312"/>
      <c r="G39" s="312">
        <v>12500</v>
      </c>
      <c r="H39" s="312">
        <f t="shared" si="0"/>
        <v>0</v>
      </c>
      <c r="I39" s="312">
        <v>2000</v>
      </c>
      <c r="J39" s="312">
        <f t="shared" si="1"/>
        <v>0</v>
      </c>
      <c r="K39" s="312">
        <f t="shared" ref="K39" si="6">J39+H39</f>
        <v>0</v>
      </c>
      <c r="L39" s="507" t="s">
        <v>221</v>
      </c>
      <c r="M39" s="507" t="s">
        <v>206</v>
      </c>
      <c r="N39" s="312"/>
    </row>
    <row r="40" spans="1:14" ht="14.25" customHeight="1" x14ac:dyDescent="0.2">
      <c r="A40" s="228">
        <f>A38+0.1</f>
        <v>2.5000000000000004</v>
      </c>
      <c r="B40" s="229"/>
      <c r="C40" s="321" t="s">
        <v>182</v>
      </c>
      <c r="D40" s="309"/>
      <c r="E40" s="309"/>
      <c r="F40" s="309"/>
      <c r="G40" s="309"/>
      <c r="H40" s="312">
        <f t="shared" si="0"/>
        <v>0</v>
      </c>
      <c r="I40" s="312"/>
      <c r="J40" s="312">
        <f t="shared" si="1"/>
        <v>0</v>
      </c>
      <c r="K40" s="309"/>
      <c r="L40" s="507"/>
      <c r="M40" s="507"/>
      <c r="N40" s="309"/>
    </row>
    <row r="41" spans="1:14" ht="20.100000000000001" customHeight="1" x14ac:dyDescent="0.2">
      <c r="A41" s="228"/>
      <c r="B41" s="326" t="s">
        <v>34</v>
      </c>
      <c r="C41" s="327" t="s">
        <v>183</v>
      </c>
      <c r="D41" s="312" t="str">
        <f>IF(C41="","",IF(E41="","",IF(E41&gt;1,"Nos.","No.")))</f>
        <v>Nos.</v>
      </c>
      <c r="E41" s="312" t="s">
        <v>49</v>
      </c>
      <c r="F41" s="312"/>
      <c r="G41" s="312">
        <v>11800</v>
      </c>
      <c r="H41" s="312">
        <f t="shared" si="0"/>
        <v>0</v>
      </c>
      <c r="I41" s="312">
        <v>2000</v>
      </c>
      <c r="J41" s="312">
        <f t="shared" si="1"/>
        <v>0</v>
      </c>
      <c r="K41" s="312">
        <f t="shared" ref="K41" si="7">J41+H41</f>
        <v>0</v>
      </c>
      <c r="L41" s="507"/>
      <c r="M41" s="507"/>
      <c r="N41" s="312"/>
    </row>
    <row r="42" spans="1:14" ht="14.25" customHeight="1" x14ac:dyDescent="0.2">
      <c r="A42" s="228">
        <f>A40+0.1</f>
        <v>2.6000000000000005</v>
      </c>
      <c r="B42" s="229"/>
      <c r="C42" s="321" t="s">
        <v>184</v>
      </c>
      <c r="D42" s="309"/>
      <c r="E42" s="309"/>
      <c r="F42" s="309"/>
      <c r="G42" s="309"/>
      <c r="H42" s="312">
        <f t="shared" si="0"/>
        <v>0</v>
      </c>
      <c r="I42" s="309"/>
      <c r="J42" s="312">
        <f t="shared" si="1"/>
        <v>0</v>
      </c>
      <c r="K42" s="309"/>
      <c r="L42" s="507"/>
      <c r="M42" s="507"/>
      <c r="N42" s="309"/>
    </row>
    <row r="43" spans="1:14" ht="15" customHeight="1" thickBot="1" x14ac:dyDescent="0.25">
      <c r="A43" s="228"/>
      <c r="B43" s="326" t="s">
        <v>34</v>
      </c>
      <c r="C43" s="348" t="s">
        <v>183</v>
      </c>
      <c r="D43" s="312" t="str">
        <f>IF(C43="","",IF(E43="","",IF(E43&gt;1,"Nos.","No.")))</f>
        <v>Nos.</v>
      </c>
      <c r="E43" s="312" t="s">
        <v>49</v>
      </c>
      <c r="F43" s="312"/>
      <c r="G43" s="312">
        <v>85000</v>
      </c>
      <c r="H43" s="312">
        <f t="shared" si="0"/>
        <v>0</v>
      </c>
      <c r="I43" s="312">
        <v>2000</v>
      </c>
      <c r="J43" s="312">
        <f t="shared" si="1"/>
        <v>0</v>
      </c>
      <c r="K43" s="312">
        <f t="shared" ref="K43" si="8">J43+H43</f>
        <v>0</v>
      </c>
      <c r="L43" s="511"/>
      <c r="M43" s="511"/>
      <c r="N43" s="312"/>
    </row>
    <row r="44" spans="1:14" ht="20.100000000000001" customHeight="1" thickTop="1" thickBot="1" x14ac:dyDescent="0.25">
      <c r="A44" s="332"/>
      <c r="B44" s="333"/>
      <c r="C44" s="334" t="s">
        <v>169</v>
      </c>
      <c r="D44" s="349"/>
      <c r="E44" s="336"/>
      <c r="F44" s="336"/>
      <c r="G44" s="336"/>
      <c r="H44" s="312">
        <f t="shared" si="0"/>
        <v>0</v>
      </c>
      <c r="I44" s="336"/>
      <c r="J44" s="312">
        <f t="shared" si="1"/>
        <v>0</v>
      </c>
      <c r="K44" s="336"/>
      <c r="L44" s="336"/>
      <c r="M44" s="336"/>
      <c r="N44" s="336"/>
    </row>
    <row r="45" spans="1:14" ht="28.5" customHeight="1" x14ac:dyDescent="0.2">
      <c r="A45" s="27"/>
      <c r="B45" s="341"/>
      <c r="C45" s="350" t="s">
        <v>185</v>
      </c>
      <c r="D45" s="309"/>
      <c r="E45" s="309"/>
      <c r="F45" s="309"/>
      <c r="G45" s="309"/>
      <c r="H45" s="312">
        <f t="shared" si="0"/>
        <v>0</v>
      </c>
      <c r="I45" s="309"/>
      <c r="J45" s="312">
        <f t="shared" si="1"/>
        <v>0</v>
      </c>
      <c r="K45" s="309"/>
      <c r="L45" s="309"/>
      <c r="M45" s="309"/>
      <c r="N45" s="309"/>
    </row>
    <row r="46" spans="1:14" ht="66.75" customHeight="1" x14ac:dyDescent="0.2">
      <c r="A46" s="27"/>
      <c r="B46" s="341"/>
      <c r="C46" s="272" t="s">
        <v>186</v>
      </c>
      <c r="D46" s="309"/>
      <c r="E46" s="309"/>
      <c r="F46" s="309"/>
      <c r="G46" s="309"/>
      <c r="H46" s="312">
        <f t="shared" si="0"/>
        <v>0</v>
      </c>
      <c r="I46" s="309"/>
      <c r="J46" s="312">
        <f t="shared" si="1"/>
        <v>0</v>
      </c>
      <c r="K46" s="309"/>
      <c r="L46" s="309"/>
      <c r="M46" s="309"/>
      <c r="N46" s="309"/>
    </row>
    <row r="47" spans="1:14" ht="63.75" x14ac:dyDescent="0.2">
      <c r="A47" s="228">
        <v>3.1</v>
      </c>
      <c r="B47" s="229"/>
      <c r="C47" s="230" t="s">
        <v>187</v>
      </c>
      <c r="D47" s="309"/>
      <c r="E47" s="309"/>
      <c r="F47" s="309"/>
      <c r="G47" s="309"/>
      <c r="H47" s="312">
        <f t="shared" si="0"/>
        <v>0</v>
      </c>
      <c r="I47" s="309"/>
      <c r="J47" s="312">
        <f t="shared" si="1"/>
        <v>0</v>
      </c>
      <c r="K47" s="309"/>
      <c r="L47" s="309"/>
      <c r="M47" s="309"/>
      <c r="N47" s="309"/>
    </row>
    <row r="48" spans="1:14" ht="20.100000000000001" customHeight="1" x14ac:dyDescent="0.2">
      <c r="A48" s="228"/>
      <c r="B48" s="326" t="s">
        <v>34</v>
      </c>
      <c r="C48" s="327" t="s">
        <v>188</v>
      </c>
      <c r="D48" s="312" t="s">
        <v>95</v>
      </c>
      <c r="E48" s="312" t="s">
        <v>49</v>
      </c>
      <c r="F48" s="312"/>
      <c r="G48" s="312">
        <v>600</v>
      </c>
      <c r="H48" s="312">
        <f t="shared" si="0"/>
        <v>0</v>
      </c>
      <c r="I48" s="312">
        <v>150</v>
      </c>
      <c r="J48" s="312">
        <f t="shared" si="1"/>
        <v>0</v>
      </c>
      <c r="K48" s="312">
        <f t="shared" ref="K48:K50" si="9">J48+H48</f>
        <v>0</v>
      </c>
      <c r="L48" s="512" t="s">
        <v>222</v>
      </c>
      <c r="M48" s="512" t="s">
        <v>209</v>
      </c>
      <c r="N48" s="312"/>
    </row>
    <row r="49" spans="1:21" ht="20.100000000000001" customHeight="1" x14ac:dyDescent="0.2">
      <c r="A49" s="228"/>
      <c r="B49" s="326" t="s">
        <v>57</v>
      </c>
      <c r="C49" s="327" t="s">
        <v>189</v>
      </c>
      <c r="D49" s="312" t="s">
        <v>95</v>
      </c>
      <c r="E49" s="312">
        <v>15</v>
      </c>
      <c r="F49" s="312"/>
      <c r="G49" s="312">
        <v>880</v>
      </c>
      <c r="H49" s="312">
        <f t="shared" si="0"/>
        <v>0</v>
      </c>
      <c r="I49" s="312">
        <v>200</v>
      </c>
      <c r="J49" s="312">
        <f t="shared" si="1"/>
        <v>0</v>
      </c>
      <c r="K49" s="312">
        <f t="shared" si="9"/>
        <v>0</v>
      </c>
      <c r="L49" s="512"/>
      <c r="M49" s="512"/>
      <c r="N49" s="312"/>
    </row>
    <row r="50" spans="1:21" ht="20.100000000000001" customHeight="1" x14ac:dyDescent="0.2">
      <c r="A50" s="228"/>
      <c r="B50" s="326" t="s">
        <v>60</v>
      </c>
      <c r="C50" s="327" t="s">
        <v>190</v>
      </c>
      <c r="D50" s="312" t="s">
        <v>95</v>
      </c>
      <c r="E50" s="312" t="s">
        <v>49</v>
      </c>
      <c r="F50" s="312"/>
      <c r="G50" s="312">
        <v>2350</v>
      </c>
      <c r="H50" s="312">
        <f t="shared" si="0"/>
        <v>0</v>
      </c>
      <c r="I50" s="312">
        <v>300</v>
      </c>
      <c r="J50" s="312">
        <f t="shared" si="1"/>
        <v>0</v>
      </c>
      <c r="K50" s="312">
        <f t="shared" si="9"/>
        <v>0</v>
      </c>
      <c r="L50" s="512"/>
      <c r="M50" s="512"/>
      <c r="N50" s="312"/>
    </row>
    <row r="51" spans="1:21" ht="28.5" customHeight="1" x14ac:dyDescent="0.2">
      <c r="A51" s="228">
        <f>A47+0.1</f>
        <v>3.2</v>
      </c>
      <c r="B51" s="229"/>
      <c r="C51" s="351" t="s">
        <v>191</v>
      </c>
      <c r="D51" s="309"/>
      <c r="E51" s="309"/>
      <c r="F51" s="309"/>
      <c r="G51" s="309"/>
      <c r="H51" s="312">
        <f t="shared" si="0"/>
        <v>0</v>
      </c>
      <c r="I51" s="309"/>
      <c r="J51" s="312">
        <f t="shared" si="1"/>
        <v>0</v>
      </c>
      <c r="K51" s="309"/>
      <c r="L51" s="309"/>
      <c r="M51" s="309"/>
      <c r="N51" s="309"/>
    </row>
    <row r="52" spans="1:21" s="3" customFormat="1" ht="15" customHeight="1" thickBot="1" x14ac:dyDescent="0.25">
      <c r="A52" s="352"/>
      <c r="B52" s="353" t="s">
        <v>34</v>
      </c>
      <c r="C52" s="354" t="s">
        <v>192</v>
      </c>
      <c r="D52" s="312" t="str">
        <f>IF(C52="","",IF(E52="","",IF(E52&gt;1,"Nos.","No.")))</f>
        <v>Nos.</v>
      </c>
      <c r="E52" s="312" t="s">
        <v>49</v>
      </c>
      <c r="F52" s="312"/>
      <c r="G52" s="312">
        <v>9800</v>
      </c>
      <c r="H52" s="312">
        <f t="shared" si="0"/>
        <v>0</v>
      </c>
      <c r="I52" s="312">
        <v>1000</v>
      </c>
      <c r="J52" s="312">
        <f t="shared" si="1"/>
        <v>0</v>
      </c>
      <c r="K52" s="312">
        <f t="shared" ref="K52" si="10">J52+H52</f>
        <v>0</v>
      </c>
      <c r="L52" s="312" t="s">
        <v>222</v>
      </c>
      <c r="M52" s="312" t="s">
        <v>209</v>
      </c>
      <c r="N52" s="312"/>
    </row>
    <row r="53" spans="1:21" ht="20.100000000000001" customHeight="1" thickTop="1" thickBot="1" x14ac:dyDescent="0.25">
      <c r="A53" s="355"/>
      <c r="B53" s="356"/>
      <c r="C53" s="357" t="s">
        <v>169</v>
      </c>
      <c r="D53" s="358"/>
      <c r="E53" s="359"/>
      <c r="F53" s="359"/>
      <c r="G53" s="359"/>
      <c r="H53" s="312">
        <f t="shared" si="0"/>
        <v>0</v>
      </c>
      <c r="I53" s="359"/>
      <c r="J53" s="312">
        <f t="shared" si="1"/>
        <v>0</v>
      </c>
      <c r="K53" s="359"/>
      <c r="L53" s="359"/>
      <c r="M53" s="359"/>
      <c r="N53" s="359"/>
    </row>
    <row r="54" spans="1:21" ht="17.25" customHeight="1" x14ac:dyDescent="0.2">
      <c r="A54" s="228"/>
      <c r="B54" s="229"/>
      <c r="C54" s="360" t="s">
        <v>193</v>
      </c>
      <c r="D54" s="340"/>
      <c r="E54" s="340"/>
      <c r="F54" s="340"/>
      <c r="G54" s="340"/>
      <c r="H54" s="312">
        <f t="shared" si="0"/>
        <v>0</v>
      </c>
      <c r="I54" s="340"/>
      <c r="J54" s="312">
        <f t="shared" si="1"/>
        <v>0</v>
      </c>
      <c r="K54" s="340"/>
      <c r="L54" s="340"/>
      <c r="M54" s="340"/>
      <c r="N54" s="340"/>
    </row>
    <row r="55" spans="1:21" ht="42.75" customHeight="1" x14ac:dyDescent="0.2">
      <c r="A55" s="228"/>
      <c r="B55" s="229"/>
      <c r="C55" s="361" t="s">
        <v>194</v>
      </c>
      <c r="D55" s="309"/>
      <c r="E55" s="309"/>
      <c r="F55" s="309"/>
      <c r="G55" s="309"/>
      <c r="H55" s="312">
        <f t="shared" si="0"/>
        <v>0</v>
      </c>
      <c r="I55" s="309"/>
      <c r="J55" s="312">
        <f t="shared" si="1"/>
        <v>0</v>
      </c>
      <c r="K55" s="309"/>
      <c r="L55" s="309"/>
      <c r="M55" s="309"/>
      <c r="N55" s="309"/>
    </row>
    <row r="56" spans="1:21" ht="42" customHeight="1" x14ac:dyDescent="0.2">
      <c r="A56" s="228">
        <f>4+0.1</f>
        <v>4.0999999999999996</v>
      </c>
      <c r="B56" s="229"/>
      <c r="C56" s="272" t="s">
        <v>195</v>
      </c>
      <c r="D56" s="312" t="s">
        <v>4</v>
      </c>
      <c r="E56" s="312">
        <v>1</v>
      </c>
      <c r="F56" s="312"/>
      <c r="G56" s="312">
        <v>25000</v>
      </c>
      <c r="H56" s="312">
        <f t="shared" si="0"/>
        <v>0</v>
      </c>
      <c r="I56" s="312">
        <v>10000</v>
      </c>
      <c r="J56" s="312">
        <f t="shared" si="1"/>
        <v>0</v>
      </c>
      <c r="K56" s="312">
        <f t="shared" ref="K56:K57" si="11">J56+H56</f>
        <v>0</v>
      </c>
      <c r="L56" s="312"/>
      <c r="M56" s="312"/>
      <c r="N56" s="312"/>
    </row>
    <row r="57" spans="1:21" ht="27" customHeight="1" thickBot="1" x14ac:dyDescent="0.25">
      <c r="A57" s="228">
        <f>A56+0.1</f>
        <v>4.1999999999999993</v>
      </c>
      <c r="B57" s="229"/>
      <c r="C57" s="272" t="s">
        <v>196</v>
      </c>
      <c r="D57" s="312" t="s">
        <v>4</v>
      </c>
      <c r="E57" s="312">
        <v>1</v>
      </c>
      <c r="F57" s="312"/>
      <c r="G57" s="312">
        <v>0</v>
      </c>
      <c r="H57" s="312">
        <f t="shared" si="0"/>
        <v>0</v>
      </c>
      <c r="I57" s="312">
        <v>45000</v>
      </c>
      <c r="J57" s="312">
        <f t="shared" si="1"/>
        <v>0</v>
      </c>
      <c r="K57" s="312">
        <f t="shared" si="11"/>
        <v>0</v>
      </c>
      <c r="L57" s="312"/>
      <c r="M57" s="312"/>
      <c r="N57" s="312"/>
    </row>
    <row r="58" spans="1:21" ht="20.100000000000001" customHeight="1" thickTop="1" thickBot="1" x14ac:dyDescent="0.25">
      <c r="A58" s="504"/>
      <c r="B58" s="505"/>
      <c r="C58" s="334" t="s">
        <v>169</v>
      </c>
      <c r="D58" s="349"/>
      <c r="E58" s="335"/>
      <c r="F58" s="335"/>
      <c r="G58" s="335"/>
      <c r="H58" s="335"/>
      <c r="I58" s="335"/>
      <c r="J58" s="335"/>
      <c r="K58" s="335"/>
      <c r="L58" s="335"/>
      <c r="M58" s="335"/>
      <c r="N58" s="335"/>
    </row>
    <row r="59" spans="1:21" ht="13.5" thickBot="1" x14ac:dyDescent="0.25">
      <c r="A59" s="362"/>
      <c r="I59" s="65"/>
      <c r="J59" s="65"/>
      <c r="K59" s="65"/>
    </row>
    <row r="60" spans="1:21" ht="20.100000000000001" customHeight="1" thickTop="1" thickBot="1" x14ac:dyDescent="0.25">
      <c r="A60" s="363"/>
      <c r="B60" s="364"/>
      <c r="C60" s="365" t="s">
        <v>197</v>
      </c>
      <c r="D60" s="366"/>
      <c r="E60" s="367"/>
      <c r="F60" s="367"/>
      <c r="G60" s="367"/>
      <c r="H60" s="419">
        <f>SUM(H5:H59)</f>
        <v>430000</v>
      </c>
      <c r="I60" s="419"/>
      <c r="J60" s="419">
        <f>SUM(J5:J59)</f>
        <v>10000</v>
      </c>
      <c r="K60" s="419">
        <f>SUM(K5:K59)</f>
        <v>440000</v>
      </c>
      <c r="L60" s="367"/>
      <c r="M60" s="367"/>
      <c r="N60" s="367"/>
    </row>
    <row r="62" spans="1:21" s="208" customFormat="1" ht="14.25" x14ac:dyDescent="0.2">
      <c r="A62" s="486" t="s">
        <v>13</v>
      </c>
      <c r="B62" s="486"/>
      <c r="C62" s="28"/>
      <c r="D62" s="29"/>
      <c r="E62" s="29"/>
      <c r="F62" s="29"/>
      <c r="L62" s="29"/>
      <c r="M62" s="29"/>
      <c r="N62" s="29"/>
    </row>
    <row r="63" spans="1:21" s="208" customFormat="1" ht="15" customHeight="1" x14ac:dyDescent="0.2">
      <c r="A63" s="279" t="s">
        <v>114</v>
      </c>
      <c r="B63" s="56" t="s">
        <v>41</v>
      </c>
      <c r="C63" s="56"/>
      <c r="D63" s="56"/>
      <c r="E63" s="56"/>
      <c r="F63" s="56"/>
      <c r="G63" s="368"/>
      <c r="H63" s="368"/>
      <c r="I63" s="368"/>
      <c r="J63" s="280"/>
      <c r="K63" s="280"/>
      <c r="L63" s="56"/>
      <c r="M63" s="56"/>
      <c r="N63" s="56"/>
      <c r="O63" s="280"/>
      <c r="P63" s="280"/>
      <c r="Q63" s="280"/>
      <c r="R63" s="280"/>
      <c r="S63" s="280"/>
      <c r="T63" s="280"/>
      <c r="U63" s="280"/>
    </row>
    <row r="64" spans="1:21" s="208" customFormat="1" ht="28.5" customHeight="1" x14ac:dyDescent="0.2">
      <c r="A64" s="279" t="s">
        <v>114</v>
      </c>
      <c r="B64" s="463" t="s">
        <v>198</v>
      </c>
      <c r="C64" s="463"/>
      <c r="D64" s="463"/>
      <c r="E64" s="463"/>
      <c r="F64" s="463"/>
      <c r="G64" s="463"/>
      <c r="H64" s="463"/>
      <c r="I64" s="463"/>
      <c r="J64" s="463"/>
      <c r="K64" s="280"/>
      <c r="L64" s="280"/>
      <c r="M64" s="280"/>
      <c r="N64" s="280"/>
      <c r="O64" s="280"/>
      <c r="P64" s="280"/>
      <c r="Q64" s="280"/>
      <c r="R64" s="280"/>
      <c r="S64" s="280"/>
      <c r="T64" s="280"/>
      <c r="U64" s="280"/>
    </row>
    <row r="65" spans="1:21" s="208" customFormat="1" ht="30.75" customHeight="1" x14ac:dyDescent="0.2">
      <c r="A65" s="279" t="s">
        <v>114</v>
      </c>
      <c r="B65" s="463" t="s">
        <v>116</v>
      </c>
      <c r="C65" s="463"/>
      <c r="D65" s="463"/>
      <c r="E65" s="463"/>
      <c r="F65" s="463"/>
      <c r="G65" s="463"/>
      <c r="H65" s="463"/>
      <c r="I65" s="463"/>
      <c r="J65" s="463"/>
      <c r="K65" s="280"/>
      <c r="L65" s="280"/>
      <c r="M65" s="280"/>
      <c r="N65" s="280"/>
      <c r="O65" s="280"/>
      <c r="P65" s="280"/>
      <c r="Q65" s="280"/>
      <c r="R65" s="280"/>
      <c r="S65" s="280"/>
      <c r="T65" s="280"/>
      <c r="U65" s="280"/>
    </row>
  </sheetData>
  <mergeCells count="28">
    <mergeCell ref="L36:L37"/>
    <mergeCell ref="M36:M37"/>
    <mergeCell ref="L39:L43"/>
    <mergeCell ref="M39:M43"/>
    <mergeCell ref="L48:L50"/>
    <mergeCell ref="M48:M50"/>
    <mergeCell ref="L12:L16"/>
    <mergeCell ref="M12:M16"/>
    <mergeCell ref="L33:L34"/>
    <mergeCell ref="M33:M34"/>
    <mergeCell ref="L18:L19"/>
    <mergeCell ref="M18:M19"/>
    <mergeCell ref="A58:B58"/>
    <mergeCell ref="A62:B62"/>
    <mergeCell ref="B64:J64"/>
    <mergeCell ref="B65:J65"/>
    <mergeCell ref="F7:F8"/>
    <mergeCell ref="G7:H7"/>
    <mergeCell ref="I7:J7"/>
    <mergeCell ref="L7:L8"/>
    <mergeCell ref="M7:M8"/>
    <mergeCell ref="N7:N8"/>
    <mergeCell ref="A1:C1"/>
    <mergeCell ref="A2:C2"/>
    <mergeCell ref="A7:B8"/>
    <mergeCell ref="C7:C8"/>
    <mergeCell ref="D7:D8"/>
    <mergeCell ref="E7:E8"/>
  </mergeCells>
  <printOptions horizontalCentered="1"/>
  <pageMargins left="0.5" right="0.5" top="0.75" bottom="0.75" header="0.33" footer="0.23"/>
  <pageSetup paperSize="9" scale="74" orientation="landscape" r:id="rId1"/>
  <headerFooter alignWithMargins="0">
    <oddFooter>&amp;L&amp;8SEM Engineers&amp;R&amp;8Page &amp;P of &amp;N</oddFooter>
  </headerFooter>
  <rowBreaks count="3" manualBreakCount="3">
    <brk id="27" max="13" man="1"/>
    <brk id="44" max="13" man="1"/>
    <brk id="53" max="1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68BEF076A962A43B6F9D3AD7FB3FB6F" ma:contentTypeVersion="19" ma:contentTypeDescription="Create a new document." ma:contentTypeScope="" ma:versionID="bcb0f6516c6be7fd66a54e395076b739">
  <xsd:schema xmlns:xsd="http://www.w3.org/2001/XMLSchema" xmlns:xs="http://www.w3.org/2001/XMLSchema" xmlns:p="http://schemas.microsoft.com/office/2006/metadata/properties" xmlns:ns2="db23c72c-e112-43fc-8a02-148203d9c31c" xmlns:ns3="2a2a445e-c453-4f04-9b2f-8a0068eac90e" targetNamespace="http://schemas.microsoft.com/office/2006/metadata/properties" ma:root="true" ma:fieldsID="e4bdf9d59a7f4f0d91d44646cabeafbf" ns2:_="" ns3:_="">
    <xsd:import namespace="db23c72c-e112-43fc-8a02-148203d9c31c"/>
    <xsd:import namespace="2a2a445e-c453-4f04-9b2f-8a0068eac9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Time"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23c72c-e112-43fc-8a02-148203d9c3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Time" ma:index="20" nillable="true" ma:displayName="Time" ma:format="DateOnly" ma:internalName="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15bef08c-5acb-4489-9547-ea8ae88aab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a2a445e-c453-4f04-9b2f-8a0068eac90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88c2cc48-4328-49ff-9113-a44c58217a34}" ma:internalName="TaxCatchAll" ma:showField="CatchAllData" ma:web="2a2a445e-c453-4f04-9b2f-8a0068eac9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2a2a445e-c453-4f04-9b2f-8a0068eac90e" xsi:nil="true"/>
    <lcf76f155ced4ddcb4097134ff3c332f xmlns="db23c72c-e112-43fc-8a02-148203d9c31c">
      <Terms xmlns="http://schemas.microsoft.com/office/infopath/2007/PartnerControls"/>
    </lcf76f155ced4ddcb4097134ff3c332f>
    <Time xmlns="db23c72c-e112-43fc-8a02-148203d9c31c" xsi:nil="true"/>
  </documentManagement>
</p:properties>
</file>

<file path=customXml/itemProps1.xml><?xml version="1.0" encoding="utf-8"?>
<ds:datastoreItem xmlns:ds="http://schemas.openxmlformats.org/officeDocument/2006/customXml" ds:itemID="{4DF16EE2-2667-4173-8203-FE0B413E0C84}">
  <ds:schemaRefs>
    <ds:schemaRef ds:uri="http://schemas.microsoft.com/sharepoint/v3/contenttype/forms"/>
  </ds:schemaRefs>
</ds:datastoreItem>
</file>

<file path=customXml/itemProps2.xml><?xml version="1.0" encoding="utf-8"?>
<ds:datastoreItem xmlns:ds="http://schemas.openxmlformats.org/officeDocument/2006/customXml" ds:itemID="{8AA86C17-5F7D-4C9F-9104-26011A64CF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23c72c-e112-43fc-8a02-148203d9c31c"/>
    <ds:schemaRef ds:uri="2a2a445e-c453-4f04-9b2f-8a0068eac9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B8479A8-8927-4700-8CFA-26D1B2117133}">
  <ds:schemaRefs>
    <ds:schemaRef ds:uri="http://schemas.microsoft.com/office/2006/metadata/properties"/>
    <ds:schemaRef ds:uri="http://schemas.microsoft.com/office/infopath/2007/PartnerControls"/>
    <ds:schemaRef ds:uri="2a2a445e-c453-4f04-9b2f-8a0068eac90e"/>
    <ds:schemaRef ds:uri="db23c72c-e112-43fc-8a02-148203d9c31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ACMV</vt:lpstr>
      <vt:lpstr>FSS</vt:lpstr>
      <vt:lpstr>PLUMBING</vt:lpstr>
      <vt:lpstr>ACMV!Print_Area</vt:lpstr>
      <vt:lpstr>FSS!Print_Area</vt:lpstr>
      <vt:lpstr>PLUMBING!Print_Area</vt:lpstr>
      <vt:lpstr>ACMV!Print_Titles</vt:lpstr>
      <vt:lpstr>FSS!Print_Titles</vt:lpstr>
      <vt:lpstr>PLUMBING!Print_Titles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2025-02-20T10:59:20Z</cp:lastPrinted>
  <dcterms:created xsi:type="dcterms:W3CDTF">2001-08-24T09:20:00Z</dcterms:created>
  <dcterms:modified xsi:type="dcterms:W3CDTF">2025-05-06T11:03:26Z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0x010100368BEF076A962A43B6F9D3AD7FB3FB6F</vt:lpwstr>
  </property>
  <property fmtid="{D5CDD505-2E9C-101B-9397-08002B2CF9AE}" pid="3" name="MediaServiceImageTags">
    <vt:lpwstr/>
  </property>
</Properties>
</file>