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350" windowHeight="5775"/>
  </bookViews>
  <sheets>
    <sheet name="Sheet1" sheetId="1" r:id="rId1"/>
  </sheets>
  <definedNames>
    <definedName name="_xlnm.Print_Area" localSheetId="0">Sheet1!$A$1:$K$44</definedName>
  </definedNames>
  <calcPr calcId="152511"/>
</workbook>
</file>

<file path=xl/calcChain.xml><?xml version="1.0" encoding="utf-8"?>
<calcChain xmlns="http://schemas.openxmlformats.org/spreadsheetml/2006/main">
  <c r="G27" i="1" l="1"/>
  <c r="H27" i="1"/>
  <c r="H26" i="1"/>
  <c r="K26" i="1"/>
  <c r="G26" i="1"/>
  <c r="E27" i="1"/>
  <c r="E26" i="1"/>
  <c r="D27" i="1"/>
  <c r="D26" i="1"/>
  <c r="K28" i="1"/>
  <c r="K27" i="1" l="1"/>
  <c r="K29" i="1"/>
  <c r="M34" i="1" s="1"/>
</calcChain>
</file>

<file path=xl/sharedStrings.xml><?xml version="1.0" encoding="utf-8"?>
<sst xmlns="http://schemas.openxmlformats.org/spreadsheetml/2006/main" count="31" uniqueCount="29">
  <si>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</si>
  <si>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</si>
  <si>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</si>
  <si>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</si>
  <si>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</si>
  <si>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</si>
  <si>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</si>
  <si>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</si>
  <si>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</si>
  <si>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</si>
  <si>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</si>
  <si>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</si>
  <si>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</si>
  <si>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</si>
  <si>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Note: Vendor Quotations attached</t>
  </si>
  <si>
    <t>Project: Engro Office 7th Floor DMC Karachi</t>
  </si>
  <si>
    <t>Over head Profit 28%</t>
  </si>
  <si>
    <t>Date:</t>
  </si>
  <si>
    <t>Variation No:  4</t>
  </si>
  <si>
    <t>Supply &amp; Installation of Following Valves &amp; Accessories of Watts Make</t>
  </si>
  <si>
    <t>i.</t>
  </si>
  <si>
    <t xml:space="preserve">2" Dia. Bronze Gate Valve </t>
  </si>
  <si>
    <t>No.</t>
  </si>
  <si>
    <t>ii.</t>
  </si>
  <si>
    <t>2" Dia. Swing Check Valve Bronze Body</t>
  </si>
  <si>
    <t>Supply &amp; Installation of  Fittings &amp; Pipes</t>
  </si>
  <si>
    <t>Supply &amp; installation of Valves &amp; Accessories for Juice Bar Pumps</t>
  </si>
  <si>
    <t>GST 18%</t>
  </si>
  <si>
    <t>Material Rate with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</si>
</sst>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66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6</xdr:col>
      <xdr:colOff>275394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7620</xdr:rowOff>
    </xdr:from>
    <xdr:to>
      <xdr:col>1</xdr:col>
      <xdr:colOff>659765</xdr:colOff>
      <xdr:row>43</xdr:row>
      <xdr:rowOff>151834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43"/>
  <sheetViews>
    <sheetView tabSelected="1" topLeftCell="A10" zoomScale="130" zoomScaleNormal="130" workbookViewId="0">
      <selection activeCell="A27" sqref="A27"/>
    </sheetView>
  </sheetViews>
  <sheetFormatPr defaultRowHeight="15" x14ac:dyDescent="0.25"/>
  <cols>
    <col min="1" max="1" width="4.28515625" style="2" customWidth="1"/>
    <col min="2" max="2" width="23.28515625" customWidth="1"/>
    <col min="3" max="4" width="8.7109375" style="2" customWidth="1"/>
    <col min="5" max="5" width="10.42578125" style="2" customWidth="1"/>
    <col min="6" max="6" width="7.7109375" style="2" customWidth="1"/>
    <col min="7" max="7" width="10.7109375" style="2" customWidth="1"/>
    <col min="8" max="8" width="9.7109375" style="2" customWidth="1"/>
    <col min="9" max="10" width="5.7109375" style="2" customWidth="1"/>
    <col min="11" max="11" width="10.7109375" style="3" customWidth="1"/>
    <col min="12" max="13" width="12.28515625" bestFit="1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3" spans="1:11" ht="6" customHeight="1" x14ac:dyDescent="0.25"/>
    <row r="14" spans="1:11" ht="6" customHeight="1" x14ac:dyDescent="0.25"/>
    <row r="15" spans="1:11" ht="6" customHeight="1" x14ac:dyDescent="0.25"/>
    <row r="16" spans="1:11" ht="22.9" customHeight="1" x14ac:dyDescent="0.35">
      <c r="A16" s="30" t="s">
        <v>9</v>
      </c>
      <c r="B16" s="30"/>
      <c r="J16" s="2" t="s">
        <v>17</v>
      </c>
      <c r="K16" s="33">
        <v>45708</v>
      </c>
    </row>
    <row r="17" spans="1:13" ht="10.5" customHeight="1" x14ac:dyDescent="0.35">
      <c r="A17" s="24"/>
      <c r="B17" s="25"/>
    </row>
    <row r="18" spans="1:13" ht="21" x14ac:dyDescent="0.35">
      <c r="A18" s="27" t="s">
        <v>15</v>
      </c>
      <c r="B18" s="23"/>
    </row>
    <row r="19" spans="1:13" ht="7.5" customHeight="1" x14ac:dyDescent="0.25">
      <c r="A19" s="6"/>
      <c r="B19" s="6"/>
    </row>
    <row r="20" spans="1:13" ht="18.75" x14ac:dyDescent="0.3">
      <c r="A20" s="31" t="s">
        <v>10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3" ht="23.2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3" ht="18.75" x14ac:dyDescent="0.3">
      <c r="A22" s="31" t="s">
        <v>18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3" ht="63.75" customHeight="1" x14ac:dyDescent="0.25">
      <c r="A23" s="32" t="s">
        <v>26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3" ht="45" x14ac:dyDescent="0.25">
      <c r="A24" s="38" t="s">
        <v>0</v>
      </c>
      <c r="B24" s="38" t="s">
        <v>1</v>
      </c>
      <c r="C24" s="39" t="s">
        <v>11</v>
      </c>
      <c r="D24" s="39" t="s">
        <v>27</v>
      </c>
      <c r="E24" s="39" t="s">
        <v>28</v>
      </c>
      <c r="F24" s="39" t="s">
        <v>12</v>
      </c>
      <c r="G24" s="39" t="s">
        <v>16</v>
      </c>
      <c r="H24" s="39" t="s">
        <v>13</v>
      </c>
      <c r="I24" s="38" t="s">
        <v>2</v>
      </c>
      <c r="J24" s="38" t="s">
        <v>3</v>
      </c>
      <c r="K24" s="40" t="s">
        <v>4</v>
      </c>
    </row>
    <row r="25" spans="1:13" s="7" customFormat="1" ht="80.25" customHeight="1" x14ac:dyDescent="0.3">
      <c r="A25" s="10">
        <v>1</v>
      </c>
      <c r="B25" s="9" t="s">
        <v>19</v>
      </c>
      <c r="C25" s="11"/>
      <c r="D25" s="11"/>
      <c r="E25" s="11"/>
      <c r="F25" s="11"/>
      <c r="G25" s="12"/>
      <c r="H25" s="12"/>
      <c r="I25" s="10"/>
      <c r="J25" s="10"/>
      <c r="K25" s="11"/>
    </row>
    <row r="26" spans="1:13" s="7" customFormat="1" ht="30" customHeight="1" x14ac:dyDescent="0.3">
      <c r="A26" s="34" t="s">
        <v>20</v>
      </c>
      <c r="B26" s="35" t="s">
        <v>21</v>
      </c>
      <c r="C26" s="36">
        <v>37000</v>
      </c>
      <c r="D26" s="36">
        <f>C26*18%</f>
        <v>6660</v>
      </c>
      <c r="E26" s="36">
        <f>D26+C26</f>
        <v>43660</v>
      </c>
      <c r="F26" s="36">
        <v>5000</v>
      </c>
      <c r="G26" s="12">
        <f>SUM(E26+F26)*28%</f>
        <v>13624.800000000001</v>
      </c>
      <c r="H26" s="12">
        <f>E26+F26+G26</f>
        <v>62284.800000000003</v>
      </c>
      <c r="I26" s="34" t="s">
        <v>22</v>
      </c>
      <c r="J26" s="34">
        <v>2</v>
      </c>
      <c r="K26" s="11">
        <f>H26*J26</f>
        <v>124569.60000000001</v>
      </c>
    </row>
    <row r="27" spans="1:13" s="7" customFormat="1" ht="30" customHeight="1" x14ac:dyDescent="0.3">
      <c r="A27" s="34" t="s">
        <v>23</v>
      </c>
      <c r="B27" s="35" t="s">
        <v>24</v>
      </c>
      <c r="C27" s="36">
        <v>30000</v>
      </c>
      <c r="D27" s="36">
        <f>C27*18%</f>
        <v>5400</v>
      </c>
      <c r="E27" s="36">
        <f>D27+C27</f>
        <v>35400</v>
      </c>
      <c r="F27" s="36">
        <v>5000</v>
      </c>
      <c r="G27" s="12">
        <f>SUM(E27+F27)*28%</f>
        <v>11312.000000000002</v>
      </c>
      <c r="H27" s="12">
        <f>E27+F27+G27</f>
        <v>51712</v>
      </c>
      <c r="I27" s="34" t="s">
        <v>22</v>
      </c>
      <c r="J27" s="34">
        <v>2</v>
      </c>
      <c r="K27" s="11">
        <f>H27*J27</f>
        <v>103424</v>
      </c>
    </row>
    <row r="28" spans="1:13" s="7" customFormat="1" ht="30" customHeight="1" x14ac:dyDescent="0.3">
      <c r="A28" s="34">
        <v>2</v>
      </c>
      <c r="B28" s="35" t="s">
        <v>25</v>
      </c>
      <c r="C28" s="36"/>
      <c r="D28" s="36"/>
      <c r="E28" s="36"/>
      <c r="F28" s="36"/>
      <c r="G28" s="37"/>
      <c r="H28" s="37">
        <v>40000</v>
      </c>
      <c r="I28" s="34" t="s">
        <v>22</v>
      </c>
      <c r="J28" s="34">
        <v>1</v>
      </c>
      <c r="K28" s="11">
        <f>H28*J28</f>
        <v>40000</v>
      </c>
    </row>
    <row r="29" spans="1:13" s="22" customFormat="1" ht="27.75" customHeight="1" thickBot="1" x14ac:dyDescent="0.3">
      <c r="A29" s="41" t="s">
        <v>5</v>
      </c>
      <c r="B29" s="41"/>
      <c r="C29" s="41"/>
      <c r="D29" s="41"/>
      <c r="E29" s="41"/>
      <c r="F29" s="41"/>
      <c r="G29" s="41"/>
      <c r="H29" s="41"/>
      <c r="I29" s="41"/>
      <c r="J29" s="41"/>
      <c r="K29" s="42">
        <f>SUM(K26:K28)</f>
        <v>267993.59999999998</v>
      </c>
      <c r="L29" s="28"/>
      <c r="M29" s="18"/>
    </row>
    <row r="30" spans="1:13" ht="8.25" customHeight="1" thickTop="1" x14ac:dyDescent="0.25"/>
    <row r="31" spans="1:13" ht="7.5" hidden="1" customHeight="1" thickTop="1" x14ac:dyDescent="0.25"/>
    <row r="32" spans="1:13" ht="6" hidden="1" customHeight="1" x14ac:dyDescent="0.25">
      <c r="A32" s="21"/>
      <c r="B32" s="5"/>
    </row>
    <row r="33" spans="1:13" ht="5.25" customHeight="1" x14ac:dyDescent="0.25">
      <c r="A33" s="21"/>
      <c r="B33" s="5"/>
    </row>
    <row r="34" spans="1:13" ht="18.75" hidden="1" x14ac:dyDescent="0.25">
      <c r="A34" s="26" t="s">
        <v>14</v>
      </c>
      <c r="B34" s="5"/>
      <c r="L34" s="29"/>
      <c r="M34" s="29">
        <f>K29/2</f>
        <v>133996.79999999999</v>
      </c>
    </row>
    <row r="35" spans="1:13" ht="6.75" customHeight="1" x14ac:dyDescent="0.25">
      <c r="A35" s="21"/>
      <c r="B35" s="5"/>
    </row>
    <row r="36" spans="1:13" ht="20.25" customHeight="1" x14ac:dyDescent="0.25">
      <c r="A36" s="4" t="s">
        <v>6</v>
      </c>
      <c r="B36" s="5"/>
    </row>
    <row r="37" spans="1:13" ht="8.4499999999999993" customHeight="1" x14ac:dyDescent="0.25">
      <c r="A37" s="4"/>
      <c r="B37" s="5"/>
    </row>
    <row r="38" spans="1:13" s="7" customFormat="1" ht="18.75" x14ac:dyDescent="0.3">
      <c r="A38" s="15" t="s">
        <v>7</v>
      </c>
      <c r="B38" s="16"/>
      <c r="C38" s="17"/>
      <c r="D38" s="17"/>
      <c r="E38" s="17"/>
      <c r="F38" s="17"/>
      <c r="G38" s="17"/>
      <c r="H38" s="17"/>
      <c r="I38" s="17"/>
      <c r="J38" s="17"/>
      <c r="K38" s="18"/>
    </row>
    <row r="39" spans="1:13" s="7" customFormat="1" ht="10.15" customHeight="1" x14ac:dyDescent="0.3">
      <c r="A39" s="15"/>
      <c r="B39" s="15"/>
      <c r="C39" s="17"/>
      <c r="D39" s="17"/>
      <c r="E39" s="17"/>
      <c r="F39" s="17"/>
      <c r="G39" s="17"/>
      <c r="H39" s="17"/>
      <c r="I39" s="17"/>
      <c r="J39" s="17"/>
      <c r="K39" s="18"/>
      <c r="M39" s="14"/>
    </row>
    <row r="40" spans="1:13" s="7" customFormat="1" ht="18.75" x14ac:dyDescent="0.3">
      <c r="A40" s="19" t="s">
        <v>8</v>
      </c>
      <c r="B40" s="20"/>
      <c r="C40" s="17"/>
      <c r="D40" s="17"/>
      <c r="E40" s="17"/>
      <c r="F40" s="17"/>
      <c r="G40" s="17"/>
      <c r="H40" s="17"/>
      <c r="I40" s="17"/>
      <c r="J40" s="17"/>
      <c r="K40" s="18"/>
      <c r="M40" s="14"/>
    </row>
    <row r="41" spans="1:13" x14ac:dyDescent="0.25">
      <c r="M41" s="1"/>
    </row>
    <row r="42" spans="1:13" x14ac:dyDescent="0.25">
      <c r="M42" s="1"/>
    </row>
    <row r="43" spans="1:13" x14ac:dyDescent="0.25">
      <c r="M43" s="8"/>
    </row>
  </sheetData>
  <mergeCells count="5">
    <mergeCell ref="A16:B16"/>
    <mergeCell ref="A20:K20"/>
    <mergeCell ref="A23:K23"/>
    <mergeCell ref="A29:J29"/>
    <mergeCell ref="A22:K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2025-02-20T11:12:33Z</dcterms:modified>
</cp:coreProperties>
</file>