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NASTP II\Measurement sheets\"/>
    </mc:Choice>
  </mc:AlternateContent>
  <xr:revisionPtr revIDLastSave="0" documentId="13_ncr:1_{CF8DE28A-C43E-4236-B5D8-4ACC65A4297F}" xr6:coauthVersionLast="36" xr6:coauthVersionMax="36" xr10:uidLastSave="{00000000-0000-0000-0000-000000000000}"/>
  <bookViews>
    <workbookView xWindow="-120" yWindow="-120" windowWidth="19440" windowHeight="11640" activeTab="3" xr2:uid="{00000000-000D-0000-FFFF-FFFF00000000}"/>
  </bookViews>
  <sheets>
    <sheet name="1sts4" sheetId="12" r:id="rId1"/>
    <sheet name="total" sheetId="15" r:id="rId2"/>
    <sheet name="GRs4" sheetId="14" r:id="rId3"/>
    <sheet name="Grills" sheetId="16" r:id="rId4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6" l="1"/>
  <c r="F22" i="16"/>
  <c r="F21" i="16"/>
  <c r="D11" i="15" l="1"/>
  <c r="G54" i="12"/>
  <c r="G53" i="12"/>
  <c r="G49" i="12"/>
  <c r="G48" i="12"/>
  <c r="G52" i="12"/>
  <c r="G50" i="12"/>
  <c r="G47" i="12"/>
  <c r="G45" i="12"/>
  <c r="G36" i="12"/>
  <c r="G34" i="12"/>
  <c r="G21" i="12"/>
  <c r="G19" i="12"/>
  <c r="G18" i="12"/>
  <c r="G16" i="12"/>
  <c r="G10" i="12"/>
  <c r="G9" i="12"/>
  <c r="G52" i="14"/>
  <c r="G48" i="14"/>
  <c r="G46" i="14"/>
  <c r="G45" i="14"/>
  <c r="G43" i="14"/>
  <c r="G41" i="14"/>
  <c r="G36" i="14"/>
  <c r="G34" i="14"/>
  <c r="G26" i="14"/>
  <c r="G23" i="14"/>
  <c r="G51" i="14" l="1"/>
  <c r="G50" i="14"/>
  <c r="G49" i="14"/>
  <c r="G40" i="14"/>
  <c r="G39" i="14"/>
  <c r="G38" i="14"/>
  <c r="G37" i="14"/>
  <c r="G33" i="14"/>
  <c r="G32" i="14"/>
  <c r="G31" i="14"/>
  <c r="G29" i="14"/>
  <c r="G28" i="14"/>
  <c r="G25" i="14"/>
  <c r="G22" i="14"/>
  <c r="G21" i="14"/>
  <c r="G42" i="14"/>
  <c r="G20" i="14"/>
  <c r="G18" i="14"/>
  <c r="G17" i="14"/>
  <c r="G16" i="14"/>
  <c r="G15" i="14"/>
  <c r="G13" i="14"/>
  <c r="G12" i="14"/>
  <c r="G11" i="14"/>
  <c r="G10" i="14"/>
  <c r="G9" i="14"/>
  <c r="G8" i="14"/>
  <c r="G53" i="14" l="1"/>
  <c r="G43" i="12"/>
  <c r="G41" i="12"/>
  <c r="G40" i="12"/>
  <c r="G38" i="12"/>
  <c r="G27" i="12"/>
  <c r="G22" i="12"/>
  <c r="G15" i="12"/>
  <c r="G11" i="12"/>
  <c r="G44" i="12"/>
  <c r="G37" i="12"/>
  <c r="G33" i="12"/>
  <c r="G31" i="12"/>
  <c r="G30" i="12"/>
  <c r="G29" i="12"/>
  <c r="G26" i="12"/>
  <c r="G24" i="12"/>
  <c r="G23" i="12"/>
  <c r="G14" i="12"/>
  <c r="G13" i="12"/>
  <c r="G8" i="12"/>
  <c r="G55" i="12" l="1"/>
</calcChain>
</file>

<file path=xl/sharedStrings.xml><?xml version="1.0" encoding="utf-8"?>
<sst xmlns="http://schemas.openxmlformats.org/spreadsheetml/2006/main" count="177" uniqueCount="44">
  <si>
    <t xml:space="preserve"> </t>
  </si>
  <si>
    <t>BOQ</t>
  </si>
  <si>
    <t>Reducer</t>
  </si>
  <si>
    <t>TOTAL</t>
  </si>
  <si>
    <t>Grid</t>
  </si>
  <si>
    <t>ITEM</t>
  </si>
  <si>
    <t>Description</t>
  </si>
  <si>
    <t>Measurement Sheet For Running Bill.</t>
  </si>
  <si>
    <t>Pioneer Engineering Services</t>
  </si>
  <si>
    <t>Width Inch</t>
  </si>
  <si>
    <t>Height Inch</t>
  </si>
  <si>
    <t>Length F.T</t>
  </si>
  <si>
    <t>Area Sq.FT.</t>
  </si>
  <si>
    <t>BRANCH</t>
  </si>
  <si>
    <t>End cap</t>
  </si>
  <si>
    <t>NASTP 2 KARACHI.</t>
  </si>
  <si>
    <t>28-04-2025</t>
  </si>
  <si>
    <t>Exhaust Air Duct</t>
  </si>
  <si>
    <t>Elbow</t>
  </si>
  <si>
    <t>Drop neck</t>
  </si>
  <si>
    <t>FIRST FLOOR LAYOUT.</t>
  </si>
  <si>
    <t xml:space="preserve">GROUND FLOOR LAYOUT </t>
  </si>
  <si>
    <t>summary</t>
  </si>
  <si>
    <t>DESCRIPTION</t>
  </si>
  <si>
    <t>GRAND TOTAL</t>
  </si>
  <si>
    <t>S.4</t>
  </si>
  <si>
    <t>6nos</t>
  </si>
  <si>
    <t>4nos</t>
  </si>
  <si>
    <t>GROUND FLOOR S-4</t>
  </si>
  <si>
    <t>FIRST FLOOR S-4</t>
  </si>
  <si>
    <t>GRILLS Sizes</t>
  </si>
  <si>
    <t>22-05-2025</t>
  </si>
  <si>
    <t>Location</t>
  </si>
  <si>
    <t>Ground Floor</t>
  </si>
  <si>
    <t>Size</t>
  </si>
  <si>
    <t>Qty</t>
  </si>
  <si>
    <t>S - 2</t>
  </si>
  <si>
    <t>S - 3</t>
  </si>
  <si>
    <t>20 x 6</t>
  </si>
  <si>
    <t>12x 12</t>
  </si>
  <si>
    <t>15x 15</t>
  </si>
  <si>
    <t>Pioneer Services</t>
  </si>
  <si>
    <t>S - 4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</si>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</sst>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28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8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/>
    <xf numFmtId="0" fontId="5" fillId="0" borderId="0" xfId="0" quotePrefix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opLeftCell="A3" zoomScale="110" zoomScaleNormal="110" workbookViewId="0">
      <selection activeCell="A55" sqref="A55:F55"/>
    </sheetView>
  </sheetViews>
  <sheetFormatPr defaultRowHeight="15" x14ac:dyDescent="0.25"/>
  <cols>
    <col min="2" max="2" width="9.42578125" bestFit="1" customWidth="1"/>
    <col min="3" max="3" width="27" customWidth="1"/>
    <col min="4" max="4" width="13.7109375" customWidth="1"/>
    <col min="5" max="5" width="14.28515625" customWidth="1"/>
    <col min="6" max="6" width="12.28515625" customWidth="1"/>
    <col min="7" max="7" width="13.5703125" customWidth="1"/>
  </cols>
  <sheetData>
    <row r="1" spans="1:7" ht="36" x14ac:dyDescent="0.55000000000000004">
      <c r="A1" s="22" t="s">
        <v>8</v>
      </c>
      <c r="B1" s="22"/>
      <c r="C1" s="22"/>
      <c r="D1" s="22"/>
      <c r="E1" s="22"/>
      <c r="F1" s="22"/>
      <c r="G1" s="22"/>
    </row>
    <row r="2" spans="1:7" ht="21" x14ac:dyDescent="0.35">
      <c r="A2" s="23" t="s">
        <v>7</v>
      </c>
      <c r="B2" s="23"/>
      <c r="C2" s="23"/>
      <c r="D2" s="23"/>
      <c r="E2" s="23"/>
      <c r="F2" s="23"/>
      <c r="G2" s="23"/>
    </row>
    <row r="3" spans="1:7" ht="18.75" x14ac:dyDescent="0.3">
      <c r="A3" s="24" t="s">
        <v>15</v>
      </c>
      <c r="B3" s="24"/>
      <c r="C3" s="24"/>
      <c r="D3" s="24"/>
      <c r="E3" s="24"/>
      <c r="F3" s="24"/>
      <c r="G3" s="24"/>
    </row>
    <row r="4" spans="1:7" x14ac:dyDescent="0.25">
      <c r="C4" s="1"/>
      <c r="D4" s="1"/>
      <c r="E4" s="1"/>
      <c r="F4" s="1"/>
      <c r="G4" s="2" t="s">
        <v>16</v>
      </c>
    </row>
    <row r="5" spans="1:7" ht="23.25" x14ac:dyDescent="0.35">
      <c r="A5" s="25" t="s">
        <v>20</v>
      </c>
      <c r="B5" s="25"/>
      <c r="C5" s="25"/>
      <c r="D5" s="25"/>
      <c r="E5" s="25"/>
      <c r="F5" s="25"/>
      <c r="G5" s="25"/>
    </row>
    <row r="6" spans="1:7" ht="15.75" x14ac:dyDescent="0.25">
      <c r="A6" s="3" t="s">
        <v>1</v>
      </c>
      <c r="B6" s="26" t="s">
        <v>4</v>
      </c>
      <c r="C6" s="19" t="s">
        <v>0</v>
      </c>
      <c r="D6" s="20"/>
      <c r="E6" s="20"/>
      <c r="F6" s="20"/>
      <c r="G6" s="21"/>
    </row>
    <row r="7" spans="1:7" ht="15.75" x14ac:dyDescent="0.25">
      <c r="A7" s="3" t="s">
        <v>5</v>
      </c>
      <c r="B7" s="27"/>
      <c r="C7" s="4" t="s">
        <v>6</v>
      </c>
      <c r="D7" s="4" t="s">
        <v>9</v>
      </c>
      <c r="E7" s="4" t="s">
        <v>10</v>
      </c>
      <c r="F7" s="4" t="s">
        <v>11</v>
      </c>
      <c r="G7" s="4" t="s">
        <v>12</v>
      </c>
    </row>
    <row r="8" spans="1:7" ht="15.75" x14ac:dyDescent="0.25">
      <c r="A8" s="3"/>
      <c r="B8" s="8" t="s">
        <v>25</v>
      </c>
      <c r="C8" s="5" t="s">
        <v>17</v>
      </c>
      <c r="D8" s="5">
        <v>30</v>
      </c>
      <c r="E8" s="5">
        <v>14</v>
      </c>
      <c r="F8" s="5">
        <v>9.66</v>
      </c>
      <c r="G8" s="6">
        <f>SUM(D8+E8)/6*F8</f>
        <v>70.84</v>
      </c>
    </row>
    <row r="9" spans="1:7" ht="15.75" x14ac:dyDescent="0.25">
      <c r="A9" s="3"/>
      <c r="B9" s="9"/>
      <c r="C9" s="11" t="s">
        <v>18</v>
      </c>
      <c r="D9" s="11">
        <v>30</v>
      </c>
      <c r="E9" s="11">
        <v>14</v>
      </c>
      <c r="F9" s="11">
        <v>9</v>
      </c>
      <c r="G9" s="6">
        <f>SUM(D9+E9)/6*F9</f>
        <v>66</v>
      </c>
    </row>
    <row r="10" spans="1:7" ht="15.75" x14ac:dyDescent="0.25">
      <c r="A10" s="3"/>
      <c r="B10" s="9"/>
      <c r="C10" s="11" t="s">
        <v>17</v>
      </c>
      <c r="D10" s="11">
        <v>30</v>
      </c>
      <c r="E10" s="11">
        <v>14</v>
      </c>
      <c r="F10" s="11">
        <v>25</v>
      </c>
      <c r="G10" s="6">
        <f>SUM(D10+E10)/6*F10</f>
        <v>183.33333333333331</v>
      </c>
    </row>
    <row r="11" spans="1:7" ht="15.75" x14ac:dyDescent="0.25">
      <c r="A11" s="3"/>
      <c r="B11" s="8"/>
      <c r="C11" s="17" t="s">
        <v>2</v>
      </c>
      <c r="D11" s="5">
        <v>30</v>
      </c>
      <c r="E11" s="5">
        <v>14</v>
      </c>
      <c r="F11" s="17">
        <v>1.5</v>
      </c>
      <c r="G11" s="18">
        <f>SUM(D11+E11+D12+E12)/6*F11/2</f>
        <v>10.75</v>
      </c>
    </row>
    <row r="12" spans="1:7" ht="15.75" x14ac:dyDescent="0.25">
      <c r="A12" s="3"/>
      <c r="B12" s="8"/>
      <c r="C12" s="17"/>
      <c r="D12" s="5">
        <v>28</v>
      </c>
      <c r="E12" s="5">
        <v>14</v>
      </c>
      <c r="F12" s="17"/>
      <c r="G12" s="18"/>
    </row>
    <row r="13" spans="1:7" ht="15.75" x14ac:dyDescent="0.25">
      <c r="A13" s="3"/>
      <c r="B13" s="8"/>
      <c r="C13" s="5" t="s">
        <v>17</v>
      </c>
      <c r="D13" s="5">
        <v>28</v>
      </c>
      <c r="E13" s="5">
        <v>14</v>
      </c>
      <c r="F13" s="5">
        <v>46.83</v>
      </c>
      <c r="G13" s="6">
        <f>SUM(D13+E13)/6*F13</f>
        <v>327.81</v>
      </c>
    </row>
    <row r="14" spans="1:7" ht="15.75" x14ac:dyDescent="0.25">
      <c r="A14" s="3"/>
      <c r="B14" s="8"/>
      <c r="C14" s="5" t="s">
        <v>18</v>
      </c>
      <c r="D14" s="5">
        <v>28</v>
      </c>
      <c r="E14" s="5">
        <v>14</v>
      </c>
      <c r="F14" s="5">
        <v>8</v>
      </c>
      <c r="G14" s="6">
        <f>SUM(D14+E14)/6*F14</f>
        <v>56</v>
      </c>
    </row>
    <row r="15" spans="1:7" ht="15.75" x14ac:dyDescent="0.25">
      <c r="A15" s="3"/>
      <c r="B15" s="8"/>
      <c r="C15" s="5" t="s">
        <v>17</v>
      </c>
      <c r="D15" s="5">
        <v>28</v>
      </c>
      <c r="E15" s="5">
        <v>14</v>
      </c>
      <c r="F15" s="5">
        <v>38.33</v>
      </c>
      <c r="G15" s="6">
        <f>SUM(D15+E15)/6*F15</f>
        <v>268.31</v>
      </c>
    </row>
    <row r="16" spans="1:7" ht="15.75" x14ac:dyDescent="0.25">
      <c r="A16" s="3"/>
      <c r="B16" s="9"/>
      <c r="C16" s="17" t="s">
        <v>2</v>
      </c>
      <c r="D16" s="11">
        <v>28</v>
      </c>
      <c r="E16" s="11">
        <v>14</v>
      </c>
      <c r="F16" s="17">
        <v>1.5</v>
      </c>
      <c r="G16" s="18">
        <f>SUM(D16+E16+D17+E17)/6*F16/2</f>
        <v>9.5</v>
      </c>
    </row>
    <row r="17" spans="1:7" ht="15.75" x14ac:dyDescent="0.25">
      <c r="A17" s="3"/>
      <c r="B17" s="9"/>
      <c r="C17" s="17"/>
      <c r="D17" s="11">
        <v>22</v>
      </c>
      <c r="E17" s="11">
        <v>12</v>
      </c>
      <c r="F17" s="17"/>
      <c r="G17" s="18"/>
    </row>
    <row r="18" spans="1:7" ht="15.75" x14ac:dyDescent="0.25">
      <c r="A18" s="3"/>
      <c r="B18" s="9"/>
      <c r="C18" s="11" t="s">
        <v>17</v>
      </c>
      <c r="D18" s="11">
        <v>22</v>
      </c>
      <c r="E18" s="11">
        <v>12</v>
      </c>
      <c r="F18" s="11">
        <v>60.83</v>
      </c>
      <c r="G18" s="6">
        <f>SUM(D18+E18)/6*F18</f>
        <v>344.70333333333332</v>
      </c>
    </row>
    <row r="19" spans="1:7" ht="15.75" x14ac:dyDescent="0.25">
      <c r="A19" s="3"/>
      <c r="B19" s="9"/>
      <c r="C19" s="17" t="s">
        <v>2</v>
      </c>
      <c r="D19" s="11">
        <v>22</v>
      </c>
      <c r="E19" s="11">
        <v>12</v>
      </c>
      <c r="F19" s="17">
        <v>1.5</v>
      </c>
      <c r="G19" s="18">
        <f>SUM(D19+E19+D20+E20)/6*F19/2</f>
        <v>8.25</v>
      </c>
    </row>
    <row r="20" spans="1:7" ht="15.75" x14ac:dyDescent="0.25">
      <c r="A20" s="3"/>
      <c r="B20" s="9"/>
      <c r="C20" s="17"/>
      <c r="D20" s="11">
        <v>22</v>
      </c>
      <c r="E20" s="11">
        <v>10</v>
      </c>
      <c r="F20" s="17"/>
      <c r="G20" s="18"/>
    </row>
    <row r="21" spans="1:7" ht="15.75" x14ac:dyDescent="0.25">
      <c r="A21" s="3"/>
      <c r="B21" s="9"/>
      <c r="C21" s="11" t="s">
        <v>17</v>
      </c>
      <c r="D21" s="11">
        <v>22</v>
      </c>
      <c r="E21" s="11">
        <v>10</v>
      </c>
      <c r="F21" s="11">
        <v>19</v>
      </c>
      <c r="G21" s="6">
        <f>SUM(D21+E21)/6*F21</f>
        <v>101.33333333333333</v>
      </c>
    </row>
    <row r="22" spans="1:7" ht="15.75" x14ac:dyDescent="0.25">
      <c r="A22" s="3"/>
      <c r="B22" s="8"/>
      <c r="C22" s="5" t="s">
        <v>14</v>
      </c>
      <c r="D22" s="5">
        <v>22</v>
      </c>
      <c r="E22" s="5">
        <v>10</v>
      </c>
      <c r="F22" s="5" t="s">
        <v>0</v>
      </c>
      <c r="G22" s="6">
        <f>SUM(D22*E22)/144</f>
        <v>1.5277777777777777</v>
      </c>
    </row>
    <row r="23" spans="1:7" ht="15.75" x14ac:dyDescent="0.25">
      <c r="A23" s="3"/>
      <c r="B23" s="8" t="s">
        <v>13</v>
      </c>
      <c r="C23" s="5" t="s">
        <v>17</v>
      </c>
      <c r="D23" s="5">
        <v>20</v>
      </c>
      <c r="E23" s="5">
        <v>10</v>
      </c>
      <c r="F23" s="5">
        <v>4.58</v>
      </c>
      <c r="G23" s="6">
        <f>SUM(D23+E23)/6*F23</f>
        <v>22.9</v>
      </c>
    </row>
    <row r="24" spans="1:7" ht="15.75" x14ac:dyDescent="0.25">
      <c r="A24" s="3"/>
      <c r="B24" s="8"/>
      <c r="C24" s="17" t="s">
        <v>2</v>
      </c>
      <c r="D24" s="5">
        <v>20</v>
      </c>
      <c r="E24" s="5">
        <v>10</v>
      </c>
      <c r="F24" s="17">
        <v>1.5</v>
      </c>
      <c r="G24" s="18">
        <f>SUM(D24+E24+D25+E25)/6*F24/2</f>
        <v>7.25</v>
      </c>
    </row>
    <row r="25" spans="1:7" ht="15.75" x14ac:dyDescent="0.25">
      <c r="A25" s="3"/>
      <c r="B25" s="8"/>
      <c r="C25" s="17"/>
      <c r="D25" s="5">
        <v>20</v>
      </c>
      <c r="E25" s="5">
        <v>8</v>
      </c>
      <c r="F25" s="17"/>
      <c r="G25" s="18"/>
    </row>
    <row r="26" spans="1:7" ht="15.75" x14ac:dyDescent="0.25">
      <c r="A26" s="3"/>
      <c r="B26" s="8"/>
      <c r="C26" s="5" t="s">
        <v>17</v>
      </c>
      <c r="D26" s="5">
        <v>20</v>
      </c>
      <c r="E26" s="5">
        <v>8</v>
      </c>
      <c r="F26" s="5">
        <v>21.5</v>
      </c>
      <c r="G26" s="6">
        <f>SUM(D26+E26)/6*F26</f>
        <v>100.33333333333334</v>
      </c>
    </row>
    <row r="27" spans="1:7" ht="15.75" x14ac:dyDescent="0.25">
      <c r="A27" s="3"/>
      <c r="B27" s="8"/>
      <c r="C27" s="17" t="s">
        <v>2</v>
      </c>
      <c r="D27" s="5">
        <v>20</v>
      </c>
      <c r="E27" s="5">
        <v>8</v>
      </c>
      <c r="F27" s="17">
        <v>1.5</v>
      </c>
      <c r="G27" s="18">
        <f>SUM(D27+E27+D28+E28)/6*F27/2</f>
        <v>6.75</v>
      </c>
    </row>
    <row r="28" spans="1:7" ht="15.75" x14ac:dyDescent="0.25">
      <c r="A28" s="3"/>
      <c r="B28" s="8"/>
      <c r="C28" s="17"/>
      <c r="D28" s="5">
        <v>20</v>
      </c>
      <c r="E28" s="5">
        <v>6</v>
      </c>
      <c r="F28" s="17"/>
      <c r="G28" s="18"/>
    </row>
    <row r="29" spans="1:7" ht="15.75" x14ac:dyDescent="0.25">
      <c r="A29" s="3"/>
      <c r="B29" s="8"/>
      <c r="C29" s="5" t="s">
        <v>17</v>
      </c>
      <c r="D29" s="5">
        <v>20</v>
      </c>
      <c r="E29" s="5">
        <v>6</v>
      </c>
      <c r="F29" s="5">
        <v>29.33</v>
      </c>
      <c r="G29" s="6">
        <f>SUM(D29+E29)/6*F29</f>
        <v>127.09666666666665</v>
      </c>
    </row>
    <row r="30" spans="1:7" ht="15.75" x14ac:dyDescent="0.25">
      <c r="A30" s="3"/>
      <c r="B30" s="9" t="s">
        <v>13</v>
      </c>
      <c r="C30" s="5" t="s">
        <v>17</v>
      </c>
      <c r="D30" s="5">
        <v>20</v>
      </c>
      <c r="E30" s="5">
        <v>10</v>
      </c>
      <c r="F30" s="5">
        <v>21.83</v>
      </c>
      <c r="G30" s="6">
        <f>SUM(D30+E30)/6*F30</f>
        <v>109.14999999999999</v>
      </c>
    </row>
    <row r="31" spans="1:7" ht="15.75" x14ac:dyDescent="0.25">
      <c r="A31" s="3"/>
      <c r="B31" s="8"/>
      <c r="C31" s="17" t="s">
        <v>2</v>
      </c>
      <c r="D31" s="5">
        <v>20</v>
      </c>
      <c r="E31" s="5">
        <v>10</v>
      </c>
      <c r="F31" s="17">
        <v>1.5</v>
      </c>
      <c r="G31" s="18">
        <f>SUM(D31+E31+D32+E32)/6*F31/2</f>
        <v>7.25</v>
      </c>
    </row>
    <row r="32" spans="1:7" ht="15.75" x14ac:dyDescent="0.25">
      <c r="A32" s="3"/>
      <c r="B32" s="8"/>
      <c r="C32" s="17"/>
      <c r="D32" s="5">
        <v>20</v>
      </c>
      <c r="E32" s="5">
        <v>8</v>
      </c>
      <c r="F32" s="17"/>
      <c r="G32" s="18"/>
    </row>
    <row r="33" spans="1:7" ht="15.75" x14ac:dyDescent="0.25">
      <c r="A33" s="3"/>
      <c r="B33" s="8"/>
      <c r="C33" s="5" t="s">
        <v>17</v>
      </c>
      <c r="D33" s="5">
        <v>20</v>
      </c>
      <c r="E33" s="5">
        <v>8</v>
      </c>
      <c r="F33" s="5">
        <v>16</v>
      </c>
      <c r="G33" s="6">
        <f>SUM(D33+E33)/6*F33</f>
        <v>74.666666666666671</v>
      </c>
    </row>
    <row r="34" spans="1:7" ht="15.75" x14ac:dyDescent="0.25">
      <c r="A34" s="3"/>
      <c r="B34" s="9"/>
      <c r="C34" s="17" t="s">
        <v>2</v>
      </c>
      <c r="D34" s="11">
        <v>20</v>
      </c>
      <c r="E34" s="11">
        <v>8</v>
      </c>
      <c r="F34" s="17">
        <v>1.5</v>
      </c>
      <c r="G34" s="18">
        <f>SUM(D34+E34+D35+E35)/6*F34/2</f>
        <v>6.75</v>
      </c>
    </row>
    <row r="35" spans="1:7" ht="15.75" x14ac:dyDescent="0.25">
      <c r="A35" s="3"/>
      <c r="B35" s="9"/>
      <c r="C35" s="17"/>
      <c r="D35" s="11">
        <v>20</v>
      </c>
      <c r="E35" s="11">
        <v>6</v>
      </c>
      <c r="F35" s="17"/>
      <c r="G35" s="18"/>
    </row>
    <row r="36" spans="1:7" ht="15.75" x14ac:dyDescent="0.25">
      <c r="A36" s="3"/>
      <c r="B36" s="9"/>
      <c r="C36" s="11" t="s">
        <v>17</v>
      </c>
      <c r="D36" s="11">
        <v>20</v>
      </c>
      <c r="E36" s="11">
        <v>6</v>
      </c>
      <c r="F36" s="11">
        <v>24.25</v>
      </c>
      <c r="G36" s="6">
        <f>SUM(D36+E36)/6*F36</f>
        <v>105.08333333333333</v>
      </c>
    </row>
    <row r="37" spans="1:7" ht="15.75" x14ac:dyDescent="0.25">
      <c r="A37" s="3"/>
      <c r="B37" s="8" t="s">
        <v>13</v>
      </c>
      <c r="C37" s="5" t="s">
        <v>17</v>
      </c>
      <c r="D37" s="5">
        <v>20</v>
      </c>
      <c r="E37" s="5">
        <v>10</v>
      </c>
      <c r="F37" s="5">
        <v>17</v>
      </c>
      <c r="G37" s="6">
        <f>SUM(D37+E37)/6*F37</f>
        <v>85</v>
      </c>
    </row>
    <row r="38" spans="1:7" ht="15.75" x14ac:dyDescent="0.25">
      <c r="A38" s="3"/>
      <c r="B38" s="8"/>
      <c r="C38" s="17" t="s">
        <v>2</v>
      </c>
      <c r="D38" s="5">
        <v>20</v>
      </c>
      <c r="E38" s="5">
        <v>10</v>
      </c>
      <c r="F38" s="17">
        <v>1.5</v>
      </c>
      <c r="G38" s="18">
        <f>SUM(D38+E38+D39+E39)/6*F38/2</f>
        <v>7.25</v>
      </c>
    </row>
    <row r="39" spans="1:7" ht="15.75" x14ac:dyDescent="0.25">
      <c r="A39" s="3"/>
      <c r="B39" s="8"/>
      <c r="C39" s="17"/>
      <c r="D39" s="5">
        <v>20</v>
      </c>
      <c r="E39" s="5">
        <v>8</v>
      </c>
      <c r="F39" s="17"/>
      <c r="G39" s="18"/>
    </row>
    <row r="40" spans="1:7" ht="15.75" x14ac:dyDescent="0.25">
      <c r="A40" s="3"/>
      <c r="B40" s="8"/>
      <c r="C40" s="5" t="s">
        <v>17</v>
      </c>
      <c r="D40" s="5">
        <v>20</v>
      </c>
      <c r="E40" s="5">
        <v>8</v>
      </c>
      <c r="F40" s="5">
        <v>24</v>
      </c>
      <c r="G40" s="6">
        <f>SUM(D40+E40)/6*F40</f>
        <v>112</v>
      </c>
    </row>
    <row r="41" spans="1:7" ht="15.75" x14ac:dyDescent="0.25">
      <c r="A41" s="3"/>
      <c r="B41" s="8"/>
      <c r="C41" s="17" t="s">
        <v>2</v>
      </c>
      <c r="D41" s="5">
        <v>20</v>
      </c>
      <c r="E41" s="5">
        <v>8</v>
      </c>
      <c r="F41" s="17">
        <v>30.5</v>
      </c>
      <c r="G41" s="18">
        <f>SUM(D41+E41+D42+E42)/6*F41/2</f>
        <v>137.25</v>
      </c>
    </row>
    <row r="42" spans="1:7" ht="15.75" x14ac:dyDescent="0.25">
      <c r="A42" s="3"/>
      <c r="B42" s="8"/>
      <c r="C42" s="17"/>
      <c r="D42" s="5">
        <v>20</v>
      </c>
      <c r="E42" s="5">
        <v>6</v>
      </c>
      <c r="F42" s="17"/>
      <c r="G42" s="18"/>
    </row>
    <row r="43" spans="1:7" ht="15.75" x14ac:dyDescent="0.25">
      <c r="A43" s="3"/>
      <c r="B43" s="8"/>
      <c r="C43" s="5" t="s">
        <v>17</v>
      </c>
      <c r="D43" s="5">
        <v>20</v>
      </c>
      <c r="E43" s="5">
        <v>6</v>
      </c>
      <c r="F43" s="5">
        <v>30.5</v>
      </c>
      <c r="G43" s="6">
        <f>SUM(D43+E43)/6*F43</f>
        <v>132.16666666666666</v>
      </c>
    </row>
    <row r="44" spans="1:7" ht="15.75" x14ac:dyDescent="0.25">
      <c r="A44" s="3"/>
      <c r="B44" s="8" t="s">
        <v>13</v>
      </c>
      <c r="C44" s="5" t="s">
        <v>17</v>
      </c>
      <c r="D44" s="5">
        <v>20</v>
      </c>
      <c r="E44" s="5">
        <v>8</v>
      </c>
      <c r="F44" s="5">
        <v>52</v>
      </c>
      <c r="G44" s="6">
        <f>SUM(D44+E44)/6*F44</f>
        <v>242.66666666666669</v>
      </c>
    </row>
    <row r="45" spans="1:7" ht="15.75" x14ac:dyDescent="0.25">
      <c r="A45" s="3"/>
      <c r="B45" s="9"/>
      <c r="C45" s="17" t="s">
        <v>2</v>
      </c>
      <c r="D45" s="11">
        <v>20</v>
      </c>
      <c r="E45" s="11">
        <v>8</v>
      </c>
      <c r="F45" s="17">
        <v>1.5</v>
      </c>
      <c r="G45" s="18">
        <f>SUM(D45+E45+D46+E46)/6*F45/2</f>
        <v>6.75</v>
      </c>
    </row>
    <row r="46" spans="1:7" ht="15.75" x14ac:dyDescent="0.25">
      <c r="A46" s="3"/>
      <c r="B46" s="9"/>
      <c r="C46" s="17"/>
      <c r="D46" s="11">
        <v>20</v>
      </c>
      <c r="E46" s="11">
        <v>6</v>
      </c>
      <c r="F46" s="17"/>
      <c r="G46" s="18"/>
    </row>
    <row r="47" spans="1:7" ht="15.75" x14ac:dyDescent="0.25">
      <c r="A47" s="3"/>
      <c r="B47" s="9"/>
      <c r="C47" s="11" t="s">
        <v>17</v>
      </c>
      <c r="D47" s="11">
        <v>20</v>
      </c>
      <c r="E47" s="11">
        <v>6</v>
      </c>
      <c r="F47" s="11">
        <v>13</v>
      </c>
      <c r="G47" s="6">
        <f>SUM(D47+E47)/6*F47</f>
        <v>56.333333333333329</v>
      </c>
    </row>
    <row r="48" spans="1:7" ht="15.75" x14ac:dyDescent="0.25">
      <c r="A48" s="3"/>
      <c r="B48" s="9"/>
      <c r="C48" s="11" t="s">
        <v>14</v>
      </c>
      <c r="D48" s="11">
        <v>20</v>
      </c>
      <c r="E48" s="11">
        <v>6</v>
      </c>
      <c r="F48" s="11" t="s">
        <v>0</v>
      </c>
      <c r="G48" s="6">
        <f>SUM(D48*E48)/144</f>
        <v>0.83333333333333337</v>
      </c>
    </row>
    <row r="49" spans="1:10" ht="15.75" x14ac:dyDescent="0.25">
      <c r="A49" s="3"/>
      <c r="B49" s="9" t="s">
        <v>13</v>
      </c>
      <c r="C49" s="11" t="s">
        <v>17</v>
      </c>
      <c r="D49" s="11">
        <v>20</v>
      </c>
      <c r="E49" s="11">
        <v>8</v>
      </c>
      <c r="F49" s="11">
        <v>52</v>
      </c>
      <c r="G49" s="6">
        <f>SUM(D49+E49)/6*F49</f>
        <v>242.66666666666669</v>
      </c>
    </row>
    <row r="50" spans="1:10" ht="15.75" x14ac:dyDescent="0.25">
      <c r="A50" s="3"/>
      <c r="B50" s="9"/>
      <c r="C50" s="17" t="s">
        <v>2</v>
      </c>
      <c r="D50" s="11">
        <v>20</v>
      </c>
      <c r="E50" s="11">
        <v>8</v>
      </c>
      <c r="F50" s="17">
        <v>1.5</v>
      </c>
      <c r="G50" s="18">
        <f>SUM(D50+E50+D51+E51)/6*F50/2</f>
        <v>6.75</v>
      </c>
    </row>
    <row r="51" spans="1:10" ht="15.75" x14ac:dyDescent="0.25">
      <c r="A51" s="3"/>
      <c r="B51" s="9"/>
      <c r="C51" s="17"/>
      <c r="D51" s="11">
        <v>20</v>
      </c>
      <c r="E51" s="11">
        <v>6</v>
      </c>
      <c r="F51" s="17"/>
      <c r="G51" s="18"/>
    </row>
    <row r="52" spans="1:10" ht="15.75" x14ac:dyDescent="0.25">
      <c r="A52" s="3"/>
      <c r="B52" s="9"/>
      <c r="C52" s="11" t="s">
        <v>17</v>
      </c>
      <c r="D52" s="11">
        <v>20</v>
      </c>
      <c r="E52" s="11">
        <v>6</v>
      </c>
      <c r="F52" s="11">
        <v>13</v>
      </c>
      <c r="G52" s="6">
        <f>SUM(D52+E52)/6*F52</f>
        <v>56.333333333333329</v>
      </c>
    </row>
    <row r="53" spans="1:10" ht="15.75" x14ac:dyDescent="0.25">
      <c r="A53" s="3"/>
      <c r="B53" s="9"/>
      <c r="C53" s="11" t="s">
        <v>14</v>
      </c>
      <c r="D53" s="11">
        <v>20</v>
      </c>
      <c r="E53" s="11">
        <v>6</v>
      </c>
      <c r="F53" s="11" t="s">
        <v>0</v>
      </c>
      <c r="G53" s="6">
        <f>SUM(D53*E53)/144</f>
        <v>0.83333333333333337</v>
      </c>
    </row>
    <row r="54" spans="1:10" ht="15.75" x14ac:dyDescent="0.25">
      <c r="A54" s="3"/>
      <c r="B54" s="8" t="s">
        <v>27</v>
      </c>
      <c r="C54" s="5" t="s">
        <v>19</v>
      </c>
      <c r="D54" s="5">
        <v>15</v>
      </c>
      <c r="E54" s="5">
        <v>15</v>
      </c>
      <c r="F54" s="5">
        <v>2</v>
      </c>
      <c r="G54" s="6">
        <f>SUM(D54+E54)/6*F54*4</f>
        <v>40</v>
      </c>
      <c r="J54" t="s">
        <v>0</v>
      </c>
    </row>
    <row r="55" spans="1:10" ht="15.75" x14ac:dyDescent="0.25">
      <c r="A55" s="19" t="s">
        <v>3</v>
      </c>
      <c r="B55" s="20"/>
      <c r="C55" s="20"/>
      <c r="D55" s="20"/>
      <c r="E55" s="20"/>
      <c r="F55" s="21"/>
      <c r="G55" s="7">
        <f>SUM(G8:G54)</f>
        <v>3142.4211111111113</v>
      </c>
    </row>
    <row r="61" spans="1:10" x14ac:dyDescent="0.25">
      <c r="D61" t="s">
        <v>0</v>
      </c>
    </row>
  </sheetData>
  <mergeCells count="40">
    <mergeCell ref="A1:G1"/>
    <mergeCell ref="A2:G2"/>
    <mergeCell ref="A3:G3"/>
    <mergeCell ref="A5:G5"/>
    <mergeCell ref="B6:B7"/>
    <mergeCell ref="C6:G6"/>
    <mergeCell ref="A55:F55"/>
    <mergeCell ref="C11:C12"/>
    <mergeCell ref="F11:F12"/>
    <mergeCell ref="G11:G12"/>
    <mergeCell ref="C27:C28"/>
    <mergeCell ref="F27:F28"/>
    <mergeCell ref="G27:G28"/>
    <mergeCell ref="C24:C25"/>
    <mergeCell ref="F24:F25"/>
    <mergeCell ref="G24:G25"/>
    <mergeCell ref="C41:C42"/>
    <mergeCell ref="F41:F42"/>
    <mergeCell ref="G41:G42"/>
    <mergeCell ref="C38:C39"/>
    <mergeCell ref="F38:F39"/>
    <mergeCell ref="G38:G39"/>
    <mergeCell ref="C31:C32"/>
    <mergeCell ref="F31:F32"/>
    <mergeCell ref="G31:G32"/>
    <mergeCell ref="C34:C35"/>
    <mergeCell ref="F34:F35"/>
    <mergeCell ref="G34:G35"/>
    <mergeCell ref="C16:C17"/>
    <mergeCell ref="F16:F17"/>
    <mergeCell ref="G16:G17"/>
    <mergeCell ref="C19:C20"/>
    <mergeCell ref="F19:F20"/>
    <mergeCell ref="G19:G20"/>
    <mergeCell ref="C45:C46"/>
    <mergeCell ref="F45:F46"/>
    <mergeCell ref="G45:G46"/>
    <mergeCell ref="C50:C51"/>
    <mergeCell ref="F50:F51"/>
    <mergeCell ref="G50:G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1"/>
  <sheetViews>
    <sheetView workbookViewId="0">
      <selection activeCell="F4" sqref="F4"/>
    </sheetView>
  </sheetViews>
  <sheetFormatPr defaultRowHeight="15" x14ac:dyDescent="0.25"/>
  <cols>
    <col min="2" max="2" width="11.5703125" customWidth="1"/>
    <col min="3" max="3" width="26.28515625" customWidth="1"/>
    <col min="4" max="4" width="16.42578125" customWidth="1"/>
  </cols>
  <sheetData>
    <row r="2" spans="1:4" ht="36" x14ac:dyDescent="0.55000000000000004">
      <c r="A2" s="22" t="s">
        <v>8</v>
      </c>
      <c r="B2" s="22"/>
      <c r="C2" s="22"/>
      <c r="D2" s="22"/>
    </row>
    <row r="3" spans="1:4" ht="21" x14ac:dyDescent="0.35">
      <c r="A3" s="23" t="s">
        <v>7</v>
      </c>
      <c r="B3" s="23"/>
      <c r="C3" s="23"/>
      <c r="D3" s="23"/>
    </row>
    <row r="4" spans="1:4" ht="18.75" x14ac:dyDescent="0.3">
      <c r="A4" s="24" t="s">
        <v>15</v>
      </c>
      <c r="B4" s="24"/>
      <c r="C4" s="24"/>
      <c r="D4" s="24"/>
    </row>
    <row r="5" spans="1:4" x14ac:dyDescent="0.25">
      <c r="C5" s="1"/>
      <c r="D5" s="1"/>
    </row>
    <row r="6" spans="1:4" ht="23.25" x14ac:dyDescent="0.35">
      <c r="A6" s="25" t="s">
        <v>22</v>
      </c>
      <c r="B6" s="25"/>
      <c r="C6" s="25"/>
      <c r="D6" s="25"/>
    </row>
    <row r="7" spans="1:4" ht="15.75" x14ac:dyDescent="0.25">
      <c r="A7" s="3" t="s">
        <v>1</v>
      </c>
      <c r="B7" s="26" t="s">
        <v>4</v>
      </c>
      <c r="C7" s="29" t="s">
        <v>0</v>
      </c>
      <c r="D7" s="29"/>
    </row>
    <row r="8" spans="1:4" ht="15.75" x14ac:dyDescent="0.25">
      <c r="A8" s="3" t="s">
        <v>5</v>
      </c>
      <c r="B8" s="27"/>
      <c r="C8" s="4" t="s">
        <v>23</v>
      </c>
      <c r="D8" s="4" t="s">
        <v>3</v>
      </c>
    </row>
    <row r="9" spans="1:4" ht="15.75" x14ac:dyDescent="0.25">
      <c r="A9" s="3"/>
      <c r="B9" s="8">
        <v>1</v>
      </c>
      <c r="C9" s="10" t="s">
        <v>28</v>
      </c>
      <c r="D9" s="8">
        <v>3362</v>
      </c>
    </row>
    <row r="10" spans="1:4" ht="15.75" x14ac:dyDescent="0.25">
      <c r="A10" s="3"/>
      <c r="B10" s="8">
        <v>2</v>
      </c>
      <c r="C10" s="10" t="s">
        <v>29</v>
      </c>
      <c r="D10" s="8">
        <v>3142</v>
      </c>
    </row>
    <row r="11" spans="1:4" ht="15.75" x14ac:dyDescent="0.25">
      <c r="A11" s="28" t="s">
        <v>24</v>
      </c>
      <c r="B11" s="28"/>
      <c r="C11" s="28"/>
      <c r="D11" s="8">
        <f>SUM(D9:D10)</f>
        <v>6504</v>
      </c>
    </row>
  </sheetData>
  <mergeCells count="7">
    <mergeCell ref="A11:C11"/>
    <mergeCell ref="A2:D2"/>
    <mergeCell ref="A3:D3"/>
    <mergeCell ref="A4:D4"/>
    <mergeCell ref="A6:D6"/>
    <mergeCell ref="B7:B8"/>
    <mergeCell ref="C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zoomScale="120" zoomScaleNormal="120" workbookViewId="0">
      <selection activeCell="A53" sqref="A53:F53"/>
    </sheetView>
  </sheetViews>
  <sheetFormatPr defaultRowHeight="15" x14ac:dyDescent="0.25"/>
  <cols>
    <col min="2" max="2" width="9.42578125" bestFit="1" customWidth="1"/>
    <col min="3" max="3" width="27" customWidth="1"/>
    <col min="4" max="4" width="13.7109375" customWidth="1"/>
    <col min="5" max="5" width="14.28515625" customWidth="1"/>
    <col min="6" max="6" width="12.28515625" customWidth="1"/>
    <col min="7" max="7" width="13.5703125" customWidth="1"/>
  </cols>
  <sheetData>
    <row r="1" spans="1:7" ht="36" x14ac:dyDescent="0.55000000000000004">
      <c r="A1" s="22" t="s">
        <v>8</v>
      </c>
      <c r="B1" s="22"/>
      <c r="C1" s="22"/>
      <c r="D1" s="22"/>
      <c r="E1" s="22"/>
      <c r="F1" s="22"/>
      <c r="G1" s="22"/>
    </row>
    <row r="2" spans="1:7" ht="21" x14ac:dyDescent="0.35">
      <c r="A2" s="23" t="s">
        <v>7</v>
      </c>
      <c r="B2" s="23"/>
      <c r="C2" s="23"/>
      <c r="D2" s="23"/>
      <c r="E2" s="23"/>
      <c r="F2" s="23"/>
      <c r="G2" s="23"/>
    </row>
    <row r="3" spans="1:7" ht="18.75" x14ac:dyDescent="0.3">
      <c r="A3" s="24" t="s">
        <v>15</v>
      </c>
      <c r="B3" s="24"/>
      <c r="C3" s="24"/>
      <c r="D3" s="24"/>
      <c r="E3" s="24"/>
      <c r="F3" s="24"/>
      <c r="G3" s="24"/>
    </row>
    <row r="4" spans="1:7" x14ac:dyDescent="0.25">
      <c r="C4" s="1"/>
      <c r="D4" s="1"/>
      <c r="E4" s="1"/>
      <c r="F4" s="1"/>
      <c r="G4" s="2" t="s">
        <v>16</v>
      </c>
    </row>
    <row r="5" spans="1:7" ht="23.25" x14ac:dyDescent="0.35">
      <c r="A5" s="25" t="s">
        <v>21</v>
      </c>
      <c r="B5" s="25"/>
      <c r="C5" s="25"/>
      <c r="D5" s="25"/>
      <c r="E5" s="25"/>
      <c r="F5" s="25"/>
      <c r="G5" s="25"/>
    </row>
    <row r="6" spans="1:7" ht="15.75" x14ac:dyDescent="0.25">
      <c r="A6" s="3" t="s">
        <v>1</v>
      </c>
      <c r="B6" s="26" t="s">
        <v>4</v>
      </c>
      <c r="C6" s="19" t="s">
        <v>0</v>
      </c>
      <c r="D6" s="20"/>
      <c r="E6" s="20"/>
      <c r="F6" s="20"/>
      <c r="G6" s="21"/>
    </row>
    <row r="7" spans="1:7" ht="15.75" x14ac:dyDescent="0.25">
      <c r="A7" s="3" t="s">
        <v>5</v>
      </c>
      <c r="B7" s="27"/>
      <c r="C7" s="4" t="s">
        <v>6</v>
      </c>
      <c r="D7" s="4" t="s">
        <v>9</v>
      </c>
      <c r="E7" s="4" t="s">
        <v>10</v>
      </c>
      <c r="F7" s="4" t="s">
        <v>11</v>
      </c>
      <c r="G7" s="4" t="s">
        <v>12</v>
      </c>
    </row>
    <row r="8" spans="1:7" ht="15.75" x14ac:dyDescent="0.25">
      <c r="A8" s="3"/>
      <c r="B8" s="8" t="s">
        <v>25</v>
      </c>
      <c r="C8" s="5" t="s">
        <v>17</v>
      </c>
      <c r="D8" s="5">
        <v>30</v>
      </c>
      <c r="E8" s="5">
        <v>14</v>
      </c>
      <c r="F8" s="5">
        <v>11</v>
      </c>
      <c r="G8" s="6">
        <f t="shared" ref="G8:G12" si="0">SUM(D8+E8)/6*F8</f>
        <v>80.666666666666657</v>
      </c>
    </row>
    <row r="9" spans="1:7" ht="15.75" x14ac:dyDescent="0.25">
      <c r="A9" s="3"/>
      <c r="B9" s="8"/>
      <c r="C9" s="5" t="s">
        <v>18</v>
      </c>
      <c r="D9" s="5">
        <v>30</v>
      </c>
      <c r="E9" s="5">
        <v>14</v>
      </c>
      <c r="F9" s="5">
        <v>10</v>
      </c>
      <c r="G9" s="6">
        <f t="shared" si="0"/>
        <v>73.333333333333329</v>
      </c>
    </row>
    <row r="10" spans="1:7" ht="15.75" x14ac:dyDescent="0.25">
      <c r="A10" s="3"/>
      <c r="B10" s="8"/>
      <c r="C10" s="5" t="s">
        <v>17</v>
      </c>
      <c r="D10" s="5">
        <v>30</v>
      </c>
      <c r="E10" s="5">
        <v>14</v>
      </c>
      <c r="F10" s="5">
        <v>10.83</v>
      </c>
      <c r="G10" s="6">
        <f t="shared" si="0"/>
        <v>79.42</v>
      </c>
    </row>
    <row r="11" spans="1:7" ht="15.75" x14ac:dyDescent="0.25">
      <c r="A11" s="3"/>
      <c r="B11" s="8"/>
      <c r="C11" s="11" t="s">
        <v>18</v>
      </c>
      <c r="D11" s="5">
        <v>30</v>
      </c>
      <c r="E11" s="5">
        <v>14</v>
      </c>
      <c r="F11" s="5">
        <v>10.5</v>
      </c>
      <c r="G11" s="6">
        <f t="shared" si="0"/>
        <v>77</v>
      </c>
    </row>
    <row r="12" spans="1:7" ht="15.75" x14ac:dyDescent="0.25">
      <c r="A12" s="3"/>
      <c r="B12" s="8"/>
      <c r="C12" s="11" t="s">
        <v>17</v>
      </c>
      <c r="D12" s="5">
        <v>30</v>
      </c>
      <c r="E12" s="5">
        <v>14</v>
      </c>
      <c r="F12" s="5">
        <v>30</v>
      </c>
      <c r="G12" s="6">
        <f t="shared" si="0"/>
        <v>220</v>
      </c>
    </row>
    <row r="13" spans="1:7" ht="15.75" x14ac:dyDescent="0.25">
      <c r="A13" s="3"/>
      <c r="B13" s="8"/>
      <c r="C13" s="17" t="s">
        <v>2</v>
      </c>
      <c r="D13" s="5">
        <v>30</v>
      </c>
      <c r="E13" s="5">
        <v>14</v>
      </c>
      <c r="F13" s="17">
        <v>1.5</v>
      </c>
      <c r="G13" s="18">
        <f>SUM(D13+E13+D14+E14)/6*F13/2</f>
        <v>10.75</v>
      </c>
    </row>
    <row r="14" spans="1:7" ht="15.75" x14ac:dyDescent="0.25">
      <c r="A14" s="3"/>
      <c r="B14" s="8"/>
      <c r="C14" s="17"/>
      <c r="D14" s="5">
        <v>28</v>
      </c>
      <c r="E14" s="5">
        <v>14</v>
      </c>
      <c r="F14" s="17"/>
      <c r="G14" s="18"/>
    </row>
    <row r="15" spans="1:7" ht="15.75" x14ac:dyDescent="0.25">
      <c r="A15" s="3"/>
      <c r="B15" s="8"/>
      <c r="C15" s="5" t="s">
        <v>17</v>
      </c>
      <c r="D15" s="5">
        <v>28</v>
      </c>
      <c r="E15" s="5">
        <v>14</v>
      </c>
      <c r="F15" s="5">
        <v>40</v>
      </c>
      <c r="G15" s="6">
        <f>SUM(D15+E15)/6*F15</f>
        <v>280</v>
      </c>
    </row>
    <row r="16" spans="1:7" ht="15.75" x14ac:dyDescent="0.25">
      <c r="A16" s="3"/>
      <c r="B16" s="8"/>
      <c r="C16" s="5" t="s">
        <v>18</v>
      </c>
      <c r="D16" s="5">
        <v>28</v>
      </c>
      <c r="E16" s="5">
        <v>14</v>
      </c>
      <c r="F16" s="5">
        <v>10</v>
      </c>
      <c r="G16" s="6">
        <f>SUM(D16+E16)/6*F16</f>
        <v>70</v>
      </c>
    </row>
    <row r="17" spans="1:7" ht="15.75" x14ac:dyDescent="0.25">
      <c r="A17" s="3"/>
      <c r="B17" s="8"/>
      <c r="C17" s="5" t="s">
        <v>17</v>
      </c>
      <c r="D17" s="5">
        <v>28</v>
      </c>
      <c r="E17" s="5">
        <v>14</v>
      </c>
      <c r="F17" s="5">
        <v>25.58</v>
      </c>
      <c r="G17" s="6">
        <f>SUM(D17+E17)/6*F17</f>
        <v>179.06</v>
      </c>
    </row>
    <row r="18" spans="1:7" ht="15.75" x14ac:dyDescent="0.25">
      <c r="A18" s="3"/>
      <c r="B18" s="8"/>
      <c r="C18" s="17" t="s">
        <v>2</v>
      </c>
      <c r="D18" s="5">
        <v>28</v>
      </c>
      <c r="E18" s="5">
        <v>14</v>
      </c>
      <c r="F18" s="17">
        <v>1.5</v>
      </c>
      <c r="G18" s="18">
        <f>SUM(D18+E18+D19+E19)/6*F18/2</f>
        <v>9.5</v>
      </c>
    </row>
    <row r="19" spans="1:7" ht="15.75" x14ac:dyDescent="0.25">
      <c r="A19" s="3"/>
      <c r="B19" s="8"/>
      <c r="C19" s="17"/>
      <c r="D19" s="5">
        <v>22</v>
      </c>
      <c r="E19" s="5">
        <v>12</v>
      </c>
      <c r="F19" s="17"/>
      <c r="G19" s="18"/>
    </row>
    <row r="20" spans="1:7" ht="15.75" x14ac:dyDescent="0.25">
      <c r="A20" s="3"/>
      <c r="B20" s="8"/>
      <c r="C20" s="5" t="s">
        <v>17</v>
      </c>
      <c r="D20" s="5">
        <v>22</v>
      </c>
      <c r="E20" s="5">
        <v>12</v>
      </c>
      <c r="F20" s="5">
        <v>45.66</v>
      </c>
      <c r="G20" s="6">
        <f>SUM(D20+E20)/6*F20</f>
        <v>258.74</v>
      </c>
    </row>
    <row r="21" spans="1:7" ht="15.75" x14ac:dyDescent="0.25">
      <c r="A21" s="3"/>
      <c r="B21" s="8"/>
      <c r="C21" s="5" t="s">
        <v>18</v>
      </c>
      <c r="D21" s="5">
        <v>22</v>
      </c>
      <c r="E21" s="5">
        <v>12</v>
      </c>
      <c r="F21" s="5">
        <v>8</v>
      </c>
      <c r="G21" s="6">
        <f>SUM(D21+E21)/6*F21</f>
        <v>45.333333333333336</v>
      </c>
    </row>
    <row r="22" spans="1:7" ht="15.75" x14ac:dyDescent="0.25">
      <c r="A22" s="3"/>
      <c r="B22" s="8"/>
      <c r="C22" s="11" t="s">
        <v>17</v>
      </c>
      <c r="D22" s="5">
        <v>22</v>
      </c>
      <c r="E22" s="5">
        <v>12</v>
      </c>
      <c r="F22" s="5">
        <v>18.829999999999998</v>
      </c>
      <c r="G22" s="6">
        <f>SUM(D22+E22)/6*F22</f>
        <v>106.70333333333333</v>
      </c>
    </row>
    <row r="23" spans="1:7" ht="15.75" x14ac:dyDescent="0.25">
      <c r="A23" s="3"/>
      <c r="B23" s="9"/>
      <c r="C23" s="17" t="s">
        <v>2</v>
      </c>
      <c r="D23" s="11">
        <v>22</v>
      </c>
      <c r="E23" s="11">
        <v>12</v>
      </c>
      <c r="F23" s="17">
        <v>1.5</v>
      </c>
      <c r="G23" s="18">
        <f>SUM(D23+E23+D24+E24)/6*F23/2</f>
        <v>8</v>
      </c>
    </row>
    <row r="24" spans="1:7" ht="15.75" x14ac:dyDescent="0.25">
      <c r="A24" s="3"/>
      <c r="B24" s="9"/>
      <c r="C24" s="17"/>
      <c r="D24" s="11">
        <v>20</v>
      </c>
      <c r="E24" s="11">
        <v>10</v>
      </c>
      <c r="F24" s="17"/>
      <c r="G24" s="18"/>
    </row>
    <row r="25" spans="1:7" ht="15.75" x14ac:dyDescent="0.25">
      <c r="A25" s="3"/>
      <c r="B25" s="8"/>
      <c r="C25" s="5" t="s">
        <v>17</v>
      </c>
      <c r="D25" s="5">
        <v>20</v>
      </c>
      <c r="E25" s="5">
        <v>10</v>
      </c>
      <c r="F25" s="5">
        <v>45.66</v>
      </c>
      <c r="G25" s="6">
        <f>SUM(D25+E25)/6*F25</f>
        <v>228.29999999999998</v>
      </c>
    </row>
    <row r="26" spans="1:7" ht="15.75" x14ac:dyDescent="0.25">
      <c r="A26" s="3"/>
      <c r="B26" s="9"/>
      <c r="C26" s="17" t="s">
        <v>2</v>
      </c>
      <c r="D26" s="11">
        <v>20</v>
      </c>
      <c r="E26" s="11">
        <v>10</v>
      </c>
      <c r="F26" s="17">
        <v>1.5</v>
      </c>
      <c r="G26" s="18">
        <f>SUM(D26+E26+D27+E27)/6*F26/2</f>
        <v>7.25</v>
      </c>
    </row>
    <row r="27" spans="1:7" ht="15.75" x14ac:dyDescent="0.25">
      <c r="A27" s="3"/>
      <c r="B27" s="9"/>
      <c r="C27" s="17"/>
      <c r="D27" s="11">
        <v>20</v>
      </c>
      <c r="E27" s="11">
        <v>8</v>
      </c>
      <c r="F27" s="17"/>
      <c r="G27" s="18"/>
    </row>
    <row r="28" spans="1:7" ht="15.75" x14ac:dyDescent="0.25">
      <c r="A28" s="3"/>
      <c r="B28" s="8" t="s">
        <v>0</v>
      </c>
      <c r="C28" s="5" t="s">
        <v>17</v>
      </c>
      <c r="D28" s="5">
        <v>20</v>
      </c>
      <c r="E28" s="5">
        <v>8</v>
      </c>
      <c r="F28" s="5">
        <v>42.16</v>
      </c>
      <c r="G28" s="6">
        <f>SUM(D28+E28)/6*F28</f>
        <v>196.74666666666667</v>
      </c>
    </row>
    <row r="29" spans="1:7" ht="15.75" x14ac:dyDescent="0.25">
      <c r="A29" s="3"/>
      <c r="B29" s="8"/>
      <c r="C29" s="17" t="s">
        <v>2</v>
      </c>
      <c r="D29" s="5">
        <v>20</v>
      </c>
      <c r="E29" s="5">
        <v>8</v>
      </c>
      <c r="F29" s="17">
        <v>1.5</v>
      </c>
      <c r="G29" s="18">
        <f>SUM(D29+E29+D30+E30)/6*F29/2</f>
        <v>6.75</v>
      </c>
    </row>
    <row r="30" spans="1:7" ht="15.75" x14ac:dyDescent="0.25">
      <c r="A30" s="3"/>
      <c r="B30" s="8"/>
      <c r="C30" s="17"/>
      <c r="D30" s="5">
        <v>20</v>
      </c>
      <c r="E30" s="5">
        <v>6</v>
      </c>
      <c r="F30" s="17"/>
      <c r="G30" s="18"/>
    </row>
    <row r="31" spans="1:7" ht="15.75" x14ac:dyDescent="0.25">
      <c r="A31" s="3"/>
      <c r="B31" s="8"/>
      <c r="C31" s="5" t="s">
        <v>17</v>
      </c>
      <c r="D31" s="5">
        <v>20</v>
      </c>
      <c r="E31" s="5">
        <v>6</v>
      </c>
      <c r="F31" s="5">
        <v>23.25</v>
      </c>
      <c r="G31" s="6">
        <f>SUM(D31+E31)/6*F31</f>
        <v>100.75</v>
      </c>
    </row>
    <row r="32" spans="1:7" ht="15.75" x14ac:dyDescent="0.25">
      <c r="A32" s="3"/>
      <c r="B32" s="8"/>
      <c r="C32" s="5" t="s">
        <v>14</v>
      </c>
      <c r="D32" s="5">
        <v>20</v>
      </c>
      <c r="E32" s="5">
        <v>6</v>
      </c>
      <c r="F32" s="5" t="s">
        <v>0</v>
      </c>
      <c r="G32" s="6">
        <f>SUM(D32*E32)/144</f>
        <v>0.83333333333333337</v>
      </c>
    </row>
    <row r="33" spans="1:7" ht="15.75" x14ac:dyDescent="0.25">
      <c r="A33" s="3"/>
      <c r="B33" s="8" t="s">
        <v>13</v>
      </c>
      <c r="C33" s="5" t="s">
        <v>17</v>
      </c>
      <c r="D33" s="5">
        <v>20</v>
      </c>
      <c r="E33" s="5">
        <v>10</v>
      </c>
      <c r="F33" s="5">
        <v>45.33</v>
      </c>
      <c r="G33" s="6">
        <f>SUM(D33+E33)/6*F33</f>
        <v>226.64999999999998</v>
      </c>
    </row>
    <row r="34" spans="1:7" ht="15.75" x14ac:dyDescent="0.25">
      <c r="A34" s="3"/>
      <c r="B34" s="9"/>
      <c r="C34" s="17" t="s">
        <v>2</v>
      </c>
      <c r="D34" s="11">
        <v>20</v>
      </c>
      <c r="E34" s="11">
        <v>10</v>
      </c>
      <c r="F34" s="17">
        <v>1.5</v>
      </c>
      <c r="G34" s="18">
        <f>SUM(D34+E34+D35+E35)/6*F34/2</f>
        <v>7.25</v>
      </c>
    </row>
    <row r="35" spans="1:7" ht="15.75" x14ac:dyDescent="0.25">
      <c r="A35" s="3"/>
      <c r="B35" s="9"/>
      <c r="C35" s="17"/>
      <c r="D35" s="11">
        <v>20</v>
      </c>
      <c r="E35" s="11">
        <v>8</v>
      </c>
      <c r="F35" s="17"/>
      <c r="G35" s="18"/>
    </row>
    <row r="36" spans="1:7" ht="15.75" x14ac:dyDescent="0.25">
      <c r="A36" s="3"/>
      <c r="B36" s="9"/>
      <c r="C36" s="11" t="s">
        <v>17</v>
      </c>
      <c r="D36" s="11">
        <v>20</v>
      </c>
      <c r="E36" s="11">
        <v>8</v>
      </c>
      <c r="F36" s="11">
        <v>30.66</v>
      </c>
      <c r="G36" s="6">
        <f>SUM(D36+E36)/6*F36</f>
        <v>143.08000000000001</v>
      </c>
    </row>
    <row r="37" spans="1:7" ht="15.75" x14ac:dyDescent="0.25">
      <c r="A37" s="3"/>
      <c r="B37" s="8"/>
      <c r="C37" s="5" t="s">
        <v>14</v>
      </c>
      <c r="D37" s="5">
        <v>20</v>
      </c>
      <c r="E37" s="5">
        <v>8</v>
      </c>
      <c r="F37" s="5" t="s">
        <v>0</v>
      </c>
      <c r="G37" s="6">
        <f>SUM(D37*E37)/144</f>
        <v>1.1111111111111112</v>
      </c>
    </row>
    <row r="38" spans="1:7" ht="15.75" x14ac:dyDescent="0.25">
      <c r="A38" s="3"/>
      <c r="B38" s="8" t="s">
        <v>13</v>
      </c>
      <c r="C38" s="5" t="s">
        <v>17</v>
      </c>
      <c r="D38" s="5">
        <v>20</v>
      </c>
      <c r="E38" s="5">
        <v>6</v>
      </c>
      <c r="F38" s="5">
        <v>34</v>
      </c>
      <c r="G38" s="6">
        <f>SUM(D38+E38)/6*F38</f>
        <v>147.33333333333331</v>
      </c>
    </row>
    <row r="39" spans="1:7" ht="15.75" x14ac:dyDescent="0.25">
      <c r="A39" s="3"/>
      <c r="B39" s="8"/>
      <c r="C39" s="5" t="s">
        <v>14</v>
      </c>
      <c r="D39" s="5">
        <v>20</v>
      </c>
      <c r="E39" s="5">
        <v>6</v>
      </c>
      <c r="F39" s="5" t="s">
        <v>0</v>
      </c>
      <c r="G39" s="6">
        <f>SUM(D39*E39)/144</f>
        <v>0.83333333333333337</v>
      </c>
    </row>
    <row r="40" spans="1:7" ht="15.75" x14ac:dyDescent="0.25">
      <c r="A40" s="3"/>
      <c r="B40" s="8" t="s">
        <v>13</v>
      </c>
      <c r="C40" s="5" t="s">
        <v>17</v>
      </c>
      <c r="D40" s="5">
        <v>20</v>
      </c>
      <c r="E40" s="5">
        <v>6</v>
      </c>
      <c r="F40" s="5">
        <v>34</v>
      </c>
      <c r="G40" s="6">
        <f>SUM(D40+E40)/6*F40</f>
        <v>147.33333333333331</v>
      </c>
    </row>
    <row r="41" spans="1:7" ht="15.75" x14ac:dyDescent="0.25">
      <c r="A41" s="3"/>
      <c r="B41" s="8"/>
      <c r="C41" s="11" t="s">
        <v>14</v>
      </c>
      <c r="D41" s="11">
        <v>20</v>
      </c>
      <c r="E41" s="11">
        <v>6</v>
      </c>
      <c r="F41" s="11" t="s">
        <v>0</v>
      </c>
      <c r="G41" s="6">
        <f>SUM(D41*E41)/144</f>
        <v>0.83333333333333337</v>
      </c>
    </row>
    <row r="42" spans="1:7" ht="15.75" x14ac:dyDescent="0.25">
      <c r="A42" s="3"/>
      <c r="B42" s="8" t="s">
        <v>13</v>
      </c>
      <c r="C42" s="5" t="s">
        <v>17</v>
      </c>
      <c r="D42" s="5">
        <v>22</v>
      </c>
      <c r="E42" s="5">
        <v>10</v>
      </c>
      <c r="F42" s="5">
        <v>30</v>
      </c>
      <c r="G42" s="6">
        <f>SUM(D42+E42)/6*F42</f>
        <v>160</v>
      </c>
    </row>
    <row r="43" spans="1:7" ht="15.75" x14ac:dyDescent="0.25">
      <c r="A43" s="3"/>
      <c r="B43" s="9"/>
      <c r="C43" s="17" t="s">
        <v>2</v>
      </c>
      <c r="D43" s="11">
        <v>22</v>
      </c>
      <c r="E43" s="11">
        <v>10</v>
      </c>
      <c r="F43" s="17">
        <v>1.5</v>
      </c>
      <c r="G43" s="18">
        <f>SUM(D43+E43+D44+E44)/6*F43/2</f>
        <v>7.5</v>
      </c>
    </row>
    <row r="44" spans="1:7" ht="15.75" x14ac:dyDescent="0.25">
      <c r="A44" s="3"/>
      <c r="B44" s="9"/>
      <c r="C44" s="17"/>
      <c r="D44" s="11">
        <v>20</v>
      </c>
      <c r="E44" s="11">
        <v>8</v>
      </c>
      <c r="F44" s="17"/>
      <c r="G44" s="18"/>
    </row>
    <row r="45" spans="1:7" ht="15.75" x14ac:dyDescent="0.25">
      <c r="A45" s="3"/>
      <c r="B45" s="9"/>
      <c r="C45" s="11" t="s">
        <v>17</v>
      </c>
      <c r="D45" s="11">
        <v>20</v>
      </c>
      <c r="E45" s="11">
        <v>8</v>
      </c>
      <c r="F45" s="11">
        <v>36.659999999999997</v>
      </c>
      <c r="G45" s="6">
        <f>SUM(D45+E45)/6*F45</f>
        <v>171.07999999999998</v>
      </c>
    </row>
    <row r="46" spans="1:7" ht="15.75" x14ac:dyDescent="0.25">
      <c r="A46" s="3"/>
      <c r="B46" s="9"/>
      <c r="C46" s="17" t="s">
        <v>2</v>
      </c>
      <c r="D46" s="11">
        <v>20</v>
      </c>
      <c r="E46" s="11">
        <v>8</v>
      </c>
      <c r="F46" s="17">
        <v>1.5</v>
      </c>
      <c r="G46" s="18">
        <f>SUM(D46+E46+D47+E47)/6*F46/2</f>
        <v>6.75</v>
      </c>
    </row>
    <row r="47" spans="1:7" ht="15.75" x14ac:dyDescent="0.25">
      <c r="A47" s="3"/>
      <c r="B47" s="9"/>
      <c r="C47" s="17"/>
      <c r="D47" s="11">
        <v>20</v>
      </c>
      <c r="E47" s="11">
        <v>6</v>
      </c>
      <c r="F47" s="17"/>
      <c r="G47" s="18"/>
    </row>
    <row r="48" spans="1:7" ht="15.75" x14ac:dyDescent="0.25">
      <c r="A48" s="3"/>
      <c r="B48" s="9"/>
      <c r="C48" s="11" t="s">
        <v>17</v>
      </c>
      <c r="D48" s="11">
        <v>20</v>
      </c>
      <c r="E48" s="11">
        <v>6</v>
      </c>
      <c r="F48" s="11">
        <v>13</v>
      </c>
      <c r="G48" s="6">
        <f>SUM(D48+E48)/6*F48</f>
        <v>56.333333333333329</v>
      </c>
    </row>
    <row r="49" spans="1:10" ht="15.75" x14ac:dyDescent="0.25">
      <c r="A49" s="3"/>
      <c r="B49" s="8"/>
      <c r="C49" s="5" t="s">
        <v>14</v>
      </c>
      <c r="D49" s="5">
        <v>20</v>
      </c>
      <c r="E49" s="5">
        <v>6</v>
      </c>
      <c r="F49" s="5" t="s">
        <v>0</v>
      </c>
      <c r="G49" s="6">
        <f>SUM(D49*E49)/144</f>
        <v>0.83333333333333337</v>
      </c>
    </row>
    <row r="50" spans="1:10" ht="15.75" x14ac:dyDescent="0.25">
      <c r="A50" s="3"/>
      <c r="B50" s="8" t="s">
        <v>13</v>
      </c>
      <c r="C50" s="5" t="s">
        <v>17</v>
      </c>
      <c r="D50" s="5">
        <v>20</v>
      </c>
      <c r="E50" s="5">
        <v>6</v>
      </c>
      <c r="F50" s="5">
        <v>42.83</v>
      </c>
      <c r="G50" s="6">
        <f>SUM(D50+E50)/6*F50</f>
        <v>185.59666666666664</v>
      </c>
    </row>
    <row r="51" spans="1:10" ht="15.75" x14ac:dyDescent="0.25">
      <c r="A51" s="3"/>
      <c r="B51" s="8"/>
      <c r="C51" s="5" t="s">
        <v>14</v>
      </c>
      <c r="D51" s="5">
        <v>20</v>
      </c>
      <c r="E51" s="5">
        <v>6</v>
      </c>
      <c r="F51" s="5" t="s">
        <v>0</v>
      </c>
      <c r="G51" s="6">
        <f>SUM(D51*E51)/144</f>
        <v>0.83333333333333337</v>
      </c>
    </row>
    <row r="52" spans="1:10" ht="15.75" x14ac:dyDescent="0.25">
      <c r="A52" s="3"/>
      <c r="B52" s="8" t="s">
        <v>26</v>
      </c>
      <c r="C52" s="5" t="s">
        <v>19</v>
      </c>
      <c r="D52" s="5">
        <v>15</v>
      </c>
      <c r="E52" s="5">
        <v>15</v>
      </c>
      <c r="F52" s="5">
        <v>2</v>
      </c>
      <c r="G52" s="6">
        <f>SUM(D52+E52)/6*F52*6</f>
        <v>60</v>
      </c>
      <c r="J52" t="s">
        <v>0</v>
      </c>
    </row>
    <row r="53" spans="1:10" ht="15.75" x14ac:dyDescent="0.25">
      <c r="A53" s="19" t="s">
        <v>3</v>
      </c>
      <c r="B53" s="20"/>
      <c r="C53" s="20"/>
      <c r="D53" s="20"/>
      <c r="E53" s="20"/>
      <c r="F53" s="21"/>
      <c r="G53" s="7">
        <f>SUM(G8:G52)</f>
        <v>3362.4877777777788</v>
      </c>
    </row>
  </sheetData>
  <mergeCells count="31">
    <mergeCell ref="A53:F53"/>
    <mergeCell ref="C29:C30"/>
    <mergeCell ref="F29:F30"/>
    <mergeCell ref="G29:G30"/>
    <mergeCell ref="C34:C35"/>
    <mergeCell ref="F34:F35"/>
    <mergeCell ref="G34:G35"/>
    <mergeCell ref="C43:C44"/>
    <mergeCell ref="F43:F44"/>
    <mergeCell ref="G43:G44"/>
    <mergeCell ref="C46:C47"/>
    <mergeCell ref="F46:F47"/>
    <mergeCell ref="G46:G47"/>
    <mergeCell ref="C18:C19"/>
    <mergeCell ref="F18:F19"/>
    <mergeCell ref="G18:G19"/>
    <mergeCell ref="C13:C14"/>
    <mergeCell ref="F13:F14"/>
    <mergeCell ref="G13:G14"/>
    <mergeCell ref="A1:G1"/>
    <mergeCell ref="A2:G2"/>
    <mergeCell ref="A3:G3"/>
    <mergeCell ref="A5:G5"/>
    <mergeCell ref="B6:B7"/>
    <mergeCell ref="C6:G6"/>
    <mergeCell ref="C23:C24"/>
    <mergeCell ref="F23:F24"/>
    <mergeCell ref="G23:G24"/>
    <mergeCell ref="C26:C27"/>
    <mergeCell ref="F26:F27"/>
    <mergeCell ref="G26:G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3142-4366-4DED-A09A-61DE1EF0DF4F}">
  <dimension ref="A1:F23"/>
  <sheetViews>
    <sheetView tabSelected="1" topLeftCell="A4" zoomScale="120" zoomScaleNormal="120" workbookViewId="0">
      <selection activeCell="G27" sqref="G27"/>
    </sheetView>
  </sheetViews>
  <sheetFormatPr defaultRowHeight="15" x14ac:dyDescent="0.25"/>
  <cols>
    <col min="2" max="2" width="13.7109375" customWidth="1"/>
    <col min="3" max="3" width="19.42578125" customWidth="1"/>
    <col min="4" max="4" width="11.140625" customWidth="1"/>
    <col min="5" max="5" width="14.28515625" customWidth="1"/>
    <col min="6" max="6" width="13.5703125" customWidth="1"/>
  </cols>
  <sheetData>
    <row r="1" spans="1:6" ht="36" x14ac:dyDescent="0.55000000000000004">
      <c r="A1" s="22" t="s">
        <v>41</v>
      </c>
      <c r="B1" s="22"/>
      <c r="C1" s="22"/>
      <c r="D1" s="22"/>
      <c r="E1" s="22"/>
      <c r="F1" s="22"/>
    </row>
    <row r="2" spans="1:6" ht="21" x14ac:dyDescent="0.35">
      <c r="A2" s="23" t="s">
        <v>7</v>
      </c>
      <c r="B2" s="23"/>
      <c r="C2" s="23"/>
      <c r="D2" s="23"/>
      <c r="E2" s="23"/>
      <c r="F2" s="23"/>
    </row>
    <row r="3" spans="1:6" ht="18.75" x14ac:dyDescent="0.3">
      <c r="A3" s="24" t="s">
        <v>15</v>
      </c>
      <c r="B3" s="24"/>
      <c r="C3" s="24"/>
      <c r="D3" s="24"/>
      <c r="E3" s="24"/>
      <c r="F3" s="24"/>
    </row>
    <row r="4" spans="1:6" ht="18.75" x14ac:dyDescent="0.3">
      <c r="A4" s="12"/>
      <c r="B4" s="12"/>
      <c r="C4" s="12"/>
      <c r="D4" s="12"/>
      <c r="E4" s="12"/>
      <c r="F4" s="12"/>
    </row>
    <row r="5" spans="1:6" x14ac:dyDescent="0.25">
      <c r="C5" s="1"/>
      <c r="D5" s="1"/>
      <c r="E5" s="1"/>
      <c r="F5" s="2" t="s">
        <v>31</v>
      </c>
    </row>
    <row r="6" spans="1:6" x14ac:dyDescent="0.25">
      <c r="C6" s="1"/>
      <c r="D6" s="1"/>
      <c r="E6" s="1"/>
      <c r="F6" s="2"/>
    </row>
    <row r="7" spans="1:6" ht="23.25" x14ac:dyDescent="0.35">
      <c r="A7" s="37" t="s">
        <v>30</v>
      </c>
      <c r="B7" s="37"/>
      <c r="C7" s="37"/>
      <c r="D7" s="37"/>
      <c r="E7" s="37"/>
      <c r="F7" s="37"/>
    </row>
    <row r="8" spans="1:6" ht="23.25" x14ac:dyDescent="0.35">
      <c r="A8" s="13"/>
      <c r="B8" s="13"/>
      <c r="C8" s="13"/>
      <c r="D8" s="13"/>
      <c r="E8" s="13"/>
      <c r="F8" s="13"/>
    </row>
    <row r="9" spans="1:6" ht="15.75" x14ac:dyDescent="0.25">
      <c r="A9" s="3" t="s">
        <v>5</v>
      </c>
      <c r="B9" s="14" t="s">
        <v>32</v>
      </c>
      <c r="C9" s="30" t="s">
        <v>33</v>
      </c>
      <c r="D9" s="31"/>
      <c r="E9" s="30" t="s">
        <v>33</v>
      </c>
      <c r="F9" s="31"/>
    </row>
    <row r="10" spans="1:6" ht="15.75" x14ac:dyDescent="0.25">
      <c r="A10" s="3"/>
      <c r="B10" s="14"/>
      <c r="C10" s="32" t="s">
        <v>34</v>
      </c>
      <c r="D10" s="33" t="s">
        <v>35</v>
      </c>
      <c r="E10" s="32" t="s">
        <v>34</v>
      </c>
      <c r="F10" s="33" t="s">
        <v>35</v>
      </c>
    </row>
    <row r="11" spans="1:6" ht="15.75" x14ac:dyDescent="0.25">
      <c r="A11" s="3"/>
      <c r="B11" s="34" t="s">
        <v>36</v>
      </c>
      <c r="C11" s="15" t="s">
        <v>38</v>
      </c>
      <c r="D11" s="15">
        <v>7</v>
      </c>
      <c r="E11" s="15" t="s">
        <v>39</v>
      </c>
      <c r="F11" s="15">
        <v>4</v>
      </c>
    </row>
    <row r="12" spans="1:6" ht="15.75" x14ac:dyDescent="0.25">
      <c r="A12" s="3"/>
      <c r="B12" s="36"/>
      <c r="C12" s="15" t="s">
        <v>40</v>
      </c>
      <c r="D12" s="15">
        <v>1</v>
      </c>
      <c r="E12" s="15" t="s">
        <v>38</v>
      </c>
      <c r="F12" s="15">
        <v>4</v>
      </c>
    </row>
    <row r="13" spans="1:6" ht="15.75" x14ac:dyDescent="0.25">
      <c r="A13" s="3"/>
      <c r="B13" s="35"/>
      <c r="C13" s="15" t="s">
        <v>39</v>
      </c>
      <c r="D13" s="15">
        <v>8</v>
      </c>
      <c r="E13" s="15"/>
      <c r="F13" s="15"/>
    </row>
    <row r="14" spans="1:6" ht="15.75" x14ac:dyDescent="0.25">
      <c r="A14" s="3"/>
      <c r="B14" s="34" t="s">
        <v>37</v>
      </c>
      <c r="C14" s="15" t="s">
        <v>38</v>
      </c>
      <c r="D14" s="15">
        <v>7</v>
      </c>
      <c r="E14" s="15" t="s">
        <v>38</v>
      </c>
      <c r="F14" s="15">
        <v>7</v>
      </c>
    </row>
    <row r="15" spans="1:6" ht="15.75" x14ac:dyDescent="0.25">
      <c r="A15" s="3"/>
      <c r="B15" s="36"/>
      <c r="C15" s="15" t="s">
        <v>39</v>
      </c>
      <c r="D15" s="15">
        <v>3</v>
      </c>
      <c r="E15" s="15" t="s">
        <v>39</v>
      </c>
      <c r="F15" s="15">
        <v>4</v>
      </c>
    </row>
    <row r="16" spans="1:6" ht="15.75" x14ac:dyDescent="0.25">
      <c r="A16" s="3"/>
      <c r="B16" s="35"/>
      <c r="C16" s="15" t="s">
        <v>40</v>
      </c>
      <c r="D16" s="15">
        <v>1</v>
      </c>
      <c r="E16" s="15"/>
      <c r="F16" s="15"/>
    </row>
    <row r="17" spans="1:6" ht="15.75" x14ac:dyDescent="0.25">
      <c r="A17" s="3"/>
      <c r="B17" s="34" t="s">
        <v>42</v>
      </c>
      <c r="C17" s="15" t="s">
        <v>38</v>
      </c>
      <c r="D17" s="15">
        <v>8</v>
      </c>
      <c r="E17" s="15" t="s">
        <v>38</v>
      </c>
      <c r="F17" s="15">
        <v>8</v>
      </c>
    </row>
    <row r="18" spans="1:6" ht="15.75" x14ac:dyDescent="0.25">
      <c r="A18" s="3"/>
      <c r="B18" s="35"/>
      <c r="C18" s="15" t="s">
        <v>39</v>
      </c>
      <c r="D18" s="15">
        <v>6</v>
      </c>
      <c r="E18" s="15" t="s">
        <v>39</v>
      </c>
      <c r="F18" s="15">
        <v>4</v>
      </c>
    </row>
    <row r="20" spans="1:6" x14ac:dyDescent="0.25">
      <c r="E20" s="38" t="s">
        <v>43</v>
      </c>
      <c r="F20" s="38"/>
    </row>
    <row r="21" spans="1:6" ht="15.75" x14ac:dyDescent="0.25">
      <c r="E21" s="39" t="s">
        <v>38</v>
      </c>
      <c r="F21" s="40">
        <f>D11+D14+D17+F12+F14+F17</f>
        <v>41</v>
      </c>
    </row>
    <row r="22" spans="1:6" ht="15.75" x14ac:dyDescent="0.25">
      <c r="E22" s="16" t="s">
        <v>39</v>
      </c>
      <c r="F22" s="40">
        <f>D13+D15+D18+F11+F15+F18</f>
        <v>29</v>
      </c>
    </row>
    <row r="23" spans="1:6" ht="15.75" x14ac:dyDescent="0.25">
      <c r="E23" s="16" t="s">
        <v>40</v>
      </c>
      <c r="F23" s="40">
        <f>D12+D16</f>
        <v>2</v>
      </c>
    </row>
  </sheetData>
  <mergeCells count="10">
    <mergeCell ref="C9:D9"/>
    <mergeCell ref="E9:F9"/>
    <mergeCell ref="B11:B13"/>
    <mergeCell ref="B14:B16"/>
    <mergeCell ref="B17:B18"/>
    <mergeCell ref="E20:F20"/>
    <mergeCell ref="A1:F1"/>
    <mergeCell ref="A2:F2"/>
    <mergeCell ref="A3:F3"/>
    <mergeCell ref="A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1sts4</vt:lpstr>
      <vt:lpstr>total</vt:lpstr>
      <vt:lpstr>GRs4</vt:lpstr>
      <vt:lpstr>Grills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Kamran</dc:creator>
  <cp:lastModifiedBy>Rehan Aslam</cp:lastModifiedBy>
  <cp:lastPrinted>2025-05-22T10:32:40Z</cp:lastPrinted>
  <dcterms:created xsi:type="dcterms:W3CDTF">2022-10-28T10:11:57Z</dcterms:created>
  <dcterms:modified xsi:type="dcterms:W3CDTF">2025-05-22T10:47:31Z</dcterms:modified>
</cp:coreProperties>
</file>