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filterPrivacy="1" defaultThemeVersion="124226"/>
  <xr:revisionPtr revIDLastSave="0" documentId="13_ncr:1_{AB0591D2-2042-423F-96E5-85236F95836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ire" sheetId="2" r:id="rId1"/>
  </sheets>
  <definedNames>
    <definedName name="_xlnm.Print_Area" localSheetId="0">Fire!$A$1:$H$63</definedName>
    <definedName name="_xlnm.Print_Titles" localSheetId="0">Fire!$22:$25</definedName>
  </definedNames>
  <calcPr calcId="181029"/>
</workbook>
</file>

<file path=xl/calcChain.xml><?xml version="1.0" encoding="utf-8"?>
<calcChain xmlns="http://schemas.openxmlformats.org/spreadsheetml/2006/main">
  <c r="G54" i="2" l="1"/>
  <c r="H54" i="2"/>
  <c r="H53" i="2" l="1"/>
  <c r="G53" i="2"/>
  <c r="H52" i="2"/>
  <c r="G52" i="2"/>
  <c r="H51" i="2"/>
  <c r="G51" i="2"/>
  <c r="H50" i="2"/>
  <c r="G50" i="2"/>
  <c r="H49" i="2"/>
  <c r="H48" i="2"/>
  <c r="G49" i="2"/>
  <c r="G48" i="2"/>
  <c r="H47" i="2"/>
  <c r="G47" i="2"/>
  <c r="G46" i="2"/>
  <c r="H46" i="2"/>
  <c r="H44" i="2"/>
  <c r="G44" i="2"/>
  <c r="H43" i="2"/>
  <c r="G43" i="2"/>
  <c r="G42" i="2"/>
  <c r="H42" i="2"/>
  <c r="H33" i="2"/>
  <c r="G33" i="2"/>
  <c r="G30" i="2"/>
  <c r="H30" i="2"/>
  <c r="G31" i="2"/>
  <c r="H31" i="2"/>
  <c r="G39" i="2"/>
  <c r="H39" i="2"/>
  <c r="G40" i="2"/>
  <c r="H40" i="2"/>
  <c r="H45" i="2"/>
  <c r="G45" i="2"/>
  <c r="H38" i="2"/>
  <c r="G38" i="2"/>
  <c r="H37" i="2"/>
  <c r="G37" i="2"/>
  <c r="H34" i="2"/>
  <c r="G34" i="2"/>
  <c r="H35" i="2"/>
  <c r="G35" i="2"/>
  <c r="H36" i="2"/>
  <c r="G36" i="2"/>
  <c r="H32" i="2"/>
  <c r="G32" i="2"/>
  <c r="H41" i="2"/>
  <c r="G41" i="2"/>
  <c r="H29" i="2"/>
  <c r="G29" i="2"/>
  <c r="H28" i="2"/>
  <c r="G28" i="2"/>
  <c r="H26" i="2"/>
  <c r="G26" i="2"/>
  <c r="H27" i="2"/>
  <c r="G27" i="2"/>
  <c r="G55" i="2" l="1"/>
  <c r="H55" i="2"/>
  <c r="H56" i="2" l="1"/>
  <c r="H57" i="2" s="1"/>
</calcChain>
</file>

<file path=xl/sharedStrings.xml><?xml version="1.0" encoding="utf-8"?>
<sst xmlns="http://schemas.openxmlformats.org/spreadsheetml/2006/main" count="79" uniqueCount="56">
  <si>
    <t>S. #</t>
  </si>
  <si>
    <t>Description</t>
  </si>
  <si>
    <t>Unit</t>
  </si>
  <si>
    <t>Qty</t>
  </si>
  <si>
    <t xml:space="preserve">Grand Total Amount </t>
  </si>
  <si>
    <t>Total Amount Rs</t>
  </si>
  <si>
    <t>Attn: Mr. Moin</t>
  </si>
  <si>
    <t>For PIONEER SERVICES</t>
  </si>
  <si>
    <t>Material Rate</t>
  </si>
  <si>
    <t>Labour Rate</t>
  </si>
  <si>
    <t>Material Amount</t>
  </si>
  <si>
    <t>Labour Amount</t>
  </si>
  <si>
    <t>Nos</t>
  </si>
  <si>
    <t>RFT</t>
  </si>
  <si>
    <t>Mr. Hussain Bharmal</t>
  </si>
  <si>
    <t>Job</t>
  </si>
  <si>
    <t>Dismantle inlet outlet connection of out of service fiber tank and removed.</t>
  </si>
  <si>
    <t>Supply of installation PPRC Pipe 25mm dia for hot water circulating pump.</t>
  </si>
  <si>
    <t>Rft</t>
  </si>
  <si>
    <t>Supply of installation PPRC Pipe 20mm dia for hot water circulating pump.</t>
  </si>
  <si>
    <t>NO</t>
  </si>
  <si>
    <t>Removal of pressure pump, serviced cleaned, washed and refixed.</t>
  </si>
  <si>
    <t>Removed and descaled check valve for plumbing system.</t>
  </si>
  <si>
    <t>Supply Installation bath shower and shower rod and related fittings.</t>
  </si>
  <si>
    <t>Supply &amp; installation Concealed cock.</t>
  </si>
  <si>
    <t>Supply &amp; installation bib cock.</t>
  </si>
  <si>
    <t>Supply of installation check valve 1'' with other relative fitting for hot water geyser.</t>
  </si>
  <si>
    <t>Installation of electric water geyser with supply and installaton of PPRC pipe and related fittings.</t>
  </si>
  <si>
    <t>No</t>
  </si>
  <si>
    <t>Pool cleaning, filter cleaning and maintiang of chlorine and pool maintained and motitoring of water level.</t>
  </si>
  <si>
    <t>Leak checked of swimming pool and found inlet line is leaking cut and sealed skimmer used as inlet by pass line arranged and fixed in plant room.</t>
  </si>
  <si>
    <t>Pool maintaining with related chemicals and duty performed morning / evening.</t>
  </si>
  <si>
    <t>Cleaning and flushing of jacuzi system with chlorine and related material etc</t>
  </si>
  <si>
    <t>Installation of wash basin with hot and cold basin maxir with bottle trap for sayidna sahab bathroom.</t>
  </si>
  <si>
    <t>Installation of thermostatic maxir for sayidna sahab bathroom.</t>
  </si>
  <si>
    <t>Installation of hand shower with related fittings gasket etc complete in all respect</t>
  </si>
  <si>
    <t>Removal of old head shower and installed new head Shower with related fittings.</t>
  </si>
  <si>
    <t>Removal of concealed stop cock.</t>
  </si>
  <si>
    <t>Supply of installation hot water circulating pump with related fittings such as union barrel nipple adaptor gasket etc complete in all respect.</t>
  </si>
  <si>
    <t>Supply and installation of CP rod 4 ft with bush and other fittings for Sayidna sahib hose.</t>
  </si>
  <si>
    <t>Supply of installation thermostat for hot water circulating system / pump inluding flushing of system.</t>
  </si>
  <si>
    <t>Supply of installation 3/4 non return valve with male female adaptor for hot water circulating system.</t>
  </si>
  <si>
    <t>Supply of installation of gate valve 1/2''</t>
  </si>
  <si>
    <t>Supply and installation CPVC pipe 1/2'' dia and other relative fitting such as tee bend elbow adaptor etc.</t>
  </si>
  <si>
    <t>Supply and installation 4'' dia UPVC pipe with fittings and clamp for vent system</t>
  </si>
  <si>
    <t>Supply &amp; installation of Gas regulator.</t>
  </si>
  <si>
    <t>Stand by duty performed and plumbing work carried out.</t>
  </si>
  <si>
    <t>SST 15%</t>
  </si>
  <si>
    <t>BILL</t>
  </si>
  <si>
    <t>30 July 2024</t>
  </si>
  <si>
    <t xml:space="preserve">M/S Dawat-e-Hadiyah, </t>
  </si>
  <si>
    <t>NTN # 4312149-7</t>
  </si>
  <si>
    <t>Burhani Mahal, McIver Rd, Karachi</t>
  </si>
  <si>
    <t>Attn: Mr. Hussain Bharmal</t>
  </si>
  <si>
    <t>Invoice # 016</t>
  </si>
  <si>
    <t>Installation of new fiber glass tank with inlet outlet connection including supply &amp; installation of:
a) UPVC ball valve
b) UPVC Pipe and other related fittings.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</si>
</sst>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_);_(@_)"/>
    <numFmt numFmtId="167" formatCode="[$-409]d\-mmm\-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.5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indexed="10"/>
      <name val="Calibri"/>
      <family val="2"/>
      <scheme val="minor"/>
    </font>
    <font>
      <b/>
      <u/>
      <sz val="12"/>
      <name val="Calibri"/>
      <family val="2"/>
      <scheme val="minor"/>
    </font>
    <font>
      <sz val="1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6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2" fillId="0" borderId="1" xfId="1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/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/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166" fontId="2" fillId="0" borderId="0" xfId="0" applyNumberFormat="1" applyFont="1"/>
    <xf numFmtId="0" fontId="8" fillId="0" borderId="1" xfId="0" applyFont="1" applyBorder="1" applyAlignment="1">
      <alignment horizontal="center" vertical="center" wrapText="1"/>
    </xf>
    <xf numFmtId="165" fontId="8" fillId="0" borderId="1" xfId="1" applyNumberFormat="1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165" fontId="3" fillId="0" borderId="0" xfId="1" applyNumberFormat="1" applyFont="1" applyBorder="1" applyAlignment="1">
      <alignment vertical="center"/>
    </xf>
    <xf numFmtId="165" fontId="3" fillId="0" borderId="3" xfId="1" applyNumberFormat="1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3" fillId="0" borderId="2" xfId="0" applyFont="1" applyBorder="1" applyAlignment="1">
      <alignment horizontal="right" vertical="center"/>
    </xf>
    <xf numFmtId="165" fontId="3" fillId="0" borderId="3" xfId="0" applyNumberFormat="1" applyFont="1" applyBorder="1" applyAlignment="1">
      <alignment vertical="center"/>
    </xf>
    <xf numFmtId="165" fontId="2" fillId="0" borderId="0" xfId="0" applyNumberFormat="1" applyFont="1"/>
    <xf numFmtId="165" fontId="3" fillId="0" borderId="1" xfId="1" applyNumberFormat="1" applyFont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0" fontId="9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0" fillId="0" borderId="0" xfId="0" applyFont="1"/>
    <xf numFmtId="0" fontId="5" fillId="0" borderId="0" xfId="0" applyFont="1"/>
    <xf numFmtId="167" fontId="0" fillId="0" borderId="0" xfId="0" quotePrefix="1" applyNumberFormat="1" applyAlignment="1">
      <alignment horizontal="right"/>
    </xf>
    <xf numFmtId="0" fontId="11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1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118470</xdr:colOff>
      <xdr:row>64</xdr:row>
      <xdr:rowOff>38101</xdr:rowOff>
    </xdr:from>
    <xdr:to>
      <xdr:col>12</xdr:col>
      <xdr:colOff>247650</xdr:colOff>
      <xdr:row>67</xdr:row>
      <xdr:rowOff>12092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1045" y="8820151"/>
          <a:ext cx="719730" cy="574066"/>
        </a:xfrm>
        <a:prstGeom prst="rect">
          <a:avLst/>
        </a:prstGeom>
      </xdr:spPr>
    </xdr:pic>
    <xdr:clientData/>
  </xdr:twoCellAnchor>
  <xdr:twoCellAnchor>
    <xdr:from>
      <xdr:col>10</xdr:col>
      <xdr:colOff>707432</xdr:colOff>
      <xdr:row>8</xdr:row>
      <xdr:rowOff>114300</xdr:rowOff>
    </xdr:from>
    <xdr:to>
      <xdr:col>18</xdr:col>
      <xdr:colOff>352425</xdr:colOff>
      <xdr:row>15</xdr:row>
      <xdr:rowOff>0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8803682" y="1371600"/>
          <a:ext cx="4855168" cy="5524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9</xdr:col>
      <xdr:colOff>561975</xdr:colOff>
      <xdr:row>5</xdr:row>
      <xdr:rowOff>200024</xdr:rowOff>
    </xdr:from>
    <xdr:to>
      <xdr:col>10</xdr:col>
      <xdr:colOff>819149</xdr:colOff>
      <xdr:row>15</xdr:row>
      <xdr:rowOff>0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791450" y="1123949"/>
          <a:ext cx="1123949" cy="9144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561975</xdr:colOff>
      <xdr:row>0</xdr:row>
      <xdr:rowOff>0</xdr:rowOff>
    </xdr:from>
    <xdr:to>
      <xdr:col>18</xdr:col>
      <xdr:colOff>342900</xdr:colOff>
      <xdr:row>5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0425" y="9525"/>
          <a:ext cx="2143125" cy="1000125"/>
        </a:xfrm>
        <a:prstGeom prst="rect">
          <a:avLst/>
        </a:prstGeom>
      </xdr:spPr>
    </xdr:pic>
    <xdr:clientData/>
  </xdr:twoCellAnchor>
  <xdr:twoCellAnchor editAs="oneCell">
    <xdr:from>
      <xdr:col>8</xdr:col>
      <xdr:colOff>492900</xdr:colOff>
      <xdr:row>69</xdr:row>
      <xdr:rowOff>159526</xdr:rowOff>
    </xdr:from>
    <xdr:to>
      <xdr:col>9</xdr:col>
      <xdr:colOff>733425</xdr:colOff>
      <xdr:row>73</xdr:row>
      <xdr:rowOff>136004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1350" y="10694176"/>
          <a:ext cx="831075" cy="7765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60"/>
  <sheetViews>
    <sheetView tabSelected="1" view="pageBreakPreview" topLeftCell="A6" zoomScaleNormal="100" zoomScaleSheetLayoutView="100" workbookViewId="0">
      <selection activeCell="N50" sqref="N50"/>
    </sheetView>
  </sheetViews>
  <sheetFormatPr defaultColWidth="8.85546875" defaultRowHeight="15.75" x14ac:dyDescent="0.25"/>
  <cols>
    <col min="1" max="1" width="4" style="5" bestFit="1" customWidth="1"/>
    <col min="2" max="2" width="32.140625" style="6" customWidth="1"/>
    <col min="3" max="3" width="5.140625" style="5" bestFit="1" customWidth="1"/>
    <col min="4" max="4" width="9.28515625" style="5" customWidth="1"/>
    <col min="5" max="5" width="9" style="7" customWidth="1"/>
    <col min="6" max="6" width="10.28515625" style="7" customWidth="1"/>
    <col min="7" max="7" width="11.7109375" style="7" customWidth="1"/>
    <col min="8" max="8" width="13.42578125" style="8" customWidth="1"/>
    <col min="9" max="9" width="8.85546875" style="6"/>
    <col min="10" max="10" width="13" style="6" bestFit="1" customWidth="1"/>
    <col min="11" max="11" width="16.140625" style="6" customWidth="1"/>
    <col min="12" max="16384" width="8.85546875" style="6"/>
  </cols>
  <sheetData>
    <row r="3" spans="1:8" ht="18" customHeight="1" x14ac:dyDescent="0.25"/>
    <row r="4" spans="1:8" ht="18" customHeight="1" x14ac:dyDescent="0.25"/>
    <row r="5" spans="1:8" ht="5.25" customHeight="1" x14ac:dyDescent="0.25"/>
    <row r="7" spans="1:8" ht="5.25" customHeight="1" x14ac:dyDescent="0.25"/>
    <row r="8" spans="1:8" ht="5.25" customHeight="1" x14ac:dyDescent="0.25"/>
    <row r="10" spans="1:8" s="29" customFormat="1" x14ac:dyDescent="0.25">
      <c r="A10"/>
      <c r="B10" s="28"/>
      <c r="C10" s="28"/>
      <c r="H10" s="30" t="s">
        <v>49</v>
      </c>
    </row>
    <row r="11" spans="1:8" s="29" customFormat="1" x14ac:dyDescent="0.25">
      <c r="A11" s="29" t="s">
        <v>50</v>
      </c>
      <c r="B11" s="28"/>
      <c r="C11" s="28"/>
      <c r="G11" s="31" t="s">
        <v>51</v>
      </c>
      <c r="H11" s="31"/>
    </row>
    <row r="12" spans="1:8" s="29" customFormat="1" x14ac:dyDescent="0.25">
      <c r="A12" s="29" t="s">
        <v>52</v>
      </c>
      <c r="B12" s="28"/>
      <c r="C12" s="28"/>
      <c r="G12" s="32" t="s">
        <v>54</v>
      </c>
      <c r="H12" s="32"/>
    </row>
    <row r="13" spans="1:8" s="29" customFormat="1" x14ac:dyDescent="0.25">
      <c r="B13" s="28"/>
      <c r="C13" s="28"/>
      <c r="G13" s="33"/>
      <c r="H13" s="33"/>
    </row>
    <row r="14" spans="1:8" customFormat="1" x14ac:dyDescent="0.25">
      <c r="A14" s="34" t="s">
        <v>53</v>
      </c>
      <c r="B14" s="34"/>
      <c r="C14" s="34"/>
      <c r="D14" s="34"/>
      <c r="E14" s="34"/>
      <c r="F14" s="34"/>
      <c r="G14" s="34"/>
      <c r="H14" s="34"/>
    </row>
    <row r="15" spans="1:8" customFormat="1" ht="1.5" customHeight="1" x14ac:dyDescent="0.3">
      <c r="A15" s="35"/>
      <c r="B15" s="35"/>
      <c r="C15" s="35"/>
      <c r="D15" s="35"/>
      <c r="E15" s="35"/>
      <c r="F15" s="35"/>
      <c r="G15" s="35"/>
      <c r="H15" s="35"/>
    </row>
    <row r="16" spans="1:8" ht="36.75" hidden="1" customHeight="1" x14ac:dyDescent="0.25">
      <c r="A16" s="24" t="s">
        <v>6</v>
      </c>
      <c r="B16" s="24"/>
      <c r="C16" s="24"/>
      <c r="D16" s="24"/>
      <c r="E16" s="24"/>
      <c r="F16" s="24"/>
      <c r="G16" s="24"/>
      <c r="H16" s="24"/>
    </row>
    <row r="17" spans="1:8" ht="9" customHeight="1" x14ac:dyDescent="0.25">
      <c r="A17" s="9"/>
      <c r="B17" s="9"/>
      <c r="C17" s="9"/>
      <c r="D17" s="9"/>
      <c r="E17" s="9"/>
      <c r="F17" s="9"/>
      <c r="G17" s="9"/>
      <c r="H17" s="9"/>
    </row>
    <row r="18" spans="1:8" ht="22.5" customHeight="1" x14ac:dyDescent="0.25">
      <c r="A18" s="27" t="s">
        <v>14</v>
      </c>
      <c r="B18" s="27"/>
      <c r="C18" s="27"/>
      <c r="D18" s="27"/>
      <c r="E18" s="27"/>
      <c r="F18" s="27"/>
      <c r="G18" s="27"/>
      <c r="H18" s="27"/>
    </row>
    <row r="19" spans="1:8" ht="5.45" customHeight="1" x14ac:dyDescent="0.25"/>
    <row r="20" spans="1:8" ht="22.5" customHeight="1" x14ac:dyDescent="0.25">
      <c r="A20" s="26" t="s">
        <v>48</v>
      </c>
      <c r="B20" s="26"/>
      <c r="C20" s="26"/>
      <c r="D20" s="26"/>
      <c r="E20" s="26"/>
      <c r="F20" s="26"/>
      <c r="G20" s="26"/>
      <c r="H20" s="26"/>
    </row>
    <row r="21" spans="1:8" ht="3.75" customHeight="1" x14ac:dyDescent="0.25">
      <c r="A21" s="4"/>
      <c r="B21" s="4"/>
      <c r="C21" s="4"/>
      <c r="D21" s="4"/>
      <c r="E21" s="4"/>
      <c r="F21" s="4"/>
      <c r="G21" s="4"/>
      <c r="H21" s="4"/>
    </row>
    <row r="22" spans="1:8" ht="1.5" customHeight="1" x14ac:dyDescent="0.25">
      <c r="A22" s="27"/>
      <c r="B22" s="27"/>
      <c r="C22" s="27"/>
      <c r="D22" s="27"/>
      <c r="E22" s="27"/>
      <c r="F22" s="27"/>
      <c r="G22" s="27"/>
      <c r="H22" s="27"/>
    </row>
    <row r="23" spans="1:8" ht="4.5" customHeight="1" x14ac:dyDescent="0.25">
      <c r="A23" s="27"/>
      <c r="B23" s="27"/>
      <c r="C23" s="27"/>
      <c r="D23" s="27"/>
      <c r="E23" s="27"/>
      <c r="F23" s="27"/>
      <c r="G23" s="27"/>
      <c r="H23" s="27"/>
    </row>
    <row r="24" spans="1:8" ht="6.75" customHeight="1" x14ac:dyDescent="0.25">
      <c r="A24" s="9"/>
      <c r="B24" s="9"/>
      <c r="C24" s="9"/>
      <c r="D24" s="9"/>
      <c r="E24" s="9"/>
      <c r="F24" s="9"/>
      <c r="G24" s="9"/>
      <c r="H24" s="9"/>
    </row>
    <row r="25" spans="1:8" ht="33" customHeight="1" x14ac:dyDescent="0.25">
      <c r="A25" s="1" t="s">
        <v>0</v>
      </c>
      <c r="B25" s="1" t="s">
        <v>1</v>
      </c>
      <c r="C25" s="1" t="s">
        <v>2</v>
      </c>
      <c r="D25" s="1" t="s">
        <v>3</v>
      </c>
      <c r="E25" s="12" t="s">
        <v>8</v>
      </c>
      <c r="F25" s="12" t="s">
        <v>9</v>
      </c>
      <c r="G25" s="12" t="s">
        <v>10</v>
      </c>
      <c r="H25" s="13" t="s">
        <v>11</v>
      </c>
    </row>
    <row r="26" spans="1:8" s="10" customFormat="1" ht="63" x14ac:dyDescent="0.25">
      <c r="A26" s="2">
        <v>1</v>
      </c>
      <c r="B26" s="14" t="s">
        <v>29</v>
      </c>
      <c r="C26" s="2" t="s">
        <v>15</v>
      </c>
      <c r="D26" s="2">
        <v>1</v>
      </c>
      <c r="E26" s="3">
        <v>0</v>
      </c>
      <c r="F26" s="3">
        <v>40000</v>
      </c>
      <c r="G26" s="3">
        <f>E26*D26</f>
        <v>0</v>
      </c>
      <c r="H26" s="3">
        <f>F26*D26</f>
        <v>40000</v>
      </c>
    </row>
    <row r="27" spans="1:8" s="10" customFormat="1" ht="78.75" x14ac:dyDescent="0.25">
      <c r="A27" s="2">
        <v>2</v>
      </c>
      <c r="B27" s="14" t="s">
        <v>30</v>
      </c>
      <c r="C27" s="2" t="s">
        <v>15</v>
      </c>
      <c r="D27" s="2">
        <v>1</v>
      </c>
      <c r="E27" s="3">
        <v>10000</v>
      </c>
      <c r="F27" s="3">
        <v>20000</v>
      </c>
      <c r="G27" s="3">
        <f>E27*D27</f>
        <v>10000</v>
      </c>
      <c r="H27" s="3">
        <f>F27*D27</f>
        <v>20000</v>
      </c>
    </row>
    <row r="28" spans="1:8" s="10" customFormat="1" ht="47.25" x14ac:dyDescent="0.25">
      <c r="A28" s="2">
        <v>3</v>
      </c>
      <c r="B28" s="14" t="s">
        <v>31</v>
      </c>
      <c r="C28" s="2" t="s">
        <v>15</v>
      </c>
      <c r="D28" s="2">
        <v>1</v>
      </c>
      <c r="E28" s="3">
        <v>10000</v>
      </c>
      <c r="F28" s="3">
        <v>40000</v>
      </c>
      <c r="G28" s="3">
        <f t="shared" ref="G28:G43" si="0">E28*D28</f>
        <v>10000</v>
      </c>
      <c r="H28" s="3">
        <f t="shared" ref="H28:H43" si="1">F28*D28</f>
        <v>40000</v>
      </c>
    </row>
    <row r="29" spans="1:8" s="10" customFormat="1" ht="47.25" x14ac:dyDescent="0.25">
      <c r="A29" s="2">
        <v>4</v>
      </c>
      <c r="B29" s="14" t="s">
        <v>32</v>
      </c>
      <c r="C29" s="2" t="s">
        <v>15</v>
      </c>
      <c r="D29" s="2">
        <v>1</v>
      </c>
      <c r="E29" s="3">
        <v>10000</v>
      </c>
      <c r="F29" s="3">
        <v>15000</v>
      </c>
      <c r="G29" s="3">
        <f t="shared" si="0"/>
        <v>10000</v>
      </c>
      <c r="H29" s="3">
        <f t="shared" si="1"/>
        <v>15000</v>
      </c>
    </row>
    <row r="30" spans="1:8" s="10" customFormat="1" ht="47.25" x14ac:dyDescent="0.25">
      <c r="A30" s="2">
        <v>5</v>
      </c>
      <c r="B30" s="14" t="s">
        <v>16</v>
      </c>
      <c r="C30" s="2" t="s">
        <v>15</v>
      </c>
      <c r="D30" s="2">
        <v>1</v>
      </c>
      <c r="E30" s="3"/>
      <c r="F30" s="3">
        <v>10000</v>
      </c>
      <c r="G30" s="3">
        <f t="shared" ref="G30:G40" si="2">E30*D30</f>
        <v>0</v>
      </c>
      <c r="H30" s="3">
        <f t="shared" ref="H30:H40" si="3">F30*D30</f>
        <v>10000</v>
      </c>
    </row>
    <row r="31" spans="1:8" s="10" customFormat="1" ht="102" customHeight="1" x14ac:dyDescent="0.25">
      <c r="A31" s="2">
        <v>6</v>
      </c>
      <c r="B31" s="14" t="s">
        <v>55</v>
      </c>
      <c r="C31" s="2" t="s">
        <v>15</v>
      </c>
      <c r="D31" s="2">
        <v>1</v>
      </c>
      <c r="E31" s="3">
        <v>15000</v>
      </c>
      <c r="F31" s="3">
        <v>15000</v>
      </c>
      <c r="G31" s="3">
        <f t="shared" si="2"/>
        <v>15000</v>
      </c>
      <c r="H31" s="3">
        <f t="shared" si="3"/>
        <v>15000</v>
      </c>
    </row>
    <row r="32" spans="1:8" s="10" customFormat="1" ht="63" x14ac:dyDescent="0.25">
      <c r="A32" s="2">
        <v>7</v>
      </c>
      <c r="B32" s="14" t="s">
        <v>33</v>
      </c>
      <c r="C32" s="2" t="s">
        <v>12</v>
      </c>
      <c r="D32" s="2">
        <v>2</v>
      </c>
      <c r="E32" s="3">
        <v>0</v>
      </c>
      <c r="F32" s="3">
        <v>10000</v>
      </c>
      <c r="G32" s="3">
        <f t="shared" ref="G32:G38" si="4">E32*D32</f>
        <v>0</v>
      </c>
      <c r="H32" s="3">
        <f t="shared" ref="H32:H38" si="5">F32*D32</f>
        <v>20000</v>
      </c>
    </row>
    <row r="33" spans="1:8" s="10" customFormat="1" ht="35.25" customHeight="1" x14ac:dyDescent="0.25">
      <c r="A33" s="2">
        <v>8</v>
      </c>
      <c r="B33" s="14" t="s">
        <v>34</v>
      </c>
      <c r="C33" s="2" t="s">
        <v>12</v>
      </c>
      <c r="D33" s="2">
        <v>1</v>
      </c>
      <c r="E33" s="3">
        <v>0</v>
      </c>
      <c r="F33" s="3">
        <v>6000</v>
      </c>
      <c r="G33" s="3">
        <f t="shared" si="4"/>
        <v>0</v>
      </c>
      <c r="H33" s="3">
        <f t="shared" si="5"/>
        <v>6000</v>
      </c>
    </row>
    <row r="34" spans="1:8" s="10" customFormat="1" ht="47.25" x14ac:dyDescent="0.25">
      <c r="A34" s="2">
        <v>9</v>
      </c>
      <c r="B34" s="14" t="s">
        <v>35</v>
      </c>
      <c r="C34" s="2" t="s">
        <v>15</v>
      </c>
      <c r="D34" s="2">
        <v>1</v>
      </c>
      <c r="E34" s="3"/>
      <c r="F34" s="3">
        <v>2000</v>
      </c>
      <c r="G34" s="3">
        <f t="shared" si="4"/>
        <v>0</v>
      </c>
      <c r="H34" s="3">
        <f t="shared" si="5"/>
        <v>2000</v>
      </c>
    </row>
    <row r="35" spans="1:8" s="10" customFormat="1" ht="47.25" x14ac:dyDescent="0.25">
      <c r="A35" s="2">
        <v>10</v>
      </c>
      <c r="B35" s="14" t="s">
        <v>39</v>
      </c>
      <c r="C35" s="2" t="s">
        <v>12</v>
      </c>
      <c r="D35" s="2">
        <v>1</v>
      </c>
      <c r="E35" s="3">
        <v>7000</v>
      </c>
      <c r="F35" s="3">
        <v>3000</v>
      </c>
      <c r="G35" s="3">
        <f t="shared" si="4"/>
        <v>7000</v>
      </c>
      <c r="H35" s="3">
        <f t="shared" si="5"/>
        <v>3000</v>
      </c>
    </row>
    <row r="36" spans="1:8" s="10" customFormat="1" ht="47.25" x14ac:dyDescent="0.25">
      <c r="A36" s="2">
        <v>11</v>
      </c>
      <c r="B36" s="14" t="s">
        <v>36</v>
      </c>
      <c r="C36" s="2" t="s">
        <v>15</v>
      </c>
      <c r="D36" s="2">
        <v>1</v>
      </c>
      <c r="E36" s="3">
        <v>1000</v>
      </c>
      <c r="F36" s="3">
        <v>2000</v>
      </c>
      <c r="G36" s="3">
        <f t="shared" si="4"/>
        <v>1000</v>
      </c>
      <c r="H36" s="3">
        <f t="shared" si="5"/>
        <v>2000</v>
      </c>
    </row>
    <row r="37" spans="1:8" s="10" customFormat="1" x14ac:dyDescent="0.25">
      <c r="A37" s="2">
        <v>12</v>
      </c>
      <c r="B37" s="14" t="s">
        <v>37</v>
      </c>
      <c r="C37" s="2" t="s">
        <v>12</v>
      </c>
      <c r="D37" s="2">
        <v>1</v>
      </c>
      <c r="E37" s="3">
        <v>500</v>
      </c>
      <c r="F37" s="3">
        <v>1000</v>
      </c>
      <c r="G37" s="3">
        <f t="shared" si="4"/>
        <v>500</v>
      </c>
      <c r="H37" s="3">
        <f t="shared" si="5"/>
        <v>1000</v>
      </c>
    </row>
    <row r="38" spans="1:8" s="10" customFormat="1" ht="78.75" x14ac:dyDescent="0.25">
      <c r="A38" s="2">
        <v>13</v>
      </c>
      <c r="B38" s="14" t="s">
        <v>38</v>
      </c>
      <c r="C38" s="2" t="s">
        <v>12</v>
      </c>
      <c r="D38" s="2">
        <v>1</v>
      </c>
      <c r="E38" s="3">
        <v>35000</v>
      </c>
      <c r="F38" s="3">
        <v>10000</v>
      </c>
      <c r="G38" s="3">
        <f t="shared" si="4"/>
        <v>35000</v>
      </c>
      <c r="H38" s="3">
        <f t="shared" si="5"/>
        <v>10000</v>
      </c>
    </row>
    <row r="39" spans="1:8" s="10" customFormat="1" ht="47.25" x14ac:dyDescent="0.25">
      <c r="A39" s="2">
        <v>14</v>
      </c>
      <c r="B39" s="14" t="s">
        <v>40</v>
      </c>
      <c r="C39" s="2" t="s">
        <v>12</v>
      </c>
      <c r="D39" s="2">
        <v>1</v>
      </c>
      <c r="E39" s="3">
        <v>20000</v>
      </c>
      <c r="F39" s="3">
        <v>8000</v>
      </c>
      <c r="G39" s="3">
        <f t="shared" si="2"/>
        <v>20000</v>
      </c>
      <c r="H39" s="3">
        <f t="shared" si="3"/>
        <v>8000</v>
      </c>
    </row>
    <row r="40" spans="1:8" s="10" customFormat="1" ht="47.25" x14ac:dyDescent="0.25">
      <c r="A40" s="2">
        <v>15</v>
      </c>
      <c r="B40" s="14" t="s">
        <v>17</v>
      </c>
      <c r="C40" s="2" t="s">
        <v>18</v>
      </c>
      <c r="D40" s="2">
        <v>13</v>
      </c>
      <c r="E40" s="3">
        <v>500</v>
      </c>
      <c r="F40" s="3">
        <v>300</v>
      </c>
      <c r="G40" s="3">
        <f t="shared" si="2"/>
        <v>6500</v>
      </c>
      <c r="H40" s="3">
        <f t="shared" si="3"/>
        <v>3900</v>
      </c>
    </row>
    <row r="41" spans="1:8" s="10" customFormat="1" ht="46.5" customHeight="1" x14ac:dyDescent="0.25">
      <c r="A41" s="2">
        <v>16</v>
      </c>
      <c r="B41" s="14" t="s">
        <v>19</v>
      </c>
      <c r="C41" s="2" t="s">
        <v>13</v>
      </c>
      <c r="D41" s="2">
        <v>26</v>
      </c>
      <c r="E41" s="3">
        <v>450</v>
      </c>
      <c r="F41" s="3">
        <v>200</v>
      </c>
      <c r="G41" s="3">
        <f t="shared" si="0"/>
        <v>11700</v>
      </c>
      <c r="H41" s="3">
        <f t="shared" si="1"/>
        <v>5200</v>
      </c>
    </row>
    <row r="42" spans="1:8" s="10" customFormat="1" ht="53.25" customHeight="1" x14ac:dyDescent="0.25">
      <c r="A42" s="2">
        <v>17</v>
      </c>
      <c r="B42" s="14" t="s">
        <v>41</v>
      </c>
      <c r="C42" s="2" t="s">
        <v>20</v>
      </c>
      <c r="D42" s="2">
        <v>1</v>
      </c>
      <c r="E42" s="3">
        <v>7000</v>
      </c>
      <c r="F42" s="3">
        <v>2000</v>
      </c>
      <c r="G42" s="3">
        <f t="shared" si="0"/>
        <v>7000</v>
      </c>
      <c r="H42" s="3">
        <f t="shared" si="1"/>
        <v>2000</v>
      </c>
    </row>
    <row r="43" spans="1:8" s="10" customFormat="1" ht="31.5" x14ac:dyDescent="0.25">
      <c r="A43" s="2">
        <v>18</v>
      </c>
      <c r="B43" s="14" t="s">
        <v>42</v>
      </c>
      <c r="C43" s="2" t="s">
        <v>12</v>
      </c>
      <c r="D43" s="2">
        <v>1</v>
      </c>
      <c r="E43" s="3">
        <v>6000</v>
      </c>
      <c r="F43" s="3">
        <v>2000</v>
      </c>
      <c r="G43" s="3">
        <f t="shared" si="0"/>
        <v>6000</v>
      </c>
      <c r="H43" s="3">
        <f t="shared" si="1"/>
        <v>2000</v>
      </c>
    </row>
    <row r="44" spans="1:8" s="10" customFormat="1" ht="47.25" x14ac:dyDescent="0.25">
      <c r="A44" s="2">
        <v>19</v>
      </c>
      <c r="B44" s="14" t="s">
        <v>21</v>
      </c>
      <c r="C44" s="2" t="s">
        <v>12</v>
      </c>
      <c r="D44" s="2">
        <v>2</v>
      </c>
      <c r="E44" s="3">
        <v>0</v>
      </c>
      <c r="F44" s="3">
        <v>10000</v>
      </c>
      <c r="G44" s="3">
        <f t="shared" ref="G44" si="6">E44*D44</f>
        <v>0</v>
      </c>
      <c r="H44" s="3">
        <f t="shared" ref="H44" si="7">F44*D44</f>
        <v>20000</v>
      </c>
    </row>
    <row r="45" spans="1:8" s="10" customFormat="1" ht="31.5" x14ac:dyDescent="0.25">
      <c r="A45" s="2">
        <v>20</v>
      </c>
      <c r="B45" s="14" t="s">
        <v>22</v>
      </c>
      <c r="C45" s="2" t="s">
        <v>12</v>
      </c>
      <c r="D45" s="2">
        <v>7</v>
      </c>
      <c r="E45" s="3">
        <v>0</v>
      </c>
      <c r="F45" s="3">
        <v>1500</v>
      </c>
      <c r="G45" s="3">
        <f t="shared" ref="G45:G54" si="8">E45*D45</f>
        <v>0</v>
      </c>
      <c r="H45" s="3">
        <f t="shared" ref="H45:H54" si="9">F45*D45</f>
        <v>10500</v>
      </c>
    </row>
    <row r="46" spans="1:8" s="10" customFormat="1" ht="31.5" x14ac:dyDescent="0.25">
      <c r="A46" s="2">
        <v>21</v>
      </c>
      <c r="B46" s="14" t="s">
        <v>23</v>
      </c>
      <c r="C46" s="2" t="s">
        <v>12</v>
      </c>
      <c r="D46" s="2">
        <v>1</v>
      </c>
      <c r="E46" s="3">
        <v>5000</v>
      </c>
      <c r="F46" s="3">
        <v>2000</v>
      </c>
      <c r="G46" s="3">
        <f t="shared" si="8"/>
        <v>5000</v>
      </c>
      <c r="H46" s="3">
        <f t="shared" si="9"/>
        <v>2000</v>
      </c>
    </row>
    <row r="47" spans="1:8" s="10" customFormat="1" ht="31.5" x14ac:dyDescent="0.25">
      <c r="A47" s="2">
        <v>22</v>
      </c>
      <c r="B47" s="14" t="s">
        <v>24</v>
      </c>
      <c r="C47" s="2" t="s">
        <v>12</v>
      </c>
      <c r="D47" s="2">
        <v>3</v>
      </c>
      <c r="E47" s="3">
        <v>4000</v>
      </c>
      <c r="F47" s="3">
        <v>1500</v>
      </c>
      <c r="G47" s="3">
        <f t="shared" si="8"/>
        <v>12000</v>
      </c>
      <c r="H47" s="3">
        <f t="shared" si="9"/>
        <v>4500</v>
      </c>
    </row>
    <row r="48" spans="1:8" s="10" customFormat="1" x14ac:dyDescent="0.25">
      <c r="A48" s="2">
        <v>23</v>
      </c>
      <c r="B48" s="14" t="s">
        <v>25</v>
      </c>
      <c r="C48" s="2" t="s">
        <v>12</v>
      </c>
      <c r="D48" s="2">
        <v>3</v>
      </c>
      <c r="E48" s="3">
        <v>4500</v>
      </c>
      <c r="F48" s="3">
        <v>1500</v>
      </c>
      <c r="G48" s="3">
        <f t="shared" si="8"/>
        <v>13500</v>
      </c>
      <c r="H48" s="3">
        <f t="shared" si="9"/>
        <v>4500</v>
      </c>
    </row>
    <row r="49" spans="1:10" s="10" customFormat="1" ht="53.25" customHeight="1" x14ac:dyDescent="0.25">
      <c r="A49" s="2">
        <v>24</v>
      </c>
      <c r="B49" s="14" t="s">
        <v>43</v>
      </c>
      <c r="C49" s="2" t="s">
        <v>13</v>
      </c>
      <c r="D49" s="2">
        <v>300</v>
      </c>
      <c r="E49" s="3">
        <v>480</v>
      </c>
      <c r="F49" s="3">
        <v>200</v>
      </c>
      <c r="G49" s="3">
        <f t="shared" si="8"/>
        <v>144000</v>
      </c>
      <c r="H49" s="3">
        <f t="shared" si="9"/>
        <v>60000</v>
      </c>
    </row>
    <row r="50" spans="1:10" s="10" customFormat="1" ht="53.25" customHeight="1" x14ac:dyDescent="0.25">
      <c r="A50" s="2">
        <v>25</v>
      </c>
      <c r="B50" s="14" t="s">
        <v>26</v>
      </c>
      <c r="C50" s="2" t="s">
        <v>12</v>
      </c>
      <c r="D50" s="2">
        <v>1</v>
      </c>
      <c r="E50" s="3">
        <v>7000</v>
      </c>
      <c r="F50" s="3">
        <v>1500</v>
      </c>
      <c r="G50" s="3">
        <f t="shared" si="8"/>
        <v>7000</v>
      </c>
      <c r="H50" s="3">
        <f t="shared" si="9"/>
        <v>1500</v>
      </c>
    </row>
    <row r="51" spans="1:10" s="10" customFormat="1" ht="47.25" x14ac:dyDescent="0.25">
      <c r="A51" s="2">
        <v>26</v>
      </c>
      <c r="B51" s="14" t="s">
        <v>27</v>
      </c>
      <c r="C51" s="2" t="s">
        <v>12</v>
      </c>
      <c r="D51" s="2">
        <v>1</v>
      </c>
      <c r="E51" s="3">
        <v>6000</v>
      </c>
      <c r="F51" s="3">
        <v>4000</v>
      </c>
      <c r="G51" s="3">
        <f t="shared" si="8"/>
        <v>6000</v>
      </c>
      <c r="H51" s="3">
        <f t="shared" si="9"/>
        <v>4000</v>
      </c>
    </row>
    <row r="52" spans="1:10" s="10" customFormat="1" ht="47.25" x14ac:dyDescent="0.25">
      <c r="A52" s="2">
        <v>27</v>
      </c>
      <c r="B52" s="14" t="s">
        <v>44</v>
      </c>
      <c r="C52" s="2" t="s">
        <v>13</v>
      </c>
      <c r="D52" s="2">
        <v>90</v>
      </c>
      <c r="E52" s="3">
        <v>1250</v>
      </c>
      <c r="F52" s="3">
        <v>250</v>
      </c>
      <c r="G52" s="3">
        <f t="shared" si="8"/>
        <v>112500</v>
      </c>
      <c r="H52" s="3">
        <f t="shared" si="9"/>
        <v>22500</v>
      </c>
    </row>
    <row r="53" spans="1:10" s="10" customFormat="1" ht="31.5" x14ac:dyDescent="0.25">
      <c r="A53" s="2">
        <v>28</v>
      </c>
      <c r="B53" s="14" t="s">
        <v>45</v>
      </c>
      <c r="C53" s="2" t="s">
        <v>28</v>
      </c>
      <c r="D53" s="2">
        <v>1</v>
      </c>
      <c r="E53" s="3">
        <v>4000</v>
      </c>
      <c r="F53" s="3">
        <v>2000</v>
      </c>
      <c r="G53" s="3">
        <f t="shared" si="8"/>
        <v>4000</v>
      </c>
      <c r="H53" s="3">
        <f t="shared" si="9"/>
        <v>2000</v>
      </c>
    </row>
    <row r="54" spans="1:10" s="10" customFormat="1" ht="43.5" customHeight="1" x14ac:dyDescent="0.25">
      <c r="A54" s="2">
        <v>29</v>
      </c>
      <c r="B54" s="14" t="s">
        <v>46</v>
      </c>
      <c r="C54" s="2" t="s">
        <v>28</v>
      </c>
      <c r="D54" s="2">
        <v>1</v>
      </c>
      <c r="E54" s="3"/>
      <c r="F54" s="3">
        <v>162000</v>
      </c>
      <c r="G54" s="3">
        <f t="shared" si="8"/>
        <v>0</v>
      </c>
      <c r="H54" s="3">
        <f t="shared" si="9"/>
        <v>162000</v>
      </c>
    </row>
    <row r="55" spans="1:10" ht="26.25" customHeight="1" x14ac:dyDescent="0.25">
      <c r="A55" s="25" t="s">
        <v>5</v>
      </c>
      <c r="B55" s="25"/>
      <c r="C55" s="25"/>
      <c r="D55" s="25"/>
      <c r="E55" s="25"/>
      <c r="F55" s="25"/>
      <c r="G55" s="22">
        <f>SUM(G26:G54)</f>
        <v>443700</v>
      </c>
      <c r="H55" s="22">
        <f>SUM(H26:H54)</f>
        <v>498600</v>
      </c>
      <c r="J55" s="21"/>
    </row>
    <row r="56" spans="1:10" ht="25.5" customHeight="1" x14ac:dyDescent="0.25">
      <c r="A56" s="25" t="s">
        <v>47</v>
      </c>
      <c r="B56" s="25"/>
      <c r="C56" s="25"/>
      <c r="D56" s="25"/>
      <c r="E56" s="25"/>
      <c r="F56" s="25"/>
      <c r="G56" s="19"/>
      <c r="H56" s="16">
        <f>H55*15%</f>
        <v>74790</v>
      </c>
    </row>
    <row r="57" spans="1:10" ht="24" customHeight="1" x14ac:dyDescent="0.25">
      <c r="A57" s="25" t="s">
        <v>4</v>
      </c>
      <c r="B57" s="25"/>
      <c r="C57" s="25"/>
      <c r="D57" s="25"/>
      <c r="E57" s="25"/>
      <c r="F57" s="25"/>
      <c r="G57" s="19"/>
      <c r="H57" s="20">
        <f>H55+G55+H56</f>
        <v>1017090</v>
      </c>
    </row>
    <row r="58" spans="1:10" ht="22.5" customHeight="1" x14ac:dyDescent="0.25">
      <c r="A58" s="17"/>
      <c r="B58" s="17"/>
      <c r="C58" s="17"/>
      <c r="D58" s="17"/>
      <c r="E58" s="17"/>
      <c r="F58" s="17"/>
      <c r="G58" s="15"/>
      <c r="H58" s="15"/>
    </row>
    <row r="59" spans="1:10" x14ac:dyDescent="0.25">
      <c r="A59" s="18"/>
      <c r="B59" s="18"/>
      <c r="C59" s="18"/>
      <c r="D59" s="18"/>
      <c r="E59" s="18"/>
      <c r="F59" s="18"/>
      <c r="G59" s="18"/>
      <c r="H59" s="18"/>
      <c r="J59" s="11"/>
    </row>
    <row r="60" spans="1:10" x14ac:dyDescent="0.25">
      <c r="A60" s="23" t="s">
        <v>7</v>
      </c>
      <c r="B60" s="23"/>
    </row>
  </sheetData>
  <mergeCells count="12">
    <mergeCell ref="G11:H11"/>
    <mergeCell ref="G12:H12"/>
    <mergeCell ref="A14:H14"/>
    <mergeCell ref="A60:B60"/>
    <mergeCell ref="A16:H16"/>
    <mergeCell ref="A55:F55"/>
    <mergeCell ref="A20:H20"/>
    <mergeCell ref="A23:H23"/>
    <mergeCell ref="A22:H22"/>
    <mergeCell ref="A18:H18"/>
    <mergeCell ref="A56:F56"/>
    <mergeCell ref="A57:F57"/>
  </mergeCells>
  <printOptions horizontalCentered="1"/>
  <pageMargins left="0" right="0" top="0" bottom="0" header="0.31496062992125984" footer="0.31496062992125984"/>
  <pageSetup paperSize="9" orientation="portrait" r:id="rId1"/>
  <rowBreaks count="2" manualBreakCount="2">
    <brk id="33" max="7" man="1"/>
    <brk id="50" max="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Fire</vt:lpstr>
      <vt:lpstr>Fire!Print_Area</vt:lpstr>
      <vt:lpstr>Fire!Print_Titles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2024-07-30T11:49:32Z</dcterms:modified>
</cp:coreProperties>
</file>