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D:\Pioneer\Completed Projects\Sana Safinaz - Dolmen Mall Clifton Karachi\"/>
    </mc:Choice>
  </mc:AlternateContent>
  <xr:revisionPtr revIDLastSave="0" documentId="13_ncr:1_{3C9CC04A-A6FB-458D-A93B-340379D2E937}" xr6:coauthVersionLast="47" xr6:coauthVersionMax="47" xr10:uidLastSave="{00000000-0000-0000-0000-000000000000}"/>
  <bookViews>
    <workbookView xWindow="-120" yWindow="-120" windowWidth="29040" windowHeight="15840" xr2:uid="{00000000-000D-0000-FFFF-FFFF00000000}"/>
  </bookViews>
  <sheets>
    <sheet name="PES summary" sheetId="9" r:id="rId1"/>
    <sheet name="summary" sheetId="8" r:id="rId2"/>
    <sheet name="HVAC" sheetId="2" r:id="rId3"/>
    <sheet name="Fire" sheetId="7" r:id="rId4"/>
  </sheets>
  <externalReferences>
    <externalReference r:id="rId5"/>
    <externalReference r:id="rId6"/>
    <externalReference r:id="rId7"/>
    <externalReference r:id="rId8"/>
  </externalReferences>
  <definedNames>
    <definedName name="_xlnm.Print_Area" localSheetId="3">Fire!$A$1:$O$28</definedName>
  </definedNames>
  <calcPr calcId="181029"/>
</workbook>
</file>

<file path=xl/calcChain.xml><?xml version="1.0" encoding="utf-8"?>
<calcChain xmlns="http://schemas.openxmlformats.org/spreadsheetml/2006/main">
  <c r="E58" i="9" l="1"/>
  <c r="E40" i="8"/>
  <c r="O6" i="2" l="1"/>
  <c r="L31" i="2"/>
  <c r="L30" i="2"/>
  <c r="L29" i="2"/>
  <c r="L28" i="2"/>
  <c r="L27" i="2"/>
  <c r="L26" i="2"/>
  <c r="L25" i="2"/>
  <c r="L24" i="2"/>
  <c r="L23" i="2"/>
  <c r="L22" i="2"/>
  <c r="L19" i="2"/>
  <c r="L18" i="2"/>
  <c r="L17" i="2"/>
  <c r="L16" i="2"/>
  <c r="L15" i="2"/>
  <c r="L13" i="2"/>
  <c r="L12" i="2"/>
  <c r="L11" i="2"/>
  <c r="L7" i="2"/>
  <c r="L6" i="2"/>
  <c r="D40" i="8" l="1"/>
  <c r="C40" i="8"/>
  <c r="N26" i="7" l="1"/>
  <c r="N25" i="7"/>
  <c r="N24" i="7"/>
  <c r="N23" i="7"/>
  <c r="N22" i="7"/>
  <c r="N20" i="7"/>
  <c r="N18" i="7"/>
  <c r="N17" i="7"/>
  <c r="N16" i="7"/>
  <c r="N15" i="7"/>
  <c r="N14" i="7"/>
  <c r="N13" i="7"/>
  <c r="N10" i="7"/>
  <c r="N9" i="7"/>
  <c r="N7" i="7"/>
  <c r="N6" i="7"/>
  <c r="J26" i="7"/>
  <c r="J25" i="7"/>
  <c r="J24" i="7"/>
  <c r="J23" i="7"/>
  <c r="J22" i="7"/>
  <c r="J20" i="7"/>
  <c r="J18" i="7"/>
  <c r="J17" i="7"/>
  <c r="J16" i="7"/>
  <c r="J15" i="7"/>
  <c r="J14" i="7"/>
  <c r="J13" i="7"/>
  <c r="J10" i="7"/>
  <c r="J9" i="7"/>
  <c r="J7" i="7"/>
  <c r="J6" i="7"/>
  <c r="O30" i="2"/>
  <c r="O29" i="2"/>
  <c r="O28" i="2"/>
  <c r="O16" i="2"/>
  <c r="O15" i="2"/>
  <c r="O13" i="2"/>
  <c r="O11" i="2"/>
  <c r="O7" i="2"/>
  <c r="L26" i="7"/>
  <c r="L25" i="7"/>
  <c r="L24" i="7"/>
  <c r="L23" i="7"/>
  <c r="L22" i="7"/>
  <c r="L20" i="7"/>
  <c r="L18" i="7"/>
  <c r="M18" i="7" s="1"/>
  <c r="L17" i="7"/>
  <c r="L16" i="7"/>
  <c r="L15" i="7"/>
  <c r="M15" i="7" s="1"/>
  <c r="L14" i="7"/>
  <c r="L13" i="7"/>
  <c r="L10" i="7"/>
  <c r="M10" i="7" s="1"/>
  <c r="L9" i="7"/>
  <c r="M9" i="7" s="1"/>
  <c r="L7" i="7"/>
  <c r="L6" i="7"/>
  <c r="K6" i="7"/>
  <c r="M13" i="7"/>
  <c r="I26" i="7"/>
  <c r="I25" i="7"/>
  <c r="I24" i="7"/>
  <c r="I23" i="7"/>
  <c r="I22" i="7"/>
  <c r="I20" i="7"/>
  <c r="I18" i="7"/>
  <c r="I17" i="7"/>
  <c r="I16" i="7"/>
  <c r="I15" i="7"/>
  <c r="I14" i="7"/>
  <c r="I13" i="7"/>
  <c r="I10" i="7"/>
  <c r="I9" i="7"/>
  <c r="I7" i="7"/>
  <c r="I6" i="7"/>
  <c r="M28" i="2"/>
  <c r="M14" i="2"/>
  <c r="N14" i="2" s="1"/>
  <c r="M13" i="2"/>
  <c r="M12" i="2"/>
  <c r="M11" i="2"/>
  <c r="M7" i="2"/>
  <c r="M6" i="2"/>
  <c r="N6" i="2" s="1"/>
  <c r="N31" i="2"/>
  <c r="N30" i="2"/>
  <c r="N29" i="2"/>
  <c r="N26" i="2"/>
  <c r="N25" i="2"/>
  <c r="N24" i="2"/>
  <c r="N23" i="2"/>
  <c r="N22" i="2"/>
  <c r="N19" i="2"/>
  <c r="N18" i="2"/>
  <c r="N16" i="2"/>
  <c r="N15" i="2"/>
  <c r="N7" i="2"/>
  <c r="J31" i="2"/>
  <c r="J30" i="2"/>
  <c r="J29" i="2"/>
  <c r="J28" i="2"/>
  <c r="J25" i="2"/>
  <c r="J23" i="2"/>
  <c r="J22" i="2"/>
  <c r="J19" i="2"/>
  <c r="J18" i="2"/>
  <c r="J16" i="2"/>
  <c r="J15" i="2"/>
  <c r="J13" i="2"/>
  <c r="J12" i="2"/>
  <c r="J11" i="2"/>
  <c r="J7" i="2"/>
  <c r="J6" i="2"/>
  <c r="E34" i="9" l="1"/>
  <c r="D34" i="9"/>
  <c r="C34" i="9"/>
  <c r="E33" i="9"/>
  <c r="D33" i="9"/>
  <c r="C33" i="9"/>
  <c r="E32" i="9"/>
  <c r="D32" i="9"/>
  <c r="C32" i="9"/>
  <c r="E31" i="9"/>
  <c r="D31" i="9"/>
  <c r="C31" i="9"/>
  <c r="E30" i="9"/>
  <c r="D30" i="9"/>
  <c r="C30" i="9"/>
  <c r="E29" i="9"/>
  <c r="D29" i="9"/>
  <c r="C29" i="9"/>
  <c r="E28" i="9"/>
  <c r="D28" i="9"/>
  <c r="C28" i="9"/>
  <c r="E27" i="9"/>
  <c r="D27" i="9"/>
  <c r="C27" i="9"/>
  <c r="E26" i="9"/>
  <c r="D26" i="9"/>
  <c r="C26" i="9"/>
  <c r="E25" i="9"/>
  <c r="D25" i="9"/>
  <c r="C25" i="9"/>
  <c r="E24" i="9"/>
  <c r="D24" i="9"/>
  <c r="C24" i="9"/>
  <c r="E23" i="9"/>
  <c r="D23" i="9"/>
  <c r="C23" i="9"/>
  <c r="E22" i="9"/>
  <c r="D22" i="9"/>
  <c r="C22" i="9"/>
  <c r="E20" i="9"/>
  <c r="D20" i="9"/>
  <c r="C20" i="9"/>
  <c r="E19" i="9"/>
  <c r="D19" i="9"/>
  <c r="C19" i="9"/>
  <c r="E18" i="9"/>
  <c r="D18" i="9"/>
  <c r="C18" i="9"/>
  <c r="E17" i="9"/>
  <c r="D17" i="9"/>
  <c r="C17" i="9"/>
  <c r="E16" i="9"/>
  <c r="D16" i="9"/>
  <c r="C16" i="9"/>
  <c r="E15" i="9"/>
  <c r="D15" i="9"/>
  <c r="C15" i="9"/>
  <c r="E14" i="9"/>
  <c r="D14" i="9"/>
  <c r="C14" i="9"/>
  <c r="E13" i="9"/>
  <c r="D13" i="9"/>
  <c r="C13" i="9"/>
  <c r="E12" i="9"/>
  <c r="D12" i="9"/>
  <c r="C12" i="9"/>
  <c r="E11" i="9" l="1"/>
  <c r="E21" i="9"/>
  <c r="C21" i="9"/>
  <c r="C11" i="9"/>
  <c r="D11" i="9"/>
  <c r="D21" i="9"/>
  <c r="K26" i="7"/>
  <c r="M26" i="7" s="1"/>
  <c r="K25" i="7"/>
  <c r="K24" i="7"/>
  <c r="K23" i="7"/>
  <c r="K22" i="7"/>
  <c r="K21" i="7"/>
  <c r="K20" i="7"/>
  <c r="M20" i="7" s="1"/>
  <c r="K19" i="7"/>
  <c r="K18" i="7"/>
  <c r="K17" i="7"/>
  <c r="K16" i="7"/>
  <c r="K15" i="7"/>
  <c r="K14" i="7"/>
  <c r="K13" i="7"/>
  <c r="K12" i="7"/>
  <c r="K11" i="7"/>
  <c r="K10" i="7"/>
  <c r="K9" i="7"/>
  <c r="K7" i="7"/>
  <c r="P29" i="2"/>
  <c r="O25" i="2"/>
  <c r="O23" i="2"/>
  <c r="O19" i="2"/>
  <c r="O18" i="2"/>
  <c r="P18" i="2" s="1"/>
  <c r="O17" i="2"/>
  <c r="L14" i="2"/>
  <c r="O14" i="2" s="1"/>
  <c r="O31" i="2"/>
  <c r="K31" i="2"/>
  <c r="K30" i="2"/>
  <c r="K29" i="2"/>
  <c r="K28" i="2"/>
  <c r="K25" i="2"/>
  <c r="O24" i="2"/>
  <c r="P24" i="2" s="1"/>
  <c r="K24" i="2"/>
  <c r="K23" i="2"/>
  <c r="O22" i="2"/>
  <c r="K22" i="2"/>
  <c r="K19" i="2"/>
  <c r="K18" i="2"/>
  <c r="K17" i="2"/>
  <c r="K16" i="2"/>
  <c r="K15" i="2"/>
  <c r="K14" i="2"/>
  <c r="K13" i="2"/>
  <c r="K12" i="2"/>
  <c r="K11" i="2"/>
  <c r="K7" i="2"/>
  <c r="K6" i="2"/>
  <c r="E34" i="8"/>
  <c r="D34" i="8"/>
  <c r="C34" i="8"/>
  <c r="E33" i="8"/>
  <c r="D33" i="8"/>
  <c r="C33" i="8"/>
  <c r="E32" i="8"/>
  <c r="D32" i="8"/>
  <c r="C32" i="8"/>
  <c r="E31" i="8"/>
  <c r="D31" i="8"/>
  <c r="C31" i="8"/>
  <c r="E30" i="8"/>
  <c r="D30" i="8"/>
  <c r="C30" i="8"/>
  <c r="E29" i="8"/>
  <c r="D29" i="8"/>
  <c r="C29" i="8"/>
  <c r="E28" i="8"/>
  <c r="D28" i="8"/>
  <c r="C28" i="8"/>
  <c r="E27" i="8"/>
  <c r="D27" i="8"/>
  <c r="C27" i="8"/>
  <c r="E26" i="8"/>
  <c r="D26" i="8"/>
  <c r="C26" i="8"/>
  <c r="E25" i="8"/>
  <c r="D25" i="8"/>
  <c r="C25" i="8"/>
  <c r="E24" i="8"/>
  <c r="D24" i="8"/>
  <c r="C24" i="8"/>
  <c r="E23" i="8"/>
  <c r="D23" i="8"/>
  <c r="C23" i="8"/>
  <c r="E22" i="8"/>
  <c r="D22" i="8"/>
  <c r="C22" i="8"/>
  <c r="E20" i="8"/>
  <c r="D20" i="8"/>
  <c r="C20" i="8"/>
  <c r="E19" i="8"/>
  <c r="D19" i="8"/>
  <c r="C19" i="8"/>
  <c r="E18" i="8"/>
  <c r="D18" i="8"/>
  <c r="C18" i="8"/>
  <c r="E17" i="8"/>
  <c r="D17" i="8"/>
  <c r="C17" i="8"/>
  <c r="E16" i="8"/>
  <c r="D16" i="8"/>
  <c r="C16" i="8"/>
  <c r="E15" i="8"/>
  <c r="D15" i="8"/>
  <c r="C15" i="8"/>
  <c r="E14" i="8"/>
  <c r="D14" i="8"/>
  <c r="C14" i="8"/>
  <c r="E13" i="8"/>
  <c r="D13" i="8"/>
  <c r="C13" i="8"/>
  <c r="E12" i="8"/>
  <c r="D12" i="8"/>
  <c r="C12" i="8"/>
  <c r="M25" i="7" l="1"/>
  <c r="M24" i="7"/>
  <c r="M23" i="7"/>
  <c r="O22" i="7"/>
  <c r="M22" i="7"/>
  <c r="M17" i="7"/>
  <c r="M16" i="7"/>
  <c r="M14" i="7"/>
  <c r="M7" i="7"/>
  <c r="M6" i="7"/>
  <c r="N28" i="2"/>
  <c r="N13" i="2"/>
  <c r="O12" i="2"/>
  <c r="P12" i="2" s="1"/>
  <c r="N12" i="2"/>
  <c r="N11" i="2"/>
  <c r="P25" i="2"/>
  <c r="P16" i="2"/>
  <c r="P14" i="2"/>
  <c r="D11" i="8"/>
  <c r="J27" i="7"/>
  <c r="O20" i="7"/>
  <c r="P31" i="2"/>
  <c r="P11" i="2"/>
  <c r="P6" i="2"/>
  <c r="K33" i="2"/>
  <c r="P15" i="2"/>
  <c r="P17" i="2"/>
  <c r="P28" i="2"/>
  <c r="P30" i="2"/>
  <c r="P7" i="2"/>
  <c r="P19" i="2"/>
  <c r="P23" i="2"/>
  <c r="P22" i="2"/>
  <c r="P13" i="2"/>
  <c r="E11" i="8"/>
  <c r="C11" i="8"/>
  <c r="C21" i="8"/>
  <c r="D21" i="8"/>
  <c r="E21" i="8"/>
  <c r="O10" i="7"/>
  <c r="O14" i="7"/>
  <c r="O24" i="7"/>
  <c r="O15" i="7"/>
  <c r="O25" i="7"/>
  <c r="O9" i="7"/>
  <c r="O16" i="7"/>
  <c r="O13" i="7"/>
  <c r="O23" i="7"/>
  <c r="O7" i="7"/>
  <c r="O17" i="7"/>
  <c r="O6" i="7"/>
  <c r="O18" i="7"/>
  <c r="O26" i="7"/>
  <c r="N27" i="7" l="1"/>
  <c r="D38" i="8" s="1"/>
  <c r="C38" i="8"/>
  <c r="C38" i="9"/>
  <c r="O33" i="2"/>
  <c r="D36" i="8" s="1"/>
  <c r="C36" i="8"/>
  <c r="C36" i="9"/>
  <c r="P33" i="2"/>
  <c r="D36" i="9" l="1"/>
  <c r="E36" i="9" s="1"/>
  <c r="D38" i="9"/>
  <c r="E38" i="9" s="1"/>
  <c r="C40" i="9"/>
  <c r="E36" i="8"/>
  <c r="E42" i="8" s="1"/>
  <c r="E38" i="8"/>
  <c r="O27" i="7"/>
  <c r="D40" i="9" l="1"/>
  <c r="E40" i="9"/>
  <c r="E41" i="9" l="1"/>
  <c r="E42" i="9" s="1"/>
  <c r="E47" i="9"/>
  <c r="E46" i="9"/>
  <c r="E48" i="9" s="1"/>
  <c r="E52" i="9" s="1"/>
  <c r="E54" i="9" s="1"/>
  <c r="E56" i="9" s="1"/>
  <c r="E60" i="9" s="1"/>
</calcChain>
</file>

<file path=xl/sharedStrings.xml><?xml version="1.0" encoding="utf-8"?>
<sst xmlns="http://schemas.openxmlformats.org/spreadsheetml/2006/main" count="223" uniqueCount="126">
  <si>
    <t>AIR GUIDE STEEL CRAFT
SHAN INDUSTRIES ENGATECH
E.A.P AIR DEVICIES</t>
  </si>
  <si>
    <t>S. No.</t>
  </si>
  <si>
    <t>Description</t>
  </si>
  <si>
    <t>Qty.</t>
  </si>
  <si>
    <t>Unit</t>
  </si>
  <si>
    <t>Total (Rs.)</t>
  </si>
  <si>
    <t>Amount</t>
  </si>
  <si>
    <r>
      <rPr>
        <b/>
        <u/>
        <sz val="11"/>
        <rFont val="Arial Narrow"/>
        <family val="2"/>
      </rPr>
      <t>Section 01: Supply, Installation &amp; Testing of Duct Works &amp; Accessories</t>
    </r>
  </si>
  <si>
    <r>
      <rPr>
        <sz val="11"/>
        <rFont val="Arial Narrow"/>
        <family val="2"/>
      </rPr>
      <t xml:space="preserve">Supply,  fabrication,  Installation  &amp;  Testing  of  </t>
    </r>
    <r>
      <rPr>
        <b/>
        <sz val="11"/>
        <rFont val="Arial Narrow"/>
        <family val="2"/>
      </rPr>
      <t xml:space="preserve">Machine  Made  G.I Sheet  Metal  Duct  Work  </t>
    </r>
    <r>
      <rPr>
        <sz val="11"/>
        <rFont val="Arial Narrow"/>
        <family val="2"/>
      </rPr>
      <t>(galvanized  G-  20  for  internal  &amp;  G-30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</si>
  <si>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t>a</t>
  </si>
  <si>
    <t>For AC Supply / Return</t>
  </si>
  <si>
    <t>Sq.ft.</t>
  </si>
  <si>
    <r>
      <rPr>
        <sz val="11"/>
        <rFont val="Arial Narrow"/>
        <family val="2"/>
      </rPr>
      <t xml:space="preserve">Supply and Installation of </t>
    </r>
    <r>
      <rPr>
        <b/>
        <sz val="11"/>
        <rFont val="Arial Narrow"/>
        <family val="2"/>
      </rPr>
      <t xml:space="preserve">Aluminum Faced Glass Wool insulation
1" thick </t>
    </r>
    <r>
      <rPr>
        <sz val="11"/>
        <rFont val="Arial Narrow"/>
        <family val="2"/>
      </rPr>
      <t>for Internal ducts of different sections compete in all respect as per specifications,  drawings and as per instructions of</t>
    </r>
  </si>
  <si>
    <r>
      <rPr>
        <sz val="11"/>
        <rFont val="Arial Narrow"/>
        <family val="2"/>
      </rPr>
      <t xml:space="preserve">Supply,   Installation   &amp;   Commissioning   of   </t>
    </r>
    <r>
      <rPr>
        <b/>
        <sz val="11"/>
        <rFont val="Arial Narrow"/>
        <family val="2"/>
      </rPr>
      <t xml:space="preserve">Aluminum   Fabricated, Powder Coated Air Devices </t>
    </r>
    <r>
      <rPr>
        <sz val="11"/>
        <rFont val="Arial Narrow"/>
        <family val="2"/>
      </rPr>
      <t>for supply, return, exhaust &amp; fresh air. including  framing,  hangers  &amp;  supports  and  other  accessories  etc. complete  in  all  respects  ready  to  operate  as  per  instruction  of
Consultant.</t>
    </r>
  </si>
  <si>
    <t>Diffusers/Grilles/Registers (with Dampers)</t>
  </si>
  <si>
    <r>
      <rPr>
        <b/>
        <u/>
        <sz val="11"/>
        <rFont val="Arial Narrow"/>
        <family val="2"/>
      </rPr>
      <t>For AC - Supply / Return Air</t>
    </r>
  </si>
  <si>
    <t>Swirl Diffusers - 14" Dia.</t>
  </si>
  <si>
    <t>Nos.</t>
  </si>
  <si>
    <t>b</t>
  </si>
  <si>
    <t>Square Diffusers - 12" x 12"</t>
  </si>
  <si>
    <t>c</t>
  </si>
  <si>
    <t>Square Diffusers - 9" x 9"</t>
  </si>
  <si>
    <t>RAG - 30" x 16"</t>
  </si>
  <si>
    <t>RAG - 30" x 14"</t>
  </si>
  <si>
    <r>
      <rPr>
        <b/>
        <u/>
        <sz val="11"/>
        <rFont val="Arial Narrow"/>
        <family val="2"/>
      </rPr>
      <t>For Fresh Air</t>
    </r>
  </si>
  <si>
    <t>FAG - 22" x 10"</t>
  </si>
  <si>
    <t>No.</t>
  </si>
  <si>
    <t>FAG - 14" x 10"</t>
  </si>
  <si>
    <r>
      <rPr>
        <sz val="11"/>
        <rFont val="Arial Narrow"/>
        <family val="2"/>
      </rPr>
      <t xml:space="preserve">Supply,   Installation   &amp;   Commissioning   of   </t>
    </r>
    <r>
      <rPr>
        <b/>
        <sz val="11"/>
        <rFont val="Arial Narrow"/>
        <family val="2"/>
      </rPr>
      <t xml:space="preserve">Aluminum   Fabricated, Powder  Coated  Dampers  </t>
    </r>
    <r>
      <rPr>
        <sz val="11"/>
        <rFont val="Arial Narrow"/>
        <family val="2"/>
      </rPr>
      <t>including  framing,  hangers  &amp;  supports and other accessories etc. complete in all respects ready to operate as per instructions and approval of Consultant.</t>
    </r>
  </si>
  <si>
    <t>Volume Dampers</t>
  </si>
  <si>
    <t>22" x 10"</t>
  </si>
  <si>
    <t>14" x 10"</t>
  </si>
  <si>
    <t>Fire Dampers</t>
  </si>
  <si>
    <r>
      <rPr>
        <b/>
        <u/>
        <sz val="11"/>
        <rFont val="Arial Narrow"/>
        <family val="2"/>
      </rPr>
      <t>Section 02: Miscellaneous Works</t>
    </r>
  </si>
  <si>
    <r>
      <rPr>
        <sz val="11"/>
        <rFont val="Arial Narrow"/>
        <family val="2"/>
      </rPr>
      <t xml:space="preserve">Supply  &amp;  Installation  of  </t>
    </r>
    <r>
      <rPr>
        <b/>
        <sz val="11"/>
        <rFont val="Arial Narrow"/>
        <family val="2"/>
      </rPr>
      <t xml:space="preserve">Thermostats  for  AHUs  </t>
    </r>
    <r>
      <rPr>
        <sz val="11"/>
        <rFont val="Arial Narrow"/>
        <family val="2"/>
      </rPr>
      <t>along  with  control
cables complete in all respect and ready to operate.</t>
    </r>
  </si>
  <si>
    <r>
      <rPr>
        <b/>
        <sz val="11"/>
        <rFont val="Arial Narrow"/>
        <family val="2"/>
      </rPr>
      <t xml:space="preserve">Testing,  adjusting,  Balancing  &amp;  Commissioning  </t>
    </r>
    <r>
      <rPr>
        <sz val="11"/>
        <rFont val="Arial Narrow"/>
        <family val="2"/>
      </rPr>
      <t>of   Entire  HVAC
system.</t>
    </r>
  </si>
  <si>
    <t>Job.</t>
  </si>
  <si>
    <r>
      <t xml:space="preserve">Making  of  </t>
    </r>
    <r>
      <rPr>
        <b/>
        <sz val="11"/>
        <rFont val="Arial Narrow"/>
        <family val="2"/>
      </rPr>
      <t xml:space="preserve">Shop  Drawings  &amp;  As-built  Drawings  </t>
    </r>
    <r>
      <rPr>
        <sz val="11"/>
        <rFont val="Arial Narrow"/>
        <family val="2"/>
      </rPr>
      <t>on  Auto  CAD  with sectional  details,  equipment  details  and  their  foundation  details, Technical submittals and sample boards complete in all  respect as per instruction of Consultant.</t>
    </r>
  </si>
  <si>
    <r>
      <rPr>
        <sz val="11"/>
        <rFont val="Arial Narrow"/>
        <family val="2"/>
      </rPr>
      <t>Supply,  installation  and  Commissioning  of  items  not listed  in  BOQ but   required   for   complition   of   work   to   ensure   satisfactory performance.
(Contractor to provide list)</t>
    </r>
  </si>
  <si>
    <t>Item No.</t>
  </si>
  <si>
    <t>Material</t>
  </si>
  <si>
    <t>Labour</t>
  </si>
  <si>
    <t>Total</t>
  </si>
  <si>
    <t>Amount (Rs.)</t>
  </si>
  <si>
    <r>
      <rPr>
        <b/>
        <u/>
        <sz val="11"/>
        <color rgb="FFFFFFFF"/>
        <rFont val="Arial Narrow"/>
        <family val="2"/>
      </rPr>
      <t>FIRE FIGHTING SERVICES</t>
    </r>
  </si>
  <si>
    <r>
      <rPr>
        <b/>
        <u/>
        <sz val="11"/>
        <rFont val="Arial Narrow"/>
        <family val="2"/>
      </rPr>
      <t>SECTION 01: SUPPLY AND INSTALLATION OF FIRE EXTINGUISHERS</t>
    </r>
  </si>
  <si>
    <t>5 Kg. CO2</t>
  </si>
  <si>
    <t>6 Kg. Dry Chemical Powder</t>
  </si>
  <si>
    <r>
      <rPr>
        <b/>
        <u/>
        <sz val="11"/>
        <rFont val="Arial Narrow"/>
        <family val="2"/>
      </rPr>
      <t>SECTION 02: SUPPLY AND INSTALLATION OF FIRE SPRINKLERS</t>
    </r>
  </si>
  <si>
    <t>Sprinkler Pendent type standard response K = 5.6 (Opening Temperature 57ºC)</t>
  </si>
  <si>
    <t>Sprinkler Upright type standard response K = 5.6 (Opening Temperature 57ºC)</t>
  </si>
  <si>
    <r>
      <rPr>
        <b/>
        <u/>
        <sz val="11"/>
        <rFont val="Arial Narrow"/>
        <family val="2"/>
      </rPr>
      <t>SECTION 03: SUPPLY AND INSTALLATION OF MS PIPE WORK</t>
    </r>
  </si>
  <si>
    <t>Supply  &amp;  installation  of  MS  SCH  40  pipes  (seamless)  with  threaded  &amp; welded  fittings  (UL/FM)  including  sockets,  tees,  elbows,  bends,  reducers, unions,   clamps,   hangers   &amp;   supports   etc.   making   core   cuts/holes   (if required),  painting  and  protection  treatments  on  pipe.  complete  in  all respect ready to opearte.</t>
  </si>
  <si>
    <t>i</t>
  </si>
  <si>
    <t>Rft.</t>
  </si>
  <si>
    <t>ii</t>
  </si>
  <si>
    <t>Dia.  1-1/4"   (Threaded fitting)</t>
  </si>
  <si>
    <t>iii</t>
  </si>
  <si>
    <t>Dia.  1-1/2"   (Threaded fitting)</t>
  </si>
  <si>
    <t>iv</t>
  </si>
  <si>
    <t>v</t>
  </si>
  <si>
    <t>Dia.  2-1/2"   (Welded joints fitting)</t>
  </si>
  <si>
    <t>vi</t>
  </si>
  <si>
    <r>
      <rPr>
        <b/>
        <u/>
        <sz val="11"/>
        <rFont val="Arial Narrow"/>
        <family val="2"/>
      </rPr>
      <t>SECTION 04: SUPPLY AND INSTALLATION OF PASSIVE FIRE PROTECTION</t>
    </r>
  </si>
  <si>
    <r>
      <rPr>
        <sz val="11"/>
        <rFont val="Arial Narrow"/>
        <family val="2"/>
      </rPr>
      <t xml:space="preserve">Supply  and  Installation  of  </t>
    </r>
    <r>
      <rPr>
        <b/>
        <i/>
        <sz val="11"/>
        <rFont val="Arial Narrow"/>
        <family val="2"/>
      </rPr>
      <t xml:space="preserve">Fire  Stop  Material   </t>
    </r>
    <r>
      <rPr>
        <sz val="11"/>
        <rFont val="Arial Narrow"/>
        <family val="2"/>
      </rPr>
      <t>(for  passive  fire  fighting  / smoke barrier) in all MEP openings and penetrations, either in slab or wall, complete    in    all    respects,    ready    to    operate    as    per    fire    stopper recommended material, and as per instruction of Consultant.</t>
    </r>
  </si>
  <si>
    <r>
      <rPr>
        <b/>
        <u/>
        <sz val="11"/>
        <rFont val="Arial Narrow"/>
        <family val="2"/>
      </rPr>
      <t>SECTION 05: MISCELLANEOUS ITEMS</t>
    </r>
  </si>
  <si>
    <t>Providing Material Submittals and Samples for consultant's Approval.</t>
  </si>
  <si>
    <t>Making of Shop Drawings &amp; As-Built Drawings for Consultant's Approval.</t>
  </si>
  <si>
    <t>Painting, Identification and Tagging as per standards.</t>
  </si>
  <si>
    <t>Testing and commissioning of entire fire fighting system as per approval of consultant.</t>
  </si>
  <si>
    <t>Sr #</t>
  </si>
  <si>
    <t>Scope of work</t>
  </si>
  <si>
    <t>Supply Amount</t>
  </si>
  <si>
    <t>Labor Amount</t>
  </si>
  <si>
    <t>Total Amount</t>
  </si>
  <si>
    <t>CIVIL ID</t>
  </si>
  <si>
    <t xml:space="preserve">RECEPTION / WAITING AREA  </t>
  </si>
  <si>
    <t xml:space="preserve">WORKSPACE + LOBBY </t>
  </si>
  <si>
    <t>CABIN ( 6 NOS )</t>
  </si>
  <si>
    <t>CAFETERIA</t>
  </si>
  <si>
    <t xml:space="preserve">GM OFFICE </t>
  </si>
  <si>
    <t>BOARD ROOM</t>
  </si>
  <si>
    <t>MEETING ROOM</t>
  </si>
  <si>
    <t xml:space="preserve">COLLABORATIVE SPACE </t>
  </si>
  <si>
    <t>STORAGE &amp; IT ROOM</t>
  </si>
  <si>
    <t>ELECTRICAL WORKS</t>
  </si>
  <si>
    <t>LT SWITCHGEARS</t>
  </si>
  <si>
    <t>CIRCUIT POINT WIRING &amp; SWITCH FITTINGS</t>
  </si>
  <si>
    <t xml:space="preserve">POWER CABLES AND CONDUITS </t>
  </si>
  <si>
    <t>FITTING FIXTURES AND FANS</t>
  </si>
  <si>
    <t>TELECOMMUNICATION SYSTEM</t>
  </si>
  <si>
    <t>FIRE ALARM SYSTEM (ADDRESSABLE)</t>
  </si>
  <si>
    <t>CC TV SYSTEM (IP BASED)</t>
  </si>
  <si>
    <t>PUBLIC EVACUATION SYSTEM</t>
  </si>
  <si>
    <t>ACCESS CONTROL SYSTEM</t>
  </si>
  <si>
    <t>WI-FI NETWORKING SYSTEM(WIRING)</t>
  </si>
  <si>
    <t>UL LISTED PEX TUBING</t>
  </si>
  <si>
    <t>MISC ITEMS</t>
  </si>
  <si>
    <t>UPS</t>
  </si>
  <si>
    <t>HVAC WORKS</t>
  </si>
  <si>
    <t>Fire Fighting System</t>
  </si>
  <si>
    <t>SANA SAFINAS</t>
  </si>
  <si>
    <t>BIILL OF QUANTITIES</t>
  </si>
  <si>
    <t>Material Rates</t>
  </si>
  <si>
    <t>Labour Rates</t>
  </si>
  <si>
    <t>Bill Qty</t>
  </si>
  <si>
    <t>TOTAL AMOUNT</t>
  </si>
  <si>
    <t>SUMMARY OF RUNNING BILL</t>
  </si>
  <si>
    <t>Dia.  1"         (Threaded fitting)</t>
  </si>
  <si>
    <t>Dia.  2"        (Threaded fitting)</t>
  </si>
  <si>
    <t>Dia.  3"       (Welded joints fitting)</t>
  </si>
  <si>
    <t>Supply,  Installation  and  Commissioning  of  items  not  listed  in  BOQ  but required to complete the system for satisfacotry performance. (Contractor to provide the list of item if required)</t>
  </si>
  <si>
    <t>GRAND TOTAL</t>
  </si>
  <si>
    <t>Add 4.5%</t>
  </si>
  <si>
    <t>Prv Qty</t>
  </si>
  <si>
    <t>Total qty</t>
  </si>
  <si>
    <t>RUNNING BILL NO 2</t>
  </si>
  <si>
    <t>SUMMARY OF RUNNING BILL NO 2</t>
  </si>
  <si>
    <t>Variations Amount</t>
  </si>
  <si>
    <t>RUNNING BILL NO 1</t>
  </si>
  <si>
    <t>VARIATIONS</t>
  </si>
  <si>
    <t>TOTAL</t>
  </si>
  <si>
    <t>ADD 5% TAX</t>
  </si>
  <si>
    <t>GROSS TOTAL</t>
  </si>
  <si>
    <t>RECEIVED</t>
  </si>
  <si>
    <t>PAYABLE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</si>
</sst>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23" x14ac:knownFonts="1">
    <font>
      <sz val="10"/>
      <color rgb="FF000000"/>
      <name val="Times New Roman"/>
      <charset val="204"/>
    </font>
    <font>
      <b/>
      <sz val="11"/>
      <name val="Arial Narrow"/>
      <family val="2"/>
    </font>
    <font>
      <b/>
      <sz val="11"/>
      <color rgb="FFFFFFFF"/>
      <name val="Arial Narrow"/>
      <family val="2"/>
    </font>
    <font>
      <sz val="11"/>
      <color rgb="FF000000"/>
      <name val="Arial Narrow"/>
      <family val="2"/>
    </font>
    <font>
      <b/>
      <u/>
      <sz val="11"/>
      <name val="Arial Narrow"/>
      <family val="2"/>
    </font>
    <font>
      <sz val="11"/>
      <name val="Arial Narrow"/>
      <family val="2"/>
    </font>
    <font>
      <b/>
      <u/>
      <sz val="11"/>
      <color rgb="FFFFFFFF"/>
      <name val="Arial Narrow"/>
      <family val="2"/>
    </font>
    <font>
      <b/>
      <i/>
      <sz val="11"/>
      <name val="Arial Narrow"/>
      <family val="2"/>
    </font>
    <font>
      <sz val="10"/>
      <color rgb="FF000000"/>
      <name val="Times New Roman"/>
      <family val="1"/>
    </font>
    <font>
      <b/>
      <sz val="11"/>
      <color theme="1"/>
      <name val="Calibri"/>
      <family val="2"/>
      <scheme val="minor"/>
    </font>
    <font>
      <b/>
      <sz val="16"/>
      <color theme="1"/>
      <name val="Calibri"/>
      <family val="2"/>
      <scheme val="minor"/>
    </font>
    <font>
      <sz val="16"/>
      <color theme="1"/>
      <name val="Calibri"/>
      <family val="2"/>
      <scheme val="minor"/>
    </font>
    <font>
      <sz val="10"/>
      <color rgb="FF000000"/>
      <name val="Calibri"/>
      <family val="2"/>
      <scheme val="minor"/>
    </font>
    <font>
      <b/>
      <sz val="11"/>
      <color rgb="FF000000"/>
      <name val="Arial Narrow"/>
      <family val="2"/>
    </font>
    <font>
      <b/>
      <sz val="12"/>
      <name val="Arial Narrow"/>
      <family val="2"/>
    </font>
    <font>
      <sz val="12"/>
      <color rgb="FF000000"/>
      <name val="Arial Narrow"/>
      <family val="2"/>
    </font>
    <font>
      <b/>
      <sz val="12"/>
      <color rgb="FF000000"/>
      <name val="Arial Narrow"/>
      <family val="2"/>
    </font>
    <font>
      <b/>
      <sz val="14"/>
      <color theme="1"/>
      <name val="Calibri"/>
      <family val="2"/>
      <scheme val="minor"/>
    </font>
    <font>
      <sz val="14"/>
      <color theme="1"/>
      <name val="Calibri"/>
      <family val="2"/>
      <scheme val="minor"/>
    </font>
    <font>
      <sz val="22"/>
      <color theme="1"/>
      <name val="Calibri"/>
      <family val="2"/>
      <scheme val="minor"/>
    </font>
    <font>
      <sz val="11"/>
      <color rgb="FF000000"/>
      <name val="Calibri"/>
      <family val="2"/>
      <scheme val="minor"/>
    </font>
    <font>
      <sz val="14"/>
      <color rgb="FF000000"/>
      <name val="Calibri"/>
      <family val="2"/>
      <scheme val="minor"/>
    </font>
    <font>
      <b/>
      <sz val="16"/>
      <color rgb="FF000000"/>
      <name val="Calibri"/>
      <family val="2"/>
      <scheme val="minor"/>
    </font>
  </fonts>
  <fills count="5">
    <fill>
      <patternFill patternType="none"/>
    </fill>
    <fill>
      <patternFill patternType="gray125"/>
    </fill>
    <fill>
      <patternFill patternType="solid">
        <fgColor rgb="FF00AF50"/>
      </patternFill>
    </fill>
    <fill>
      <patternFill patternType="solid">
        <fgColor rgb="FFD7E3BB"/>
      </patternFill>
    </fill>
    <fill>
      <patternFill patternType="solid">
        <fgColor theme="4" tint="0.79998168889431442"/>
        <bgColor indexed="64"/>
      </patternFill>
    </fill>
  </fills>
  <borders count="35">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style="thin">
        <color rgb="FF808080"/>
      </top>
      <bottom/>
      <diagonal/>
    </border>
    <border>
      <left style="thin">
        <color rgb="FF808080"/>
      </left>
      <right/>
      <top/>
      <bottom style="thin">
        <color rgb="FF808080"/>
      </bottom>
      <diagonal/>
    </border>
    <border>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808080"/>
      </top>
      <bottom/>
      <diagonal/>
    </border>
    <border>
      <left/>
      <right/>
      <top/>
      <bottom style="thin">
        <color rgb="FF808080"/>
      </bottom>
      <diagonal/>
    </border>
    <border>
      <left/>
      <right/>
      <top style="thin">
        <color rgb="FF808080"/>
      </top>
      <bottom style="thin">
        <color indexed="64"/>
      </bottom>
      <diagonal/>
    </border>
    <border>
      <left/>
      <right style="thin">
        <color rgb="FF808080"/>
      </right>
      <top style="thin">
        <color rgb="FF808080"/>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8" fillId="0" borderId="0" applyFont="0" applyFill="0" applyBorder="0" applyAlignment="0" applyProtection="0"/>
  </cellStyleXfs>
  <cellXfs count="130">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center" wrapText="1"/>
    </xf>
    <xf numFmtId="1" fontId="3" fillId="0" borderId="1" xfId="0" applyNumberFormat="1" applyFont="1" applyBorder="1" applyAlignment="1">
      <alignment horizontal="right" vertical="center" shrinkToFit="1"/>
    </xf>
    <xf numFmtId="0" fontId="3" fillId="0" borderId="1" xfId="0" applyFont="1" applyBorder="1" applyAlignment="1">
      <alignment horizontal="lef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3" fontId="3"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165" fontId="3" fillId="0" borderId="1" xfId="0" applyNumberFormat="1" applyFont="1" applyBorder="1" applyAlignment="1">
      <alignment horizontal="center" vertical="top" shrinkToFit="1"/>
    </xf>
    <xf numFmtId="0" fontId="1" fillId="0" borderId="1" xfId="0" applyFont="1" applyBorder="1" applyAlignment="1">
      <alignment horizontal="left" vertical="top" wrapText="1"/>
    </xf>
    <xf numFmtId="0" fontId="3" fillId="3" borderId="1" xfId="0" applyFont="1" applyFill="1" applyBorder="1" applyAlignment="1">
      <alignment horizontal="left" vertical="center" wrapText="1"/>
    </xf>
    <xf numFmtId="1" fontId="3" fillId="0" borderId="1" xfId="0" applyNumberFormat="1" applyFont="1" applyBorder="1" applyAlignment="1">
      <alignment horizontal="right" vertical="top" shrinkToFit="1"/>
    </xf>
    <xf numFmtId="0" fontId="1" fillId="3" borderId="1" xfId="0" applyFont="1" applyFill="1" applyBorder="1" applyAlignment="1">
      <alignment horizontal="center" vertical="top" wrapText="1"/>
    </xf>
    <xf numFmtId="0" fontId="3" fillId="0" borderId="0" xfId="0" applyFont="1" applyAlignment="1">
      <alignment horizontal="center" vertical="top"/>
    </xf>
    <xf numFmtId="0" fontId="3" fillId="0" borderId="0" xfId="0" applyFont="1" applyAlignment="1">
      <alignment horizontal="left"/>
    </xf>
    <xf numFmtId="0" fontId="5" fillId="0" borderId="1" xfId="0" applyFont="1" applyBorder="1" applyAlignment="1">
      <alignment horizontal="left" vertical="center" wrapText="1"/>
    </xf>
    <xf numFmtId="0" fontId="3" fillId="0" borderId="0" xfId="0" applyFont="1" applyAlignment="1">
      <alignment horizontal="left" vertical="center"/>
    </xf>
    <xf numFmtId="1" fontId="3" fillId="0" borderId="1" xfId="0" applyNumberFormat="1" applyFont="1" applyBorder="1" applyAlignment="1">
      <alignment horizontal="center" vertical="center" shrinkToFit="1"/>
    </xf>
    <xf numFmtId="0" fontId="3" fillId="0" borderId="1" xfId="0" applyFont="1" applyBorder="1" applyAlignment="1">
      <alignment horizontal="center" vertical="center" wrapText="1"/>
    </xf>
    <xf numFmtId="0" fontId="3" fillId="0" borderId="0" xfId="0" applyFont="1" applyAlignment="1">
      <alignment horizontal="center" vertical="center"/>
    </xf>
    <xf numFmtId="166" fontId="3" fillId="0" borderId="1" xfId="1" applyNumberFormat="1" applyFont="1" applyBorder="1" applyAlignment="1">
      <alignment horizontal="right" vertical="center" wrapText="1"/>
    </xf>
    <xf numFmtId="1" fontId="3" fillId="0" borderId="1" xfId="0" applyNumberFormat="1" applyFont="1" applyBorder="1" applyAlignment="1">
      <alignment horizontal="left" vertical="center" shrinkToFit="1"/>
    </xf>
    <xf numFmtId="0" fontId="12" fillId="0" borderId="0" xfId="0" applyFont="1"/>
    <xf numFmtId="0" fontId="12" fillId="0" borderId="0" xfId="0" applyFont="1" applyAlignment="1">
      <alignment horizontal="right"/>
    </xf>
    <xf numFmtId="0" fontId="3" fillId="0" borderId="9" xfId="0" applyFont="1" applyBorder="1" applyAlignment="1">
      <alignment horizontal="left" vertical="center" wrapText="1"/>
    </xf>
    <xf numFmtId="0" fontId="1" fillId="3" borderId="17" xfId="0" applyFont="1" applyFill="1" applyBorder="1" applyAlignment="1">
      <alignment horizontal="center" vertical="top" wrapText="1"/>
    </xf>
    <xf numFmtId="0" fontId="1" fillId="3" borderId="17" xfId="0" applyFont="1" applyFill="1" applyBorder="1" applyAlignment="1">
      <alignment horizontal="right" vertical="top" wrapText="1" indent="1"/>
    </xf>
    <xf numFmtId="0" fontId="1" fillId="3" borderId="17" xfId="0" applyFont="1" applyFill="1" applyBorder="1" applyAlignment="1">
      <alignment horizontal="left" vertical="top" wrapText="1" indent="1"/>
    </xf>
    <xf numFmtId="0" fontId="5" fillId="0" borderId="1" xfId="0" applyFont="1" applyBorder="1" applyAlignment="1">
      <alignment horizontal="right" vertical="center" wrapText="1"/>
    </xf>
    <xf numFmtId="0" fontId="5" fillId="0" borderId="2" xfId="0" applyFont="1" applyBorder="1" applyAlignment="1">
      <alignment horizontal="center" vertical="center" wrapText="1"/>
    </xf>
    <xf numFmtId="0" fontId="3" fillId="0" borderId="2" xfId="0" applyFont="1" applyBorder="1" applyAlignment="1">
      <alignment horizontal="center" vertical="center" wrapText="1"/>
    </xf>
    <xf numFmtId="166" fontId="13" fillId="3" borderId="1" xfId="1" applyNumberFormat="1" applyFont="1" applyFill="1" applyBorder="1" applyAlignment="1">
      <alignment horizontal="right" vertical="center" wrapText="1"/>
    </xf>
    <xf numFmtId="0" fontId="15" fillId="3" borderId="1" xfId="0" applyFont="1" applyFill="1" applyBorder="1" applyAlignment="1">
      <alignment horizontal="left" vertical="center" wrapText="1"/>
    </xf>
    <xf numFmtId="166" fontId="16" fillId="3" borderId="1" xfId="1" applyNumberFormat="1" applyFont="1" applyFill="1" applyBorder="1" applyAlignment="1">
      <alignment horizontal="right" vertical="center" wrapText="1"/>
    </xf>
    <xf numFmtId="0" fontId="15" fillId="0" borderId="0" xfId="0" applyFont="1" applyAlignment="1">
      <alignment horizontal="left" vertical="top"/>
    </xf>
    <xf numFmtId="0" fontId="18" fillId="0" borderId="0" xfId="0" applyFont="1" applyAlignment="1">
      <alignment horizontal="center" vertical="center"/>
    </xf>
    <xf numFmtId="0" fontId="12" fillId="0" borderId="13" xfId="0" applyFont="1" applyBorder="1"/>
    <xf numFmtId="0" fontId="9" fillId="0" borderId="14" xfId="0" applyFont="1" applyBorder="1"/>
    <xf numFmtId="164" fontId="9" fillId="0" borderId="14" xfId="0" applyNumberFormat="1" applyFont="1" applyBorder="1"/>
    <xf numFmtId="164" fontId="9" fillId="0" borderId="15" xfId="0" applyNumberFormat="1" applyFont="1" applyBorder="1"/>
    <xf numFmtId="0" fontId="12" fillId="0" borderId="16" xfId="0" applyFont="1" applyBorder="1" applyAlignment="1">
      <alignment horizontal="center"/>
    </xf>
    <xf numFmtId="0" fontId="12" fillId="0" borderId="17" xfId="0" applyFont="1" applyBorder="1"/>
    <xf numFmtId="164" fontId="12" fillId="0" borderId="17" xfId="1" applyFont="1" applyFill="1" applyBorder="1"/>
    <xf numFmtId="164" fontId="12" fillId="0" borderId="18" xfId="1" applyFont="1" applyFill="1" applyBorder="1"/>
    <xf numFmtId="0" fontId="12" fillId="0" borderId="17" xfId="0" applyFont="1" applyBorder="1" applyAlignment="1">
      <alignment vertical="center" wrapText="1"/>
    </xf>
    <xf numFmtId="0" fontId="9" fillId="0" borderId="16" xfId="0" applyFont="1" applyBorder="1"/>
    <xf numFmtId="0" fontId="9" fillId="0" borderId="17" xfId="0" applyFont="1" applyBorder="1"/>
    <xf numFmtId="164" fontId="9" fillId="0" borderId="17" xfId="0" applyNumberFormat="1" applyFont="1" applyBorder="1"/>
    <xf numFmtId="164" fontId="9" fillId="0" borderId="18" xfId="0" applyNumberFormat="1" applyFont="1" applyBorder="1"/>
    <xf numFmtId="0" fontId="12" fillId="0" borderId="16"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xf numFmtId="164" fontId="12" fillId="0" borderId="20" xfId="1" applyFont="1" applyFill="1" applyBorder="1"/>
    <xf numFmtId="164" fontId="12" fillId="0" borderId="21" xfId="1" applyFont="1" applyFill="1" applyBorder="1"/>
    <xf numFmtId="0" fontId="12" fillId="0" borderId="0" xfId="0" applyFont="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166" fontId="11" fillId="0" borderId="24" xfId="1" applyNumberFormat="1" applyFont="1" applyFill="1" applyBorder="1"/>
    <xf numFmtId="0" fontId="11" fillId="0" borderId="0" xfId="0" applyFont="1"/>
    <xf numFmtId="0" fontId="17" fillId="4" borderId="10" xfId="0" applyFont="1" applyFill="1" applyBorder="1" applyAlignment="1">
      <alignment horizontal="center" vertical="center"/>
    </xf>
    <xf numFmtId="0" fontId="17" fillId="4" borderId="11" xfId="0" applyFont="1" applyFill="1" applyBorder="1" applyAlignment="1">
      <alignment horizontal="center" vertical="center"/>
    </xf>
    <xf numFmtId="166" fontId="11" fillId="0" borderId="29" xfId="1" applyNumberFormat="1" applyFont="1" applyFill="1" applyBorder="1"/>
    <xf numFmtId="15" fontId="20" fillId="0" borderId="0" xfId="0" applyNumberFormat="1" applyFont="1" applyAlignment="1">
      <alignment horizontal="right"/>
    </xf>
    <xf numFmtId="164" fontId="9" fillId="0" borderId="17" xfId="0" applyNumberFormat="1" applyFont="1" applyBorder="1" applyAlignment="1">
      <alignment vertical="center"/>
    </xf>
    <xf numFmtId="164" fontId="9" fillId="0" borderId="18" xfId="0" applyNumberFormat="1" applyFont="1" applyBorder="1" applyAlignment="1">
      <alignment vertical="center"/>
    </xf>
    <xf numFmtId="0" fontId="21" fillId="0" borderId="16" xfId="0" applyFont="1" applyBorder="1" applyAlignment="1">
      <alignment horizontal="center" vertical="center"/>
    </xf>
    <xf numFmtId="0" fontId="21" fillId="0" borderId="17" xfId="0" applyFont="1" applyBorder="1" applyAlignment="1">
      <alignment vertical="center" wrapText="1"/>
    </xf>
    <xf numFmtId="166" fontId="21" fillId="0" borderId="17" xfId="1" applyNumberFormat="1" applyFont="1" applyFill="1" applyBorder="1" applyAlignment="1">
      <alignment vertical="center"/>
    </xf>
    <xf numFmtId="166" fontId="21" fillId="0" borderId="18" xfId="1" applyNumberFormat="1" applyFont="1" applyFill="1" applyBorder="1" applyAlignment="1">
      <alignment vertical="center"/>
    </xf>
    <xf numFmtId="0" fontId="17" fillId="0" borderId="16" xfId="0" applyFont="1" applyBorder="1" applyAlignment="1">
      <alignment vertical="center"/>
    </xf>
    <xf numFmtId="0" fontId="17" fillId="0" borderId="17" xfId="0" applyFont="1" applyBorder="1" applyAlignment="1">
      <alignment vertical="center"/>
    </xf>
    <xf numFmtId="164" fontId="17" fillId="0" borderId="17" xfId="1" applyFont="1" applyFill="1" applyBorder="1" applyAlignment="1">
      <alignment vertical="center"/>
    </xf>
    <xf numFmtId="164" fontId="17" fillId="0" borderId="18" xfId="1" applyFont="1" applyFill="1" applyBorder="1" applyAlignment="1">
      <alignment vertical="center"/>
    </xf>
    <xf numFmtId="0" fontId="21" fillId="0" borderId="17" xfId="0" applyFont="1" applyBorder="1" applyAlignment="1">
      <alignment vertical="center"/>
    </xf>
    <xf numFmtId="0" fontId="21" fillId="0" borderId="30" xfId="0" applyFont="1" applyBorder="1" applyAlignment="1">
      <alignment horizontal="center" vertical="center"/>
    </xf>
    <xf numFmtId="0" fontId="21" fillId="0" borderId="31" xfId="0" applyFont="1" applyBorder="1" applyAlignment="1">
      <alignment vertical="center"/>
    </xf>
    <xf numFmtId="166" fontId="21" fillId="0" borderId="20" xfId="1" applyNumberFormat="1" applyFont="1" applyFill="1" applyBorder="1" applyAlignment="1">
      <alignment vertical="center"/>
    </xf>
    <xf numFmtId="166" fontId="21" fillId="0" borderId="21" xfId="1" applyNumberFormat="1" applyFont="1" applyFill="1" applyBorder="1" applyAlignment="1">
      <alignment vertical="center"/>
    </xf>
    <xf numFmtId="0" fontId="17"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166" fontId="10" fillId="0" borderId="29" xfId="1" applyNumberFormat="1" applyFont="1" applyFill="1" applyBorder="1"/>
    <xf numFmtId="166" fontId="3" fillId="0" borderId="1" xfId="1" applyNumberFormat="1" applyFont="1" applyFill="1" applyBorder="1" applyAlignment="1">
      <alignment horizontal="right" vertical="center" wrapText="1"/>
    </xf>
    <xf numFmtId="0" fontId="21" fillId="0" borderId="0" xfId="0" applyFont="1" applyAlignment="1">
      <alignment vertical="center"/>
    </xf>
    <xf numFmtId="166" fontId="21" fillId="0" borderId="0" xfId="0" applyNumberFormat="1" applyFont="1" applyAlignment="1">
      <alignment vertical="center"/>
    </xf>
    <xf numFmtId="0" fontId="21" fillId="0" borderId="0" xfId="0" applyFont="1" applyAlignment="1">
      <alignment horizontal="right" vertical="center"/>
    </xf>
    <xf numFmtId="0" fontId="22" fillId="0" borderId="0" xfId="0" applyFont="1" applyAlignment="1">
      <alignment horizontal="left"/>
    </xf>
    <xf numFmtId="0" fontId="19" fillId="0" borderId="0" xfId="0" applyFont="1" applyAlignment="1">
      <alignment horizontal="center"/>
    </xf>
    <xf numFmtId="0" fontId="10" fillId="0" borderId="22" xfId="0" applyFont="1" applyBorder="1" applyAlignment="1">
      <alignment horizontal="right"/>
    </xf>
    <xf numFmtId="0" fontId="10" fillId="0" borderId="23" xfId="0" applyFont="1" applyBorder="1" applyAlignment="1">
      <alignment horizontal="right"/>
    </xf>
    <xf numFmtId="0" fontId="2" fillId="2" borderId="17" xfId="0" applyFont="1" applyFill="1" applyBorder="1" applyAlignment="1">
      <alignment horizontal="center" vertical="center" wrapText="1"/>
    </xf>
    <xf numFmtId="0" fontId="1" fillId="3" borderId="17" xfId="0" applyFont="1" applyFill="1" applyBorder="1" applyAlignment="1">
      <alignment horizontal="center" vertical="top" wrapText="1"/>
    </xf>
    <xf numFmtId="0" fontId="2" fillId="2" borderId="32"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1" fillId="3" borderId="2" xfId="0" applyFont="1" applyFill="1" applyBorder="1" applyAlignment="1">
      <alignment horizontal="right" vertical="center" wrapText="1" indent="8"/>
    </xf>
    <xf numFmtId="0" fontId="1" fillId="3" borderId="3" xfId="0" applyFont="1" applyFill="1" applyBorder="1" applyAlignment="1">
      <alignment horizontal="right" vertical="center" wrapText="1" indent="8"/>
    </xf>
    <xf numFmtId="0" fontId="1" fillId="3" borderId="4" xfId="0" applyFont="1" applyFill="1" applyBorder="1" applyAlignment="1">
      <alignment horizontal="right" vertical="center" wrapText="1" indent="8"/>
    </xf>
    <xf numFmtId="0" fontId="1" fillId="0" borderId="6" xfId="0" applyFont="1" applyBorder="1" applyAlignment="1">
      <alignment horizontal="left" vertical="top" wrapText="1"/>
    </xf>
    <xf numFmtId="0" fontId="1" fillId="0" borderId="26" xfId="0" applyFont="1" applyBorder="1" applyAlignment="1">
      <alignment horizontal="left" vertical="top" wrapText="1"/>
    </xf>
    <xf numFmtId="0" fontId="1" fillId="0" borderId="7"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1" fillId="3" borderId="17" xfId="0" applyFont="1" applyFill="1" applyBorder="1" applyAlignment="1">
      <alignment horizontal="left" vertical="center" wrapText="1" indent="1"/>
    </xf>
    <xf numFmtId="0" fontId="1" fillId="3" borderId="17" xfId="0" applyFont="1" applyFill="1" applyBorder="1" applyAlignment="1">
      <alignment horizontal="center" vertical="center" wrapText="1"/>
    </xf>
    <xf numFmtId="0" fontId="1" fillId="3" borderId="17" xfId="0" applyFont="1" applyFill="1" applyBorder="1" applyAlignment="1">
      <alignment horizontal="left" vertical="center"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0" borderId="0" xfId="0" applyFont="1" applyAlignment="1">
      <alignment horizontal="left" vertical="top" wrapText="1"/>
    </xf>
    <xf numFmtId="0" fontId="3" fillId="0" borderId="0" xfId="0" applyFont="1" applyAlignment="1">
      <alignment horizontal="right" vertical="top" wrapText="1"/>
    </xf>
    <xf numFmtId="0" fontId="14" fillId="3" borderId="2" xfId="0" applyFont="1" applyFill="1" applyBorder="1" applyAlignment="1">
      <alignment horizontal="left" vertical="top" wrapText="1" indent="12"/>
    </xf>
    <xf numFmtId="0" fontId="14" fillId="3" borderId="3" xfId="0" applyFont="1" applyFill="1" applyBorder="1" applyAlignment="1">
      <alignment horizontal="left" vertical="top" wrapText="1" indent="12"/>
    </xf>
    <xf numFmtId="0" fontId="5" fillId="0" borderId="3" xfId="0" applyFont="1" applyBorder="1" applyAlignment="1">
      <alignment horizontal="left" vertical="center" wrapText="1"/>
    </xf>
    <xf numFmtId="0" fontId="2" fillId="2" borderId="5"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s/Sent%20BOQ/Syngenta%20Lahore/Annexure%20E%20Price%20Template%20(00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Projects%202022\Sana%20Safinaz%20-%20Dolmen%20Mall%20Clifton%20Karachi\Running%20Bill%20No%201.xlsx" TargetMode="External"/><Relationship Id="rId1" Type="http://schemas.openxmlformats.org/officeDocument/2006/relationships/externalLinkPath" Target="Running%20Bill%20No%20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Pioneer\Completed%20Projects\Sana%20Safinaz%20-%20Dolmen%20Mall%20Clifton%20Karachi\Variation%20order\Summary%20of%20VOs.xlsx" TargetMode="External"/><Relationship Id="rId1" Type="http://schemas.openxmlformats.org/officeDocument/2006/relationships/externalLinkPath" Target="Variation%20order/Summary%20of%20VOs.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datory information"/>
      <sheetName val="Summary"/>
      <sheetName val="CIVIL ID"/>
      <sheetName val="Electric Work"/>
      <sheetName val="LAM-Std"/>
      <sheetName val="HVAC "/>
      <sheetName val="FIRE FIGHTING SYSTEM"/>
    </sheetNames>
    <sheetDataSet>
      <sheetData sheetId="0"/>
      <sheetData sheetId="1"/>
      <sheetData sheetId="2">
        <row r="72">
          <cell r="F72">
            <v>0</v>
          </cell>
          <cell r="H72">
            <v>0</v>
          </cell>
          <cell r="I72">
            <v>0</v>
          </cell>
        </row>
        <row r="140">
          <cell r="F140">
            <v>0</v>
          </cell>
          <cell r="H140">
            <v>0</v>
          </cell>
          <cell r="I140">
            <v>0</v>
          </cell>
        </row>
        <row r="183">
          <cell r="F183">
            <v>0</v>
          </cell>
          <cell r="H183">
            <v>0</v>
          </cell>
          <cell r="I183">
            <v>0</v>
          </cell>
        </row>
        <row r="297">
          <cell r="F297">
            <v>0</v>
          </cell>
          <cell r="H297">
            <v>0</v>
          </cell>
          <cell r="I297">
            <v>0</v>
          </cell>
        </row>
        <row r="338">
          <cell r="F338">
            <v>0</v>
          </cell>
          <cell r="H338">
            <v>0</v>
          </cell>
          <cell r="I338">
            <v>0</v>
          </cell>
        </row>
        <row r="387">
          <cell r="F387">
            <v>0</v>
          </cell>
          <cell r="H387">
            <v>0</v>
          </cell>
          <cell r="I387">
            <v>0</v>
          </cell>
        </row>
        <row r="421">
          <cell r="F421">
            <v>0</v>
          </cell>
          <cell r="H421">
            <v>0</v>
          </cell>
          <cell r="I421">
            <v>0</v>
          </cell>
        </row>
        <row r="460">
          <cell r="F460">
            <v>0</v>
          </cell>
          <cell r="H460">
            <v>0</v>
          </cell>
          <cell r="I460">
            <v>0</v>
          </cell>
        </row>
        <row r="491">
          <cell r="F491">
            <v>0</v>
          </cell>
          <cell r="H491">
            <v>0</v>
          </cell>
          <cell r="I491">
            <v>0</v>
          </cell>
        </row>
      </sheetData>
      <sheetData sheetId="3">
        <row r="12">
          <cell r="F12">
            <v>0</v>
          </cell>
          <cell r="H12">
            <v>0</v>
          </cell>
          <cell r="I12">
            <v>0</v>
          </cell>
        </row>
        <row r="64">
          <cell r="F64">
            <v>0</v>
          </cell>
          <cell r="H64">
            <v>0</v>
          </cell>
          <cell r="I64">
            <v>0</v>
          </cell>
        </row>
        <row r="95">
          <cell r="F95">
            <v>0</v>
          </cell>
          <cell r="H95">
            <v>0</v>
          </cell>
          <cell r="I95">
            <v>0</v>
          </cell>
        </row>
        <row r="128">
          <cell r="F128">
            <v>0</v>
          </cell>
          <cell r="H128">
            <v>0</v>
          </cell>
          <cell r="I128">
            <v>0</v>
          </cell>
        </row>
        <row r="207">
          <cell r="F207">
            <v>0</v>
          </cell>
          <cell r="H207">
            <v>0</v>
          </cell>
          <cell r="I207">
            <v>0</v>
          </cell>
        </row>
        <row r="232">
          <cell r="F232">
            <v>0</v>
          </cell>
          <cell r="H232">
            <v>0</v>
          </cell>
          <cell r="I232">
            <v>0</v>
          </cell>
        </row>
        <row r="264">
          <cell r="F264">
            <v>0</v>
          </cell>
          <cell r="H264">
            <v>0</v>
          </cell>
          <cell r="I264">
            <v>0</v>
          </cell>
        </row>
        <row r="284">
          <cell r="F284">
            <v>0</v>
          </cell>
          <cell r="H284">
            <v>0</v>
          </cell>
          <cell r="I284">
            <v>0</v>
          </cell>
        </row>
        <row r="297">
          <cell r="F297">
            <v>0</v>
          </cell>
          <cell r="H297">
            <v>0</v>
          </cell>
          <cell r="I297">
            <v>0</v>
          </cell>
        </row>
        <row r="311">
          <cell r="F311">
            <v>0</v>
          </cell>
          <cell r="H311">
            <v>0</v>
          </cell>
          <cell r="I311">
            <v>0</v>
          </cell>
        </row>
        <row r="314">
          <cell r="F314">
            <v>0</v>
          </cell>
          <cell r="H314">
            <v>0</v>
          </cell>
          <cell r="I314">
            <v>0</v>
          </cell>
        </row>
        <row r="323">
          <cell r="F323">
            <v>0</v>
          </cell>
          <cell r="H323">
            <v>0</v>
          </cell>
          <cell r="I323">
            <v>0</v>
          </cell>
        </row>
        <row r="332">
          <cell r="F332">
            <v>0</v>
          </cell>
          <cell r="H332">
            <v>0</v>
          </cell>
          <cell r="I332">
            <v>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S summary"/>
      <sheetName val="summary"/>
      <sheetName val="HVAC"/>
      <sheetName val="Fire"/>
    </sheetNames>
    <sheetDataSet>
      <sheetData sheetId="0">
        <row r="40">
          <cell r="E40">
            <v>3568560</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3">
          <cell r="C23">
            <v>1099464.3999999999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C18085" t="str">
            <v>mungo</v>
          </cell>
          <cell r="D18085" t="str">
            <v>purcahsed channel 41 x 41 4 pices</v>
          </cell>
          <cell r="E18085">
            <v>16000</v>
          </cell>
        </row>
        <row r="18086">
          <cell r="B18086" t="str">
            <v>amreli steel</v>
          </cell>
          <cell r="C18086" t="str">
            <v>bharmal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Variation Work</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Variation Work</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Variation Work</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Katyes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Katyes</v>
          </cell>
          <cell r="D18414" t="str">
            <v>Online by Al madina steel = Total amt = 300,000</v>
          </cell>
          <cell r="E18414">
            <v>100000</v>
          </cell>
        </row>
        <row r="18415">
          <cell r="B18415" t="str">
            <v>ueP 17th Floor</v>
          </cell>
          <cell r="C18415" t="str">
            <v>Katyes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Variation Work</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material</v>
          </cell>
          <cell r="D18963" t="str">
            <v>Online to Air Guide (by adeel) = 368853</v>
          </cell>
          <cell r="E18963">
            <v>38087</v>
          </cell>
        </row>
        <row r="18964">
          <cell r="B18964" t="str">
            <v>Ernst &amp; Young</v>
          </cell>
          <cell r="C18964" t="str">
            <v>material</v>
          </cell>
          <cell r="D18964" t="str">
            <v>Online to Air Guide (by adeel) = 368853</v>
          </cell>
          <cell r="E18964">
            <v>267086</v>
          </cell>
        </row>
        <row r="18965">
          <cell r="B18965" t="str">
            <v>amreli steel</v>
          </cell>
          <cell r="C18965" t="str">
            <v>material</v>
          </cell>
          <cell r="D18965" t="str">
            <v>Online to Air Guide (by adeel) = 368853</v>
          </cell>
          <cell r="E18965">
            <v>19680</v>
          </cell>
        </row>
        <row r="18966">
          <cell r="B18966" t="str">
            <v>Meezan bank Head office</v>
          </cell>
          <cell r="C18966" t="str">
            <v>material</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insulation</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o/m NASTP</v>
          </cell>
          <cell r="C19134" t="str">
            <v>bharmaal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EY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400000</v>
          </cell>
        </row>
        <row r="19263">
          <cell r="B19263" t="str">
            <v>BAH 22 &amp; 23rd Floor</v>
          </cell>
          <cell r="C19263" t="str">
            <v>Received</v>
          </cell>
          <cell r="D19263" t="str">
            <v>Received from Total in acc of Bank Al Habib Center Pooint 22 and 23 Floor (Given to BH in Mohsin traders acc)</v>
          </cell>
          <cell r="F19263">
            <v>463000</v>
          </cell>
        </row>
        <row r="19264">
          <cell r="B19264" t="str">
            <v>BAH 22 &amp; 23rd Floor</v>
          </cell>
          <cell r="C19264" t="str">
            <v>Received</v>
          </cell>
          <cell r="D19264" t="str">
            <v>Received from Total in acc of Bank Al Habib Center Pooint 22 and 23 Floor (Given to BH in Mohsin traders acc)</v>
          </cell>
          <cell r="F19264">
            <v>537000</v>
          </cell>
        </row>
        <row r="19265">
          <cell r="B19265" t="str">
            <v>BAH 22 &amp; 23rd Floor</v>
          </cell>
          <cell r="C19265" t="str">
            <v>Received</v>
          </cell>
          <cell r="D19265" t="str">
            <v>Received from Total in acc of Bank Al Habib Center Pooint 22 and 23 Floor (Given to BH in Mohsin traders acc)</v>
          </cell>
          <cell r="F19265">
            <v>800000</v>
          </cell>
        </row>
        <row r="19266">
          <cell r="B19266" t="str">
            <v>BAH 22 &amp; 23rd Floor</v>
          </cell>
          <cell r="C19266" t="str">
            <v>Received</v>
          </cell>
          <cell r="D19266" t="str">
            <v>Received from Total in acc of Bank Al Habib Center Pooint 22 and 23 Floor (Given to BH in Mohsin traders acc)</v>
          </cell>
          <cell r="F19266">
            <v>700000</v>
          </cell>
        </row>
        <row r="19267">
          <cell r="B19267" t="str">
            <v>BAH 22 &amp; 23rd Floor</v>
          </cell>
          <cell r="C19267" t="str">
            <v>Received</v>
          </cell>
          <cell r="D19267" t="str">
            <v>Received from Total in acc of Bank Al Habib Center Pooint 22 and 23 Floor (Given to BH in Mohsin traders acc)</v>
          </cell>
          <cell r="F19267">
            <v>300000</v>
          </cell>
        </row>
        <row r="19268">
          <cell r="B19268" t="str">
            <v>PSYCHIATRY JPMC</v>
          </cell>
          <cell r="C19268" t="str">
            <v>Received</v>
          </cell>
          <cell r="D19268" t="str">
            <v>Received from Total in acc of JPMC psychiatry (in mohsin traders)</v>
          </cell>
          <cell r="F19268">
            <v>250000</v>
          </cell>
        </row>
        <row r="19269">
          <cell r="B19269" t="str">
            <v>PSYCHIATRY JPMC</v>
          </cell>
          <cell r="C19269" t="str">
            <v>Received</v>
          </cell>
          <cell r="D19269" t="str">
            <v>Received from Total in acc of JPMC psychiatry (in mohsin traders)</v>
          </cell>
          <cell r="F19269">
            <v>355000</v>
          </cell>
        </row>
        <row r="19270">
          <cell r="B19270" t="str">
            <v>PSYCHIATRY JPMC</v>
          </cell>
          <cell r="C19270" t="str">
            <v>Received</v>
          </cell>
          <cell r="D19270" t="str">
            <v>Received from Total in acc of JPMC psychiatry (in mohsin traders)</v>
          </cell>
          <cell r="F19270">
            <v>100000</v>
          </cell>
        </row>
        <row r="19271">
          <cell r="B19271" t="str">
            <v>PSYCHIATRY JPMC</v>
          </cell>
          <cell r="C19271" t="str">
            <v>Received</v>
          </cell>
          <cell r="D19271" t="str">
            <v>Received from Total in acc of JPMC psychiatry (in mohsin traders)</v>
          </cell>
          <cell r="F19271">
            <v>200000</v>
          </cell>
        </row>
        <row r="19272">
          <cell r="B19272" t="str">
            <v>Meezan bank Head office</v>
          </cell>
          <cell r="C19272" t="str">
            <v>Received</v>
          </cell>
          <cell r="D19272" t="str">
            <v>Received from Total in acc of Meezan bank in Mohsin traders acc</v>
          </cell>
          <cell r="F19272">
            <v>250000</v>
          </cell>
        </row>
        <row r="19273">
          <cell r="B19273" t="str">
            <v>Meezan bank Head office</v>
          </cell>
          <cell r="C19273" t="str">
            <v>Received</v>
          </cell>
          <cell r="D19273" t="str">
            <v>Received from Total in acc of Meezan bank in Mohsin traders acc</v>
          </cell>
          <cell r="F19273">
            <v>1000000</v>
          </cell>
        </row>
        <row r="19274">
          <cell r="B19274" t="str">
            <v>Meezan bank Head office</v>
          </cell>
          <cell r="C19274" t="str">
            <v>Received</v>
          </cell>
          <cell r="D19274" t="str">
            <v>Received from Total in acc of Meezan bank in Mohsin traders acc</v>
          </cell>
          <cell r="F19274">
            <v>215000</v>
          </cell>
        </row>
        <row r="19275">
          <cell r="B19275" t="str">
            <v>Tri fit Gym</v>
          </cell>
          <cell r="C19275" t="str">
            <v>Received</v>
          </cell>
          <cell r="D19275" t="str">
            <v>Received from NEC (given to Dominar engr in BAF project)</v>
          </cell>
          <cell r="F19275">
            <v>179360</v>
          </cell>
        </row>
        <row r="19276">
          <cell r="B19276" t="str">
            <v>Tri fit Gym</v>
          </cell>
          <cell r="C19276" t="str">
            <v>Received</v>
          </cell>
          <cell r="D19276" t="str">
            <v>Received from NEC (given to Khan brotherin Duectchae bank)</v>
          </cell>
          <cell r="F19276">
            <v>215940</v>
          </cell>
        </row>
        <row r="19277">
          <cell r="B19277" t="str">
            <v>Daraz Office</v>
          </cell>
          <cell r="C19277" t="str">
            <v>Received</v>
          </cell>
          <cell r="D19277" t="str">
            <v>Received from Ik (Given to al madina steel)</v>
          </cell>
          <cell r="F19277">
            <v>8254400</v>
          </cell>
        </row>
        <row r="19278">
          <cell r="B19278" t="str">
            <v>Daraz Office</v>
          </cell>
          <cell r="C19278" t="str">
            <v>Received</v>
          </cell>
          <cell r="D19278" t="str">
            <v xml:space="preserve">1% invoice charges </v>
          </cell>
          <cell r="E19278">
            <v>82544</v>
          </cell>
        </row>
        <row r="19279">
          <cell r="B19279" t="str">
            <v>Rehmat shipping</v>
          </cell>
          <cell r="C19279" t="str">
            <v>Rafay</v>
          </cell>
          <cell r="D19279" t="str">
            <v>Online by BH</v>
          </cell>
          <cell r="E19279">
            <v>70000</v>
          </cell>
        </row>
        <row r="19280">
          <cell r="B19280" t="str">
            <v>o/m NASTP</v>
          </cell>
          <cell r="C19280" t="str">
            <v>material</v>
          </cell>
          <cell r="D19280" t="str">
            <v>misc by mukhtiar</v>
          </cell>
          <cell r="E19280">
            <v>2520</v>
          </cell>
        </row>
        <row r="19281">
          <cell r="B19281" t="str">
            <v>office</v>
          </cell>
          <cell r="C19281" t="str">
            <v>office</v>
          </cell>
          <cell r="D19281" t="str">
            <v>office lunch for farrukh zara</v>
          </cell>
          <cell r="E19281">
            <v>1300</v>
          </cell>
        </row>
        <row r="19282">
          <cell r="B19282" t="str">
            <v>ueP 17th Floor</v>
          </cell>
          <cell r="C19282" t="str">
            <v>fare</v>
          </cell>
          <cell r="D19282" t="str">
            <v>fare</v>
          </cell>
          <cell r="E19282">
            <v>400</v>
          </cell>
        </row>
        <row r="19283">
          <cell r="B19283" t="str">
            <v>office</v>
          </cell>
          <cell r="C19283" t="str">
            <v>office</v>
          </cell>
          <cell r="D19283" t="str">
            <v>ashraf bhai printer repaired and refill</v>
          </cell>
          <cell r="E19283">
            <v>1500</v>
          </cell>
        </row>
        <row r="19284">
          <cell r="B19284" t="str">
            <v>Ernst &amp; Young</v>
          </cell>
          <cell r="C19284" t="str">
            <v>fare</v>
          </cell>
          <cell r="D19284" t="str">
            <v>paid for greeting, floor drain material</v>
          </cell>
          <cell r="E19284">
            <v>4000</v>
          </cell>
        </row>
        <row r="19285">
          <cell r="B19285" t="str">
            <v>Ernst &amp; Young</v>
          </cell>
          <cell r="C19285" t="str">
            <v>Zara Engineer</v>
          </cell>
          <cell r="D19285" t="str">
            <v>Online to Zara engineer</v>
          </cell>
          <cell r="E19285">
            <v>250000</v>
          </cell>
        </row>
        <row r="19286">
          <cell r="B19286" t="str">
            <v>Ernst &amp; Young</v>
          </cell>
          <cell r="C19286" t="str">
            <v>Moghal Brother</v>
          </cell>
          <cell r="D19286" t="str">
            <v>Online for Cooling tower fins for BAF (online by Adeel)</v>
          </cell>
          <cell r="E19286">
            <v>500000</v>
          </cell>
        </row>
        <row r="19287">
          <cell r="B19287" t="str">
            <v>Meezan bank Head office</v>
          </cell>
          <cell r="C19287" t="str">
            <v>material</v>
          </cell>
          <cell r="D19287" t="str">
            <v>Online to Waqar for channel (online by adeel)</v>
          </cell>
          <cell r="E19287">
            <v>76000</v>
          </cell>
        </row>
        <row r="19288">
          <cell r="B19288" t="str">
            <v>Daraz Office</v>
          </cell>
          <cell r="C19288" t="str">
            <v>IMS Engineering</v>
          </cell>
          <cell r="D19288" t="str">
            <v>Paid to IMS engineer for thermostat job in Daraz office NASTP (paid by BH)</v>
          </cell>
          <cell r="E19288">
            <v>250000</v>
          </cell>
        </row>
        <row r="19289">
          <cell r="B19289" t="str">
            <v>office</v>
          </cell>
          <cell r="C19289" t="str">
            <v>office</v>
          </cell>
          <cell r="D19289" t="str">
            <v>mineral waters</v>
          </cell>
          <cell r="E19289">
            <v>800</v>
          </cell>
        </row>
        <row r="19290">
          <cell r="B19290" t="str">
            <v>o/m NASTP</v>
          </cell>
          <cell r="C19290" t="str">
            <v>material</v>
          </cell>
          <cell r="D19290" t="str">
            <v>puchased 02 nos zahabiya water shield</v>
          </cell>
          <cell r="E19290">
            <v>31000</v>
          </cell>
        </row>
        <row r="19291">
          <cell r="B19291" t="str">
            <v>o/m NASTP</v>
          </cell>
          <cell r="C19291" t="str">
            <v>material</v>
          </cell>
          <cell r="D19291" t="str">
            <v>purchaed angle iron 1--1/2 x 2 soot 150 rft</v>
          </cell>
          <cell r="E19291">
            <v>35300</v>
          </cell>
        </row>
        <row r="19292">
          <cell r="B19292" t="str">
            <v>office</v>
          </cell>
          <cell r="C19292" t="str">
            <v>office</v>
          </cell>
          <cell r="D19292" t="str">
            <v>umer for office use</v>
          </cell>
          <cell r="E19292">
            <v>3000</v>
          </cell>
        </row>
        <row r="19293">
          <cell r="B19293" t="str">
            <v>Engro 3rd &amp; 8th Floor</v>
          </cell>
          <cell r="C19293" t="str">
            <v>drawings</v>
          </cell>
          <cell r="D19293" t="str">
            <v>paid  tot = 11000</v>
          </cell>
          <cell r="E19293">
            <v>3500</v>
          </cell>
        </row>
        <row r="19294">
          <cell r="B19294" t="str">
            <v>ueP 17th Floor</v>
          </cell>
          <cell r="C19294" t="str">
            <v>drawings</v>
          </cell>
          <cell r="D19294" t="str">
            <v>paid  tot = 11000</v>
          </cell>
          <cell r="E19294">
            <v>3500</v>
          </cell>
        </row>
        <row r="19295">
          <cell r="B19295" t="str">
            <v>BAH 22 &amp; 23rd Floor</v>
          </cell>
          <cell r="C19295" t="str">
            <v>drawings</v>
          </cell>
          <cell r="D19295" t="str">
            <v>paid  tot = 11000</v>
          </cell>
          <cell r="E19295">
            <v>4000</v>
          </cell>
        </row>
        <row r="19296">
          <cell r="B19296" t="str">
            <v>o/m NASTP</v>
          </cell>
          <cell r="C19296" t="str">
            <v>fare</v>
          </cell>
          <cell r="D19296" t="str">
            <v>paid</v>
          </cell>
          <cell r="E19296">
            <v>1800</v>
          </cell>
        </row>
        <row r="19297">
          <cell r="B19297" t="str">
            <v>Ernst &amp; Young</v>
          </cell>
          <cell r="C19297" t="str">
            <v>misc</v>
          </cell>
          <cell r="D19297" t="str">
            <v>BH car work BH 8852</v>
          </cell>
          <cell r="E19297">
            <v>10120</v>
          </cell>
        </row>
        <row r="19298">
          <cell r="B19298" t="str">
            <v>Rehmat shipping</v>
          </cell>
          <cell r="C19298" t="str">
            <v>material</v>
          </cell>
          <cell r="D19298" t="str">
            <v>Online for Wire Coil for rehmat shipping (online by Adeel)</v>
          </cell>
          <cell r="E19298">
            <v>20400</v>
          </cell>
        </row>
        <row r="19299">
          <cell r="B19299" t="str">
            <v>BAF Maintenance</v>
          </cell>
          <cell r="C19299" t="str">
            <v>Cooling Tower structure</v>
          </cell>
          <cell r="D19299" t="str">
            <v>Online to Asif ali shah for BAF cooling tower (online by Adeel)</v>
          </cell>
          <cell r="E19299">
            <v>200000</v>
          </cell>
        </row>
        <row r="19300">
          <cell r="B19300" t="str">
            <v>Food Court JPMC</v>
          </cell>
          <cell r="C19300" t="str">
            <v>Noman Engineering</v>
          </cell>
          <cell r="D19300" t="str">
            <v>Sheet hawala from al madina steel = 500,000</v>
          </cell>
          <cell r="E19300">
            <v>162620</v>
          </cell>
        </row>
        <row r="19301">
          <cell r="B19301" t="str">
            <v>Food Court (Hydery)</v>
          </cell>
          <cell r="C19301" t="str">
            <v>Noman Engineering</v>
          </cell>
          <cell r="D19301" t="str">
            <v>Sheet hawala from al madina steel = 500,000</v>
          </cell>
          <cell r="E19301">
            <v>74242</v>
          </cell>
        </row>
        <row r="19302">
          <cell r="B19302" t="str">
            <v>Engro office</v>
          </cell>
          <cell r="C19302" t="str">
            <v>Noman Engineering</v>
          </cell>
          <cell r="D19302" t="str">
            <v>Sheet hawala from al madina steel = 500,000</v>
          </cell>
          <cell r="E19302">
            <v>20637</v>
          </cell>
        </row>
        <row r="19303">
          <cell r="B19303" t="str">
            <v>Grove Residency</v>
          </cell>
          <cell r="C19303" t="str">
            <v>Noman Engineering</v>
          </cell>
          <cell r="D19303" t="str">
            <v>Sheet hawala from al madina steel = 500,000</v>
          </cell>
          <cell r="E19303">
            <v>6768</v>
          </cell>
        </row>
        <row r="19304">
          <cell r="B19304" t="str">
            <v>Daraz Office</v>
          </cell>
          <cell r="C19304" t="str">
            <v>Noman Engineering</v>
          </cell>
          <cell r="D19304" t="str">
            <v>Sheet hawala from al madina steel = 500,000</v>
          </cell>
          <cell r="E19304">
            <v>25632</v>
          </cell>
        </row>
        <row r="19305">
          <cell r="B19305" t="str">
            <v>Marriot Hotel</v>
          </cell>
          <cell r="C19305" t="str">
            <v>Noman Engineering</v>
          </cell>
          <cell r="D19305" t="str">
            <v>Sheet hawala from al madina steel = 500,000</v>
          </cell>
          <cell r="E19305">
            <v>153139</v>
          </cell>
        </row>
        <row r="19306">
          <cell r="B19306" t="str">
            <v>o/m NASTP</v>
          </cell>
          <cell r="C19306" t="str">
            <v>Noman Engineering</v>
          </cell>
          <cell r="D19306" t="str">
            <v>Sheet hawala from al madina steel = 500,000</v>
          </cell>
          <cell r="E19306">
            <v>56962</v>
          </cell>
        </row>
        <row r="19307">
          <cell r="B19307" t="str">
            <v>Meezan bank Head office</v>
          </cell>
          <cell r="C19307" t="str">
            <v>salary</v>
          </cell>
          <cell r="D19307" t="str">
            <v>Nadeem bha salary</v>
          </cell>
          <cell r="E19307">
            <v>50000</v>
          </cell>
        </row>
        <row r="19308">
          <cell r="B19308" t="str">
            <v>kumail bhai</v>
          </cell>
          <cell r="C19308" t="str">
            <v>salary</v>
          </cell>
          <cell r="D19308" t="str">
            <v>Waris salary</v>
          </cell>
          <cell r="E19308">
            <v>5000</v>
          </cell>
        </row>
        <row r="19309">
          <cell r="B19309" t="str">
            <v>BAH 22 &amp; 23rd Floor</v>
          </cell>
          <cell r="C19309" t="str">
            <v>salary</v>
          </cell>
          <cell r="D19309" t="str">
            <v xml:space="preserve">bilal bhai </v>
          </cell>
          <cell r="E19309">
            <v>50000</v>
          </cell>
        </row>
        <row r="19310">
          <cell r="B19310" t="str">
            <v>office</v>
          </cell>
          <cell r="C19310" t="str">
            <v>salary</v>
          </cell>
          <cell r="D19310" t="str">
            <v>Mhr home mossi salaries</v>
          </cell>
          <cell r="E19310">
            <v>105000</v>
          </cell>
        </row>
        <row r="19311">
          <cell r="B19311" t="str">
            <v>office</v>
          </cell>
          <cell r="C19311" t="str">
            <v>salary</v>
          </cell>
          <cell r="D19311" t="str">
            <v>mossi salary</v>
          </cell>
          <cell r="E19311">
            <v>6000</v>
          </cell>
        </row>
        <row r="19312">
          <cell r="B19312" t="str">
            <v>office</v>
          </cell>
          <cell r="C19312" t="str">
            <v>salary</v>
          </cell>
          <cell r="D19312" t="str">
            <v xml:space="preserve">office staff salaries </v>
          </cell>
          <cell r="E19312">
            <v>264700</v>
          </cell>
        </row>
        <row r="19313">
          <cell r="B19313" t="str">
            <v>Ernst &amp; Young</v>
          </cell>
          <cell r="C19313" t="str">
            <v>salary</v>
          </cell>
          <cell r="D19313" t="str">
            <v>Jahangeer, Engr Ahsan, Usman, Lateef &amp; chacha</v>
          </cell>
          <cell r="E19313">
            <v>249550</v>
          </cell>
        </row>
        <row r="19314">
          <cell r="B19314" t="str">
            <v>Meezan bank Head office</v>
          </cell>
          <cell r="C19314" t="str">
            <v>salary</v>
          </cell>
          <cell r="D19314" t="str">
            <v>Amir engr + Gul</v>
          </cell>
          <cell r="E19314">
            <v>65210</v>
          </cell>
        </row>
        <row r="19315">
          <cell r="B19315" t="str">
            <v>Saifee hospital</v>
          </cell>
          <cell r="C19315" t="str">
            <v>salary</v>
          </cell>
          <cell r="D19315" t="str">
            <v>Irfan  bhai salary</v>
          </cell>
          <cell r="E19315">
            <v>42250</v>
          </cell>
        </row>
        <row r="19316">
          <cell r="B19316" t="str">
            <v>BAH 22 &amp; 23rd Floor</v>
          </cell>
          <cell r="C19316" t="str">
            <v>salary</v>
          </cell>
          <cell r="D19316" t="str">
            <v>Noman ali salary after advance deduct</v>
          </cell>
          <cell r="E19316">
            <v>65000</v>
          </cell>
        </row>
        <row r="19317">
          <cell r="B19317" t="str">
            <v>FTC Floors</v>
          </cell>
          <cell r="C19317" t="str">
            <v>salary</v>
          </cell>
          <cell r="D19317" t="str">
            <v>ftc staff salaries</v>
          </cell>
          <cell r="E19317">
            <v>194300</v>
          </cell>
        </row>
        <row r="19318">
          <cell r="B19318" t="str">
            <v>o/m NASTP</v>
          </cell>
          <cell r="C19318" t="str">
            <v>salary</v>
          </cell>
          <cell r="D19318" t="str">
            <v>NASTP staff salary</v>
          </cell>
          <cell r="E19318">
            <v>490650</v>
          </cell>
        </row>
        <row r="19319">
          <cell r="B19319" t="str">
            <v>Saifee hospital</v>
          </cell>
          <cell r="C19319" t="str">
            <v>salary</v>
          </cell>
          <cell r="D19319" t="str">
            <v>Amjad ustad salary</v>
          </cell>
          <cell r="E19319">
            <v>51670</v>
          </cell>
        </row>
        <row r="19320">
          <cell r="B19320" t="str">
            <v>Engro 3rd &amp; 8th Floor</v>
          </cell>
          <cell r="C19320" t="str">
            <v>salary</v>
          </cell>
          <cell r="D19320" t="str">
            <v>Engr Raza Salary</v>
          </cell>
          <cell r="E19320">
            <v>56000</v>
          </cell>
        </row>
        <row r="19321">
          <cell r="B19321" t="str">
            <v>Engro 3rd &amp; 8th Floor</v>
          </cell>
          <cell r="C19321" t="str">
            <v>salary</v>
          </cell>
          <cell r="D19321" t="str">
            <v>Shahzaib salary</v>
          </cell>
          <cell r="E19321">
            <v>43500</v>
          </cell>
        </row>
        <row r="19322">
          <cell r="B19322" t="str">
            <v>BAF maintenance</v>
          </cell>
          <cell r="C19322" t="str">
            <v>salary</v>
          </cell>
          <cell r="D19322" t="str">
            <v>Khushnood, nadeem, fahad, shahid &amp; imran</v>
          </cell>
          <cell r="E19322">
            <v>215020</v>
          </cell>
        </row>
        <row r="19323">
          <cell r="B19323" t="str">
            <v>Tri fit Gym</v>
          </cell>
          <cell r="C19323" t="str">
            <v>salary</v>
          </cell>
          <cell r="D19323" t="str">
            <v>Abbas + Abid salary</v>
          </cell>
          <cell r="E19323">
            <v>68190</v>
          </cell>
        </row>
        <row r="19324">
          <cell r="B19324" t="str">
            <v>o/m NASTP</v>
          </cell>
          <cell r="C19324" t="str">
            <v>salary</v>
          </cell>
          <cell r="D19324" t="str">
            <v>Mukhtar + Imran</v>
          </cell>
          <cell r="E19324">
            <v>125300</v>
          </cell>
        </row>
        <row r="19325">
          <cell r="B19325" t="str">
            <v>O/M The Place</v>
          </cell>
          <cell r="C19325" t="str">
            <v>salary</v>
          </cell>
          <cell r="D19325" t="str">
            <v>The place staff salaries</v>
          </cell>
          <cell r="E19325">
            <v>148780</v>
          </cell>
        </row>
        <row r="19326">
          <cell r="B19326" t="str">
            <v xml:space="preserve">O/M Nue Multiplex </v>
          </cell>
          <cell r="C19326" t="str">
            <v>salary</v>
          </cell>
          <cell r="D19326" t="str">
            <v>RMR staff salaries</v>
          </cell>
          <cell r="E19326">
            <v>154872.91666666669</v>
          </cell>
        </row>
        <row r="19327">
          <cell r="B19327" t="str">
            <v>O/M The Place</v>
          </cell>
          <cell r="C19327" t="str">
            <v>salary</v>
          </cell>
          <cell r="D19327" t="str">
            <v>Mumtaz bhai 1 day leave release</v>
          </cell>
          <cell r="E19327">
            <v>1250</v>
          </cell>
        </row>
        <row r="19328">
          <cell r="B19328" t="str">
            <v>o/m NASTP</v>
          </cell>
          <cell r="C19328" t="str">
            <v>salary</v>
          </cell>
          <cell r="D19328" t="str">
            <v>Israr bhai salary (online by Al madina)</v>
          </cell>
          <cell r="E19328">
            <v>170000</v>
          </cell>
        </row>
        <row r="19329">
          <cell r="B19329" t="str">
            <v>O/M The Place</v>
          </cell>
          <cell r="C19329" t="str">
            <v>salary</v>
          </cell>
          <cell r="D19329" t="str">
            <v>zeehan salary</v>
          </cell>
          <cell r="E19329">
            <v>28000</v>
          </cell>
        </row>
        <row r="19330">
          <cell r="B19330" t="str">
            <v>Engro 3rd &amp; 8th Floor</v>
          </cell>
          <cell r="C19330" t="str">
            <v>material</v>
          </cell>
          <cell r="D19330" t="str">
            <v>UPVC Pipe and fittings purchased by Majid</v>
          </cell>
          <cell r="E19330">
            <v>19500</v>
          </cell>
        </row>
        <row r="19331">
          <cell r="B19331" t="str">
            <v>o/m NASTP</v>
          </cell>
          <cell r="C19331" t="str">
            <v>material</v>
          </cell>
          <cell r="D19331" t="str">
            <v>purchased colour material</v>
          </cell>
          <cell r="E19331">
            <v>23020</v>
          </cell>
        </row>
        <row r="19332">
          <cell r="B19332" t="str">
            <v>o/m NASTP</v>
          </cell>
          <cell r="C19332" t="str">
            <v>material</v>
          </cell>
          <cell r="D19332" t="str">
            <v>purchased fittings from abbas brothers</v>
          </cell>
          <cell r="E19332">
            <v>28695</v>
          </cell>
        </row>
        <row r="19333">
          <cell r="B19333" t="str">
            <v>Engro 3rd &amp; 8th Floor</v>
          </cell>
          <cell r="C19333" t="str">
            <v>material</v>
          </cell>
          <cell r="D19333" t="str">
            <v>purchased 1kg glue</v>
          </cell>
          <cell r="E19333">
            <v>660</v>
          </cell>
        </row>
        <row r="19334">
          <cell r="B19334" t="str">
            <v>Jameel baig Building</v>
          </cell>
          <cell r="C19334" t="str">
            <v>material</v>
          </cell>
          <cell r="D19334" t="str">
            <v>purchased colour material</v>
          </cell>
          <cell r="E19334">
            <v>1200</v>
          </cell>
        </row>
        <row r="19335">
          <cell r="B19335" t="str">
            <v>o/m NASTP</v>
          </cell>
          <cell r="C19335" t="str">
            <v>material</v>
          </cell>
          <cell r="D19335" t="str">
            <v>purchased dammer tapes</v>
          </cell>
          <cell r="E19335">
            <v>4500</v>
          </cell>
        </row>
        <row r="19336">
          <cell r="B19336" t="str">
            <v>o/m NASTP</v>
          </cell>
          <cell r="C19336" t="str">
            <v>material</v>
          </cell>
          <cell r="D19336" t="str">
            <v>purchased 05 burni glue</v>
          </cell>
          <cell r="E19336">
            <v>8500</v>
          </cell>
        </row>
        <row r="19337">
          <cell r="B19337" t="str">
            <v>Marriot Hotel</v>
          </cell>
          <cell r="C19337" t="str">
            <v>material</v>
          </cell>
          <cell r="D19337" t="str">
            <v>misc purchases</v>
          </cell>
          <cell r="E19337">
            <v>780</v>
          </cell>
        </row>
        <row r="19338">
          <cell r="B19338" t="str">
            <v>Engro 3rd &amp; 8th Floor</v>
          </cell>
          <cell r="C19338" t="str">
            <v>material</v>
          </cell>
          <cell r="D19338" t="str">
            <v>purchase cable tie</v>
          </cell>
          <cell r="E19338">
            <v>600</v>
          </cell>
        </row>
        <row r="19339">
          <cell r="B19339" t="str">
            <v>amreli steel</v>
          </cell>
          <cell r="C19339" t="str">
            <v>material</v>
          </cell>
          <cell r="D19339" t="str">
            <v>purchased clamp and anchor bolt from mungo</v>
          </cell>
          <cell r="E19339">
            <v>3186</v>
          </cell>
        </row>
        <row r="19340">
          <cell r="B19340" t="str">
            <v>office</v>
          </cell>
          <cell r="C19340" t="str">
            <v>office</v>
          </cell>
          <cell r="D19340" t="str">
            <v>umer for office use</v>
          </cell>
          <cell r="E19340">
            <v>2000</v>
          </cell>
        </row>
        <row r="19341">
          <cell r="B19341" t="str">
            <v>o/m NASTP</v>
          </cell>
          <cell r="C19341" t="str">
            <v>fuel</v>
          </cell>
          <cell r="D19341" t="str">
            <v>claimed by ahsan</v>
          </cell>
          <cell r="E19341">
            <v>1000</v>
          </cell>
        </row>
        <row r="19342">
          <cell r="B19342" t="str">
            <v>o/m NASTP</v>
          </cell>
          <cell r="C19342" t="str">
            <v>material</v>
          </cell>
          <cell r="D19342" t="str">
            <v>purchased cuttings discs</v>
          </cell>
          <cell r="E19342">
            <v>500</v>
          </cell>
        </row>
        <row r="19343">
          <cell r="B19343" t="str">
            <v>Ernst &amp; Young</v>
          </cell>
          <cell r="C19343" t="str">
            <v>fare</v>
          </cell>
          <cell r="D19343" t="str">
            <v>paid</v>
          </cell>
          <cell r="E19343">
            <v>1000</v>
          </cell>
        </row>
        <row r="19344">
          <cell r="B19344" t="str">
            <v xml:space="preserve">MHR Personal </v>
          </cell>
          <cell r="C19344" t="str">
            <v>air tickets</v>
          </cell>
          <cell r="D19344" t="str">
            <v>Sir rehman air tickets, Karachi Multan 
Mukran Karachi -- By bh</v>
          </cell>
          <cell r="E19344">
            <v>100000</v>
          </cell>
        </row>
        <row r="19345">
          <cell r="B19345" t="str">
            <v>family area</v>
          </cell>
          <cell r="C19345" t="str">
            <v>material</v>
          </cell>
          <cell r="D19345" t="str">
            <v>purchased wash basin 02 Nos from ZILVER by ashraf bhai</v>
          </cell>
          <cell r="E19345">
            <v>19000</v>
          </cell>
        </row>
        <row r="19346">
          <cell r="B19346" t="str">
            <v>office</v>
          </cell>
          <cell r="C19346" t="str">
            <v>utilities bills</v>
          </cell>
          <cell r="D19346" t="str">
            <v>ssgc bill paid</v>
          </cell>
          <cell r="E19346">
            <v>930</v>
          </cell>
        </row>
        <row r="19347">
          <cell r="B19347" t="str">
            <v>Engro 3rd &amp; 8th Floor</v>
          </cell>
          <cell r="C19347" t="str">
            <v>fare</v>
          </cell>
          <cell r="D19347" t="str">
            <v>paid</v>
          </cell>
          <cell r="E19347">
            <v>800</v>
          </cell>
        </row>
        <row r="19348">
          <cell r="B19348" t="str">
            <v>o/m NASTP</v>
          </cell>
          <cell r="C19348" t="str">
            <v>material</v>
          </cell>
          <cell r="D19348" t="str">
            <v>purchased handing clamp from mungo</v>
          </cell>
          <cell r="E19348">
            <v>4980</v>
          </cell>
        </row>
        <row r="19349">
          <cell r="B19349" t="str">
            <v>C-50 Kuchi Memon soc.</v>
          </cell>
          <cell r="C19349" t="str">
            <v>fare</v>
          </cell>
          <cell r="D19349" t="str">
            <v>paid</v>
          </cell>
          <cell r="E19349">
            <v>1000</v>
          </cell>
        </row>
        <row r="19350">
          <cell r="B19350" t="str">
            <v>Meezan bank Head office</v>
          </cell>
          <cell r="C19350" t="str">
            <v>fare</v>
          </cell>
          <cell r="D19350" t="str">
            <v>paid</v>
          </cell>
          <cell r="E19350">
            <v>2000</v>
          </cell>
        </row>
        <row r="19351">
          <cell r="B19351" t="str">
            <v>office</v>
          </cell>
          <cell r="C19351" t="str">
            <v>office</v>
          </cell>
          <cell r="D19351" t="str">
            <v>umer for car wash</v>
          </cell>
          <cell r="E19351">
            <v>1000</v>
          </cell>
        </row>
        <row r="19352">
          <cell r="B19352" t="str">
            <v>office</v>
          </cell>
          <cell r="C19352" t="str">
            <v>office</v>
          </cell>
          <cell r="D19352" t="str">
            <v>ahsan for Bilal bhai lunch</v>
          </cell>
          <cell r="E19352">
            <v>800</v>
          </cell>
        </row>
        <row r="19353">
          <cell r="B19353" t="str">
            <v>office</v>
          </cell>
          <cell r="C19353" t="str">
            <v>office</v>
          </cell>
          <cell r="D19353" t="str">
            <v>umer for office use</v>
          </cell>
          <cell r="E19353">
            <v>3000</v>
          </cell>
        </row>
        <row r="19354">
          <cell r="B19354" t="str">
            <v>Ernst &amp; Young</v>
          </cell>
          <cell r="C19354" t="str">
            <v>sami duct</v>
          </cell>
          <cell r="D19354" t="str">
            <v>Online to Sami Duct (by adeel)</v>
          </cell>
          <cell r="E19354">
            <v>200000</v>
          </cell>
        </row>
        <row r="19355">
          <cell r="B19355" t="str">
            <v>C-50 Kuchi Memon soc.</v>
          </cell>
          <cell r="C19355" t="str">
            <v>Qasim traders</v>
          </cell>
          <cell r="D19355" t="str">
            <v>Online to Qasim Traders (by adeel)</v>
          </cell>
          <cell r="E19355">
            <v>27500</v>
          </cell>
        </row>
        <row r="19356">
          <cell r="B19356" t="str">
            <v>C-50 Kuchi Memon soc.</v>
          </cell>
          <cell r="C19356" t="str">
            <v>Qasim traders</v>
          </cell>
          <cell r="D19356" t="str">
            <v>Online to Qasim Traders (by adeel)</v>
          </cell>
          <cell r="E19356">
            <v>7000</v>
          </cell>
        </row>
        <row r="19357">
          <cell r="B19357" t="str">
            <v>Engro 3rd &amp; 8th Floor</v>
          </cell>
          <cell r="C19357" t="str">
            <v>saqib insulation</v>
          </cell>
          <cell r="D19357" t="str">
            <v>Online To saqib insulator (by adeel)</v>
          </cell>
          <cell r="E19357">
            <v>100000</v>
          </cell>
        </row>
        <row r="19358">
          <cell r="B19358" t="str">
            <v>Jameel baig Building</v>
          </cell>
          <cell r="C19358" t="str">
            <v>kayts</v>
          </cell>
          <cell r="D19358" t="str">
            <v>Online by Al madina steel = 300,000</v>
          </cell>
          <cell r="E19358">
            <v>15350</v>
          </cell>
        </row>
        <row r="19359">
          <cell r="B19359" t="str">
            <v>UEP 17th Floor</v>
          </cell>
          <cell r="C19359" t="str">
            <v>kayts</v>
          </cell>
          <cell r="D19359" t="str">
            <v>Online by Al madina steel = 300,000</v>
          </cell>
          <cell r="E19359">
            <v>46500</v>
          </cell>
        </row>
        <row r="19360">
          <cell r="B19360" t="str">
            <v>Engro office</v>
          </cell>
          <cell r="C19360" t="str">
            <v>kayts</v>
          </cell>
          <cell r="D19360" t="str">
            <v>Online by Al madina steel = 300,000</v>
          </cell>
          <cell r="E19360">
            <v>80500</v>
          </cell>
        </row>
        <row r="19361">
          <cell r="B19361" t="str">
            <v>Ernst &amp; Young</v>
          </cell>
          <cell r="C19361" t="str">
            <v>kayts</v>
          </cell>
          <cell r="D19361" t="str">
            <v>Online by Al madina steel = 300,000</v>
          </cell>
          <cell r="E19361">
            <v>157650</v>
          </cell>
        </row>
        <row r="19362">
          <cell r="B19362" t="str">
            <v>office</v>
          </cell>
          <cell r="C19362" t="str">
            <v>office</v>
          </cell>
          <cell r="D19362" t="str">
            <v>umer for office use</v>
          </cell>
          <cell r="E19362">
            <v>3000</v>
          </cell>
        </row>
        <row r="19363">
          <cell r="B19363" t="str">
            <v>Ernst &amp; Young</v>
          </cell>
          <cell r="C19363" t="str">
            <v>faheem elec</v>
          </cell>
          <cell r="D19363" t="str">
            <v>cash paid</v>
          </cell>
          <cell r="E19363">
            <v>50000</v>
          </cell>
        </row>
        <row r="19364">
          <cell r="B19364" t="str">
            <v>o/m NASTP</v>
          </cell>
          <cell r="C19364" t="str">
            <v>material</v>
          </cell>
          <cell r="D19364" t="str">
            <v>purchaed angle iron 1--1/2 x 2 soot 100 rft</v>
          </cell>
          <cell r="E19364">
            <v>23450</v>
          </cell>
        </row>
        <row r="19365">
          <cell r="B19365" t="str">
            <v>FTC Floors</v>
          </cell>
          <cell r="C19365" t="str">
            <v>misc</v>
          </cell>
          <cell r="D19365" t="str">
            <v>tea and refreshment</v>
          </cell>
          <cell r="E19365">
            <v>3000</v>
          </cell>
        </row>
        <row r="19366">
          <cell r="B19366" t="str">
            <v>C-50 Kuchi Memon soc.</v>
          </cell>
          <cell r="C19366" t="str">
            <v>fare</v>
          </cell>
          <cell r="D19366" t="str">
            <v>paid</v>
          </cell>
          <cell r="E19366">
            <v>1000</v>
          </cell>
        </row>
        <row r="19367">
          <cell r="B19367" t="str">
            <v>ueP 17th Floor</v>
          </cell>
          <cell r="C19367" t="str">
            <v>photocopies</v>
          </cell>
          <cell r="D19367" t="str">
            <v>paid</v>
          </cell>
          <cell r="E19367">
            <v>1530</v>
          </cell>
        </row>
        <row r="19368">
          <cell r="B19368" t="str">
            <v>ueP 17th Floor</v>
          </cell>
          <cell r="C19368" t="str">
            <v>fuel</v>
          </cell>
          <cell r="D19368" t="str">
            <v>claimed by ahsan</v>
          </cell>
          <cell r="E19368">
            <v>1000</v>
          </cell>
        </row>
        <row r="19369">
          <cell r="B19369" t="str">
            <v>3rd floor nastp</v>
          </cell>
          <cell r="C19369" t="str">
            <v>Moazzam Insulator</v>
          </cell>
          <cell r="D19369" t="str">
            <v>Cash paid (rec by Israr bhai)</v>
          </cell>
          <cell r="E19369">
            <v>15000</v>
          </cell>
        </row>
        <row r="19370">
          <cell r="B19370" t="str">
            <v>Meezan bank Head office</v>
          </cell>
          <cell r="C19370" t="str">
            <v>misc</v>
          </cell>
          <cell r="D19370" t="str">
            <v>Amir engr super card</v>
          </cell>
          <cell r="E19370">
            <v>1500</v>
          </cell>
        </row>
        <row r="19371">
          <cell r="B19371" t="str">
            <v xml:space="preserve">MHR Personal </v>
          </cell>
          <cell r="C19371" t="str">
            <v>rehana aunty</v>
          </cell>
          <cell r="D19371" t="str">
            <v>Aunty Mobile balance ans super card</v>
          </cell>
          <cell r="E19371">
            <v>2450</v>
          </cell>
        </row>
        <row r="19372">
          <cell r="B19372" t="str">
            <v>Ernst &amp; Young</v>
          </cell>
          <cell r="C19372" t="str">
            <v>fare</v>
          </cell>
          <cell r="D19372" t="str">
            <v>paid</v>
          </cell>
          <cell r="E19372">
            <v>200</v>
          </cell>
        </row>
        <row r="19373">
          <cell r="B19373" t="str">
            <v>Daraz Office</v>
          </cell>
          <cell r="C19373" t="str">
            <v>DWP Pakistan</v>
          </cell>
          <cell r="D19373" t="str">
            <v>Online to DWP for unit (online by adeel)</v>
          </cell>
          <cell r="E19373">
            <v>130000</v>
          </cell>
        </row>
        <row r="19374">
          <cell r="B19374" t="str">
            <v>family area</v>
          </cell>
          <cell r="C19374" t="str">
            <v>Raees brothers</v>
          </cell>
          <cell r="D19374" t="str">
            <v>Online to Raees uncle (online by adeel)</v>
          </cell>
          <cell r="E19374">
            <v>250000</v>
          </cell>
        </row>
        <row r="19375">
          <cell r="B19375" t="str">
            <v>BAF Maintenance</v>
          </cell>
          <cell r="C19375" t="str">
            <v>Rafay</v>
          </cell>
          <cell r="D19375" t="str">
            <v>Online to Rafay (online by adeel)</v>
          </cell>
          <cell r="E19375">
            <v>65000</v>
          </cell>
        </row>
        <row r="19376">
          <cell r="B19376" t="str">
            <v>O/M The Place</v>
          </cell>
          <cell r="C19376" t="str">
            <v>shabbir brothers</v>
          </cell>
          <cell r="D19376" t="str">
            <v>Online to shabbir brother for 1 cylincder in Nueplex ph VIII (online by adeel)</v>
          </cell>
          <cell r="E19376">
            <v>45000</v>
          </cell>
        </row>
        <row r="19377">
          <cell r="B19377" t="str">
            <v>3rd floor nastp</v>
          </cell>
          <cell r="C19377" t="str">
            <v>Salman shamims</v>
          </cell>
          <cell r="D19377" t="str">
            <v>Online to Salman shamim for Cable tray payment Nastp 3 floor (online by adeel)</v>
          </cell>
          <cell r="E19377">
            <v>50000</v>
          </cell>
        </row>
        <row r="19378">
          <cell r="B19378" t="str">
            <v xml:space="preserve">MHR Personal </v>
          </cell>
          <cell r="C19378" t="str">
            <v>utilities bills</v>
          </cell>
          <cell r="D19378" t="str">
            <v>ssgc bill paid</v>
          </cell>
          <cell r="E19378">
            <v>865</v>
          </cell>
        </row>
        <row r="19379">
          <cell r="B19379" t="str">
            <v>o/m NASTP</v>
          </cell>
          <cell r="C19379" t="str">
            <v>fare</v>
          </cell>
          <cell r="D19379" t="str">
            <v>paid for clothes fare</v>
          </cell>
          <cell r="E19379">
            <v>1500</v>
          </cell>
        </row>
        <row r="19380">
          <cell r="B19380" t="str">
            <v>Yousuf Dara</v>
          </cell>
          <cell r="C19380" t="str">
            <v>Zubair AC</v>
          </cell>
          <cell r="D19380" t="str">
            <v>cash paid</v>
          </cell>
          <cell r="E19380">
            <v>5000</v>
          </cell>
        </row>
        <row r="19381">
          <cell r="B19381" t="str">
            <v>3rd floor nastp</v>
          </cell>
          <cell r="C19381" t="str">
            <v>material</v>
          </cell>
          <cell r="D19381" t="str">
            <v>Purchase glue 10</v>
          </cell>
          <cell r="E19381">
            <v>17000</v>
          </cell>
        </row>
        <row r="19382">
          <cell r="B19382" t="str">
            <v>3rd floor nastp</v>
          </cell>
          <cell r="C19382" t="str">
            <v>material</v>
          </cell>
          <cell r="D19382" t="str">
            <v>Purchased tapes 10</v>
          </cell>
          <cell r="E19382">
            <v>42000</v>
          </cell>
        </row>
        <row r="19383">
          <cell r="B19383" t="str">
            <v>3rd floor nastp</v>
          </cell>
          <cell r="C19383" t="str">
            <v>material</v>
          </cell>
          <cell r="D19383" t="str">
            <v>purchased anti fingus 2 balti</v>
          </cell>
          <cell r="E19383">
            <v>31000</v>
          </cell>
        </row>
        <row r="19384">
          <cell r="B19384" t="str">
            <v xml:space="preserve">MHR Personal </v>
          </cell>
          <cell r="C19384" t="str">
            <v>sir rehman</v>
          </cell>
          <cell r="D19384" t="str">
            <v>mobile balance</v>
          </cell>
          <cell r="E19384">
            <v>1500</v>
          </cell>
        </row>
        <row r="19385">
          <cell r="B19385" t="str">
            <v>3rd floor nastp</v>
          </cell>
          <cell r="C19385" t="str">
            <v>fare</v>
          </cell>
          <cell r="D19385" t="str">
            <v>paid</v>
          </cell>
          <cell r="E19385">
            <v>900</v>
          </cell>
        </row>
        <row r="19386">
          <cell r="B19386" t="str">
            <v>Engro 3rd &amp; 8th Floor</v>
          </cell>
          <cell r="C19386" t="str">
            <v>material</v>
          </cell>
          <cell r="D19386" t="str">
            <v>purchased fisher 10mm 20 boxes</v>
          </cell>
          <cell r="E19386">
            <v>18000</v>
          </cell>
        </row>
        <row r="19387">
          <cell r="B19387" t="str">
            <v>Meezan bank Head office</v>
          </cell>
          <cell r="C19387" t="str">
            <v>misc</v>
          </cell>
          <cell r="D19387" t="str">
            <v>5 kg gas to amir engr</v>
          </cell>
          <cell r="E19387">
            <v>9950</v>
          </cell>
        </row>
        <row r="19388">
          <cell r="B19388" t="str">
            <v>office</v>
          </cell>
          <cell r="C19388" t="str">
            <v>office</v>
          </cell>
          <cell r="D19388" t="str">
            <v>umer for office use</v>
          </cell>
          <cell r="E19388">
            <v>3000</v>
          </cell>
        </row>
        <row r="19389">
          <cell r="B19389" t="str">
            <v xml:space="preserve">O/M Nue Multiplex </v>
          </cell>
          <cell r="C19389" t="str">
            <v>misc</v>
          </cell>
          <cell r="D19389" t="str">
            <v>purhcased cleaning clothes</v>
          </cell>
          <cell r="E19389">
            <v>700</v>
          </cell>
        </row>
        <row r="19390">
          <cell r="B19390" t="str">
            <v>Meezan bank Head office</v>
          </cell>
          <cell r="C19390" t="str">
            <v>misc</v>
          </cell>
          <cell r="D19390" t="str">
            <v>misc by abbas</v>
          </cell>
          <cell r="E19390">
            <v>13970</v>
          </cell>
        </row>
        <row r="19391">
          <cell r="B19391" t="str">
            <v xml:space="preserve">MHR Personal </v>
          </cell>
          <cell r="C19391" t="str">
            <v>groceries</v>
          </cell>
          <cell r="D19391" t="str">
            <v>MHR home groceries - Mar 24 -- by bH</v>
          </cell>
          <cell r="E19391">
            <v>85000</v>
          </cell>
        </row>
        <row r="19392">
          <cell r="B19392" t="str">
            <v xml:space="preserve">MHR Personal </v>
          </cell>
          <cell r="C19392" t="str">
            <v>misc</v>
          </cell>
          <cell r="D19392" t="str">
            <v>PASSO CAR WORK MHR -- By BH</v>
          </cell>
          <cell r="E19392">
            <v>20950</v>
          </cell>
        </row>
        <row r="19393">
          <cell r="B19393" t="str">
            <v>3rd floor nastp</v>
          </cell>
          <cell r="C19393" t="str">
            <v>vohra clothes</v>
          </cell>
          <cell r="D19393" t="str">
            <v>Online to Kamil for cloth payment (Online by Adeel)</v>
          </cell>
          <cell r="E19393">
            <v>40000</v>
          </cell>
        </row>
        <row r="19394">
          <cell r="B19394" t="str">
            <v>O/M The Place</v>
          </cell>
          <cell r="C19394" t="str">
            <v>majid fan conctractor</v>
          </cell>
          <cell r="D19394" t="str">
            <v>Online to Majid in nueplex cinemas (Online by Adeel)</v>
          </cell>
          <cell r="E19394">
            <v>50000</v>
          </cell>
        </row>
        <row r="19395">
          <cell r="B19395" t="str">
            <v>Saifee hospital</v>
          </cell>
          <cell r="C19395" t="str">
            <v>Owais traders</v>
          </cell>
          <cell r="D19395" t="str">
            <v>Online to Owais Traders golimar (Online by Adeel)</v>
          </cell>
          <cell r="E19395">
            <v>400000</v>
          </cell>
        </row>
        <row r="19396">
          <cell r="B19396" t="str">
            <v>BAF Maintenance</v>
          </cell>
          <cell r="C19396" t="str">
            <v>Moghal Brother</v>
          </cell>
          <cell r="D19396" t="str">
            <v>Online for Cooling tower fins for BAF (Online by Adeel)</v>
          </cell>
          <cell r="E19396">
            <v>750000</v>
          </cell>
        </row>
        <row r="19397">
          <cell r="B19397" t="str">
            <v>3rd floor nastp</v>
          </cell>
          <cell r="C19397" t="str">
            <v>material</v>
          </cell>
          <cell r="D19397" t="str">
            <v>Nastp 3 floor electrical work (Cash given by BH)</v>
          </cell>
          <cell r="E19397">
            <v>354000</v>
          </cell>
        </row>
        <row r="19398">
          <cell r="B19398" t="str">
            <v>3rd floor nastp</v>
          </cell>
          <cell r="C19398" t="str">
            <v>Usman traders</v>
          </cell>
          <cell r="D19398" t="str">
            <v>Online by Adeel</v>
          </cell>
          <cell r="E19398">
            <v>530000</v>
          </cell>
        </row>
        <row r="19399">
          <cell r="B19399" t="str">
            <v>O/M The Place</v>
          </cell>
          <cell r="C19399" t="str">
            <v>charity</v>
          </cell>
          <cell r="D19399" t="str">
            <v>paid to mumtaz for QURAN rack + fare + Fuel</v>
          </cell>
          <cell r="E19399">
            <v>24200</v>
          </cell>
        </row>
        <row r="19400">
          <cell r="B19400" t="str">
            <v>Rehmat shipping</v>
          </cell>
          <cell r="C19400" t="str">
            <v>misc</v>
          </cell>
          <cell r="D19400" t="str">
            <v>Misc expenses in rehmat shipping</v>
          </cell>
          <cell r="E19400">
            <v>15000</v>
          </cell>
        </row>
        <row r="19401">
          <cell r="B19401" t="str">
            <v>Engro 3rd &amp; 8th Floor</v>
          </cell>
          <cell r="C19401" t="str">
            <v>fuel</v>
          </cell>
          <cell r="D19401" t="str">
            <v>Fuel claimed Mar + April 24</v>
          </cell>
          <cell r="E19401">
            <v>15000</v>
          </cell>
        </row>
        <row r="19402">
          <cell r="B19402" t="str">
            <v>Ernst &amp; Young</v>
          </cell>
          <cell r="C19402" t="str">
            <v>fuel</v>
          </cell>
          <cell r="D19402" t="str">
            <v>Fuel claimed Mar + April 24</v>
          </cell>
          <cell r="E19402">
            <v>15000</v>
          </cell>
        </row>
        <row r="19403">
          <cell r="B19403" t="str">
            <v>Engro office</v>
          </cell>
          <cell r="C19403" t="str">
            <v>fuel</v>
          </cell>
          <cell r="D19403" t="str">
            <v>Fuel claimed Mar + April 24</v>
          </cell>
          <cell r="E19403">
            <v>15000</v>
          </cell>
        </row>
        <row r="19404">
          <cell r="B19404" t="str">
            <v>BAH 22 &amp; 23rd Floor</v>
          </cell>
          <cell r="C19404" t="str">
            <v>fuel</v>
          </cell>
          <cell r="D19404" t="str">
            <v>Fuel claimed Mar + April 24</v>
          </cell>
          <cell r="E19404">
            <v>15000</v>
          </cell>
        </row>
        <row r="19405">
          <cell r="B19405" t="str">
            <v>BAH 22 &amp; 23rd Floor</v>
          </cell>
          <cell r="C19405" t="str">
            <v>mobile</v>
          </cell>
          <cell r="D19405" t="str">
            <v>Mobile balance (Jan to Mar 24)</v>
          </cell>
          <cell r="E19405">
            <v>13000</v>
          </cell>
        </row>
        <row r="19406">
          <cell r="B19406" t="str">
            <v>office</v>
          </cell>
          <cell r="C19406" t="str">
            <v>water tanker</v>
          </cell>
          <cell r="D19406" t="str">
            <v>cash paid</v>
          </cell>
          <cell r="E19406">
            <v>10300</v>
          </cell>
        </row>
        <row r="19407">
          <cell r="B19407" t="str">
            <v>Dawood center</v>
          </cell>
          <cell r="C19407" t="str">
            <v>fare</v>
          </cell>
          <cell r="D19407" t="str">
            <v>paid</v>
          </cell>
          <cell r="E19407">
            <v>1500</v>
          </cell>
        </row>
        <row r="19408">
          <cell r="B19408" t="str">
            <v>Engro 3rd &amp; 8th Floor</v>
          </cell>
          <cell r="C19408" t="str">
            <v>photocopies</v>
          </cell>
          <cell r="D19408" t="str">
            <v>paid</v>
          </cell>
          <cell r="E19408">
            <v>6000</v>
          </cell>
        </row>
        <row r="19409">
          <cell r="B19409" t="str">
            <v>office</v>
          </cell>
          <cell r="C19409" t="str">
            <v>office</v>
          </cell>
          <cell r="D19409" t="str">
            <v>umer for office use</v>
          </cell>
          <cell r="E19409">
            <v>3000</v>
          </cell>
        </row>
        <row r="19410">
          <cell r="B19410" t="str">
            <v>Ernst &amp; Young</v>
          </cell>
          <cell r="C19410" t="str">
            <v>fare</v>
          </cell>
          <cell r="D19410" t="str">
            <v>paid</v>
          </cell>
          <cell r="E19410">
            <v>2200</v>
          </cell>
        </row>
        <row r="19411">
          <cell r="B19411" t="str">
            <v>Rehmat shipping</v>
          </cell>
          <cell r="C19411" t="str">
            <v>Malik brother</v>
          </cell>
          <cell r="D19411" t="str">
            <v>cash paid</v>
          </cell>
          <cell r="E19411">
            <v>62550</v>
          </cell>
        </row>
        <row r="19412">
          <cell r="B19412" t="str">
            <v>Engro Office</v>
          </cell>
          <cell r="C19412" t="str">
            <v>Malik brother</v>
          </cell>
          <cell r="D19412" t="str">
            <v>cash paid</v>
          </cell>
          <cell r="E19412">
            <v>9500</v>
          </cell>
        </row>
        <row r="19413">
          <cell r="B19413" t="str">
            <v>o/m NASTP</v>
          </cell>
          <cell r="C19413" t="str">
            <v>abdullah enterprises</v>
          </cell>
          <cell r="D19413" t="str">
            <v>cash paid</v>
          </cell>
          <cell r="E19413">
            <v>14800</v>
          </cell>
        </row>
        <row r="19414">
          <cell r="B19414" t="str">
            <v>Dawood center</v>
          </cell>
          <cell r="C19414" t="str">
            <v>abdullah enterprises</v>
          </cell>
          <cell r="D19414" t="str">
            <v>cash paid</v>
          </cell>
          <cell r="E19414">
            <v>53000</v>
          </cell>
        </row>
        <row r="19415">
          <cell r="B19415" t="str">
            <v>3rd floor nastp</v>
          </cell>
          <cell r="C19415" t="str">
            <v>fare</v>
          </cell>
          <cell r="D19415" t="str">
            <v>cash paid</v>
          </cell>
          <cell r="E19415">
            <v>1000</v>
          </cell>
        </row>
        <row r="19416">
          <cell r="B19416" t="str">
            <v>o/m NASTP</v>
          </cell>
          <cell r="C19416" t="str">
            <v>Computer</v>
          </cell>
          <cell r="D19416" t="str">
            <v>Israr bhai computer</v>
          </cell>
          <cell r="E19416">
            <v>21850</v>
          </cell>
        </row>
        <row r="19417">
          <cell r="B19417" t="str">
            <v>Ernst &amp; Young</v>
          </cell>
          <cell r="C19417" t="str">
            <v>fare</v>
          </cell>
          <cell r="D19417" t="str">
            <v>paid</v>
          </cell>
          <cell r="E19417">
            <v>1800</v>
          </cell>
        </row>
        <row r="19418">
          <cell r="B19418" t="str">
            <v>Ernst &amp; Young</v>
          </cell>
          <cell r="C19418" t="str">
            <v>fare</v>
          </cell>
          <cell r="D19418" t="str">
            <v>paid</v>
          </cell>
          <cell r="E19418">
            <v>800</v>
          </cell>
        </row>
        <row r="19419">
          <cell r="B19419" t="str">
            <v>O/M The Place</v>
          </cell>
          <cell r="C19419" t="str">
            <v>shah jee</v>
          </cell>
          <cell r="D19419" t="str">
            <v>paid for motor repairing to mumtaz</v>
          </cell>
          <cell r="E19419">
            <v>84500</v>
          </cell>
        </row>
        <row r="19420">
          <cell r="B19420" t="str">
            <v>Ernst &amp; Young</v>
          </cell>
          <cell r="C19420" t="str">
            <v>Index</v>
          </cell>
          <cell r="D19420" t="str">
            <v>Cash paid</v>
          </cell>
          <cell r="E19420">
            <v>135900</v>
          </cell>
        </row>
        <row r="19421">
          <cell r="B19421" t="str">
            <v>Engro 3rd &amp; 8th Floor</v>
          </cell>
          <cell r="C19421" t="str">
            <v>material</v>
          </cell>
          <cell r="D19421" t="str">
            <v>fittings from abbas (online by adeel)</v>
          </cell>
          <cell r="E19421">
            <v>57000</v>
          </cell>
        </row>
        <row r="19422">
          <cell r="B19422" t="str">
            <v>Ernst &amp; Young</v>
          </cell>
          <cell r="C19422" t="str">
            <v>material</v>
          </cell>
          <cell r="D19422" t="str">
            <v>16 nos soap dispenser karachi tile mart (online by adeel)</v>
          </cell>
          <cell r="E19422">
            <v>84800</v>
          </cell>
        </row>
        <row r="19423">
          <cell r="B19423" t="str">
            <v>Engro 3rd &amp; 8th Floor</v>
          </cell>
          <cell r="C19423" t="str">
            <v>sami duct</v>
          </cell>
          <cell r="D19423" t="str">
            <v>Material purchased by BH and charge to sami acc</v>
          </cell>
          <cell r="E19423">
            <v>1500000</v>
          </cell>
        </row>
        <row r="19424">
          <cell r="B19424" t="str">
            <v>Meezan bank Head office</v>
          </cell>
          <cell r="C19424" t="str">
            <v>zubair duct</v>
          </cell>
          <cell r="D19424" t="str">
            <v>Online by BH</v>
          </cell>
          <cell r="E19424">
            <v>220000</v>
          </cell>
        </row>
        <row r="19425">
          <cell r="B19425" t="str">
            <v>Ernst &amp; Young</v>
          </cell>
          <cell r="C19425" t="str">
            <v>H3 Hammer</v>
          </cell>
          <cell r="D19425" t="str">
            <v>cash paid (2 lac chq rec from ph IV banlgw + cash 38800</v>
          </cell>
          <cell r="E19425">
            <v>238800</v>
          </cell>
        </row>
        <row r="19426">
          <cell r="B19426" t="str">
            <v>office</v>
          </cell>
          <cell r="C19426" t="str">
            <v>Eidi</v>
          </cell>
          <cell r="D19426" t="str">
            <v>Mossi Eidi by nadeem bhai</v>
          </cell>
          <cell r="E19426">
            <v>2000</v>
          </cell>
        </row>
        <row r="19427">
          <cell r="B19427" t="str">
            <v>Ernst &amp; Young</v>
          </cell>
          <cell r="C19427" t="str">
            <v>fare</v>
          </cell>
          <cell r="D19427" t="str">
            <v>paid</v>
          </cell>
          <cell r="E19427">
            <v>760</v>
          </cell>
        </row>
        <row r="19428">
          <cell r="B19428" t="str">
            <v>office</v>
          </cell>
          <cell r="C19428" t="str">
            <v>office</v>
          </cell>
          <cell r="D19428" t="str">
            <v>umer for office use</v>
          </cell>
          <cell r="E19428">
            <v>3000</v>
          </cell>
        </row>
        <row r="19429">
          <cell r="B19429" t="str">
            <v>o/m NASTP</v>
          </cell>
          <cell r="C19429" t="str">
            <v>fare</v>
          </cell>
          <cell r="D19429" t="str">
            <v>paid</v>
          </cell>
          <cell r="E19429">
            <v>900</v>
          </cell>
        </row>
        <row r="19430">
          <cell r="B19430" t="str">
            <v>Meezan bank Head office</v>
          </cell>
          <cell r="C19430" t="str">
            <v>guddu insulation</v>
          </cell>
          <cell r="D19430" t="str">
            <v>cash paid</v>
          </cell>
          <cell r="E19430">
            <v>20000</v>
          </cell>
        </row>
        <row r="19431">
          <cell r="B19431" t="str">
            <v>Ernst &amp; Young</v>
          </cell>
          <cell r="C19431" t="str">
            <v>fare</v>
          </cell>
          <cell r="D19431" t="str">
            <v>paid</v>
          </cell>
          <cell r="E19431">
            <v>3000</v>
          </cell>
        </row>
        <row r="19432">
          <cell r="B19432" t="str">
            <v>o/m NASTP</v>
          </cell>
          <cell r="C19432" t="str">
            <v>bharmaal international</v>
          </cell>
          <cell r="D19432" t="str">
            <v>Online by al madina steel</v>
          </cell>
          <cell r="E19432">
            <v>51350</v>
          </cell>
        </row>
        <row r="19433">
          <cell r="B19433" t="str">
            <v>3rd floor nastp</v>
          </cell>
          <cell r="C19433" t="str">
            <v>material</v>
          </cell>
          <cell r="D19433" t="str">
            <v>Purchaed VFD panel at (Online by BH)</v>
          </cell>
          <cell r="E19433">
            <v>70000</v>
          </cell>
        </row>
        <row r="19434">
          <cell r="B19434" t="str">
            <v>Daraz Office</v>
          </cell>
          <cell r="C19434" t="str">
            <v>material</v>
          </cell>
          <cell r="D19434" t="str">
            <v>Painting on Fire pipe (Online by BH)</v>
          </cell>
          <cell r="E19434">
            <v>25000</v>
          </cell>
        </row>
        <row r="19435">
          <cell r="B19435" t="str">
            <v>BAF Maintenance</v>
          </cell>
          <cell r="C19435" t="str">
            <v>Dominars Engineer</v>
          </cell>
          <cell r="D19435" t="str">
            <v>cash transfer for VFD commissioning</v>
          </cell>
          <cell r="E19435">
            <v>10000</v>
          </cell>
        </row>
        <row r="19436">
          <cell r="B19436" t="str">
            <v>Ernst &amp; Young</v>
          </cell>
          <cell r="C19436" t="str">
            <v>material</v>
          </cell>
          <cell r="D19436" t="str">
            <v>purchased access door + bykie fare t Usman Ghani</v>
          </cell>
          <cell r="E19436">
            <v>1260</v>
          </cell>
        </row>
        <row r="19437">
          <cell r="B19437" t="str">
            <v>Ernst &amp; Young</v>
          </cell>
          <cell r="C19437" t="str">
            <v>drawings</v>
          </cell>
          <cell r="D19437" t="str">
            <v>cash paid for a2 size drawings printing to azam corp</v>
          </cell>
          <cell r="E19437">
            <v>14000</v>
          </cell>
        </row>
        <row r="19438">
          <cell r="B19438" t="str">
            <v>3rd floor nastp</v>
          </cell>
          <cell r="C19438" t="str">
            <v>Tahir insulator</v>
          </cell>
          <cell r="D19438" t="str">
            <v>Cash paid for pipe insulation</v>
          </cell>
          <cell r="E19438">
            <v>33000</v>
          </cell>
        </row>
        <row r="19439">
          <cell r="B19439" t="str">
            <v>Meezan bank Head office</v>
          </cell>
          <cell r="C19439" t="str">
            <v>material</v>
          </cell>
          <cell r="D19439" t="str">
            <v>purchased 8mm fisher</v>
          </cell>
          <cell r="E19439">
            <v>1960</v>
          </cell>
        </row>
        <row r="19440">
          <cell r="B19440" t="str">
            <v>Ernst &amp; Young</v>
          </cell>
          <cell r="C19440" t="str">
            <v>material</v>
          </cell>
          <cell r="D19440" t="str">
            <v>purchased red paint</v>
          </cell>
          <cell r="E19440">
            <v>4930</v>
          </cell>
        </row>
        <row r="19441">
          <cell r="B19441" t="str">
            <v>o/m NASTP</v>
          </cell>
          <cell r="C19441" t="str">
            <v>material</v>
          </cell>
          <cell r="D19441" t="str">
            <v>purchaed screw and fuel by lateef</v>
          </cell>
          <cell r="E19441">
            <v>1500</v>
          </cell>
        </row>
        <row r="19442">
          <cell r="B19442" t="str">
            <v>Ernst &amp; Young</v>
          </cell>
          <cell r="C19442" t="str">
            <v>misc</v>
          </cell>
          <cell r="D19442" t="str">
            <v>To ashraf bhai for his bike rapairing</v>
          </cell>
          <cell r="E19442">
            <v>6650</v>
          </cell>
        </row>
        <row r="19443">
          <cell r="B19443" t="str">
            <v>o/m NASTP</v>
          </cell>
          <cell r="C19443" t="str">
            <v>material</v>
          </cell>
          <cell r="D19443" t="str">
            <v>Online to Mirza fakhru zamman paramount for Fire extreturnghuishers (online by Al madina)</v>
          </cell>
          <cell r="E19443">
            <v>26300</v>
          </cell>
        </row>
        <row r="19444">
          <cell r="B19444" t="str">
            <v>Daraz Office</v>
          </cell>
          <cell r="C19444" t="str">
            <v>material</v>
          </cell>
          <cell r="D19444" t="str">
            <v>Online to S. Hussain diwan care off Rubab engineering (online by Al madina) Total = 60,000</v>
          </cell>
          <cell r="E19444">
            <v>15000</v>
          </cell>
        </row>
        <row r="19445">
          <cell r="B19445" t="str">
            <v>Ernst &amp; Young</v>
          </cell>
          <cell r="C19445" t="str">
            <v>material</v>
          </cell>
          <cell r="D19445" t="str">
            <v>Online to S. Hussain diwan care off Rubab engineering (online by Al madina) Total = 60,000</v>
          </cell>
          <cell r="E19445">
            <v>15000</v>
          </cell>
        </row>
        <row r="19446">
          <cell r="B19446" t="str">
            <v>o/m NASTP</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Meezan bank Head office</v>
          </cell>
          <cell r="C19448" t="str">
            <v>tariq automation</v>
          </cell>
          <cell r="D19448" t="str">
            <v>Cash to Tariq Automation Ashfaq in meezan deal (cash rec from al madina)</v>
          </cell>
          <cell r="E19448">
            <v>600000</v>
          </cell>
        </row>
        <row r="19449">
          <cell r="B19449" t="str">
            <v>Ernst &amp; Young</v>
          </cell>
          <cell r="C19449" t="str">
            <v>misc</v>
          </cell>
          <cell r="D19449" t="str">
            <v>misc purchases by jahangeer</v>
          </cell>
          <cell r="E19449">
            <v>8550</v>
          </cell>
        </row>
        <row r="19450">
          <cell r="B19450" t="str">
            <v>office</v>
          </cell>
          <cell r="C19450" t="str">
            <v>office</v>
          </cell>
          <cell r="D19450" t="str">
            <v>umer for office use</v>
          </cell>
          <cell r="E19450">
            <v>3000</v>
          </cell>
        </row>
        <row r="19451">
          <cell r="B19451" t="str">
            <v>Ernst &amp; Young</v>
          </cell>
          <cell r="C19451" t="str">
            <v>material</v>
          </cell>
          <cell r="D19451" t="str">
            <v>purchaed fixtues accessories by majid plumber (given to jahaneer)</v>
          </cell>
          <cell r="E19451">
            <v>19700</v>
          </cell>
        </row>
        <row r="19452">
          <cell r="B19452" t="str">
            <v>VISA Fit-out Office</v>
          </cell>
          <cell r="C19452" t="str">
            <v>fare</v>
          </cell>
          <cell r="D19452" t="str">
            <v>paid</v>
          </cell>
          <cell r="E19452">
            <v>500</v>
          </cell>
        </row>
        <row r="19453">
          <cell r="B19453" t="str">
            <v>Engro 3rd &amp; 8th Floor</v>
          </cell>
          <cell r="C19453" t="str">
            <v>fare</v>
          </cell>
          <cell r="D19453" t="str">
            <v>paid for pipe from landhi to office</v>
          </cell>
          <cell r="E19453">
            <v>11000</v>
          </cell>
        </row>
        <row r="19454">
          <cell r="B19454" t="str">
            <v>Engro 3rd &amp; 8th Floor</v>
          </cell>
          <cell r="C19454" t="str">
            <v>fare</v>
          </cell>
          <cell r="D19454" t="str">
            <v>from office to site</v>
          </cell>
          <cell r="E19454">
            <v>2000</v>
          </cell>
        </row>
        <row r="19455">
          <cell r="B19455" t="str">
            <v>BAF Maintenance</v>
          </cell>
          <cell r="C19455" t="str">
            <v>Engr Noman BAF</v>
          </cell>
          <cell r="D19455" t="str">
            <v>To Noman in BAF (given by nadeem bhai)</v>
          </cell>
          <cell r="E19455">
            <v>200000</v>
          </cell>
        </row>
        <row r="19456">
          <cell r="B19456" t="str">
            <v>BAF Maintenance</v>
          </cell>
          <cell r="C19456" t="str">
            <v>material</v>
          </cell>
          <cell r="D19456" t="str">
            <v>Purchased 37 kW VFD from local market by nadeem bhai</v>
          </cell>
          <cell r="E19456">
            <v>300000</v>
          </cell>
        </row>
        <row r="19457">
          <cell r="B19457" t="str">
            <v>Food Court (Hydery)</v>
          </cell>
          <cell r="C19457" t="str">
            <v>Zubair AC</v>
          </cell>
          <cell r="D19457" t="str">
            <v>Cash paid</v>
          </cell>
          <cell r="E19457">
            <v>10000</v>
          </cell>
        </row>
        <row r="19458">
          <cell r="B19458" t="str">
            <v>Ernst &amp; Young</v>
          </cell>
          <cell r="C19458" t="str">
            <v>fuel</v>
          </cell>
          <cell r="D19458" t="str">
            <v>claimed by ahsan</v>
          </cell>
          <cell r="E19458">
            <v>1000</v>
          </cell>
        </row>
        <row r="19459">
          <cell r="B19459" t="str">
            <v>BAF maintenance</v>
          </cell>
          <cell r="C19459" t="str">
            <v>atif insulator</v>
          </cell>
          <cell r="D19459" t="str">
            <v>cash paid</v>
          </cell>
          <cell r="E19459">
            <v>35000</v>
          </cell>
        </row>
        <row r="19460">
          <cell r="B19460" t="str">
            <v>Meezan bank Head office</v>
          </cell>
          <cell r="C19460" t="str">
            <v>guddu insulation</v>
          </cell>
          <cell r="D19460" t="str">
            <v>cash paid</v>
          </cell>
          <cell r="E19460">
            <v>20000</v>
          </cell>
        </row>
        <row r="19461">
          <cell r="B19461" t="str">
            <v>Engro 3rd &amp; 8th Floor</v>
          </cell>
          <cell r="C19461" t="str">
            <v>material</v>
          </cell>
          <cell r="D19461" t="str">
            <v>purchased sprinkler clamps and drop anchor from mungo</v>
          </cell>
          <cell r="E19461">
            <v>25600</v>
          </cell>
        </row>
        <row r="19462">
          <cell r="B19462" t="str">
            <v>Yousuf Dara</v>
          </cell>
          <cell r="C19462" t="str">
            <v>fare</v>
          </cell>
          <cell r="D19462" t="str">
            <v>cash paid</v>
          </cell>
          <cell r="E19462">
            <v>300</v>
          </cell>
        </row>
        <row r="19463">
          <cell r="B19463" t="str">
            <v>Ernst &amp; Young</v>
          </cell>
          <cell r="C19463" t="str">
            <v>material</v>
          </cell>
          <cell r="D19463" t="str">
            <v>Purchased Kabil SS Clean out (cash to Majid plumber)</v>
          </cell>
          <cell r="E19463">
            <v>10000</v>
          </cell>
        </row>
        <row r="19464">
          <cell r="B19464" t="str">
            <v>Yousuf Dara</v>
          </cell>
          <cell r="C19464" t="str">
            <v>material</v>
          </cell>
          <cell r="D19464" t="str">
            <v>1.5 mm 4 core wire</v>
          </cell>
          <cell r="E19464">
            <v>23500</v>
          </cell>
        </row>
        <row r="19465">
          <cell r="B19465" t="str">
            <v>Engro 3rd &amp; 8th Floor</v>
          </cell>
          <cell r="C19465" t="str">
            <v>fare</v>
          </cell>
          <cell r="D19465" t="str">
            <v>from office to site</v>
          </cell>
          <cell r="E19465">
            <v>2000</v>
          </cell>
        </row>
        <row r="19466">
          <cell r="B19466" t="str">
            <v>o/m NASTP</v>
          </cell>
          <cell r="C19466" t="str">
            <v>material</v>
          </cell>
          <cell r="D19466" t="str">
            <v>misc material by faheem</v>
          </cell>
          <cell r="E19466">
            <v>25725</v>
          </cell>
        </row>
        <row r="19467">
          <cell r="B19467" t="str">
            <v>office</v>
          </cell>
          <cell r="C19467" t="str">
            <v>office</v>
          </cell>
          <cell r="D19467" t="str">
            <v>umer for office use</v>
          </cell>
          <cell r="E19467">
            <v>3000</v>
          </cell>
        </row>
        <row r="19468">
          <cell r="B19468" t="str">
            <v xml:space="preserve">O/M Nue Multiplex </v>
          </cell>
          <cell r="D19468" t="str">
            <v>karchar pump new purchased from super cool by mumtaz</v>
          </cell>
          <cell r="E19468">
            <v>15000</v>
          </cell>
        </row>
        <row r="19469">
          <cell r="B19469" t="str">
            <v>Bahria project</v>
          </cell>
          <cell r="C19469" t="str">
            <v>Amjad ustad</v>
          </cell>
          <cell r="D19469" t="str">
            <v>cash paid for misc site expenses</v>
          </cell>
          <cell r="E19469">
            <v>5000</v>
          </cell>
        </row>
        <row r="19470">
          <cell r="B19470" t="str">
            <v>Engro 3rd &amp; 8th Floor</v>
          </cell>
          <cell r="C19470" t="str">
            <v>fare</v>
          </cell>
          <cell r="D19470" t="str">
            <v>from office to site</v>
          </cell>
          <cell r="E19470">
            <v>3000</v>
          </cell>
        </row>
        <row r="19471">
          <cell r="B19471" t="str">
            <v>Food Court (Hydery)</v>
          </cell>
          <cell r="C19471" t="str">
            <v>anis grills</v>
          </cell>
          <cell r="D19471" t="str">
            <v>cash transfer by al madina</v>
          </cell>
          <cell r="E19471">
            <v>15000</v>
          </cell>
        </row>
        <row r="19472">
          <cell r="B19472" t="str">
            <v>Engro 3rd &amp; 8th Floor</v>
          </cell>
          <cell r="C19472" t="str">
            <v>sajid pipe</v>
          </cell>
          <cell r="D19472" t="str">
            <v>cash transfer by al madina</v>
          </cell>
          <cell r="E19472">
            <v>120000</v>
          </cell>
        </row>
        <row r="19473">
          <cell r="B19473" t="str">
            <v>O/M The Place</v>
          </cell>
          <cell r="C19473" t="str">
            <v>KRC total solution</v>
          </cell>
          <cell r="D19473" t="str">
            <v>Online by BH</v>
          </cell>
          <cell r="E19473">
            <v>100000</v>
          </cell>
        </row>
        <row r="19474">
          <cell r="B19474" t="str">
            <v>Jameel baig Building</v>
          </cell>
          <cell r="C19474" t="str">
            <v>King nice</v>
          </cell>
          <cell r="D19474" t="str">
            <v>Online by BH</v>
          </cell>
          <cell r="E19474">
            <v>350000</v>
          </cell>
        </row>
        <row r="19475">
          <cell r="B19475" t="str">
            <v>Engro 3rd &amp; 8th Floor</v>
          </cell>
          <cell r="C19475" t="str">
            <v>material</v>
          </cell>
          <cell r="D19475" t="str">
            <v>purchased colour material + mixing oil + brush</v>
          </cell>
          <cell r="E19475">
            <v>35400</v>
          </cell>
        </row>
        <row r="19476">
          <cell r="B19476" t="str">
            <v>Rehmat shipping</v>
          </cell>
          <cell r="C19476" t="str">
            <v>rafay</v>
          </cell>
          <cell r="D19476" t="str">
            <v>Cash paid in labour</v>
          </cell>
          <cell r="E19476">
            <v>100000</v>
          </cell>
        </row>
        <row r="19477">
          <cell r="B19477" t="str">
            <v>Rehmat shipping</v>
          </cell>
          <cell r="C19477" t="str">
            <v>misc</v>
          </cell>
          <cell r="D19477" t="str">
            <v>Given to rafay for office fridge gas injection</v>
          </cell>
          <cell r="E19477">
            <v>1000</v>
          </cell>
        </row>
        <row r="19478">
          <cell r="B19478" t="str">
            <v>o/m NASTP</v>
          </cell>
          <cell r="C19478" t="str">
            <v>misc</v>
          </cell>
          <cell r="D19478" t="str">
            <v>by mukhtiar</v>
          </cell>
          <cell r="E19478">
            <v>7200</v>
          </cell>
        </row>
        <row r="19479">
          <cell r="B19479" t="str">
            <v>office</v>
          </cell>
          <cell r="C19479" t="str">
            <v>office</v>
          </cell>
          <cell r="D19479" t="str">
            <v>umer for office use</v>
          </cell>
          <cell r="E19479">
            <v>3000</v>
          </cell>
        </row>
        <row r="19480">
          <cell r="B19480" t="str">
            <v>o/m NASTP</v>
          </cell>
          <cell r="C19480" t="str">
            <v>fare</v>
          </cell>
          <cell r="D19480" t="str">
            <v>material from NASTP to office</v>
          </cell>
          <cell r="E19480">
            <v>3700</v>
          </cell>
        </row>
        <row r="19481">
          <cell r="B19481" t="str">
            <v>BAF maintenance</v>
          </cell>
          <cell r="C19481" t="str">
            <v>asif fiber</v>
          </cell>
          <cell r="D19481" t="str">
            <v>cash paid</v>
          </cell>
          <cell r="E19481">
            <v>2000</v>
          </cell>
        </row>
        <row r="19482">
          <cell r="B19482" t="str">
            <v>Rehmat shipping</v>
          </cell>
          <cell r="C19482" t="str">
            <v>fare</v>
          </cell>
          <cell r="D19482" t="str">
            <v>paid for copper pipe</v>
          </cell>
          <cell r="E19482">
            <v>2000</v>
          </cell>
        </row>
        <row r="19483">
          <cell r="B19483" t="str">
            <v>office</v>
          </cell>
          <cell r="C19483" t="str">
            <v>office</v>
          </cell>
          <cell r="D19483" t="str">
            <v>umer for office use</v>
          </cell>
          <cell r="E19483">
            <v>5000</v>
          </cell>
        </row>
        <row r="19484">
          <cell r="B19484" t="str">
            <v>Meezan bank Head office</v>
          </cell>
          <cell r="C19484" t="str">
            <v>material</v>
          </cell>
          <cell r="D19484" t="str">
            <v>purchased 5" cuttings discs pack and 4 box welding rods</v>
          </cell>
          <cell r="E19484">
            <v>6000</v>
          </cell>
        </row>
        <row r="19485">
          <cell r="B19485" t="str">
            <v xml:space="preserve">MHR Personal </v>
          </cell>
          <cell r="C19485" t="str">
            <v>utilities bills</v>
          </cell>
          <cell r="D19485" t="str">
            <v>ptcl bills paid</v>
          </cell>
          <cell r="E19485">
            <v>2915</v>
          </cell>
        </row>
        <row r="19486">
          <cell r="B19486" t="str">
            <v>office</v>
          </cell>
          <cell r="C19486" t="str">
            <v>utilities bills</v>
          </cell>
          <cell r="D19486" t="str">
            <v>ptcl bills paid</v>
          </cell>
          <cell r="E19486">
            <v>8550</v>
          </cell>
        </row>
        <row r="19487">
          <cell r="B19487" t="str">
            <v>Ernst &amp; Young</v>
          </cell>
          <cell r="C19487" t="str">
            <v>Ismail jee</v>
          </cell>
          <cell r="D19487" t="str">
            <v>Online by adeel</v>
          </cell>
          <cell r="E19487">
            <v>174000</v>
          </cell>
        </row>
        <row r="19488">
          <cell r="B19488" t="str">
            <v>Meezan bank Head office</v>
          </cell>
          <cell r="C19488" t="str">
            <v>material</v>
          </cell>
          <cell r="D19488" t="str">
            <v>Purchased threaded rod - gul zameen khan (online by adeel)</v>
          </cell>
          <cell r="E19488">
            <v>30960</v>
          </cell>
        </row>
        <row r="19489">
          <cell r="B19489" t="str">
            <v>Meezan bank Head office</v>
          </cell>
          <cell r="C19489" t="str">
            <v>saeed sons</v>
          </cell>
          <cell r="D19489" t="str">
            <v>Cash collect from al madina = 275,000</v>
          </cell>
          <cell r="E19489">
            <v>135900</v>
          </cell>
        </row>
        <row r="19490">
          <cell r="B19490" t="str">
            <v>Ernst &amp; Young</v>
          </cell>
          <cell r="C19490" t="str">
            <v>saeed sons</v>
          </cell>
          <cell r="D19490" t="str">
            <v>Cash collect from al madina = 275,000</v>
          </cell>
          <cell r="E19490">
            <v>48390</v>
          </cell>
        </row>
        <row r="19491">
          <cell r="B19491" t="str">
            <v>3rd floor nastp</v>
          </cell>
          <cell r="C19491" t="str">
            <v>saeed sons</v>
          </cell>
          <cell r="D19491" t="str">
            <v>Cash collect from al madina = 275,000</v>
          </cell>
          <cell r="E19491">
            <v>90710</v>
          </cell>
        </row>
        <row r="19492">
          <cell r="B19492" t="str">
            <v>Yousuf Dara</v>
          </cell>
          <cell r="C19492" t="str">
            <v>SHI engineering</v>
          </cell>
          <cell r="D19492" t="str">
            <v>Cash collect from al madina</v>
          </cell>
          <cell r="E19492">
            <v>96000</v>
          </cell>
        </row>
        <row r="19493">
          <cell r="B19493" t="str">
            <v>Meezan bank Head office</v>
          </cell>
          <cell r="C19493" t="str">
            <v>material</v>
          </cell>
          <cell r="D19493" t="str">
            <v>purchased 1.5 hp pump  from tayyab electrci by nadeem bhai</v>
          </cell>
          <cell r="E19493">
            <v>23500</v>
          </cell>
        </row>
        <row r="19494">
          <cell r="B19494" t="str">
            <v>BAF Maintenance</v>
          </cell>
          <cell r="C19494" t="str">
            <v>material</v>
          </cell>
          <cell r="D19494" t="str">
            <v>misc by nadeem bhai</v>
          </cell>
          <cell r="E19494">
            <v>6000</v>
          </cell>
        </row>
        <row r="19495">
          <cell r="B19495" t="str">
            <v>Saifee hospital</v>
          </cell>
          <cell r="C19495" t="str">
            <v>material</v>
          </cell>
          <cell r="D19495" t="str">
            <v>misc by nadeem bhai</v>
          </cell>
          <cell r="E19495">
            <v>7500</v>
          </cell>
        </row>
        <row r="19496">
          <cell r="B19496" t="str">
            <v>VISA Fit-out Office</v>
          </cell>
          <cell r="C19496" t="str">
            <v>material</v>
          </cell>
          <cell r="D19496" t="str">
            <v>misc by nadeem bhai</v>
          </cell>
          <cell r="E19496">
            <v>2000</v>
          </cell>
        </row>
        <row r="19497">
          <cell r="B19497" t="str">
            <v>FTC Floors</v>
          </cell>
          <cell r="C19497" t="str">
            <v>material</v>
          </cell>
          <cell r="D19497" t="str">
            <v>misc by nadeem bhai</v>
          </cell>
          <cell r="E19497">
            <v>2500</v>
          </cell>
        </row>
        <row r="19498">
          <cell r="B19498" t="str">
            <v>office</v>
          </cell>
          <cell r="C19498" t="str">
            <v>printing</v>
          </cell>
          <cell r="D19498" t="str">
            <v>advance paid by nadeem bahi (for office letter head visiting cards and envelope)</v>
          </cell>
          <cell r="E19498">
            <v>15000</v>
          </cell>
        </row>
        <row r="19499">
          <cell r="B19499" t="str">
            <v>Rehmat shipping</v>
          </cell>
          <cell r="C19499" t="str">
            <v>fare</v>
          </cell>
          <cell r="D19499" t="str">
            <v>for cable tray</v>
          </cell>
          <cell r="E19499">
            <v>3500</v>
          </cell>
        </row>
        <row r="19500">
          <cell r="B19500" t="str">
            <v>O/M The Place</v>
          </cell>
          <cell r="C19500" t="str">
            <v>fare</v>
          </cell>
          <cell r="D19500" t="str">
            <v>paid</v>
          </cell>
          <cell r="E19500">
            <v>1000</v>
          </cell>
        </row>
        <row r="19501">
          <cell r="B19501" t="str">
            <v>BAH 12th Floor</v>
          </cell>
          <cell r="C19501" t="str">
            <v>fare</v>
          </cell>
          <cell r="D19501" t="str">
            <v>paid</v>
          </cell>
          <cell r="E19501">
            <v>1000</v>
          </cell>
        </row>
        <row r="19502">
          <cell r="B19502" t="str">
            <v>Meezan bank Head office</v>
          </cell>
          <cell r="C19502" t="str">
            <v>salary</v>
          </cell>
          <cell r="D19502" t="str">
            <v>Abid leave adjustment in salary</v>
          </cell>
          <cell r="E19502">
            <v>6000</v>
          </cell>
        </row>
        <row r="19503">
          <cell r="B19503" t="str">
            <v>Engro Office</v>
          </cell>
          <cell r="C19503" t="str">
            <v>faheem elec</v>
          </cell>
          <cell r="D19503" t="str">
            <v>cash paid</v>
          </cell>
          <cell r="E19503">
            <v>10000</v>
          </cell>
        </row>
        <row r="19504">
          <cell r="B19504" t="str">
            <v>3rd floor nastp</v>
          </cell>
          <cell r="C19504" t="str">
            <v>abdullah enterprises</v>
          </cell>
          <cell r="D19504" t="str">
            <v>Online to Abdullah enterprises in 3rd Floor (by adeel)</v>
          </cell>
          <cell r="E19504">
            <v>151275</v>
          </cell>
        </row>
        <row r="19505">
          <cell r="B19505" t="str">
            <v>amreli steel</v>
          </cell>
          <cell r="C19505" t="str">
            <v>fare</v>
          </cell>
          <cell r="D19505" t="str">
            <v>paid</v>
          </cell>
          <cell r="E19505">
            <v>300</v>
          </cell>
        </row>
        <row r="19506">
          <cell r="B19506" t="str">
            <v>office</v>
          </cell>
          <cell r="C19506" t="str">
            <v>office</v>
          </cell>
          <cell r="D19506" t="str">
            <v>umer for office use</v>
          </cell>
          <cell r="E19506">
            <v>4000</v>
          </cell>
        </row>
        <row r="19507">
          <cell r="B19507" t="str">
            <v>3rd floor nastp</v>
          </cell>
          <cell r="C19507" t="str">
            <v>fare</v>
          </cell>
          <cell r="D19507" t="str">
            <v>paid</v>
          </cell>
          <cell r="E19507">
            <v>1000</v>
          </cell>
        </row>
        <row r="19508">
          <cell r="B19508" t="str">
            <v>BAH 12th Floor</v>
          </cell>
          <cell r="C19508" t="str">
            <v>Bilal Pipe contractor</v>
          </cell>
          <cell r="D19508" t="str">
            <v>Cash paid in advance</v>
          </cell>
          <cell r="E19508">
            <v>50000</v>
          </cell>
        </row>
        <row r="19509">
          <cell r="B19509" t="str">
            <v>o/m NASTP</v>
          </cell>
          <cell r="C19509" t="str">
            <v>misc</v>
          </cell>
          <cell r="D19509" t="str">
            <v>Fire sticker prints</v>
          </cell>
          <cell r="E19509">
            <v>4000</v>
          </cell>
        </row>
        <row r="19510">
          <cell r="B19510" t="str">
            <v>BAH 12th Floor</v>
          </cell>
          <cell r="C19510" t="str">
            <v>photocopies</v>
          </cell>
          <cell r="D19510" t="str">
            <v>submittal copies</v>
          </cell>
          <cell r="E19510">
            <v>3150</v>
          </cell>
        </row>
        <row r="19511">
          <cell r="B19511" t="str">
            <v>GSK DMC</v>
          </cell>
          <cell r="C19511" t="str">
            <v>photocopies</v>
          </cell>
          <cell r="D19511" t="str">
            <v>submittal copies</v>
          </cell>
          <cell r="E19511">
            <v>3150</v>
          </cell>
        </row>
        <row r="19512">
          <cell r="B19512" t="str">
            <v>BAF maintenance</v>
          </cell>
          <cell r="C19512" t="str">
            <v>atif insulator</v>
          </cell>
          <cell r="D19512" t="str">
            <v>Cash paid (final payment)</v>
          </cell>
          <cell r="E19512">
            <v>6000</v>
          </cell>
        </row>
        <row r="19513">
          <cell r="B19513" t="str">
            <v>Ernst &amp; Young</v>
          </cell>
          <cell r="C19513" t="str">
            <v>Malik brother</v>
          </cell>
          <cell r="D19513" t="str">
            <v>Cash paid (rec by asim)</v>
          </cell>
          <cell r="E19513">
            <v>7850</v>
          </cell>
        </row>
        <row r="19514">
          <cell r="B19514" t="str">
            <v>Ernst &amp; Young</v>
          </cell>
          <cell r="C19514" t="str">
            <v>fare</v>
          </cell>
          <cell r="D19514" t="str">
            <v>bykia</v>
          </cell>
          <cell r="E19514">
            <v>300</v>
          </cell>
        </row>
        <row r="19515">
          <cell r="B19515" t="str">
            <v>o/m NASTP</v>
          </cell>
          <cell r="C19515" t="str">
            <v>material</v>
          </cell>
          <cell r="D19515" t="str">
            <v>Online to Mirza fakhru zamman paramount for Fire extreturnghuishers (online by Al madina)</v>
          </cell>
          <cell r="E19515">
            <v>39450</v>
          </cell>
        </row>
        <row r="19516">
          <cell r="B19516" t="str">
            <v>Jameel baig Building</v>
          </cell>
          <cell r="C19516" t="str">
            <v>material</v>
          </cell>
          <cell r="D19516" t="str">
            <v>Online to Waseem pump for Jameel baig building (online by al madina)</v>
          </cell>
          <cell r="E19516">
            <v>50000</v>
          </cell>
        </row>
        <row r="19517">
          <cell r="B19517" t="str">
            <v>GSK DMC</v>
          </cell>
          <cell r="C19517" t="str">
            <v>IMS Engineering</v>
          </cell>
          <cell r="D19517" t="str">
            <v>Online to IMS in GSK deal</v>
          </cell>
          <cell r="E19517">
            <v>1000000</v>
          </cell>
        </row>
        <row r="19518">
          <cell r="B19518" t="str">
            <v>Meezan bank Head office</v>
          </cell>
          <cell r="C19518" t="str">
            <v>material</v>
          </cell>
          <cell r="D19518" t="str">
            <v>Online to Waqar for channel (online by al madina)</v>
          </cell>
          <cell r="E19518">
            <v>15200</v>
          </cell>
        </row>
        <row r="19519">
          <cell r="B19519" t="str">
            <v>GSK DMC</v>
          </cell>
          <cell r="C19519" t="str">
            <v>IMS Engineering</v>
          </cell>
          <cell r="D19519" t="str">
            <v>Online to IMS in GSK deal</v>
          </cell>
          <cell r="E19519">
            <v>400000</v>
          </cell>
        </row>
        <row r="19520">
          <cell r="B19520" t="str">
            <v>Ernst &amp; Young</v>
          </cell>
          <cell r="C19520" t="str">
            <v>Mehran Engineering</v>
          </cell>
          <cell r="D19520" t="str">
            <v>Online by adeel</v>
          </cell>
          <cell r="E19520">
            <v>450000</v>
          </cell>
        </row>
        <row r="19521">
          <cell r="B19521" t="str">
            <v>GSK DMC</v>
          </cell>
          <cell r="C19521" t="str">
            <v>IMS Engineering</v>
          </cell>
          <cell r="D19521" t="str">
            <v>CHQ given by BH</v>
          </cell>
          <cell r="E19521">
            <v>995000</v>
          </cell>
        </row>
        <row r="19522">
          <cell r="B19522" t="str">
            <v>office</v>
          </cell>
          <cell r="C19522" t="str">
            <v>office</v>
          </cell>
          <cell r="D19522" t="str">
            <v>office stationery purchased</v>
          </cell>
          <cell r="E19522">
            <v>21215</v>
          </cell>
        </row>
        <row r="19523">
          <cell r="B19523" t="str">
            <v>Meezan bank Head office</v>
          </cell>
          <cell r="C19523" t="str">
            <v>adam regger</v>
          </cell>
          <cell r="D19523" t="str">
            <v>cash paid for fan shifting</v>
          </cell>
          <cell r="E19523">
            <v>35000</v>
          </cell>
        </row>
        <row r="19524">
          <cell r="B19524" t="str">
            <v>Tomo JPMC</v>
          </cell>
          <cell r="C19524" t="str">
            <v>fare</v>
          </cell>
          <cell r="D19524" t="str">
            <v>paid</v>
          </cell>
          <cell r="E19524">
            <v>1000</v>
          </cell>
        </row>
        <row r="19525">
          <cell r="B19525" t="str">
            <v>Tomo JPMC</v>
          </cell>
          <cell r="C19525" t="str">
            <v>misc</v>
          </cell>
          <cell r="D19525" t="str">
            <v>cash paid to naveed for chq creation (by order nadeem bhai)</v>
          </cell>
          <cell r="E19525">
            <v>5000</v>
          </cell>
        </row>
        <row r="19526">
          <cell r="B19526" t="str">
            <v>BAH 12th Floor</v>
          </cell>
          <cell r="C19526" t="str">
            <v>fare</v>
          </cell>
          <cell r="D19526" t="str">
            <v>cash paid</v>
          </cell>
          <cell r="E19526">
            <v>300</v>
          </cell>
        </row>
        <row r="19527">
          <cell r="B19527" t="str">
            <v>ali jameel residence</v>
          </cell>
          <cell r="C19527" t="str">
            <v>fare</v>
          </cell>
          <cell r="D19527" t="str">
            <v>paid</v>
          </cell>
          <cell r="E19527">
            <v>2000</v>
          </cell>
        </row>
        <row r="19528">
          <cell r="B19528" t="str">
            <v>Meezan bank Head office</v>
          </cell>
          <cell r="C19528" t="str">
            <v>fare</v>
          </cell>
          <cell r="D19528" t="str">
            <v>air divices from air guide to site</v>
          </cell>
          <cell r="E19528">
            <v>1200</v>
          </cell>
        </row>
        <row r="19529">
          <cell r="B19529" t="str">
            <v>Engro 3rd &amp; 8th Floor</v>
          </cell>
          <cell r="C19529" t="str">
            <v>fare</v>
          </cell>
          <cell r="D19529" t="str">
            <v>paid</v>
          </cell>
          <cell r="E19529">
            <v>600</v>
          </cell>
        </row>
        <row r="19530">
          <cell r="B19530" t="str">
            <v>office</v>
          </cell>
          <cell r="C19530" t="str">
            <v>office</v>
          </cell>
          <cell r="D19530" t="str">
            <v>umer for office use</v>
          </cell>
          <cell r="E19530">
            <v>3000</v>
          </cell>
        </row>
        <row r="19531">
          <cell r="B19531" t="str">
            <v>BAF Maintenance</v>
          </cell>
          <cell r="C19531" t="str">
            <v>Moghal Brother</v>
          </cell>
          <cell r="D19531" t="str">
            <v>Online for Cooling tower fins for BAF (Online by Adeel)</v>
          </cell>
          <cell r="E19531">
            <v>20000</v>
          </cell>
        </row>
        <row r="19532">
          <cell r="B19532" t="str">
            <v>PSYCHIATRY JPMC</v>
          </cell>
          <cell r="C19532" t="str">
            <v>material</v>
          </cell>
          <cell r="D19532" t="str">
            <v>misc material by imran engr</v>
          </cell>
          <cell r="E19532">
            <v>60250</v>
          </cell>
        </row>
        <row r="19533">
          <cell r="B19533" t="str">
            <v>Bahria project</v>
          </cell>
          <cell r="C19533" t="str">
            <v>material</v>
          </cell>
          <cell r="D19533" t="str">
            <v>misc material by imran engr</v>
          </cell>
          <cell r="E19533">
            <v>44030</v>
          </cell>
        </row>
        <row r="19534">
          <cell r="B19534" t="str">
            <v>UEP 17th Floor</v>
          </cell>
          <cell r="C19534" t="str">
            <v>JES</v>
          </cell>
          <cell r="D19534" t="str">
            <v>Online by BH</v>
          </cell>
          <cell r="E19534">
            <v>200000</v>
          </cell>
        </row>
        <row r="19535">
          <cell r="B19535" t="str">
            <v>BAH 12th Floor</v>
          </cell>
          <cell r="C19535" t="str">
            <v>material</v>
          </cell>
          <cell r="D19535" t="str">
            <v>Online by BH - for fittings from abbas brothers</v>
          </cell>
          <cell r="E19535">
            <v>96000</v>
          </cell>
        </row>
        <row r="19536">
          <cell r="B19536" t="str">
            <v>BAF maintenance</v>
          </cell>
          <cell r="C19536" t="str">
            <v>united insulation</v>
          </cell>
          <cell r="D19536" t="str">
            <v>Online to united insulation (online by Adeel)</v>
          </cell>
          <cell r="E19536">
            <v>23000</v>
          </cell>
        </row>
        <row r="19537">
          <cell r="B19537" t="str">
            <v>BAF maintenance</v>
          </cell>
          <cell r="C19537" t="str">
            <v>material</v>
          </cell>
          <cell r="D19537" t="str">
            <v>misc material by shahid</v>
          </cell>
          <cell r="E19537">
            <v>54700</v>
          </cell>
        </row>
        <row r="19538">
          <cell r="B19538" t="str">
            <v>BAF maintenance</v>
          </cell>
          <cell r="C19538" t="str">
            <v>material</v>
          </cell>
          <cell r="D19538" t="str">
            <v>misc material by shahid</v>
          </cell>
          <cell r="E19538">
            <v>149717</v>
          </cell>
        </row>
        <row r="19539">
          <cell r="B19539" t="str">
            <v>BAF maintenance</v>
          </cell>
          <cell r="C19539" t="str">
            <v>material</v>
          </cell>
          <cell r="D19539" t="str">
            <v>misc material by shahid</v>
          </cell>
          <cell r="E19539">
            <v>49879</v>
          </cell>
        </row>
        <row r="19540">
          <cell r="B19540" t="str">
            <v>BAF maintenance</v>
          </cell>
          <cell r="C19540" t="str">
            <v>material</v>
          </cell>
          <cell r="D19540" t="str">
            <v>Paid to colur cotnrctor by shahid</v>
          </cell>
          <cell r="E19540">
            <v>71000</v>
          </cell>
        </row>
        <row r="19541">
          <cell r="B19541" t="str">
            <v>BAF maintenance</v>
          </cell>
          <cell r="C19541" t="str">
            <v>material</v>
          </cell>
          <cell r="D19541" t="str">
            <v>misc material by shahid</v>
          </cell>
          <cell r="E19541">
            <v>83250</v>
          </cell>
        </row>
        <row r="19542">
          <cell r="B19542" t="str">
            <v>Ernst &amp; Young</v>
          </cell>
          <cell r="C19542" t="str">
            <v>misc</v>
          </cell>
          <cell r="D19542" t="str">
            <v>jahangeer mobile balance</v>
          </cell>
          <cell r="E19542">
            <v>1300</v>
          </cell>
        </row>
        <row r="19543">
          <cell r="B19543" t="str">
            <v>GSK DMC</v>
          </cell>
          <cell r="C19543" t="str">
            <v>charity</v>
          </cell>
          <cell r="D19543" t="str">
            <v>Charity given by Rehan to needy family</v>
          </cell>
          <cell r="E19543">
            <v>5000</v>
          </cell>
        </row>
        <row r="19544">
          <cell r="B19544" t="str">
            <v>Food Court (Hydery)</v>
          </cell>
          <cell r="C19544" t="str">
            <v>shakeel duct</v>
          </cell>
          <cell r="D19544" t="str">
            <v>cash paid</v>
          </cell>
          <cell r="E19544">
            <v>3000</v>
          </cell>
        </row>
        <row r="19545">
          <cell r="B19545" t="str">
            <v>GSK DMC</v>
          </cell>
          <cell r="C19545" t="str">
            <v>material</v>
          </cell>
          <cell r="D19545" t="str">
            <v>purchaed cylinder from paramount</v>
          </cell>
          <cell r="E19545">
            <v>5000</v>
          </cell>
        </row>
        <row r="19546">
          <cell r="B19546" t="str">
            <v>Engro 3rd &amp; 8th Floor</v>
          </cell>
          <cell r="C19546" t="str">
            <v>fare</v>
          </cell>
          <cell r="D19546" t="str">
            <v>paid</v>
          </cell>
          <cell r="E19546">
            <v>600</v>
          </cell>
        </row>
        <row r="19547">
          <cell r="B19547" t="str">
            <v>Engro 3rd &amp; 8th Floor</v>
          </cell>
          <cell r="C19547" t="str">
            <v>fuel</v>
          </cell>
          <cell r="D19547" t="str">
            <v>claimed by kamran</v>
          </cell>
          <cell r="E19547">
            <v>300</v>
          </cell>
        </row>
        <row r="19548">
          <cell r="B19548" t="str">
            <v>Bahria project</v>
          </cell>
          <cell r="C19548" t="str">
            <v>Amjad ustad</v>
          </cell>
          <cell r="D19548" t="str">
            <v>cash paid for site expenses</v>
          </cell>
          <cell r="E19548">
            <v>7000</v>
          </cell>
        </row>
        <row r="19549">
          <cell r="B19549" t="str">
            <v>office</v>
          </cell>
          <cell r="C19549" t="str">
            <v>Website</v>
          </cell>
          <cell r="D19549" t="str">
            <v>For website domain (online by Adeel)</v>
          </cell>
          <cell r="E19549">
            <v>57000</v>
          </cell>
        </row>
        <row r="19550">
          <cell r="B19550" t="str">
            <v>office</v>
          </cell>
          <cell r="C19550" t="str">
            <v>office</v>
          </cell>
          <cell r="D19550" t="str">
            <v>umer for office use</v>
          </cell>
          <cell r="E19550">
            <v>4000</v>
          </cell>
        </row>
        <row r="19551">
          <cell r="B19551" t="str">
            <v>BAH 12th Floor</v>
          </cell>
          <cell r="C19551" t="str">
            <v>fare</v>
          </cell>
          <cell r="D19551" t="str">
            <v>paid</v>
          </cell>
          <cell r="E19551">
            <v>1500</v>
          </cell>
        </row>
        <row r="19552">
          <cell r="B19552" t="str">
            <v>office</v>
          </cell>
          <cell r="C19552" t="str">
            <v>office</v>
          </cell>
          <cell r="D19552" t="str">
            <v>umer for office use</v>
          </cell>
          <cell r="E19552">
            <v>4000</v>
          </cell>
        </row>
        <row r="19553">
          <cell r="B19553" t="str">
            <v>3rd floor nastp</v>
          </cell>
          <cell r="C19553" t="str">
            <v>fare</v>
          </cell>
          <cell r="D19553" t="str">
            <v>paid</v>
          </cell>
          <cell r="E19553">
            <v>1000</v>
          </cell>
        </row>
        <row r="19554">
          <cell r="B19554" t="str">
            <v>Marriot Hotel</v>
          </cell>
          <cell r="C19554" t="str">
            <v>fare</v>
          </cell>
          <cell r="D19554" t="str">
            <v>paid</v>
          </cell>
          <cell r="E19554">
            <v>600</v>
          </cell>
        </row>
        <row r="19555">
          <cell r="B19555" t="str">
            <v>BAH 12th Floor</v>
          </cell>
          <cell r="C19555" t="str">
            <v>material</v>
          </cell>
          <cell r="D19555" t="str">
            <v>purchased clip, drawings covers and rubber isolator</v>
          </cell>
          <cell r="E19555">
            <v>6700</v>
          </cell>
        </row>
        <row r="19556">
          <cell r="B19556" t="str">
            <v>BAH 12th Floor</v>
          </cell>
          <cell r="C19556" t="str">
            <v>fuel</v>
          </cell>
          <cell r="D19556" t="str">
            <v>claimed by ahsan</v>
          </cell>
          <cell r="E19556">
            <v>1000</v>
          </cell>
        </row>
        <row r="19557">
          <cell r="B19557" t="str">
            <v xml:space="preserve">MHR Personal </v>
          </cell>
          <cell r="C19557" t="str">
            <v>utilities bills</v>
          </cell>
          <cell r="D19557" t="str">
            <v>k elec bill paid</v>
          </cell>
          <cell r="E19557">
            <v>57681</v>
          </cell>
        </row>
        <row r="19558">
          <cell r="B19558" t="str">
            <v>office</v>
          </cell>
          <cell r="C19558" t="str">
            <v>utilities bills</v>
          </cell>
          <cell r="D19558" t="str">
            <v>k elec bill paid</v>
          </cell>
          <cell r="E19558">
            <v>31010</v>
          </cell>
        </row>
        <row r="19559">
          <cell r="B19559" t="str">
            <v>Bahria project</v>
          </cell>
          <cell r="C19559" t="str">
            <v>fuel</v>
          </cell>
          <cell r="D19559" t="str">
            <v>claimed by Amjad ustad (by order nadeem bhai)</v>
          </cell>
          <cell r="E19559">
            <v>5000</v>
          </cell>
        </row>
        <row r="19560">
          <cell r="B19560" t="str">
            <v>Meezan bank Head office</v>
          </cell>
          <cell r="C19560" t="str">
            <v>material</v>
          </cell>
          <cell r="D19560" t="str">
            <v>Given by nadeem bhai for meezan fan purchased</v>
          </cell>
          <cell r="E19560">
            <v>50000</v>
          </cell>
        </row>
        <row r="19561">
          <cell r="B19561" t="str">
            <v>Jameel baig Building</v>
          </cell>
          <cell r="C19561" t="str">
            <v>Zara Engineer</v>
          </cell>
          <cell r="D19561" t="str">
            <v>Online to Zara engineer for Jameel baig building (online by Adeel)</v>
          </cell>
          <cell r="E19561">
            <v>50000</v>
          </cell>
        </row>
        <row r="19562">
          <cell r="B19562" t="str">
            <v>Yousuf Dara</v>
          </cell>
          <cell r="C19562" t="str">
            <v>material</v>
          </cell>
          <cell r="D19562" t="str">
            <v xml:space="preserve">Purchased wire 1.5 mm 4 core from faizan </v>
          </cell>
          <cell r="E19562">
            <v>4870</v>
          </cell>
        </row>
        <row r="19563">
          <cell r="B19563" t="str">
            <v>Jameel baig Building</v>
          </cell>
          <cell r="C19563" t="str">
            <v>fare</v>
          </cell>
          <cell r="D19563" t="str">
            <v>paid</v>
          </cell>
          <cell r="E19563">
            <v>200</v>
          </cell>
        </row>
        <row r="19564">
          <cell r="B19564" t="str">
            <v>office</v>
          </cell>
          <cell r="C19564" t="str">
            <v>office</v>
          </cell>
          <cell r="D19564" t="str">
            <v>umer for office use</v>
          </cell>
          <cell r="E19564">
            <v>3000</v>
          </cell>
        </row>
        <row r="19565">
          <cell r="B19565" t="str">
            <v>Tomo JPMC</v>
          </cell>
          <cell r="C19565" t="str">
            <v>Faizan duct</v>
          </cell>
          <cell r="D19565" t="str">
            <v>cash paid</v>
          </cell>
          <cell r="E19565">
            <v>10000</v>
          </cell>
        </row>
        <row r="19566">
          <cell r="B19566" t="str">
            <v>office</v>
          </cell>
          <cell r="C19566" t="str">
            <v>water tanker</v>
          </cell>
          <cell r="D19566" t="str">
            <v>cash paid</v>
          </cell>
          <cell r="E19566">
            <v>5330</v>
          </cell>
        </row>
        <row r="19567">
          <cell r="B19567" t="str">
            <v>3rd floor nastp</v>
          </cell>
          <cell r="C19567" t="str">
            <v>Noman Engineering</v>
          </cell>
          <cell r="D19567" t="str">
            <v>Shet hawala to noman</v>
          </cell>
          <cell r="E19567">
            <v>500000</v>
          </cell>
        </row>
        <row r="19568">
          <cell r="B19568" t="str">
            <v>Riazeda project</v>
          </cell>
          <cell r="C19568" t="str">
            <v>Afzal</v>
          </cell>
          <cell r="D19568" t="str">
            <v>Online to afzal for Panel (Riazeda) (online by al madina)</v>
          </cell>
          <cell r="E19568">
            <v>370000</v>
          </cell>
        </row>
        <row r="19569">
          <cell r="B19569" t="str">
            <v>Daraz Office</v>
          </cell>
          <cell r="C19569" t="str">
            <v>IK Associates</v>
          </cell>
          <cell r="D19569" t="str">
            <v>BH Return this amount to IK in Daraz office (as IK forgot to include their Over head profit in the project cost)</v>
          </cell>
          <cell r="E19569">
            <v>2000000</v>
          </cell>
        </row>
        <row r="19570">
          <cell r="B19570" t="str">
            <v>Meezan bank Head office</v>
          </cell>
          <cell r="C19570" t="str">
            <v>air guide</v>
          </cell>
          <cell r="D19570" t="str">
            <v>Received from Total in acc of Meezan bank (Transfer in Javed khan account) care of Air Guide</v>
          </cell>
          <cell r="E19570">
            <v>600000</v>
          </cell>
        </row>
        <row r="19571">
          <cell r="B19571" t="str">
            <v>Ernst &amp; Young</v>
          </cell>
          <cell r="C19571" t="str">
            <v>air guide</v>
          </cell>
          <cell r="D19571" t="str">
            <v>Received from Total in acc of Meezan bank (Transfer in Javed khan account) care of Air Guide</v>
          </cell>
          <cell r="E19571">
            <v>400000</v>
          </cell>
        </row>
        <row r="19572">
          <cell r="B19572" t="str">
            <v>Jameel baig Building</v>
          </cell>
          <cell r="C19572" t="str">
            <v>fare</v>
          </cell>
          <cell r="D19572" t="str">
            <v>paid</v>
          </cell>
          <cell r="E19572">
            <v>400</v>
          </cell>
        </row>
        <row r="19573">
          <cell r="B19573" t="str">
            <v>Food Court (Hydery)</v>
          </cell>
          <cell r="C19573" t="str">
            <v>Zubair AC</v>
          </cell>
          <cell r="D19573" t="str">
            <v>cash paid -final payment</v>
          </cell>
          <cell r="E19573">
            <v>26000</v>
          </cell>
        </row>
        <row r="19574">
          <cell r="B19574" t="str">
            <v>Meezan bank Head office</v>
          </cell>
          <cell r="C19574" t="str">
            <v>khurshid fan</v>
          </cell>
          <cell r="D19574" t="str">
            <v>paid transporatatiob charges</v>
          </cell>
          <cell r="E19574">
            <v>7000</v>
          </cell>
        </row>
        <row r="19575">
          <cell r="B19575" t="str">
            <v>Jameel baig Building</v>
          </cell>
          <cell r="C19575" t="str">
            <v>fare</v>
          </cell>
          <cell r="D19575" t="str">
            <v>cash paid</v>
          </cell>
          <cell r="E19575">
            <v>1100</v>
          </cell>
        </row>
        <row r="19576">
          <cell r="B19576" t="str">
            <v>3rd floor nastp</v>
          </cell>
          <cell r="C19576" t="str">
            <v>material</v>
          </cell>
          <cell r="D19576" t="str">
            <v>Pannel payment  for 3rd floor NASTP (Online by BH)</v>
          </cell>
          <cell r="E19576">
            <v>47620</v>
          </cell>
        </row>
        <row r="19577">
          <cell r="B19577" t="str">
            <v>Engro office</v>
          </cell>
          <cell r="C19577" t="str">
            <v>flow tab</v>
          </cell>
          <cell r="D19577" t="str">
            <v>Online to ahsan Flow Tab (online by al madina)</v>
          </cell>
          <cell r="E19577">
            <v>100000</v>
          </cell>
        </row>
        <row r="19578">
          <cell r="B19578" t="str">
            <v>Meezan bank Head office</v>
          </cell>
          <cell r="C19578" t="str">
            <v>khurshid fan</v>
          </cell>
          <cell r="D19578" t="str">
            <v>Online to Khursheed fans (online by al madina)</v>
          </cell>
          <cell r="E19578">
            <v>309000</v>
          </cell>
        </row>
        <row r="19579">
          <cell r="B19579" t="str">
            <v>Meezan bank Head office</v>
          </cell>
          <cell r="C19579" t="str">
            <v>material</v>
          </cell>
          <cell r="D19579" t="str">
            <v>Online to ibraheem for Meezan bank flanges (online by Adeel)</v>
          </cell>
          <cell r="E19579">
            <v>18960</v>
          </cell>
        </row>
        <row r="19580">
          <cell r="B19580" t="str">
            <v>Meezan bank Head office</v>
          </cell>
          <cell r="C19580" t="str">
            <v>material</v>
          </cell>
          <cell r="D19580" t="str">
            <v>Online for meezan fan purchased (online by Adeel)</v>
          </cell>
          <cell r="E19580">
            <v>10000</v>
          </cell>
        </row>
        <row r="19581">
          <cell r="B19581" t="str">
            <v>Meezan bank Head office</v>
          </cell>
          <cell r="C19581" t="str">
            <v>material</v>
          </cell>
          <cell r="D19581" t="str">
            <v>misc invoices by abbas</v>
          </cell>
          <cell r="E19581">
            <v>7500</v>
          </cell>
        </row>
        <row r="19582">
          <cell r="B19582" t="str">
            <v>office</v>
          </cell>
          <cell r="C19582" t="str">
            <v>office</v>
          </cell>
          <cell r="D19582" t="str">
            <v>umer for office use</v>
          </cell>
          <cell r="E19582">
            <v>5000</v>
          </cell>
        </row>
        <row r="19583">
          <cell r="B19583" t="str">
            <v>Meezan bank Head office</v>
          </cell>
          <cell r="C19583" t="str">
            <v>fare</v>
          </cell>
          <cell r="D19583" t="str">
            <v>paid</v>
          </cell>
          <cell r="E19583">
            <v>1500</v>
          </cell>
        </row>
        <row r="19584">
          <cell r="B19584" t="str">
            <v>Riazeda project</v>
          </cell>
          <cell r="C19584" t="str">
            <v>material</v>
          </cell>
          <cell r="D19584" t="str">
            <v>purchased glnad, lux flexbile cable by faheem</v>
          </cell>
          <cell r="E19584">
            <v>4600</v>
          </cell>
        </row>
        <row r="19585">
          <cell r="B19585" t="str">
            <v>Bahria project</v>
          </cell>
          <cell r="C19585" t="str">
            <v>Saboot khan</v>
          </cell>
          <cell r="D19585" t="str">
            <v>Paid for cuttings work to Saboot khan (Easy paisa by imran)</v>
          </cell>
          <cell r="E19585">
            <v>10000</v>
          </cell>
        </row>
        <row r="19586">
          <cell r="B19586" t="str">
            <v>office</v>
          </cell>
          <cell r="C19586" t="str">
            <v>office</v>
          </cell>
          <cell r="D19586" t="str">
            <v>umer for office use</v>
          </cell>
          <cell r="E19586">
            <v>5000</v>
          </cell>
        </row>
        <row r="19587">
          <cell r="B19587" t="str">
            <v>Marriot Hotel</v>
          </cell>
          <cell r="C19587" t="str">
            <v>fare</v>
          </cell>
          <cell r="D19587" t="str">
            <v>paid</v>
          </cell>
          <cell r="E19587">
            <v>1200</v>
          </cell>
        </row>
        <row r="19588">
          <cell r="B19588" t="str">
            <v>office</v>
          </cell>
          <cell r="C19588" t="str">
            <v>misc</v>
          </cell>
          <cell r="D19588" t="str">
            <v>office files</v>
          </cell>
          <cell r="E19588">
            <v>380</v>
          </cell>
        </row>
        <row r="19589">
          <cell r="B19589" t="str">
            <v>Meezan bank Head office</v>
          </cell>
          <cell r="C19589" t="str">
            <v>material</v>
          </cell>
          <cell r="D19589" t="str">
            <v>Online to masroor khan for air accessories (online by al madina)</v>
          </cell>
          <cell r="E19589">
            <v>150000</v>
          </cell>
        </row>
        <row r="19590">
          <cell r="B19590" t="str">
            <v xml:space="preserve">MHR Personal </v>
          </cell>
          <cell r="C19590" t="str">
            <v>utilities bills</v>
          </cell>
          <cell r="D19590" t="str">
            <v>ssgc bill paid</v>
          </cell>
          <cell r="E19590">
            <v>1110</v>
          </cell>
        </row>
        <row r="19591">
          <cell r="B19591" t="str">
            <v>office</v>
          </cell>
          <cell r="C19591" t="str">
            <v>utilities bills</v>
          </cell>
          <cell r="D19591" t="str">
            <v>ssgc bill paid</v>
          </cell>
          <cell r="E19591">
            <v>1380</v>
          </cell>
        </row>
        <row r="19592">
          <cell r="B19592" t="str">
            <v>Jamia tus Saifiyah</v>
          </cell>
          <cell r="C19592" t="str">
            <v>Afsar hussain</v>
          </cell>
          <cell r="D19592" t="str">
            <v>Cash to afsar by BH</v>
          </cell>
          <cell r="E19592">
            <v>25000</v>
          </cell>
        </row>
        <row r="19593">
          <cell r="B19593" t="str">
            <v>GSK DMC</v>
          </cell>
          <cell r="C19593" t="str">
            <v>misc</v>
          </cell>
          <cell r="D19593" t="str">
            <v>Kareem sahab smc consultant by BH</v>
          </cell>
          <cell r="E19593">
            <v>10000</v>
          </cell>
        </row>
        <row r="19594">
          <cell r="B19594" t="str">
            <v>Engro 3rd &amp; 8th Floor</v>
          </cell>
          <cell r="C19594" t="str">
            <v>misc</v>
          </cell>
          <cell r="D19594" t="str">
            <v>misc by jahangeer</v>
          </cell>
          <cell r="E19594">
            <v>4870</v>
          </cell>
        </row>
        <row r="19595">
          <cell r="B19595" t="str">
            <v>BAH 22 &amp; 23rd Floor</v>
          </cell>
          <cell r="C19595" t="str">
            <v>shan control</v>
          </cell>
          <cell r="D19595" t="str">
            <v>MCB chq 1973738890 (paid for commissioning CHQ amt = 189932</v>
          </cell>
          <cell r="E19595">
            <v>120000</v>
          </cell>
        </row>
        <row r="19596">
          <cell r="B19596" t="str">
            <v>BAH Center point</v>
          </cell>
          <cell r="C19596" t="str">
            <v>shan control</v>
          </cell>
          <cell r="D19596" t="str">
            <v>MCB chq 1973738890 (paid for pressure switchCHQ amt = 189932</v>
          </cell>
          <cell r="E19596">
            <v>69932</v>
          </cell>
        </row>
        <row r="19597">
          <cell r="B19597" t="str">
            <v>Ernst &amp; Young</v>
          </cell>
          <cell r="C19597" t="str">
            <v>Global Technologies</v>
          </cell>
          <cell r="D19597" t="str">
            <v>Received BAHL cash crossed Chqs from Mughal Constructors</v>
          </cell>
          <cell r="E19597">
            <v>900000</v>
          </cell>
        </row>
        <row r="19598">
          <cell r="B19598" t="str">
            <v>Ernst &amp; Young</v>
          </cell>
          <cell r="C19598" t="str">
            <v>Global Technologies</v>
          </cell>
          <cell r="D19598" t="str">
            <v>Received BAHL cash crossed Chqs from Mughal Constructors</v>
          </cell>
          <cell r="E19598">
            <v>924000</v>
          </cell>
        </row>
        <row r="19599">
          <cell r="B19599" t="str">
            <v>FTC Floors</v>
          </cell>
          <cell r="C19599" t="str">
            <v>SST Tax</v>
          </cell>
          <cell r="D19599" t="str">
            <v>MCB chq 1973738893  total amt = 88649</v>
          </cell>
          <cell r="E19599">
            <v>20525</v>
          </cell>
        </row>
        <row r="19600">
          <cell r="B19600" t="str">
            <v xml:space="preserve">O/M Nue Multiplex </v>
          </cell>
          <cell r="C19600" t="str">
            <v>SST Tax</v>
          </cell>
          <cell r="D19600" t="str">
            <v>MCB chq 1973738893  total amt = 88649</v>
          </cell>
          <cell r="E19600">
            <v>35364</v>
          </cell>
        </row>
        <row r="19601">
          <cell r="B19601" t="str">
            <v>O/M The Place</v>
          </cell>
          <cell r="C19601" t="str">
            <v>SST Tax</v>
          </cell>
          <cell r="D19601" t="str">
            <v>MCB chq 1973738893  total amt = 88649</v>
          </cell>
          <cell r="E19601">
            <v>32760</v>
          </cell>
        </row>
        <row r="19602">
          <cell r="B19602" t="str">
            <v>Engro office</v>
          </cell>
          <cell r="C19602" t="str">
            <v>IIL Pipe</v>
          </cell>
          <cell r="D19602" t="str">
            <v>CHQ received from NEC in acc of Tri fit</v>
          </cell>
          <cell r="E19602">
            <v>640444</v>
          </cell>
        </row>
        <row r="19603">
          <cell r="B19603" t="str">
            <v>Meezan bank Head office</v>
          </cell>
          <cell r="C19603" t="str">
            <v>iqbal sons</v>
          </cell>
          <cell r="D19603" t="str">
            <v>CHQ received from NEC in acc of Tri fit = 300,000</v>
          </cell>
          <cell r="E19603">
            <v>90000</v>
          </cell>
        </row>
        <row r="19604">
          <cell r="B19604" t="str">
            <v>o/m NASTP</v>
          </cell>
          <cell r="C19604" t="str">
            <v>iqbal sons</v>
          </cell>
          <cell r="D19604" t="str">
            <v>CHQ received from NEC in acc of Tri fit = 300,000</v>
          </cell>
          <cell r="E19604">
            <v>10000</v>
          </cell>
        </row>
        <row r="19605">
          <cell r="B19605" t="str">
            <v>Rehmat shipping</v>
          </cell>
          <cell r="C19605" t="str">
            <v>iqbal sons</v>
          </cell>
          <cell r="D19605" t="str">
            <v>CHQ received from NEC in acc of Tri fit = 300,000</v>
          </cell>
          <cell r="E19605">
            <v>200000</v>
          </cell>
        </row>
        <row r="19606">
          <cell r="B19606" t="str">
            <v>BAH 22 &amp; 23rd Floor</v>
          </cell>
          <cell r="C19606" t="str">
            <v>flow tab</v>
          </cell>
          <cell r="D19606" t="str">
            <v>MCB chq 1973738901</v>
          </cell>
          <cell r="E19606">
            <v>22000</v>
          </cell>
        </row>
        <row r="19607">
          <cell r="B19607" t="str">
            <v>3rd floor nastp</v>
          </cell>
          <cell r="C19607" t="str">
            <v>faheem elec</v>
          </cell>
          <cell r="D19607" t="str">
            <v>MCB chq 1973738904</v>
          </cell>
          <cell r="E19607">
            <v>150000</v>
          </cell>
        </row>
        <row r="19608">
          <cell r="B19608" t="str">
            <v>O/M The Place</v>
          </cell>
          <cell r="C19608" t="str">
            <v>Tariq sahab</v>
          </cell>
          <cell r="D19608" t="str">
            <v>MCB chq 1973738903 (purhcased VFD, guages valves etc from tariq sahab) This chq given to BH)</v>
          </cell>
          <cell r="E19608">
            <v>600000</v>
          </cell>
        </row>
        <row r="19609">
          <cell r="B19609" t="str">
            <v>Meezan bank Head office</v>
          </cell>
          <cell r="C19609" t="str">
            <v>Received</v>
          </cell>
          <cell r="D19609" t="str">
            <v>Received from Total in acc of Meezan bank in Mohsin traders acc</v>
          </cell>
          <cell r="F19609">
            <v>1000000</v>
          </cell>
        </row>
        <row r="19610">
          <cell r="B19610" t="str">
            <v>Meezan bank Head office</v>
          </cell>
          <cell r="C19610" t="str">
            <v>Received</v>
          </cell>
          <cell r="D19610" t="str">
            <v>Received from Total in acc of Meezan bank in Mohsin traders acc</v>
          </cell>
          <cell r="F19610">
            <v>1000000</v>
          </cell>
        </row>
        <row r="19611">
          <cell r="B19611" t="str">
            <v>Saifee hospital</v>
          </cell>
          <cell r="C19611" t="str">
            <v>Received</v>
          </cell>
          <cell r="D19611" t="str">
            <v>Received BAHL cash crossed Chqs from Mughal Constructors</v>
          </cell>
          <cell r="F19611">
            <v>900000</v>
          </cell>
        </row>
        <row r="19612">
          <cell r="B19612" t="str">
            <v>Saifee hospital</v>
          </cell>
          <cell r="C19612" t="str">
            <v>Received</v>
          </cell>
          <cell r="D19612" t="str">
            <v>Received BAHL cash crossed Chqs from Mughal Constructors</v>
          </cell>
          <cell r="F19612">
            <v>924000</v>
          </cell>
        </row>
        <row r="19613">
          <cell r="B19613" t="str">
            <v xml:space="preserve">O/M Nue Multiplex </v>
          </cell>
          <cell r="C19613" t="str">
            <v>Received</v>
          </cell>
          <cell r="D19613" t="str">
            <v>Received O/M Jan 24 Bill</v>
          </cell>
          <cell r="F19613">
            <v>333522</v>
          </cell>
        </row>
        <row r="19614">
          <cell r="B19614" t="str">
            <v xml:space="preserve">O/M Nue Multiplex </v>
          </cell>
          <cell r="C19614" t="str">
            <v>Received</v>
          </cell>
          <cell r="D19614" t="str">
            <v>Received O/M Feb 24 Bill</v>
          </cell>
          <cell r="F19614">
            <v>333522</v>
          </cell>
        </row>
        <row r="19615">
          <cell r="B19615" t="str">
            <v xml:space="preserve">O/M Nue Multiplex </v>
          </cell>
          <cell r="C19615" t="str">
            <v>Received</v>
          </cell>
          <cell r="D19615" t="str">
            <v>Received O/M Mar 23 Bill</v>
          </cell>
          <cell r="F19615">
            <v>333522</v>
          </cell>
        </row>
        <row r="19616">
          <cell r="B19616" t="str">
            <v>UEP 17th Floor</v>
          </cell>
          <cell r="C19616" t="str">
            <v>Received</v>
          </cell>
          <cell r="D19616" t="str">
            <v>Received from UEP ASA final payment (now retention remaining)</v>
          </cell>
          <cell r="F19616">
            <v>10328660</v>
          </cell>
        </row>
        <row r="19617">
          <cell r="B19617" t="str">
            <v>O/M The Place</v>
          </cell>
          <cell r="C19617" t="str">
            <v>Received</v>
          </cell>
          <cell r="D19617" t="str">
            <v>received April 2024 bill</v>
          </cell>
          <cell r="F19617">
            <v>359992</v>
          </cell>
        </row>
        <row r="19618">
          <cell r="B19618" t="str">
            <v>O/M The Place</v>
          </cell>
          <cell r="C19618" t="str">
            <v>Received</v>
          </cell>
          <cell r="D19618" t="str">
            <v>Received againt bill for chiller pump motor 3 - Bill No 089</v>
          </cell>
          <cell r="F19618">
            <v>93000</v>
          </cell>
        </row>
        <row r="19619">
          <cell r="B19619" t="str">
            <v>Yousuf Dara</v>
          </cell>
          <cell r="C19619" t="str">
            <v>Received</v>
          </cell>
          <cell r="D19619" t="str">
            <v>Received cash (rec by nadeem bhai) use in office</v>
          </cell>
          <cell r="F19619">
            <v>200000</v>
          </cell>
        </row>
        <row r="19620">
          <cell r="B19620" t="str">
            <v>Engro office</v>
          </cell>
          <cell r="C19620" t="str">
            <v>Received</v>
          </cell>
          <cell r="D19620" t="str">
            <v>Received chq from NEC (Given to IIL in engro office)</v>
          </cell>
          <cell r="F19620">
            <v>640444</v>
          </cell>
        </row>
        <row r="19621">
          <cell r="B19621" t="str">
            <v>Meezan bank Head office</v>
          </cell>
          <cell r="C19621" t="str">
            <v>Received</v>
          </cell>
          <cell r="D19621" t="str">
            <v>Received from Total in acc of Meezan bank in Mohsin traders acc</v>
          </cell>
          <cell r="F19621">
            <v>400000</v>
          </cell>
        </row>
        <row r="19622">
          <cell r="B19622" t="str">
            <v>Meezan bank Head office</v>
          </cell>
          <cell r="C19622" t="str">
            <v>Received</v>
          </cell>
          <cell r="D19622" t="str">
            <v>Received from Total in acc of Meezan bank in Mohsin traders acc</v>
          </cell>
          <cell r="F19622">
            <v>154000</v>
          </cell>
        </row>
        <row r="19623">
          <cell r="B19623" t="str">
            <v>Meezan bank Head office</v>
          </cell>
          <cell r="C19623" t="str">
            <v>Received</v>
          </cell>
          <cell r="D19623" t="str">
            <v>Received from Total in acc of Meezan bank in Mohsin traders acc</v>
          </cell>
          <cell r="F19623">
            <v>200000</v>
          </cell>
        </row>
        <row r="19624">
          <cell r="B19624" t="str">
            <v>Meezan bank Head office</v>
          </cell>
          <cell r="C19624" t="str">
            <v>Received</v>
          </cell>
          <cell r="D19624" t="str">
            <v>Received from Total in acc of Meezan bank in Mohsin traders acc</v>
          </cell>
          <cell r="F19624">
            <v>22000</v>
          </cell>
        </row>
        <row r="19625">
          <cell r="B19625" t="str">
            <v>Engro office</v>
          </cell>
          <cell r="C19625" t="str">
            <v>Received</v>
          </cell>
          <cell r="D19625" t="str">
            <v>Received from NEC in acc of Engro (Given to Iqbal sons)</v>
          </cell>
          <cell r="F19625">
            <v>300000</v>
          </cell>
        </row>
        <row r="19626">
          <cell r="B19626" t="str">
            <v>DB 15th &amp; 16th Floor</v>
          </cell>
          <cell r="C19626" t="str">
            <v>Received</v>
          </cell>
          <cell r="D19626" t="str">
            <v>Rec from IK in Deutche bank against VFD work (given to Adeel in the name progressive steel decorators)</v>
          </cell>
          <cell r="F19626">
            <v>670318</v>
          </cell>
        </row>
        <row r="19627">
          <cell r="B19627" t="str">
            <v>DB 15th &amp; 16th Floor</v>
          </cell>
          <cell r="C19627" t="str">
            <v>Received</v>
          </cell>
          <cell r="D19627" t="str">
            <v>1% invoice charges</v>
          </cell>
          <cell r="E19627">
            <v>6700</v>
          </cell>
        </row>
        <row r="19628">
          <cell r="B19628" t="str">
            <v>Tomo Jpmc</v>
          </cell>
          <cell r="C19628" t="str">
            <v>Received</v>
          </cell>
          <cell r="D19628" t="str">
            <v>Rec from PAF TOMO II mob advance 20%</v>
          </cell>
          <cell r="F19628">
            <v>1520392</v>
          </cell>
        </row>
        <row r="19629">
          <cell r="B19629" t="str">
            <v>FTC Floors</v>
          </cell>
          <cell r="C19629" t="str">
            <v>Received</v>
          </cell>
          <cell r="D19629" t="str">
            <v>O/M Feb 24 Bill</v>
          </cell>
          <cell r="F19629">
            <v>246087</v>
          </cell>
        </row>
        <row r="19630">
          <cell r="B19630" t="str">
            <v>FTC Floors</v>
          </cell>
          <cell r="C19630" t="str">
            <v>Received</v>
          </cell>
          <cell r="D19630" t="str">
            <v>O/M Mar 24 Bill</v>
          </cell>
          <cell r="F19630">
            <v>246087</v>
          </cell>
        </row>
        <row r="19631">
          <cell r="B19631" t="str">
            <v>FTC Floors</v>
          </cell>
          <cell r="C19631" t="str">
            <v>Received</v>
          </cell>
          <cell r="D19631" t="str">
            <v>O/M Apr 24 Bill</v>
          </cell>
          <cell r="F19631">
            <v>246087</v>
          </cell>
        </row>
        <row r="19632">
          <cell r="B19632" t="str">
            <v>Meezan bank Head office</v>
          </cell>
          <cell r="C19632" t="str">
            <v>Received</v>
          </cell>
          <cell r="D19632" t="str">
            <v>Received from Total in acc of Meezan bank (transfer in new rashid jeweelers)</v>
          </cell>
          <cell r="F19632">
            <v>1400000</v>
          </cell>
        </row>
        <row r="19633">
          <cell r="B19633" t="str">
            <v>Meezan bank Head office</v>
          </cell>
          <cell r="C19633" t="str">
            <v>Received</v>
          </cell>
          <cell r="D19633" t="str">
            <v>Received from Total in acc of Meezan bank (Transfer in Javed khan account) care of Air Guide</v>
          </cell>
          <cell r="F19633">
            <v>1000000</v>
          </cell>
        </row>
        <row r="19634">
          <cell r="B19634" t="str">
            <v>J out let DML</v>
          </cell>
          <cell r="C19634" t="str">
            <v>Noman engr</v>
          </cell>
          <cell r="D19634" t="str">
            <v>Paid for site expenses</v>
          </cell>
          <cell r="E19634">
            <v>40000</v>
          </cell>
        </row>
        <row r="19635">
          <cell r="B19635" t="str">
            <v>ueP 17th Floor</v>
          </cell>
          <cell r="C19635" t="str">
            <v>misc</v>
          </cell>
          <cell r="D19635" t="str">
            <v>Noman bhai salary advance weive off</v>
          </cell>
          <cell r="E19635">
            <v>35000</v>
          </cell>
        </row>
        <row r="19636">
          <cell r="B19636" t="str">
            <v>kumail bhai</v>
          </cell>
          <cell r="C19636" t="str">
            <v>drill tech</v>
          </cell>
          <cell r="D19636" t="str">
            <v>cash paid total amt = 33,000</v>
          </cell>
          <cell r="E19636">
            <v>14000</v>
          </cell>
        </row>
        <row r="19637">
          <cell r="B19637" t="str">
            <v>Bahria project</v>
          </cell>
          <cell r="C19637" t="str">
            <v>drill tech</v>
          </cell>
          <cell r="D19637" t="str">
            <v>cash paid total amt = 33,000</v>
          </cell>
          <cell r="E19637">
            <v>15000</v>
          </cell>
        </row>
        <row r="19638">
          <cell r="B19638" t="str">
            <v>o/m NASTP</v>
          </cell>
          <cell r="C19638" t="str">
            <v>drill tech</v>
          </cell>
          <cell r="D19638" t="str">
            <v>cash paid total amt = 33,000</v>
          </cell>
          <cell r="E19638">
            <v>4000</v>
          </cell>
        </row>
        <row r="19639">
          <cell r="B19639" t="str">
            <v>O/M The Place</v>
          </cell>
          <cell r="C19639" t="str">
            <v>rafay</v>
          </cell>
          <cell r="D19639" t="str">
            <v>advance given for chiller repairing work</v>
          </cell>
          <cell r="E19639">
            <v>50000</v>
          </cell>
        </row>
        <row r="19640">
          <cell r="B19640" t="str">
            <v>O/M The Place</v>
          </cell>
          <cell r="C19640" t="str">
            <v>K S Engineering</v>
          </cell>
          <cell r="D19640" t="str">
            <v>Purchased gas cylinder$1340 10 Jugs</v>
          </cell>
          <cell r="E19640">
            <v>235000</v>
          </cell>
        </row>
        <row r="19641">
          <cell r="B19641" t="str">
            <v>Engro 3rd &amp; 8th Floor</v>
          </cell>
          <cell r="C19641" t="str">
            <v>photocopies</v>
          </cell>
          <cell r="D19641" t="str">
            <v>paid</v>
          </cell>
          <cell r="E19641">
            <v>5000</v>
          </cell>
        </row>
        <row r="19642">
          <cell r="B19642" t="str">
            <v>Meezan bank Head office</v>
          </cell>
          <cell r="C19642" t="str">
            <v>salary</v>
          </cell>
          <cell r="D19642" t="str">
            <v>Nadeem bha salary</v>
          </cell>
          <cell r="E19642">
            <v>50000</v>
          </cell>
        </row>
        <row r="19643">
          <cell r="B19643" t="str">
            <v>kumail bhai</v>
          </cell>
          <cell r="C19643" t="str">
            <v>salary</v>
          </cell>
          <cell r="D19643" t="str">
            <v>Waris salary</v>
          </cell>
          <cell r="E19643">
            <v>5000</v>
          </cell>
        </row>
        <row r="19644">
          <cell r="B19644" t="str">
            <v>Engro 3rd &amp; 8th Floor</v>
          </cell>
          <cell r="C19644" t="str">
            <v>salary</v>
          </cell>
          <cell r="D19644" t="str">
            <v xml:space="preserve">bilal bhai </v>
          </cell>
          <cell r="E19644">
            <v>50000</v>
          </cell>
        </row>
        <row r="19645">
          <cell r="B19645" t="str">
            <v>office</v>
          </cell>
          <cell r="C19645" t="str">
            <v>salary</v>
          </cell>
          <cell r="D19645" t="str">
            <v>Mhr home mossi salaries</v>
          </cell>
          <cell r="E19645">
            <v>105000</v>
          </cell>
        </row>
        <row r="19646">
          <cell r="B19646" t="str">
            <v>Engro 3rd &amp; 8th Floor</v>
          </cell>
          <cell r="C19646" t="str">
            <v>salary</v>
          </cell>
          <cell r="D19646" t="str">
            <v>Jahangeer salary</v>
          </cell>
          <cell r="E19646">
            <v>79000</v>
          </cell>
        </row>
        <row r="19647">
          <cell r="B19647" t="str">
            <v>office</v>
          </cell>
          <cell r="C19647" t="str">
            <v>salary</v>
          </cell>
          <cell r="D19647" t="str">
            <v xml:space="preserve">office staff salaries </v>
          </cell>
          <cell r="E19647">
            <v>278330</v>
          </cell>
        </row>
        <row r="19648">
          <cell r="B19648" t="str">
            <v>Meezan bank Head office</v>
          </cell>
          <cell r="C19648" t="str">
            <v>salary</v>
          </cell>
          <cell r="D19648" t="str">
            <v>Irfan  bhai salary</v>
          </cell>
          <cell r="E19648">
            <v>45900</v>
          </cell>
        </row>
        <row r="19649">
          <cell r="B19649" t="str">
            <v>Engro 3rd &amp; 8th Floor</v>
          </cell>
          <cell r="C19649" t="str">
            <v>salary</v>
          </cell>
          <cell r="D19649" t="str">
            <v>Shahzain salary</v>
          </cell>
          <cell r="E19649">
            <v>50330</v>
          </cell>
        </row>
        <row r="19650">
          <cell r="B19650" t="str">
            <v>Bahria project</v>
          </cell>
          <cell r="C19650" t="str">
            <v>salary</v>
          </cell>
          <cell r="D19650" t="str">
            <v>Imran, Amjad Khushnood salary</v>
          </cell>
          <cell r="E19650">
            <v>166630</v>
          </cell>
        </row>
        <row r="19651">
          <cell r="B19651" t="str">
            <v>Meezan bank Head office</v>
          </cell>
          <cell r="C19651" t="str">
            <v>salary</v>
          </cell>
          <cell r="D19651" t="str">
            <v>Gul sher , Abid salary + abbas</v>
          </cell>
          <cell r="E19651">
            <v>70770</v>
          </cell>
        </row>
        <row r="19652">
          <cell r="B19652" t="str">
            <v>Engro 3rd &amp; 8th Floor</v>
          </cell>
          <cell r="C19652" t="str">
            <v>salary</v>
          </cell>
          <cell r="D19652" t="str">
            <v>Engr Raza, Ahsan &amp; Usman ghani salaries</v>
          </cell>
          <cell r="E19652">
            <v>174970</v>
          </cell>
        </row>
        <row r="19653">
          <cell r="B19653" t="str">
            <v>FTC Floors</v>
          </cell>
          <cell r="C19653" t="str">
            <v>salary</v>
          </cell>
          <cell r="D19653" t="str">
            <v>ftc staff salaries</v>
          </cell>
          <cell r="E19653">
            <v>187830</v>
          </cell>
        </row>
        <row r="19654">
          <cell r="B19654" t="str">
            <v>Ernst &amp; Young</v>
          </cell>
          <cell r="C19654" t="str">
            <v>salary</v>
          </cell>
          <cell r="D19654" t="str">
            <v>Lateef &amp; chacha lateef</v>
          </cell>
          <cell r="E19654">
            <v>62710</v>
          </cell>
        </row>
        <row r="19655">
          <cell r="B19655" t="str">
            <v>O/M The Place</v>
          </cell>
          <cell r="C19655" t="str">
            <v>salary</v>
          </cell>
          <cell r="D19655" t="str">
            <v>The place staff salaries</v>
          </cell>
          <cell r="E19655">
            <v>137420</v>
          </cell>
        </row>
        <row r="19656">
          <cell r="B19656" t="str">
            <v xml:space="preserve">O/M Nue Multiplex </v>
          </cell>
          <cell r="C19656" t="str">
            <v>salary</v>
          </cell>
          <cell r="D19656" t="str">
            <v>RMR staff salaries</v>
          </cell>
          <cell r="E19656">
            <v>134710</v>
          </cell>
        </row>
        <row r="19657">
          <cell r="B19657" t="str">
            <v>Meezan bank Head office</v>
          </cell>
          <cell r="C19657" t="str">
            <v>salary</v>
          </cell>
          <cell r="D19657" t="str">
            <v>Amir engr salary</v>
          </cell>
          <cell r="E19657">
            <v>41820</v>
          </cell>
        </row>
        <row r="19658">
          <cell r="B19658" t="str">
            <v>o/m NASTP</v>
          </cell>
          <cell r="C19658" t="str">
            <v>salary</v>
          </cell>
          <cell r="D19658" t="str">
            <v>mukhtar bhai salary</v>
          </cell>
          <cell r="E19658">
            <v>52660</v>
          </cell>
        </row>
        <row r="19659">
          <cell r="B19659" t="str">
            <v>Bahria project</v>
          </cell>
          <cell r="C19659" t="str">
            <v>salary</v>
          </cell>
          <cell r="D19659" t="str">
            <v>Ahmed Ali</v>
          </cell>
          <cell r="E19659">
            <v>21000</v>
          </cell>
        </row>
        <row r="19660">
          <cell r="B19660" t="str">
            <v>O/M The Place</v>
          </cell>
          <cell r="C19660" t="str">
            <v>salary</v>
          </cell>
          <cell r="D19660" t="str">
            <v>Zeeshan salary</v>
          </cell>
          <cell r="E19660">
            <v>28000</v>
          </cell>
        </row>
        <row r="19661">
          <cell r="B19661" t="str">
            <v>BAF maintenance</v>
          </cell>
          <cell r="C19661" t="str">
            <v>salary</v>
          </cell>
          <cell r="D19661" t="str">
            <v>Shahid, nadeem and fahad</v>
          </cell>
          <cell r="E19661">
            <v>108860</v>
          </cell>
        </row>
        <row r="19662">
          <cell r="B19662" t="str">
            <v>o/m NASTP</v>
          </cell>
          <cell r="C19662" t="str">
            <v>salary</v>
          </cell>
          <cell r="D19662" t="str">
            <v>NASTP staff salary</v>
          </cell>
          <cell r="E19662">
            <v>663140</v>
          </cell>
        </row>
        <row r="19663">
          <cell r="B19663" t="str">
            <v>Meezan bank Head office</v>
          </cell>
          <cell r="C19663" t="str">
            <v>salary</v>
          </cell>
          <cell r="D19663" t="str">
            <v>Abid salary</v>
          </cell>
          <cell r="E19663">
            <v>51600</v>
          </cell>
        </row>
        <row r="19664">
          <cell r="B19664" t="str">
            <v>Rehmat shipping</v>
          </cell>
          <cell r="C19664" t="str">
            <v>salary</v>
          </cell>
          <cell r="D19664" t="str">
            <v>Talha salary released</v>
          </cell>
          <cell r="E19664">
            <v>58050</v>
          </cell>
        </row>
        <row r="19665">
          <cell r="B19665" t="str">
            <v>Engro 3rd &amp; 8th Floor</v>
          </cell>
          <cell r="C19665" t="str">
            <v>salary</v>
          </cell>
          <cell r="D19665" t="str">
            <v>Noman bhai salary</v>
          </cell>
          <cell r="E19665">
            <v>70000</v>
          </cell>
        </row>
        <row r="19666">
          <cell r="B19666" t="str">
            <v>o/m NASTP</v>
          </cell>
          <cell r="C19666" t="str">
            <v>salary</v>
          </cell>
          <cell r="D19666" t="str">
            <v>Saad salary</v>
          </cell>
          <cell r="E19666">
            <v>61350</v>
          </cell>
        </row>
        <row r="19667">
          <cell r="B19667" t="str">
            <v>o/m NASTP</v>
          </cell>
          <cell r="C19667" t="str">
            <v>salary</v>
          </cell>
          <cell r="D19667" t="str">
            <v>Waseem tariq</v>
          </cell>
          <cell r="E19667">
            <v>27100</v>
          </cell>
        </row>
        <row r="19668">
          <cell r="B19668" t="str">
            <v>O/M The Place</v>
          </cell>
          <cell r="C19668" t="str">
            <v>salary</v>
          </cell>
          <cell r="D19668" t="str">
            <v xml:space="preserve">To zeeshan for previous salaries </v>
          </cell>
          <cell r="E19668">
            <v>20000</v>
          </cell>
        </row>
        <row r="19669">
          <cell r="B19669" t="str">
            <v>Meezan bank Head office</v>
          </cell>
          <cell r="C19669" t="str">
            <v>salary</v>
          </cell>
          <cell r="D19669" t="str">
            <v>Amir engr salary increased to RS 60,000</v>
          </cell>
          <cell r="E19669">
            <v>18500</v>
          </cell>
        </row>
        <row r="19670">
          <cell r="B19670" t="str">
            <v>Meezan bank Head office</v>
          </cell>
          <cell r="C19670" t="str">
            <v>misc</v>
          </cell>
          <cell r="D19670" t="str">
            <v>amir engr claimed super card for june 24</v>
          </cell>
          <cell r="E19670">
            <v>1500</v>
          </cell>
        </row>
        <row r="19671">
          <cell r="B19671" t="str">
            <v>office</v>
          </cell>
          <cell r="C19671" t="str">
            <v>umer</v>
          </cell>
          <cell r="D19671" t="str">
            <v>for car wash</v>
          </cell>
          <cell r="E19671">
            <v>2000</v>
          </cell>
        </row>
        <row r="19672">
          <cell r="B19672" t="str">
            <v>office</v>
          </cell>
          <cell r="C19672" t="str">
            <v>office</v>
          </cell>
          <cell r="D19672" t="str">
            <v>umer for office use</v>
          </cell>
          <cell r="E19672">
            <v>2000</v>
          </cell>
        </row>
        <row r="19673">
          <cell r="B19673" t="str">
            <v>Jameel baig Building</v>
          </cell>
          <cell r="C19673" t="str">
            <v>material</v>
          </cell>
          <cell r="D19673" t="str">
            <v>Online to Waseem pump for Jameel baig building (online by al madina)</v>
          </cell>
          <cell r="E19673">
            <v>50000</v>
          </cell>
        </row>
        <row r="19674">
          <cell r="B19674" t="str">
            <v>3rd floor nastp</v>
          </cell>
          <cell r="C19674" t="str">
            <v>misc</v>
          </cell>
          <cell r="D19674" t="str">
            <v>Nastp 3 floor expense - Online to asif</v>
          </cell>
          <cell r="E19674">
            <v>200000</v>
          </cell>
        </row>
        <row r="19675">
          <cell r="B19675" t="str">
            <v>office</v>
          </cell>
          <cell r="C19675" t="str">
            <v>misc</v>
          </cell>
          <cell r="D19675" t="str">
            <v>Online for saqib aziz travel agent for lahore HVACR visit</v>
          </cell>
          <cell r="E19675">
            <v>40000</v>
          </cell>
        </row>
        <row r="19676">
          <cell r="B19676" t="str">
            <v>FTC Floors</v>
          </cell>
          <cell r="C19676" t="str">
            <v>Murtaza</v>
          </cell>
          <cell r="D19676" t="str">
            <v>Paid to FTC Murtaza for Loan</v>
          </cell>
          <cell r="E19676">
            <v>50000</v>
          </cell>
        </row>
        <row r="19677">
          <cell r="B19677" t="str">
            <v>o/m NASTP</v>
          </cell>
          <cell r="C19677" t="str">
            <v>fare</v>
          </cell>
          <cell r="D19677" t="str">
            <v>paid</v>
          </cell>
          <cell r="E19677">
            <v>1000</v>
          </cell>
        </row>
        <row r="19678">
          <cell r="B19678" t="str">
            <v>o/m NASTP</v>
          </cell>
          <cell r="C19678" t="str">
            <v>Moazzam Insulator</v>
          </cell>
          <cell r="D19678" t="str">
            <v>Cash paid (final payment)</v>
          </cell>
          <cell r="E19678">
            <v>37000</v>
          </cell>
        </row>
        <row r="19679">
          <cell r="B19679" t="str">
            <v>office</v>
          </cell>
          <cell r="C19679" t="str">
            <v>office</v>
          </cell>
          <cell r="D19679" t="str">
            <v>umer for office use</v>
          </cell>
          <cell r="E19679">
            <v>5000</v>
          </cell>
        </row>
        <row r="19680">
          <cell r="B19680" t="str">
            <v>3rd floor nastp</v>
          </cell>
          <cell r="C19680" t="str">
            <v>misc</v>
          </cell>
          <cell r="D19680" t="str">
            <v>Nastp 3 floor in Aleem acc - Online by BH</v>
          </cell>
          <cell r="E19680">
            <v>35000</v>
          </cell>
        </row>
        <row r="19681">
          <cell r="B19681" t="str">
            <v>FTC Floors</v>
          </cell>
          <cell r="C19681" t="str">
            <v>misc</v>
          </cell>
          <cell r="D19681" t="str">
            <v>paid for tea and refreshment</v>
          </cell>
          <cell r="E19681">
            <v>3000</v>
          </cell>
        </row>
        <row r="19682">
          <cell r="B19682" t="str">
            <v>FTC Floors</v>
          </cell>
          <cell r="C19682" t="str">
            <v>misc</v>
          </cell>
          <cell r="D19682" t="str">
            <v>paid for regsiter and stationery</v>
          </cell>
          <cell r="E19682">
            <v>2000</v>
          </cell>
        </row>
        <row r="19683">
          <cell r="B19683" t="str">
            <v>office</v>
          </cell>
          <cell r="C19683" t="str">
            <v>office</v>
          </cell>
          <cell r="D19683" t="str">
            <v>umer for office use</v>
          </cell>
          <cell r="E19683">
            <v>3000</v>
          </cell>
        </row>
        <row r="19684">
          <cell r="B19684" t="str">
            <v>Masjid Bilal</v>
          </cell>
          <cell r="C19684" t="str">
            <v>Masjid</v>
          </cell>
          <cell r="D19684" t="str">
            <v>To afsar hussain for cylinder bend for Bilal masjid</v>
          </cell>
          <cell r="E19684">
            <v>37000</v>
          </cell>
        </row>
        <row r="19685">
          <cell r="B19685" t="str">
            <v>O/M The Place</v>
          </cell>
          <cell r="C19685" t="str">
            <v>fuel</v>
          </cell>
          <cell r="D19685" t="str">
            <v>to mumtaz</v>
          </cell>
          <cell r="E19685">
            <v>500</v>
          </cell>
        </row>
        <row r="19686">
          <cell r="B19686" t="str">
            <v>Engro office</v>
          </cell>
          <cell r="C19686" t="str">
            <v>Raees brothers</v>
          </cell>
          <cell r="D19686" t="str">
            <v>Online to raees brother Total amount is 500,000 (Online by al madina)</v>
          </cell>
          <cell r="E19686">
            <v>250000</v>
          </cell>
        </row>
        <row r="19687">
          <cell r="B19687" t="str">
            <v>GSK DMC</v>
          </cell>
          <cell r="C19687" t="str">
            <v>Raees brothers</v>
          </cell>
          <cell r="D19687" t="str">
            <v>Online to raees brother Total amount is 500,000 (Online by al madina)</v>
          </cell>
          <cell r="E19687">
            <v>250000</v>
          </cell>
        </row>
        <row r="19688">
          <cell r="B19688" t="str">
            <v>BAH 22 &amp; 23rd Floor</v>
          </cell>
          <cell r="C19688" t="str">
            <v>K M Traders</v>
          </cell>
          <cell r="D19688" t="str">
            <v>Online by Adeel</v>
          </cell>
          <cell r="E19688">
            <v>132500</v>
          </cell>
        </row>
        <row r="19689">
          <cell r="B19689" t="str">
            <v>Meezan bank Head office</v>
          </cell>
          <cell r="C19689" t="str">
            <v>misc</v>
          </cell>
          <cell r="D19689" t="str">
            <v>misc by amir engr</v>
          </cell>
          <cell r="E19689">
            <v>15540</v>
          </cell>
        </row>
        <row r="19690">
          <cell r="B19690" t="str">
            <v xml:space="preserve">MHR Personal </v>
          </cell>
          <cell r="C19690" t="str">
            <v>rehana aunty</v>
          </cell>
          <cell r="D19690" t="str">
            <v>Ufone and mobilink balance</v>
          </cell>
          <cell r="E19690">
            <v>2500</v>
          </cell>
        </row>
        <row r="19691">
          <cell r="B19691" t="str">
            <v>BAH 22 &amp; 23rd Floor</v>
          </cell>
          <cell r="C19691" t="str">
            <v>drawings</v>
          </cell>
          <cell r="D19691" t="str">
            <v>cash paid to azam corporatrion = amt = 15000</v>
          </cell>
          <cell r="E19691">
            <v>5000</v>
          </cell>
        </row>
        <row r="19692">
          <cell r="B19692" t="str">
            <v>Engro 3rd &amp; 8th Floor</v>
          </cell>
          <cell r="C19692" t="str">
            <v>drawings</v>
          </cell>
          <cell r="D19692" t="str">
            <v>cash paid to azam corporatrion = amt = 15000</v>
          </cell>
          <cell r="E19692">
            <v>3000</v>
          </cell>
        </row>
        <row r="19693">
          <cell r="B19693" t="str">
            <v>Saifee hospital</v>
          </cell>
          <cell r="C19693" t="str">
            <v>drawings</v>
          </cell>
          <cell r="D19693" t="str">
            <v>cash paid to azam corporatrion = amt = 15000</v>
          </cell>
          <cell r="E19693">
            <v>4000</v>
          </cell>
        </row>
        <row r="19694">
          <cell r="B19694" t="str">
            <v>GSK DMC</v>
          </cell>
          <cell r="C19694" t="str">
            <v>drawings</v>
          </cell>
          <cell r="D19694" t="str">
            <v>cash paid to azam corporatrion = amt = 15000</v>
          </cell>
          <cell r="E19694">
            <v>3000</v>
          </cell>
        </row>
        <row r="19695">
          <cell r="B19695" t="str">
            <v>kumail bhai</v>
          </cell>
          <cell r="C19695" t="str">
            <v>moiz duct</v>
          </cell>
          <cell r="D19695" t="str">
            <v>purchased silicon  1 no</v>
          </cell>
          <cell r="E19695">
            <v>3800</v>
          </cell>
        </row>
        <row r="19696">
          <cell r="B19696" t="str">
            <v>Engro Office</v>
          </cell>
          <cell r="C19696" t="str">
            <v>fare</v>
          </cell>
          <cell r="D19696" t="str">
            <v>paid</v>
          </cell>
          <cell r="E19696">
            <v>1300</v>
          </cell>
        </row>
        <row r="19697">
          <cell r="B19697" t="str">
            <v>o/m NASTP</v>
          </cell>
          <cell r="C19697" t="str">
            <v>mineral water</v>
          </cell>
          <cell r="D19697" t="str">
            <v>NASTP mineral water for May 24</v>
          </cell>
          <cell r="E19697">
            <v>9180</v>
          </cell>
        </row>
        <row r="19698">
          <cell r="B19698" t="str">
            <v>GSK DMC</v>
          </cell>
          <cell r="C19698" t="str">
            <v>charity</v>
          </cell>
          <cell r="D19698" t="str">
            <v>paid by Rehan</v>
          </cell>
          <cell r="E19698">
            <v>5000</v>
          </cell>
        </row>
        <row r="19699">
          <cell r="B19699" t="str">
            <v>Rehmat shipping</v>
          </cell>
          <cell r="C19699" t="str">
            <v>fare</v>
          </cell>
          <cell r="D19699" t="str">
            <v>paid</v>
          </cell>
          <cell r="E19699">
            <v>1500</v>
          </cell>
        </row>
        <row r="19700">
          <cell r="B19700" t="str">
            <v>GSK DMC</v>
          </cell>
          <cell r="C19700" t="str">
            <v>misc</v>
          </cell>
          <cell r="D19700" t="str">
            <v>purhased safety shoes for engr Raza (given to Ahsan)</v>
          </cell>
          <cell r="E19700">
            <v>3000</v>
          </cell>
        </row>
        <row r="19701">
          <cell r="B19701" t="str">
            <v>office</v>
          </cell>
          <cell r="C19701" t="str">
            <v>office</v>
          </cell>
          <cell r="D19701" t="str">
            <v>umer for office use</v>
          </cell>
          <cell r="E19701">
            <v>2000</v>
          </cell>
        </row>
        <row r="19702">
          <cell r="B19702" t="str">
            <v>Ernst &amp; Young</v>
          </cell>
          <cell r="C19702" t="str">
            <v>fare</v>
          </cell>
          <cell r="D19702" t="str">
            <v>paid</v>
          </cell>
          <cell r="E19702">
            <v>3000</v>
          </cell>
        </row>
        <row r="19703">
          <cell r="B19703" t="str">
            <v>Gul Ahmed</v>
          </cell>
          <cell r="C19703" t="str">
            <v>charity</v>
          </cell>
          <cell r="D19703" t="str">
            <v>paid</v>
          </cell>
          <cell r="E19703">
            <v>10000</v>
          </cell>
        </row>
        <row r="19704">
          <cell r="B19704" t="str">
            <v>office</v>
          </cell>
          <cell r="C19704" t="str">
            <v>office</v>
          </cell>
          <cell r="D19704" t="str">
            <v>umer for office use</v>
          </cell>
          <cell r="E19704">
            <v>2000</v>
          </cell>
        </row>
        <row r="19705">
          <cell r="B19705" t="str">
            <v>o/m NASTP</v>
          </cell>
          <cell r="C19705" t="str">
            <v>Monitor</v>
          </cell>
          <cell r="D19705" t="str">
            <v>Purchased monitor</v>
          </cell>
          <cell r="E19705">
            <v>5000</v>
          </cell>
        </row>
        <row r="19706">
          <cell r="B19706" t="str">
            <v>office</v>
          </cell>
          <cell r="C19706" t="str">
            <v>mineral water</v>
          </cell>
          <cell r="D19706" t="str">
            <v>paid</v>
          </cell>
          <cell r="E19706">
            <v>2750</v>
          </cell>
        </row>
        <row r="19707">
          <cell r="B19707" t="str">
            <v>office</v>
          </cell>
          <cell r="C19707" t="str">
            <v>Shakeel PEC</v>
          </cell>
          <cell r="D19707" t="str">
            <v>Online by BH</v>
          </cell>
          <cell r="E19707">
            <v>250000</v>
          </cell>
        </row>
        <row r="19708">
          <cell r="B19708" t="str">
            <v>Meezan bank Head office</v>
          </cell>
          <cell r="C19708" t="str">
            <v>material</v>
          </cell>
          <cell r="D19708" t="str">
            <v>Online for meezan bank duct accessories (online by Adeel)</v>
          </cell>
          <cell r="E19708">
            <v>83000</v>
          </cell>
        </row>
        <row r="19709">
          <cell r="B19709" t="str">
            <v>office</v>
          </cell>
          <cell r="C19709" t="str">
            <v>office</v>
          </cell>
          <cell r="D19709" t="str">
            <v>umer for office use</v>
          </cell>
          <cell r="E19709">
            <v>3500</v>
          </cell>
        </row>
        <row r="19710">
          <cell r="B19710" t="str">
            <v>Riazeda project</v>
          </cell>
          <cell r="C19710" t="str">
            <v>faheem elec</v>
          </cell>
          <cell r="D19710" t="str">
            <v>cash paid</v>
          </cell>
          <cell r="E19710">
            <v>10000</v>
          </cell>
        </row>
        <row r="19711">
          <cell r="B19711" t="str">
            <v xml:space="preserve">MHR Personal </v>
          </cell>
          <cell r="C19711" t="str">
            <v>zeeshan</v>
          </cell>
          <cell r="D19711" t="str">
            <v>paid for BH home AC work</v>
          </cell>
          <cell r="E19711">
            <v>7900</v>
          </cell>
        </row>
        <row r="19712">
          <cell r="B19712" t="str">
            <v>Ernst &amp; Young</v>
          </cell>
          <cell r="C19712" t="str">
            <v>faheem elec</v>
          </cell>
          <cell r="D19712" t="str">
            <v>MCB chq 1973738907</v>
          </cell>
          <cell r="E19712">
            <v>40000</v>
          </cell>
        </row>
        <row r="19713">
          <cell r="B19713" t="str">
            <v>3rd floor nastp</v>
          </cell>
          <cell r="C19713" t="str">
            <v>muzammil</v>
          </cell>
          <cell r="D19713" t="str">
            <v>MCB chq 1973738908</v>
          </cell>
          <cell r="E19713">
            <v>247325</v>
          </cell>
        </row>
        <row r="19714">
          <cell r="B19714" t="str">
            <v>HIVE NASTP</v>
          </cell>
          <cell r="C19714" t="str">
            <v>muzammil</v>
          </cell>
          <cell r="D19714" t="str">
            <v>MCB chq 1973738909</v>
          </cell>
          <cell r="E19714">
            <v>288500</v>
          </cell>
        </row>
        <row r="19715">
          <cell r="B19715" t="str">
            <v>OPS Falcon</v>
          </cell>
          <cell r="C19715" t="str">
            <v>muzammil</v>
          </cell>
          <cell r="D19715" t="str">
            <v>Given to Muzammil at OPS Room (given by BH)</v>
          </cell>
          <cell r="E19715">
            <v>41812</v>
          </cell>
        </row>
        <row r="19716">
          <cell r="B19716" t="str">
            <v>o/m NASTP</v>
          </cell>
          <cell r="C19716" t="str">
            <v>Tahir insulator</v>
          </cell>
          <cell r="D19716" t="str">
            <v>Tahir insulator for cladding work at NASTP (given by BH)</v>
          </cell>
          <cell r="E19716">
            <v>25000</v>
          </cell>
        </row>
        <row r="19717">
          <cell r="B19717" t="str">
            <v>Ernst &amp; Young</v>
          </cell>
          <cell r="C19717" t="str">
            <v>charity</v>
          </cell>
          <cell r="D19717" t="str">
            <v>by Bilal habib</v>
          </cell>
          <cell r="E19717">
            <v>8000</v>
          </cell>
        </row>
        <row r="19718">
          <cell r="B19718" t="str">
            <v>Meezan bank Head office</v>
          </cell>
          <cell r="C19718" t="str">
            <v>ibraheem fititmgs</v>
          </cell>
          <cell r="D19718" t="str">
            <v>Online to ibraheem for Meezan bank flanges (Online by Adel</v>
          </cell>
          <cell r="E19718">
            <v>10200</v>
          </cell>
        </row>
        <row r="19719">
          <cell r="B19719" t="str">
            <v>J out let DML</v>
          </cell>
          <cell r="C19719" t="str">
            <v>charity</v>
          </cell>
          <cell r="D19719" t="str">
            <v>paid</v>
          </cell>
          <cell r="E19719">
            <v>5000</v>
          </cell>
        </row>
        <row r="19720">
          <cell r="B19720" t="str">
            <v>Meezan bank Head office</v>
          </cell>
          <cell r="C19720" t="str">
            <v>Noman Engineering</v>
          </cell>
          <cell r="D19720" t="str">
            <v>Sheet hawala from al madina steel = total amt = 500,000</v>
          </cell>
          <cell r="E19720">
            <v>250000</v>
          </cell>
        </row>
        <row r="19721">
          <cell r="B19721" t="str">
            <v>o/m NASTP</v>
          </cell>
          <cell r="C19721" t="str">
            <v>Noman Engineering</v>
          </cell>
          <cell r="D19721" t="str">
            <v>Sheet hawala from al madina steel = total amt = 500,000</v>
          </cell>
          <cell r="E19721">
            <v>250000</v>
          </cell>
        </row>
        <row r="19722">
          <cell r="B19722" t="str">
            <v>GSK DMC</v>
          </cell>
          <cell r="C19722" t="str">
            <v>material</v>
          </cell>
          <cell r="D19722" t="str">
            <v>Given to majid for flush tank material</v>
          </cell>
          <cell r="E19722">
            <v>11300</v>
          </cell>
        </row>
        <row r="19723">
          <cell r="B19723" t="str">
            <v>Rehmat shipping</v>
          </cell>
          <cell r="C19723" t="str">
            <v>material</v>
          </cell>
          <cell r="D19723" t="str">
            <v>Given to talha for misc purchases</v>
          </cell>
          <cell r="E19723">
            <v>1700</v>
          </cell>
        </row>
        <row r="19724">
          <cell r="B19724" t="str">
            <v>Rehmat shipping</v>
          </cell>
          <cell r="C19724" t="str">
            <v>material</v>
          </cell>
          <cell r="D19724" t="str">
            <v>misc purchases tapes and other things</v>
          </cell>
          <cell r="E19724">
            <v>3860</v>
          </cell>
        </row>
        <row r="19725">
          <cell r="B19725" t="str">
            <v>Saifee hospital</v>
          </cell>
          <cell r="C19725" t="str">
            <v>drawings</v>
          </cell>
          <cell r="D19725" t="str">
            <v>cash paid amt = 13,000</v>
          </cell>
          <cell r="E19725">
            <v>9000</v>
          </cell>
        </row>
        <row r="19726">
          <cell r="B19726" t="str">
            <v>Engro 3rd &amp; 8th Floor</v>
          </cell>
          <cell r="C19726" t="str">
            <v>drawings</v>
          </cell>
          <cell r="D19726" t="str">
            <v>cash paid amt = 13,000</v>
          </cell>
          <cell r="E19726">
            <v>2000</v>
          </cell>
        </row>
        <row r="19727">
          <cell r="B19727" t="str">
            <v>GSK DMC</v>
          </cell>
          <cell r="C19727" t="str">
            <v>drawings</v>
          </cell>
          <cell r="D19727" t="str">
            <v>cash paid amt = 13,000</v>
          </cell>
          <cell r="E19727">
            <v>1000</v>
          </cell>
        </row>
        <row r="19728">
          <cell r="B19728" t="str">
            <v>CITI Bank</v>
          </cell>
          <cell r="C19728" t="str">
            <v>drawings</v>
          </cell>
          <cell r="D19728" t="str">
            <v>cash paid amt = 13,000</v>
          </cell>
          <cell r="E19728">
            <v>1000</v>
          </cell>
        </row>
        <row r="19729">
          <cell r="B19729" t="str">
            <v>office</v>
          </cell>
          <cell r="C19729" t="str">
            <v>office</v>
          </cell>
          <cell r="D19729" t="str">
            <v>umer for office use</v>
          </cell>
          <cell r="E19729">
            <v>5000</v>
          </cell>
        </row>
        <row r="19730">
          <cell r="B19730" t="str">
            <v>o/m NASTP</v>
          </cell>
          <cell r="C19730" t="str">
            <v>material</v>
          </cell>
          <cell r="D19730" t="str">
            <v>purchased material for ISRAR bhai office AC installation</v>
          </cell>
          <cell r="E19730">
            <v>4380</v>
          </cell>
        </row>
        <row r="19731">
          <cell r="B19731" t="str">
            <v xml:space="preserve">MHR Personal </v>
          </cell>
          <cell r="C19731" t="str">
            <v>mobile balance</v>
          </cell>
          <cell r="D19731" t="str">
            <v>sir rehman mobile balance</v>
          </cell>
          <cell r="E19731">
            <v>5000</v>
          </cell>
        </row>
        <row r="19732">
          <cell r="B19732" t="str">
            <v>o/m NASTP</v>
          </cell>
          <cell r="C19732" t="str">
            <v>material</v>
          </cell>
          <cell r="D19732" t="str">
            <v>purchased material for ISRAR bhai office AC installation</v>
          </cell>
          <cell r="E19732">
            <v>1840</v>
          </cell>
        </row>
        <row r="19733">
          <cell r="B19733" t="str">
            <v>O/M The Place</v>
          </cell>
          <cell r="C19733" t="str">
            <v>material</v>
          </cell>
          <cell r="D19733" t="str">
            <v>paid for condenser fan motor repairing</v>
          </cell>
          <cell r="E19733">
            <v>10500</v>
          </cell>
        </row>
        <row r="19734">
          <cell r="B19734" t="str">
            <v>office</v>
          </cell>
          <cell r="C19734" t="str">
            <v>office</v>
          </cell>
          <cell r="D19734" t="str">
            <v>umer for office use</v>
          </cell>
          <cell r="E19734">
            <v>3000</v>
          </cell>
        </row>
        <row r="19735">
          <cell r="B19735" t="str">
            <v>3rd floor nastp</v>
          </cell>
          <cell r="C19735" t="str">
            <v>material</v>
          </cell>
          <cell r="D19735" t="str">
            <v>Online for Ceiling access panel provision work (online by adeel)</v>
          </cell>
          <cell r="E19735">
            <v>40000</v>
          </cell>
        </row>
        <row r="19736">
          <cell r="B19736" t="str">
            <v>GSK DMC</v>
          </cell>
          <cell r="C19736" t="str">
            <v>de Creator</v>
          </cell>
          <cell r="D19736" t="str">
            <v>Online to Khalid najmi in GST deal (advance paid) (by al  madina)</v>
          </cell>
          <cell r="E19736">
            <v>200000</v>
          </cell>
        </row>
        <row r="19737">
          <cell r="B19737" t="str">
            <v>GSK DMC</v>
          </cell>
          <cell r="C19737" t="str">
            <v>de Creator</v>
          </cell>
          <cell r="D19737" t="str">
            <v>Online to Khalid najmi in GST deal (advance paid) (by al  madina)</v>
          </cell>
          <cell r="E19737">
            <v>200000</v>
          </cell>
        </row>
        <row r="19738">
          <cell r="B19738" t="str">
            <v>o/m NASTP</v>
          </cell>
          <cell r="C19738" t="str">
            <v>maxon chamical</v>
          </cell>
          <cell r="D19738" t="str">
            <v>Online to Maxon chemical in GST deal</v>
          </cell>
          <cell r="E19738">
            <v>200000</v>
          </cell>
        </row>
        <row r="19739">
          <cell r="B19739" t="str">
            <v>Meezan bank Head office</v>
          </cell>
          <cell r="C19739" t="str">
            <v>rafay</v>
          </cell>
          <cell r="D19739" t="str">
            <v>Online to rafay (by al  madina) total = 100,000</v>
          </cell>
          <cell r="E19739">
            <v>65000</v>
          </cell>
        </row>
        <row r="19740">
          <cell r="B19740" t="str">
            <v>Yousuf Dara</v>
          </cell>
          <cell r="C19740" t="str">
            <v>rafay</v>
          </cell>
          <cell r="D19740" t="str">
            <v>Online to rafay (by al  madina) total = 100,000</v>
          </cell>
          <cell r="E19740">
            <v>35000</v>
          </cell>
        </row>
        <row r="19741">
          <cell r="B19741" t="str">
            <v>Rehmat shipping</v>
          </cell>
          <cell r="C19741" t="str">
            <v>Cable tray</v>
          </cell>
          <cell r="D19741" t="str">
            <v>To waqar Cable tray in Rehmant shipping acc (by al  madina)</v>
          </cell>
          <cell r="E19741">
            <v>193760</v>
          </cell>
        </row>
        <row r="19742">
          <cell r="B19742" t="str">
            <v>BAH 12th Floor</v>
          </cell>
          <cell r="C19742" t="str">
            <v>HS Ahmed Ally</v>
          </cell>
          <cell r="D19742" t="str">
            <v>Online to HS ahmed ally in (by al  madina)</v>
          </cell>
          <cell r="E19742">
            <v>300000</v>
          </cell>
        </row>
        <row r="19743">
          <cell r="B19743" t="str">
            <v>Engro 3rd &amp; 8th Floor</v>
          </cell>
          <cell r="C19743" t="str">
            <v>secure vision</v>
          </cell>
          <cell r="D19743" t="str">
            <v>Cash paid by BH (advance in Engro Deal)</v>
          </cell>
          <cell r="E19743">
            <v>2000000</v>
          </cell>
        </row>
        <row r="19744">
          <cell r="B19744" t="str">
            <v>3rd floor nastp</v>
          </cell>
          <cell r="C19744" t="str">
            <v>ishtiaq cladding</v>
          </cell>
          <cell r="D19744" t="str">
            <v>Online by BH</v>
          </cell>
          <cell r="E19744">
            <v>100000</v>
          </cell>
        </row>
        <row r="19745">
          <cell r="B19745" t="str">
            <v>Meezan bank Head office</v>
          </cell>
          <cell r="C19745" t="str">
            <v>fare</v>
          </cell>
          <cell r="D19745" t="str">
            <v>paid</v>
          </cell>
          <cell r="E19745">
            <v>1200</v>
          </cell>
        </row>
        <row r="19746">
          <cell r="B19746" t="str">
            <v>office</v>
          </cell>
          <cell r="C19746" t="str">
            <v>office</v>
          </cell>
          <cell r="D19746" t="str">
            <v>umer for office use</v>
          </cell>
          <cell r="E19746">
            <v>5000</v>
          </cell>
        </row>
        <row r="19747">
          <cell r="B19747" t="str">
            <v>Engro 3rd &amp; 8th Floor</v>
          </cell>
          <cell r="C19747" t="str">
            <v>sami duct</v>
          </cell>
          <cell r="D19747" t="str">
            <v>Online by BH</v>
          </cell>
          <cell r="E19747">
            <v>300000</v>
          </cell>
        </row>
        <row r="19748">
          <cell r="B19748" t="str">
            <v>Ernst &amp; Young</v>
          </cell>
          <cell r="C19748" t="str">
            <v>IK Associates</v>
          </cell>
          <cell r="D19748" t="str">
            <v>Online to furqan for misc (by adeel)</v>
          </cell>
          <cell r="E19748">
            <v>80000</v>
          </cell>
        </row>
        <row r="19749">
          <cell r="B19749" t="str">
            <v>o/m NASTP</v>
          </cell>
          <cell r="C19749" t="str">
            <v>fare</v>
          </cell>
          <cell r="D19749" t="str">
            <v>paid</v>
          </cell>
          <cell r="E19749">
            <v>800</v>
          </cell>
        </row>
        <row r="19750">
          <cell r="B19750" t="str">
            <v>BAH 12th Floor</v>
          </cell>
          <cell r="C19750" t="str">
            <v>HS Ahmed Ally</v>
          </cell>
          <cell r="D19750" t="str">
            <v>Online to HS ahmed ally in (by al  madina)</v>
          </cell>
          <cell r="E19750">
            <v>200000</v>
          </cell>
        </row>
        <row r="19751">
          <cell r="B19751" t="str">
            <v>VISA Fit-out Office</v>
          </cell>
          <cell r="C19751" t="str">
            <v>Massod tech</v>
          </cell>
          <cell r="D19751" t="str">
            <v>Cash paid</v>
          </cell>
          <cell r="E19751">
            <v>150000</v>
          </cell>
        </row>
        <row r="19752">
          <cell r="B19752" t="str">
            <v>GSK DMC</v>
          </cell>
          <cell r="C19752" t="str">
            <v>fare</v>
          </cell>
          <cell r="D19752" t="str">
            <v>paid for pioneer steel wareshouse to site</v>
          </cell>
          <cell r="E19752">
            <v>5000</v>
          </cell>
        </row>
        <row r="19753">
          <cell r="B19753" t="str">
            <v>O/M The Place</v>
          </cell>
          <cell r="C19753" t="str">
            <v>Tariq sahab</v>
          </cell>
          <cell r="D19753" t="str">
            <v>Cash paid for VFD and other items purhcased</v>
          </cell>
          <cell r="E19753">
            <v>150000</v>
          </cell>
        </row>
        <row r="19754">
          <cell r="B19754" t="str">
            <v>Ernst &amp; Young</v>
          </cell>
          <cell r="C19754" t="str">
            <v>sadiq pipe</v>
          </cell>
          <cell r="D19754" t="str">
            <v>cash paid</v>
          </cell>
          <cell r="E19754">
            <v>250000</v>
          </cell>
        </row>
        <row r="19755">
          <cell r="B19755" t="str">
            <v>kumail bhai</v>
          </cell>
          <cell r="C19755" t="str">
            <v>Nexus engineering</v>
          </cell>
          <cell r="D19755" t="str">
            <v>cash paid for pool fittings</v>
          </cell>
          <cell r="E19755">
            <v>12500</v>
          </cell>
        </row>
        <row r="19756">
          <cell r="B19756" t="str">
            <v>GSK DMC</v>
          </cell>
          <cell r="C19756" t="str">
            <v>sajid pipe</v>
          </cell>
          <cell r="D19756" t="str">
            <v>cash paid</v>
          </cell>
          <cell r="E19756">
            <v>120000</v>
          </cell>
        </row>
        <row r="19757">
          <cell r="B19757" t="str">
            <v>Engro 3rd &amp; 8th Floor</v>
          </cell>
          <cell r="C19757" t="str">
            <v>fame international</v>
          </cell>
          <cell r="D19757" t="str">
            <v>Online to Fame international (Online by Al mdina)</v>
          </cell>
          <cell r="E19757">
            <v>54400</v>
          </cell>
        </row>
        <row r="19758">
          <cell r="B19758" t="str">
            <v>Ernst &amp; Young</v>
          </cell>
          <cell r="C19758" t="str">
            <v>Global Technologies</v>
          </cell>
          <cell r="D19758" t="str">
            <v>Online to Global technologies (Online by Al mdina)</v>
          </cell>
          <cell r="E19758">
            <v>500000</v>
          </cell>
        </row>
        <row r="19759">
          <cell r="B19759" t="str">
            <v>kumail bhai</v>
          </cell>
          <cell r="C19759" t="str">
            <v>Tube traders</v>
          </cell>
          <cell r="D19759" t="str">
            <v>Online to Tube traders (Online by Al mdina) amt = 185,000</v>
          </cell>
          <cell r="E19759">
            <v>7183</v>
          </cell>
        </row>
        <row r="19760">
          <cell r="B19760" t="str">
            <v>PSYCHIATRY JPMC</v>
          </cell>
          <cell r="C19760" t="str">
            <v>Tube traders</v>
          </cell>
          <cell r="D19760" t="str">
            <v>Online to Tube traders (Online by Al mdina) amt = 185,000</v>
          </cell>
          <cell r="E19760">
            <v>9034</v>
          </cell>
        </row>
        <row r="19761">
          <cell r="B19761" t="str">
            <v>Food Court (Hydery)</v>
          </cell>
          <cell r="C19761" t="str">
            <v>Tube traders</v>
          </cell>
          <cell r="D19761" t="str">
            <v>Online to Tube traders (Online by Al mdina) amt = 185,000</v>
          </cell>
          <cell r="E19761">
            <v>5194</v>
          </cell>
        </row>
        <row r="19762">
          <cell r="B19762" t="str">
            <v>Meezan bank Head office</v>
          </cell>
          <cell r="C19762" t="str">
            <v>Tube traders</v>
          </cell>
          <cell r="D19762" t="str">
            <v>Online to Tube traders (Online by Al mdina) amt = 185,000</v>
          </cell>
          <cell r="E19762">
            <v>81179</v>
          </cell>
        </row>
        <row r="19763">
          <cell r="B19763" t="str">
            <v>BAH 22 &amp; 23rd Floor</v>
          </cell>
          <cell r="C19763" t="str">
            <v>Tube traders</v>
          </cell>
          <cell r="D19763" t="str">
            <v>Online to Tube traders (Online by Al mdina) amt = 185,000</v>
          </cell>
          <cell r="E19763">
            <v>21030</v>
          </cell>
        </row>
        <row r="19764">
          <cell r="B19764" t="str">
            <v>Engro office</v>
          </cell>
          <cell r="C19764" t="str">
            <v>Tube traders</v>
          </cell>
          <cell r="D19764" t="str">
            <v>Online to Tube traders (Online by Al mdina) amt = 185,000</v>
          </cell>
          <cell r="E19764">
            <v>5434</v>
          </cell>
        </row>
        <row r="19765">
          <cell r="B19765" t="str">
            <v>Daraz Office</v>
          </cell>
          <cell r="C19765" t="str">
            <v>Tube traders</v>
          </cell>
          <cell r="D19765" t="str">
            <v>Online to Tube traders (Online by Al mdina) amt = 185,000</v>
          </cell>
          <cell r="E19765">
            <v>10407</v>
          </cell>
        </row>
        <row r="19766">
          <cell r="B19766" t="str">
            <v>O/M NASTP</v>
          </cell>
          <cell r="C19766" t="str">
            <v>Tube traders</v>
          </cell>
          <cell r="D19766" t="str">
            <v>Online to Tube traders (Online by Al mdina) amt = 185,000</v>
          </cell>
          <cell r="E19766">
            <v>43136</v>
          </cell>
        </row>
        <row r="19767">
          <cell r="B19767" t="str">
            <v>3rd Floor NASTP</v>
          </cell>
          <cell r="C19767" t="str">
            <v>Tube traders</v>
          </cell>
          <cell r="D19767" t="str">
            <v>Online to Tube traders (Online by Al mdina) amt = 185,000</v>
          </cell>
          <cell r="E19767">
            <v>2016</v>
          </cell>
        </row>
        <row r="19768">
          <cell r="B19768" t="str">
            <v>Engro 3rd &amp; 8th Floor</v>
          </cell>
          <cell r="C19768" t="str">
            <v>Tube traders</v>
          </cell>
          <cell r="D19768" t="str">
            <v>Online to Tube traders (Online by Al mdina) amt = 185,000</v>
          </cell>
          <cell r="E19768">
            <v>387</v>
          </cell>
        </row>
        <row r="19769">
          <cell r="B19769" t="str">
            <v>O/M The Place</v>
          </cell>
          <cell r="C19769" t="str">
            <v>Tariq sahab</v>
          </cell>
          <cell r="D19769" t="str">
            <v>Cash paid for VFD and other items purhcased (given by BH)</v>
          </cell>
          <cell r="E19769">
            <v>50000</v>
          </cell>
        </row>
        <row r="19770">
          <cell r="B19770" t="str">
            <v>GSK DMC</v>
          </cell>
          <cell r="C19770" t="str">
            <v>misc</v>
          </cell>
          <cell r="D19770" t="str">
            <v>purchased dammer tape and fuel given to lateef</v>
          </cell>
          <cell r="E19770">
            <v>600</v>
          </cell>
        </row>
        <row r="19771">
          <cell r="B19771" t="str">
            <v>Engro 3rd &amp; 8th Floor</v>
          </cell>
          <cell r="C19771" t="str">
            <v>Malik brother</v>
          </cell>
          <cell r="D19771" t="str">
            <v>Online to malik brother for AGP pipe (Online by al madina)</v>
          </cell>
          <cell r="E19771">
            <v>215140</v>
          </cell>
        </row>
        <row r="19772">
          <cell r="B19772" t="str">
            <v>O/M The Place</v>
          </cell>
          <cell r="C19772" t="str">
            <v>KRC total solution</v>
          </cell>
          <cell r="D19772" t="str">
            <v>Online to anas engineering in the place (online by Al madina)</v>
          </cell>
          <cell r="E19772">
            <v>30000</v>
          </cell>
        </row>
        <row r="19773">
          <cell r="B19773" t="str">
            <v>Engro 3rd &amp; 8th Floor</v>
          </cell>
          <cell r="C19773" t="str">
            <v>HS Ahmed ally</v>
          </cell>
          <cell r="D19773" t="str">
            <v>cash paid for fier extinguishers 04 nos</v>
          </cell>
          <cell r="E19773">
            <v>52000</v>
          </cell>
        </row>
        <row r="19774">
          <cell r="B19774" t="str">
            <v>office</v>
          </cell>
          <cell r="C19774" t="str">
            <v>office</v>
          </cell>
          <cell r="D19774" t="str">
            <v>umer for office use</v>
          </cell>
          <cell r="E19774">
            <v>4000</v>
          </cell>
        </row>
        <row r="19775">
          <cell r="B19775" t="str">
            <v>GSK DMC</v>
          </cell>
          <cell r="C19775" t="str">
            <v>fuel</v>
          </cell>
          <cell r="D19775" t="str">
            <v>claimed by ahsan office</v>
          </cell>
          <cell r="E19775">
            <v>500</v>
          </cell>
        </row>
        <row r="19776">
          <cell r="B19776" t="str">
            <v>BAH 22 &amp; 23rd Floor</v>
          </cell>
          <cell r="C19776" t="str">
            <v>drawings</v>
          </cell>
          <cell r="D19776" t="str">
            <v>cash paid</v>
          </cell>
          <cell r="E19776">
            <v>10000</v>
          </cell>
        </row>
        <row r="19777">
          <cell r="B19777" t="str">
            <v xml:space="preserve">MHR Personal </v>
          </cell>
          <cell r="C19777" t="str">
            <v>utilities bills</v>
          </cell>
          <cell r="D19777" t="str">
            <v>ptcl bills paid</v>
          </cell>
          <cell r="E19777">
            <v>3090</v>
          </cell>
        </row>
        <row r="19778">
          <cell r="B19778" t="str">
            <v>office</v>
          </cell>
          <cell r="C19778" t="str">
            <v>utilities bills</v>
          </cell>
          <cell r="D19778" t="str">
            <v>ptcl bills paid</v>
          </cell>
          <cell r="E19778">
            <v>9435</v>
          </cell>
        </row>
        <row r="19779">
          <cell r="B19779" t="str">
            <v>Meezan bank Head office</v>
          </cell>
          <cell r="C19779" t="str">
            <v>zubair duct</v>
          </cell>
          <cell r="D19779" t="str">
            <v>cash paid</v>
          </cell>
          <cell r="E19779">
            <v>250000</v>
          </cell>
        </row>
        <row r="19780">
          <cell r="B19780" t="str">
            <v xml:space="preserve">MHR Personal </v>
          </cell>
          <cell r="C19780" t="str">
            <v>sir rehman</v>
          </cell>
          <cell r="D19780" t="str">
            <v>misc invoices DIB chq 02483803</v>
          </cell>
          <cell r="E19780">
            <v>98000</v>
          </cell>
        </row>
        <row r="19781">
          <cell r="B19781" t="str">
            <v>PSYCHIATRY JPMC</v>
          </cell>
          <cell r="C19781" t="str">
            <v>Pioneer Steel</v>
          </cell>
          <cell r="D19781" t="str">
            <v>cash paid</v>
          </cell>
          <cell r="E19781">
            <v>22000</v>
          </cell>
        </row>
        <row r="19782">
          <cell r="B19782" t="str">
            <v>Meezan bank Head office</v>
          </cell>
          <cell r="C19782" t="str">
            <v>Pioneer Steel</v>
          </cell>
          <cell r="D19782" t="str">
            <v>cash paid</v>
          </cell>
          <cell r="E19782">
            <v>43600</v>
          </cell>
        </row>
        <row r="19783">
          <cell r="B19783" t="str">
            <v>BAH 12th Floor</v>
          </cell>
          <cell r="C19783" t="str">
            <v>transportation</v>
          </cell>
          <cell r="D19783" t="str">
            <v>easy paisa to saleem for fcu Lifitng</v>
          </cell>
          <cell r="E19783">
            <v>20000</v>
          </cell>
        </row>
        <row r="19784">
          <cell r="B19784" t="str">
            <v>O/M The Place</v>
          </cell>
          <cell r="C19784" t="str">
            <v>material</v>
          </cell>
          <cell r="D19784" t="str">
            <v>purchased contactor (given to mumtaz)</v>
          </cell>
          <cell r="E19784">
            <v>5000</v>
          </cell>
        </row>
        <row r="19785">
          <cell r="B19785" t="str">
            <v>O/M The Place</v>
          </cell>
          <cell r="C19785" t="str">
            <v>Mumtaz</v>
          </cell>
          <cell r="D19785" t="str">
            <v>paid to mumtaz for misc expenses</v>
          </cell>
          <cell r="E19785">
            <v>20000</v>
          </cell>
        </row>
        <row r="19786">
          <cell r="B19786" t="str">
            <v>office</v>
          </cell>
          <cell r="C19786" t="str">
            <v>office</v>
          </cell>
          <cell r="D19786" t="str">
            <v>umer for office use</v>
          </cell>
          <cell r="E19786">
            <v>2000</v>
          </cell>
        </row>
        <row r="19787">
          <cell r="B19787" t="str">
            <v>office</v>
          </cell>
          <cell r="C19787" t="str">
            <v>office</v>
          </cell>
          <cell r="D19787" t="str">
            <v>umer for office use</v>
          </cell>
          <cell r="E19787">
            <v>3000</v>
          </cell>
        </row>
        <row r="19788">
          <cell r="B19788" t="str">
            <v>FTC Floors</v>
          </cell>
          <cell r="C19788" t="str">
            <v>fare</v>
          </cell>
          <cell r="D19788" t="str">
            <v>bykia for bill</v>
          </cell>
          <cell r="E19788">
            <v>300</v>
          </cell>
        </row>
        <row r="19789">
          <cell r="B19789" t="str">
            <v>BAF maintenance</v>
          </cell>
          <cell r="C19789" t="str">
            <v>salary</v>
          </cell>
          <cell r="D19789" t="str">
            <v>Nadeem painter over time 50 hours</v>
          </cell>
          <cell r="E19789">
            <v>7060</v>
          </cell>
        </row>
        <row r="19790">
          <cell r="B19790" t="str">
            <v>Engro Office</v>
          </cell>
          <cell r="C19790" t="str">
            <v>bharmal international</v>
          </cell>
          <cell r="D19790" t="str">
            <v>cash transfer</v>
          </cell>
          <cell r="E19790">
            <v>11850</v>
          </cell>
        </row>
        <row r="19791">
          <cell r="B19791" t="str">
            <v>Engro 3rd &amp; 8th Floor</v>
          </cell>
          <cell r="C19791" t="str">
            <v>fare</v>
          </cell>
          <cell r="D19791" t="str">
            <v>paid</v>
          </cell>
          <cell r="E19791">
            <v>230</v>
          </cell>
        </row>
        <row r="19792">
          <cell r="B19792" t="str">
            <v>office</v>
          </cell>
          <cell r="C19792" t="str">
            <v>office</v>
          </cell>
          <cell r="D19792" t="str">
            <v>umer for office use</v>
          </cell>
          <cell r="E19792">
            <v>4000</v>
          </cell>
        </row>
        <row r="19793">
          <cell r="B19793" t="str">
            <v>PSYCHIATRY JPMC</v>
          </cell>
          <cell r="C19793" t="str">
            <v xml:space="preserve">Ensol </v>
          </cell>
          <cell r="D19793" t="str">
            <v>purchased HDPE pipe and fittings</v>
          </cell>
          <cell r="E19793">
            <v>29210</v>
          </cell>
        </row>
        <row r="19794">
          <cell r="B19794" t="str">
            <v>Ernst &amp; Young</v>
          </cell>
          <cell r="C19794" t="str">
            <v>fare</v>
          </cell>
          <cell r="D19794" t="str">
            <v>paid</v>
          </cell>
          <cell r="E19794">
            <v>450</v>
          </cell>
        </row>
        <row r="19795">
          <cell r="B19795" t="str">
            <v>GSK DMC</v>
          </cell>
          <cell r="C19795" t="str">
            <v>forte pakistan</v>
          </cell>
          <cell r="D19795" t="str">
            <v>Insulation purchased</v>
          </cell>
          <cell r="E19795">
            <v>23000</v>
          </cell>
        </row>
        <row r="19796">
          <cell r="B19796" t="str">
            <v>Gul Ahmed</v>
          </cell>
          <cell r="C19796" t="str">
            <v>misc</v>
          </cell>
          <cell r="D19796" t="str">
            <v>sample sheet</v>
          </cell>
          <cell r="E19796">
            <v>1500</v>
          </cell>
        </row>
        <row r="19797">
          <cell r="B19797" t="str">
            <v>Ernst &amp; Young</v>
          </cell>
          <cell r="C19797" t="str">
            <v>fare</v>
          </cell>
          <cell r="D19797" t="str">
            <v>cash paid</v>
          </cell>
          <cell r="E19797">
            <v>1600</v>
          </cell>
        </row>
        <row r="19798">
          <cell r="B19798" t="str">
            <v>Engro 3rd &amp; 8th Floor</v>
          </cell>
          <cell r="C19798" t="str">
            <v>fare</v>
          </cell>
          <cell r="D19798" t="str">
            <v>cash paid</v>
          </cell>
          <cell r="E19798">
            <v>2700</v>
          </cell>
        </row>
        <row r="19799">
          <cell r="B19799" t="str">
            <v>Tahiri Masjid</v>
          </cell>
          <cell r="C19799" t="str">
            <v>material</v>
          </cell>
          <cell r="D19799" t="str">
            <v>easy paisa to afsar hussain for material</v>
          </cell>
          <cell r="E19799">
            <v>10000</v>
          </cell>
        </row>
        <row r="19800">
          <cell r="B19800" t="str">
            <v>office</v>
          </cell>
          <cell r="C19800" t="str">
            <v>office</v>
          </cell>
          <cell r="D19800" t="str">
            <v>umer for office use</v>
          </cell>
          <cell r="E19800">
            <v>4000</v>
          </cell>
        </row>
        <row r="19801">
          <cell r="B19801" t="str">
            <v>GSK DMC</v>
          </cell>
          <cell r="C19801" t="str">
            <v>fare</v>
          </cell>
          <cell r="D19801" t="str">
            <v>paid</v>
          </cell>
          <cell r="E19801">
            <v>2000</v>
          </cell>
        </row>
        <row r="19802">
          <cell r="B19802" t="str">
            <v>GSK DMC</v>
          </cell>
          <cell r="C19802" t="str">
            <v>transportation</v>
          </cell>
          <cell r="D19802" t="str">
            <v>paid</v>
          </cell>
          <cell r="E19802">
            <v>13000</v>
          </cell>
        </row>
        <row r="19803">
          <cell r="B19803" t="str">
            <v>GSK DMC</v>
          </cell>
          <cell r="C19803" t="str">
            <v>fuel</v>
          </cell>
          <cell r="D19803" t="str">
            <v>claimed by ahsan</v>
          </cell>
          <cell r="E19803">
            <v>1000</v>
          </cell>
        </row>
        <row r="19804">
          <cell r="B19804" t="str">
            <v>tahiri Masjid</v>
          </cell>
          <cell r="C19804" t="str">
            <v>misc</v>
          </cell>
          <cell r="D19804" t="str">
            <v>Given to sufyan for fuel + oxygyn</v>
          </cell>
          <cell r="E19804">
            <v>1000</v>
          </cell>
        </row>
        <row r="19805">
          <cell r="B19805" t="str">
            <v>Engro 3rd &amp; 8th Floor</v>
          </cell>
          <cell r="C19805" t="str">
            <v>misc</v>
          </cell>
          <cell r="D19805" t="str">
            <v>Mobile balance to jahangeer</v>
          </cell>
          <cell r="E19805">
            <v>1300</v>
          </cell>
        </row>
        <row r="19806">
          <cell r="B19806" t="str">
            <v>Ernst &amp; Young</v>
          </cell>
          <cell r="C19806" t="str">
            <v>material</v>
          </cell>
          <cell r="D19806" t="str">
            <v>Purchased basin P trap by Majid (given to jahangee)</v>
          </cell>
          <cell r="E19806">
            <v>17500</v>
          </cell>
        </row>
        <row r="19807">
          <cell r="B19807" t="str">
            <v>office</v>
          </cell>
          <cell r="C19807" t="str">
            <v>office</v>
          </cell>
          <cell r="D19807" t="str">
            <v>umer for office use</v>
          </cell>
          <cell r="E19807">
            <v>5000</v>
          </cell>
        </row>
        <row r="19808">
          <cell r="B19808" t="str">
            <v>Engro 3rd &amp; 8th Floor</v>
          </cell>
          <cell r="C19808" t="str">
            <v>fare</v>
          </cell>
          <cell r="D19808" t="str">
            <v>paid</v>
          </cell>
          <cell r="E19808">
            <v>270</v>
          </cell>
        </row>
        <row r="19809">
          <cell r="B19809" t="str">
            <v>tahiri Masjid</v>
          </cell>
          <cell r="C19809" t="str">
            <v>fare</v>
          </cell>
          <cell r="D19809" t="str">
            <v>paid</v>
          </cell>
          <cell r="E19809">
            <v>400</v>
          </cell>
        </row>
        <row r="19810">
          <cell r="B19810" t="str">
            <v>Engro 3rd &amp; 8th Floor</v>
          </cell>
          <cell r="C19810" t="str">
            <v>fare</v>
          </cell>
          <cell r="D19810" t="str">
            <v>paid</v>
          </cell>
          <cell r="E19810">
            <v>1500</v>
          </cell>
        </row>
        <row r="19811">
          <cell r="B19811" t="str">
            <v>BAF maintenance</v>
          </cell>
          <cell r="C19811" t="str">
            <v>material</v>
          </cell>
          <cell r="D19811" t="str">
            <v>Purchased fans with housing from waheed (cash from al madina)</v>
          </cell>
          <cell r="E19811">
            <v>210000</v>
          </cell>
        </row>
        <row r="19812">
          <cell r="B19812" t="str">
            <v>Engro 3rd &amp; 8th Floor</v>
          </cell>
          <cell r="C19812" t="str">
            <v>material</v>
          </cell>
          <cell r="D19812" t="str">
            <v>Threaded rods from abbasi hardware (from al madina) tot = 474,000</v>
          </cell>
          <cell r="E19812">
            <v>237000</v>
          </cell>
        </row>
        <row r="19813">
          <cell r="B19813" t="str">
            <v>GSK DMC</v>
          </cell>
          <cell r="C19813" t="str">
            <v>material</v>
          </cell>
          <cell r="D19813" t="str">
            <v>Threaded rods from abbasi hardware (from al madina) tot = 474,000</v>
          </cell>
          <cell r="E19813">
            <v>237000</v>
          </cell>
        </row>
        <row r="19814">
          <cell r="B19814" t="str">
            <v>Gul Ahmed</v>
          </cell>
          <cell r="C19814" t="str">
            <v>Shabbir pipe</v>
          </cell>
          <cell r="D19814" t="str">
            <v>Cash paid (by shahid via al madina)</v>
          </cell>
          <cell r="E19814">
            <v>50000</v>
          </cell>
        </row>
        <row r="19815">
          <cell r="B19815" t="str">
            <v>Ernst &amp; Young</v>
          </cell>
          <cell r="C19815" t="str">
            <v>misc</v>
          </cell>
          <cell r="D19815" t="str">
            <v>misc by jahangeer</v>
          </cell>
          <cell r="E19815">
            <v>3800</v>
          </cell>
        </row>
        <row r="19816">
          <cell r="B19816" t="str">
            <v xml:space="preserve">MHR Personal </v>
          </cell>
          <cell r="C19816" t="str">
            <v>utilities bills</v>
          </cell>
          <cell r="D19816" t="str">
            <v>k elec bill paid (paid thru MCB chq on 24 June 24)</v>
          </cell>
          <cell r="E19816">
            <v>111378</v>
          </cell>
        </row>
        <row r="19817">
          <cell r="B19817" t="str">
            <v>office</v>
          </cell>
          <cell r="C19817" t="str">
            <v>utilities bills</v>
          </cell>
          <cell r="D19817" t="str">
            <v>k elec bill paid (paid thru MCB chq on 24 June 24)</v>
          </cell>
          <cell r="E19817">
            <v>73578</v>
          </cell>
        </row>
        <row r="19818">
          <cell r="B19818" t="str">
            <v>Engro 3rd &amp; 8th Floor</v>
          </cell>
          <cell r="C19818" t="str">
            <v>drawings</v>
          </cell>
          <cell r="D19818" t="str">
            <v>cash paid</v>
          </cell>
          <cell r="E19818">
            <v>15000</v>
          </cell>
        </row>
        <row r="19819">
          <cell r="B19819" t="str">
            <v>GSK DMC</v>
          </cell>
          <cell r="C19819" t="str">
            <v>material</v>
          </cell>
          <cell r="D19819" t="str">
            <v>Glue 15 burni</v>
          </cell>
          <cell r="E19819">
            <v>25600</v>
          </cell>
        </row>
        <row r="19820">
          <cell r="B19820" t="str">
            <v>GSK DMC</v>
          </cell>
          <cell r="C19820" t="str">
            <v>material</v>
          </cell>
          <cell r="D19820" t="str">
            <v>Tapes 10 carton</v>
          </cell>
          <cell r="E19820">
            <v>42000</v>
          </cell>
        </row>
        <row r="19821">
          <cell r="B19821" t="str">
            <v>office</v>
          </cell>
          <cell r="C19821" t="str">
            <v>office</v>
          </cell>
          <cell r="D19821" t="str">
            <v>umer for office use</v>
          </cell>
          <cell r="E19821">
            <v>4000</v>
          </cell>
        </row>
        <row r="19822">
          <cell r="B19822" t="str">
            <v>BAF maintenance</v>
          </cell>
          <cell r="C19822" t="str">
            <v>shakeel duct</v>
          </cell>
          <cell r="D19822" t="str">
            <v>cash paid advance</v>
          </cell>
          <cell r="E19822">
            <v>100000</v>
          </cell>
        </row>
        <row r="19823">
          <cell r="B19823" t="str">
            <v>Ernst &amp; Young</v>
          </cell>
          <cell r="C19823" t="str">
            <v>photocopies</v>
          </cell>
          <cell r="D19823" t="str">
            <v>Phcot copes bill paid for june 24</v>
          </cell>
          <cell r="E19823">
            <v>8000</v>
          </cell>
        </row>
        <row r="19824">
          <cell r="B19824" t="str">
            <v>GSK DMC</v>
          </cell>
          <cell r="C19824" t="str">
            <v>Linkadaptor</v>
          </cell>
          <cell r="D19824" t="str">
            <v>cash paid (purhcased 200 pieces @ 170)</v>
          </cell>
          <cell r="E19824">
            <v>34000</v>
          </cell>
        </row>
        <row r="19825">
          <cell r="B19825" t="str">
            <v>GSK DMC</v>
          </cell>
          <cell r="C19825" t="str">
            <v>material</v>
          </cell>
          <cell r="D19825" t="str">
            <v>Purchased dammer tapes</v>
          </cell>
          <cell r="E19825">
            <v>1000</v>
          </cell>
        </row>
        <row r="19826">
          <cell r="B19826" t="str">
            <v>BAF maintenance</v>
          </cell>
          <cell r="C19826" t="str">
            <v>Hot Dip Galvanized</v>
          </cell>
          <cell r="D19826" t="str">
            <v>Online to Umer khalid (online by Al madina steel)</v>
          </cell>
          <cell r="E19826">
            <v>70000</v>
          </cell>
        </row>
        <row r="19827">
          <cell r="B19827" t="str">
            <v>Rehmat shipping</v>
          </cell>
          <cell r="C19827" t="str">
            <v>SHI engineering</v>
          </cell>
          <cell r="D19827" t="str">
            <v>Cash given to hunain SHI engineeringin ((online by Al madina steel)</v>
          </cell>
          <cell r="E19827">
            <v>187340</v>
          </cell>
        </row>
        <row r="19828">
          <cell r="B19828" t="str">
            <v>CITI Bank</v>
          </cell>
          <cell r="C19828" t="str">
            <v>IMS Engineering</v>
          </cell>
          <cell r="D19828" t="str">
            <v>Rec from NEC in Acc of Tri fit</v>
          </cell>
          <cell r="E19828">
            <v>2000000</v>
          </cell>
        </row>
        <row r="19829">
          <cell r="B19829" t="str">
            <v>Tahiri Masjid</v>
          </cell>
          <cell r="C19829" t="str">
            <v>material</v>
          </cell>
          <cell r="D19829" t="str">
            <v>Given to faheem for material</v>
          </cell>
          <cell r="E19829">
            <v>20000</v>
          </cell>
        </row>
        <row r="19830">
          <cell r="B19830" t="str">
            <v>GSK DMC</v>
          </cell>
          <cell r="C19830" t="str">
            <v>fare</v>
          </cell>
          <cell r="D19830" t="str">
            <v>cash paid</v>
          </cell>
          <cell r="E19830">
            <v>3200</v>
          </cell>
        </row>
        <row r="19831">
          <cell r="B19831" t="str">
            <v>GSK DMC</v>
          </cell>
          <cell r="C19831" t="str">
            <v>material</v>
          </cell>
          <cell r="D19831" t="str">
            <v>purchased GSK fittings from abbas</v>
          </cell>
          <cell r="E19831">
            <v>7050</v>
          </cell>
        </row>
        <row r="19832">
          <cell r="B19832" t="str">
            <v>office</v>
          </cell>
          <cell r="C19832" t="str">
            <v>office</v>
          </cell>
          <cell r="D19832" t="str">
            <v>umer for office use</v>
          </cell>
          <cell r="E19832">
            <v>3000</v>
          </cell>
        </row>
        <row r="19833">
          <cell r="B19833" t="str">
            <v>office</v>
          </cell>
          <cell r="C19833" t="str">
            <v>material</v>
          </cell>
          <cell r="D19833" t="str">
            <v>purchaesd coulour material mixing oil</v>
          </cell>
          <cell r="E19833">
            <v>4280</v>
          </cell>
        </row>
        <row r="19834">
          <cell r="B19834" t="str">
            <v>GSK DMC</v>
          </cell>
          <cell r="C19834" t="str">
            <v>clothes</v>
          </cell>
          <cell r="D19834" t="str">
            <v>Online for saeed clother 15 thans Total = 60,000 (online by al madina)</v>
          </cell>
          <cell r="E19834">
            <v>30000</v>
          </cell>
        </row>
        <row r="19835">
          <cell r="B19835" t="str">
            <v>Engro 3rd &amp; 8th Floor</v>
          </cell>
          <cell r="C19835" t="str">
            <v>clothes</v>
          </cell>
          <cell r="D19835" t="str">
            <v>Online for saeed clother 15 thans Total = 60,000 (online by al madina)</v>
          </cell>
          <cell r="E19835">
            <v>30000</v>
          </cell>
        </row>
        <row r="19836">
          <cell r="B19836" t="str">
            <v>Ernst &amp; Young</v>
          </cell>
          <cell r="C19836" t="str">
            <v>bharmal international</v>
          </cell>
          <cell r="D19836" t="str">
            <v>Online to Bharmal intls for EY thermometer (online by al madina)</v>
          </cell>
          <cell r="E19836">
            <v>44000</v>
          </cell>
        </row>
        <row r="19837">
          <cell r="B19837" t="str">
            <v>Engro 3rd &amp; 8th Floor</v>
          </cell>
          <cell r="C19837" t="str">
            <v>fuel</v>
          </cell>
          <cell r="D19837" t="str">
            <v>claimed by kamran</v>
          </cell>
          <cell r="E19837">
            <v>500</v>
          </cell>
        </row>
        <row r="19838">
          <cell r="B19838" t="str">
            <v>office</v>
          </cell>
          <cell r="C19838" t="str">
            <v>office</v>
          </cell>
          <cell r="D19838" t="str">
            <v>umer for office use</v>
          </cell>
          <cell r="E19838">
            <v>4000</v>
          </cell>
        </row>
        <row r="19839">
          <cell r="B19839" t="str">
            <v>Engro 3rd &amp; 8th Floor</v>
          </cell>
          <cell r="C19839" t="str">
            <v>sami duct</v>
          </cell>
          <cell r="D19839" t="str">
            <v>Sheet hawala to Sami ducting (from Al madina)</v>
          </cell>
          <cell r="E19839">
            <v>500000</v>
          </cell>
        </row>
        <row r="19840">
          <cell r="B19840" t="str">
            <v>CITI Bank</v>
          </cell>
          <cell r="C19840" t="str">
            <v>charity</v>
          </cell>
          <cell r="D19840" t="str">
            <v>cash paid</v>
          </cell>
          <cell r="E19840">
            <v>10000</v>
          </cell>
        </row>
        <row r="19841">
          <cell r="B19841" t="str">
            <v>CITI Bank</v>
          </cell>
          <cell r="C19841" t="str">
            <v>material</v>
          </cell>
          <cell r="D19841" t="str">
            <v>Water heater purchased 50 liter</v>
          </cell>
          <cell r="E19841">
            <v>118000</v>
          </cell>
        </row>
        <row r="19842">
          <cell r="B19842" t="str">
            <v>Tahiri Masjid</v>
          </cell>
          <cell r="C19842" t="str">
            <v>fare</v>
          </cell>
          <cell r="D19842" t="str">
            <v>cash paid</v>
          </cell>
          <cell r="E19842">
            <v>1800</v>
          </cell>
        </row>
        <row r="19843">
          <cell r="B19843" t="str">
            <v>Gul Ahmed</v>
          </cell>
          <cell r="C19843" t="str">
            <v>material</v>
          </cell>
          <cell r="D19843" t="str">
            <v>purhcased pop rebit</v>
          </cell>
          <cell r="E19843">
            <v>1750</v>
          </cell>
        </row>
        <row r="19844">
          <cell r="B19844" t="str">
            <v>Ernst &amp; Young</v>
          </cell>
          <cell r="C19844" t="str">
            <v>material</v>
          </cell>
          <cell r="D19844" t="str">
            <v>purchased bottle trap and cp nipples</v>
          </cell>
          <cell r="E19844">
            <v>6500</v>
          </cell>
        </row>
        <row r="19845">
          <cell r="B19845" t="str">
            <v>office</v>
          </cell>
          <cell r="C19845" t="str">
            <v>office</v>
          </cell>
          <cell r="D19845" t="str">
            <v>umer for office use</v>
          </cell>
          <cell r="E19845">
            <v>4000</v>
          </cell>
        </row>
        <row r="19846">
          <cell r="B19846" t="str">
            <v>Engro office</v>
          </cell>
          <cell r="C19846" t="str">
            <v>Majid insulation</v>
          </cell>
          <cell r="D19846" t="str">
            <v>Cash to Majid Insulator in Engro 19th Floor (given by BH)</v>
          </cell>
          <cell r="E19846">
            <v>245000</v>
          </cell>
        </row>
        <row r="19847">
          <cell r="B19847" t="str">
            <v>o/m NASTP</v>
          </cell>
          <cell r="C19847" t="str">
            <v>MSE Acc</v>
          </cell>
          <cell r="D19847" t="str">
            <v>Rs 4 Lac on May 24 bill in acc of MSE acc as BH recommended</v>
          </cell>
          <cell r="E19847">
            <v>400000</v>
          </cell>
        </row>
        <row r="19848">
          <cell r="B19848" t="str">
            <v>O/M NASTP</v>
          </cell>
          <cell r="C19848" t="str">
            <v>Noman Engineering</v>
          </cell>
          <cell r="D19848" t="str">
            <v>Sheet hawala to noman = Total = 500,000 (by al madina)</v>
          </cell>
          <cell r="E19848">
            <v>54293</v>
          </cell>
        </row>
        <row r="19849">
          <cell r="B19849" t="str">
            <v>Ernst &amp; Young</v>
          </cell>
          <cell r="C19849" t="str">
            <v>Noman Engineering</v>
          </cell>
          <cell r="D19849" t="str">
            <v>Sheet hawala to noman = Total = 500,000 (by al madina)</v>
          </cell>
          <cell r="E19849">
            <v>214017</v>
          </cell>
        </row>
        <row r="19850">
          <cell r="B19850" t="str">
            <v>3rd Floor NASTP</v>
          </cell>
          <cell r="C19850" t="str">
            <v>Noman Engineering</v>
          </cell>
          <cell r="D19850" t="str">
            <v>Sheet hawala to noman = Total = 500,000 (by al madina)</v>
          </cell>
          <cell r="E19850">
            <v>231690</v>
          </cell>
        </row>
        <row r="19851">
          <cell r="B19851" t="str">
            <v>Rehmat shipping</v>
          </cell>
          <cell r="C19851" t="str">
            <v>Cable tray</v>
          </cell>
          <cell r="D19851" t="str">
            <v>To waqar Cable tray = total amt is 175760 (Online by al madina)</v>
          </cell>
          <cell r="E19851">
            <v>87880</v>
          </cell>
        </row>
        <row r="19852">
          <cell r="B19852" t="str">
            <v>GSK DMC</v>
          </cell>
          <cell r="C19852" t="str">
            <v>Cable tray</v>
          </cell>
          <cell r="D19852" t="str">
            <v>To waqar Cable tray = total amt is 175760 (Online by al madina)</v>
          </cell>
          <cell r="E19852">
            <v>87880</v>
          </cell>
        </row>
        <row r="19853">
          <cell r="B19853" t="str">
            <v>Ernst &amp; Young</v>
          </cell>
          <cell r="C19853" t="str">
            <v>bharmal international</v>
          </cell>
          <cell r="D19853" t="str">
            <v>Online by al madina total amt = 22500</v>
          </cell>
          <cell r="E19853">
            <v>11000</v>
          </cell>
        </row>
        <row r="19854">
          <cell r="B19854" t="str">
            <v>Engro 3rd &amp; 8th Floor</v>
          </cell>
          <cell r="C19854" t="str">
            <v>bharmal international</v>
          </cell>
          <cell r="D19854" t="str">
            <v>Online by al madina total amt = 22500</v>
          </cell>
          <cell r="E19854">
            <v>11500</v>
          </cell>
        </row>
        <row r="19855">
          <cell r="B19855" t="str">
            <v>Ernst &amp; Young</v>
          </cell>
          <cell r="C19855" t="str">
            <v>Malik brother</v>
          </cell>
          <cell r="D19855" t="str">
            <v>Online by al madina total amt = 83500</v>
          </cell>
          <cell r="E19855">
            <v>4600</v>
          </cell>
        </row>
        <row r="19856">
          <cell r="B19856" t="str">
            <v>GSK DMC</v>
          </cell>
          <cell r="C19856" t="str">
            <v>Malik brother</v>
          </cell>
          <cell r="D19856" t="str">
            <v>Online by al madina total amt = 83500</v>
          </cell>
          <cell r="E19856">
            <v>78900</v>
          </cell>
        </row>
        <row r="19857">
          <cell r="B19857" t="str">
            <v>Family area</v>
          </cell>
          <cell r="C19857" t="str">
            <v>Global Technologies</v>
          </cell>
          <cell r="D19857" t="str">
            <v>Online by al madina total amt = 500,000</v>
          </cell>
          <cell r="E19857">
            <v>43900</v>
          </cell>
        </row>
        <row r="19858">
          <cell r="B19858" t="str">
            <v>Tri fit Gym</v>
          </cell>
          <cell r="C19858" t="str">
            <v>Global Technologies</v>
          </cell>
          <cell r="D19858" t="str">
            <v>Online by al madina total amt = 500,000</v>
          </cell>
          <cell r="E19858">
            <v>33559</v>
          </cell>
        </row>
        <row r="19859">
          <cell r="B19859" t="str">
            <v>UEP 17th Floor</v>
          </cell>
          <cell r="C19859" t="str">
            <v>Global Technologies</v>
          </cell>
          <cell r="D19859" t="str">
            <v>Online by al madina total amt = 500,000</v>
          </cell>
          <cell r="E19859">
            <v>93755</v>
          </cell>
        </row>
        <row r="19860">
          <cell r="B19860" t="str">
            <v>Engro office</v>
          </cell>
          <cell r="C19860" t="str">
            <v>Global Technologies</v>
          </cell>
          <cell r="D19860" t="str">
            <v>Online by al madina total amt = 500,000</v>
          </cell>
          <cell r="E19860">
            <v>22780</v>
          </cell>
        </row>
        <row r="19861">
          <cell r="B19861" t="str">
            <v>Ernst &amp; Young</v>
          </cell>
          <cell r="C19861" t="str">
            <v>Global Technologies</v>
          </cell>
          <cell r="D19861" t="str">
            <v>Online by al madina total amt = 500,000</v>
          </cell>
          <cell r="E19861">
            <v>306006</v>
          </cell>
        </row>
        <row r="19862">
          <cell r="B19862" t="str">
            <v>O/M The Place</v>
          </cell>
          <cell r="C19862" t="str">
            <v>rafay</v>
          </cell>
          <cell r="D19862" t="str">
            <v>Online to rafay in O/M The Place (Online by Adeel)</v>
          </cell>
          <cell r="E19862">
            <v>100000</v>
          </cell>
        </row>
        <row r="19863">
          <cell r="B19863" t="str">
            <v>Tahiri Masjid</v>
          </cell>
          <cell r="C19863" t="str">
            <v>material</v>
          </cell>
          <cell r="D19863" t="str">
            <v>purchased single mist nozzel 40 nos</v>
          </cell>
          <cell r="E19863">
            <v>15500</v>
          </cell>
        </row>
        <row r="19864">
          <cell r="B19864" t="str">
            <v>office</v>
          </cell>
          <cell r="C19864" t="str">
            <v>office</v>
          </cell>
          <cell r="D19864" t="str">
            <v>umer for office use</v>
          </cell>
          <cell r="E19864">
            <v>4000</v>
          </cell>
        </row>
        <row r="19865">
          <cell r="B19865" t="str">
            <v>Tahiri Masjid</v>
          </cell>
          <cell r="C19865" t="str">
            <v>material</v>
          </cell>
          <cell r="D19865" t="str">
            <v>fittings</v>
          </cell>
          <cell r="E19865">
            <v>1936</v>
          </cell>
        </row>
        <row r="19866">
          <cell r="B19866" t="str">
            <v>O/M The Place</v>
          </cell>
          <cell r="C19866" t="str">
            <v>material</v>
          </cell>
          <cell r="D19866" t="str">
            <v>Purchasd chiller driver</v>
          </cell>
          <cell r="E19866">
            <v>10000</v>
          </cell>
        </row>
        <row r="19867">
          <cell r="B19867" t="str">
            <v>O/M The Place</v>
          </cell>
          <cell r="C19867" t="str">
            <v>fare</v>
          </cell>
          <cell r="D19867" t="str">
            <v>paid</v>
          </cell>
          <cell r="E19867">
            <v>1000</v>
          </cell>
        </row>
        <row r="19868">
          <cell r="B19868" t="str">
            <v>Tahiri Masjid</v>
          </cell>
          <cell r="C19868" t="str">
            <v>fare</v>
          </cell>
          <cell r="D19868" t="str">
            <v>paid</v>
          </cell>
          <cell r="E19868">
            <v>500</v>
          </cell>
        </row>
        <row r="19869">
          <cell r="B19869" t="str">
            <v>Tahiri Masjid</v>
          </cell>
          <cell r="C19869" t="str">
            <v>fuel</v>
          </cell>
          <cell r="D19869" t="str">
            <v>claimed by ahsed</v>
          </cell>
          <cell r="E19869">
            <v>1000</v>
          </cell>
        </row>
        <row r="19870">
          <cell r="B19870" t="str">
            <v>Engro 3rd &amp; 8th Floor</v>
          </cell>
          <cell r="C19870" t="str">
            <v>fare</v>
          </cell>
          <cell r="D19870" t="str">
            <v>cash paid</v>
          </cell>
          <cell r="E19870">
            <v>1000</v>
          </cell>
        </row>
        <row r="19871">
          <cell r="B19871" t="str">
            <v>o/m NASTP</v>
          </cell>
          <cell r="C19871" t="str">
            <v>HDPE Word</v>
          </cell>
          <cell r="D19871" t="str">
            <v>HPDE burried pipe work (cash to mukhtiar)</v>
          </cell>
          <cell r="E19871">
            <v>25000</v>
          </cell>
        </row>
        <row r="19872">
          <cell r="B19872" t="str">
            <v>o/m NASTP</v>
          </cell>
          <cell r="C19872" t="str">
            <v>misc</v>
          </cell>
          <cell r="D19872" t="str">
            <v>Printer repaired and refill (cash to mukhtar)</v>
          </cell>
          <cell r="E19872">
            <v>5000</v>
          </cell>
        </row>
        <row r="19873">
          <cell r="B19873" t="str">
            <v>Meezan bank Head office</v>
          </cell>
          <cell r="C19873" t="str">
            <v>fare</v>
          </cell>
          <cell r="D19873" t="str">
            <v>P3 ducting form fakhri to site</v>
          </cell>
          <cell r="E19873">
            <v>5500</v>
          </cell>
        </row>
        <row r="19874">
          <cell r="B19874" t="str">
            <v>BAF maintenance</v>
          </cell>
          <cell r="C19874" t="str">
            <v>asif fiber</v>
          </cell>
          <cell r="D19874" t="str">
            <v>Given by Shahid painter</v>
          </cell>
          <cell r="E19874">
            <v>107000</v>
          </cell>
        </row>
        <row r="19875">
          <cell r="B19875" t="str">
            <v>Tahiri Masjid</v>
          </cell>
          <cell r="C19875" t="str">
            <v>material</v>
          </cell>
          <cell r="D19875" t="str">
            <v>misc invoices by shahid</v>
          </cell>
          <cell r="E19875">
            <v>20190</v>
          </cell>
        </row>
        <row r="19876">
          <cell r="B19876" t="str">
            <v>BAF maintenance</v>
          </cell>
          <cell r="C19876" t="str">
            <v>material</v>
          </cell>
          <cell r="D19876" t="str">
            <v>misc invoices by shahid</v>
          </cell>
          <cell r="E19876">
            <v>39570</v>
          </cell>
        </row>
        <row r="19877">
          <cell r="B19877" t="str">
            <v>BAF maintenance</v>
          </cell>
          <cell r="C19877" t="str">
            <v>material</v>
          </cell>
          <cell r="D19877" t="str">
            <v>misc invoices by shahid</v>
          </cell>
          <cell r="E19877">
            <v>41265</v>
          </cell>
        </row>
        <row r="19878">
          <cell r="B19878" t="str">
            <v>BAF maintenance</v>
          </cell>
          <cell r="C19878" t="str">
            <v>material</v>
          </cell>
          <cell r="D19878" t="str">
            <v>misc invoices by shahid</v>
          </cell>
          <cell r="E19878">
            <v>78619</v>
          </cell>
        </row>
        <row r="19879">
          <cell r="B19879" t="str">
            <v>BAF maintenance</v>
          </cell>
          <cell r="C19879" t="str">
            <v>material</v>
          </cell>
          <cell r="D19879" t="str">
            <v>misc invoices by shahid</v>
          </cell>
          <cell r="E19879">
            <v>46130</v>
          </cell>
        </row>
        <row r="19880">
          <cell r="B19880" t="str">
            <v>BAF maintenance</v>
          </cell>
          <cell r="C19880" t="str">
            <v>asif fiber</v>
          </cell>
          <cell r="D19880" t="str">
            <v>Given by nadeem bhai</v>
          </cell>
          <cell r="E19880">
            <v>54000</v>
          </cell>
        </row>
        <row r="19881">
          <cell r="B19881" t="str">
            <v>Tri fit Gym</v>
          </cell>
          <cell r="C19881" t="str">
            <v>mungo</v>
          </cell>
          <cell r="D19881" t="str">
            <v>Online by Al madina total amt = 300,000</v>
          </cell>
          <cell r="E19881">
            <v>100000</v>
          </cell>
        </row>
        <row r="19882">
          <cell r="B19882" t="str">
            <v>Engro 3rd &amp; 8th Floor</v>
          </cell>
          <cell r="C19882" t="str">
            <v>mungo</v>
          </cell>
          <cell r="D19882" t="str">
            <v>Online by Al madina total amt = 300,000</v>
          </cell>
          <cell r="E19882">
            <v>200000</v>
          </cell>
        </row>
        <row r="19883">
          <cell r="B19883" t="str">
            <v>o/m NASTP</v>
          </cell>
          <cell r="C19883" t="str">
            <v>material</v>
          </cell>
          <cell r="D19883" t="str">
            <v>purachsed fittings</v>
          </cell>
          <cell r="E19883">
            <v>1200</v>
          </cell>
        </row>
        <row r="19884">
          <cell r="B19884" t="str">
            <v>office</v>
          </cell>
          <cell r="C19884" t="str">
            <v>office</v>
          </cell>
          <cell r="D19884" t="str">
            <v>umer for office use</v>
          </cell>
          <cell r="E19884">
            <v>5000</v>
          </cell>
        </row>
        <row r="19885">
          <cell r="B19885" t="str">
            <v>Gul Ahmed</v>
          </cell>
          <cell r="C19885" t="str">
            <v>fare</v>
          </cell>
          <cell r="D19885" t="str">
            <v>paid</v>
          </cell>
          <cell r="E19885">
            <v>5500</v>
          </cell>
        </row>
        <row r="19886">
          <cell r="B19886" t="str">
            <v>O/M The Place</v>
          </cell>
          <cell r="C19886" t="str">
            <v>misc</v>
          </cell>
          <cell r="D19886" t="str">
            <v>Online to sana alvi (online by adeel)</v>
          </cell>
          <cell r="E19886">
            <v>50000</v>
          </cell>
        </row>
        <row r="19887">
          <cell r="B19887" t="str">
            <v>O/M The Place</v>
          </cell>
          <cell r="C19887" t="str">
            <v>KRC total solution</v>
          </cell>
          <cell r="D19887" t="str">
            <v>Online to unus engineering (online by adeel)</v>
          </cell>
          <cell r="E19887">
            <v>40000</v>
          </cell>
        </row>
        <row r="19888">
          <cell r="B19888" t="str">
            <v>Gul Ahmed</v>
          </cell>
          <cell r="C19888" t="str">
            <v>material</v>
          </cell>
          <cell r="D19888" t="str">
            <v>Online to shabbir pipe for Gul ahmed for colour purchasing (online by adeel)</v>
          </cell>
          <cell r="E19888">
            <v>10000</v>
          </cell>
        </row>
        <row r="19889">
          <cell r="B19889" t="str">
            <v>o/m NASTP</v>
          </cell>
          <cell r="C19889" t="str">
            <v>MSE Acc</v>
          </cell>
          <cell r="D19889" t="str">
            <v>Rs 4 Lac on Mar 24 bill in acc of MSE acc as BH recommended</v>
          </cell>
          <cell r="E19889">
            <v>400000</v>
          </cell>
        </row>
        <row r="19890">
          <cell r="B19890" t="str">
            <v>o/m NASTP</v>
          </cell>
          <cell r="C19890" t="str">
            <v>MSE Acc</v>
          </cell>
          <cell r="D19890" t="str">
            <v>Rs 4 Lac on April 24 bill in acc of MSE acc as BH recommended</v>
          </cell>
          <cell r="E19890">
            <v>400000</v>
          </cell>
        </row>
        <row r="19891">
          <cell r="B19891" t="str">
            <v>GSK DMC</v>
          </cell>
          <cell r="C19891" t="str">
            <v>Captive air</v>
          </cell>
          <cell r="D19891" t="str">
            <v>Received from NEC in acc of Engro (Given to captive air against GSK FCU and WCPU deal as 50% advance)</v>
          </cell>
          <cell r="E19891">
            <v>1458946</v>
          </cell>
        </row>
        <row r="19892">
          <cell r="B19892" t="str">
            <v>BAF maintenance</v>
          </cell>
          <cell r="C19892" t="str">
            <v>material</v>
          </cell>
          <cell r="D19892" t="str">
            <v>MCB cq 1973738905 (purchased cooling tower fan)</v>
          </cell>
          <cell r="E19892">
            <v>105000</v>
          </cell>
        </row>
        <row r="19893">
          <cell r="B19893" t="str">
            <v>Engro 3rd &amp; 8th Floor</v>
          </cell>
          <cell r="C19893" t="str">
            <v>Mehran Engineering</v>
          </cell>
          <cell r="D19893" t="str">
            <v>Received from aisha Interiors 20% Mob advance against HVAC work 
(Given to Mehran Engineering in Engro Advance)</v>
          </cell>
          <cell r="E19893">
            <v>1056979</v>
          </cell>
        </row>
        <row r="19894">
          <cell r="B19894" t="str">
            <v>CITI Bank</v>
          </cell>
          <cell r="C19894" t="str">
            <v>JES</v>
          </cell>
          <cell r="D19894" t="str">
            <v>Received from aisha Interiors 20% Mob advance against HVAC work 
(Given to JES in Citi bank Advance)</v>
          </cell>
          <cell r="E19894">
            <v>1056979</v>
          </cell>
        </row>
        <row r="19895">
          <cell r="B19895" t="str">
            <v>Engro 3rd &amp; 8th Floor</v>
          </cell>
          <cell r="C19895" t="str">
            <v>IMS Engineering</v>
          </cell>
          <cell r="D19895" t="str">
            <v>Received from aisha Interiors 20% Mob advance against HVAC work 
(Given to IMS Engineering in Engro Advance)</v>
          </cell>
          <cell r="E19895">
            <v>1056979</v>
          </cell>
        </row>
        <row r="19896">
          <cell r="B19896" t="str">
            <v>Engro 3rd &amp; 8th Floor</v>
          </cell>
          <cell r="C19896" t="str">
            <v>IMS Engineering</v>
          </cell>
          <cell r="D19896" t="str">
            <v>Received from aisha Interiors 20% Mob advance against HVAC work 
(Given to IMS Engineering in Engro Advance)</v>
          </cell>
          <cell r="E19896">
            <v>1056979</v>
          </cell>
        </row>
        <row r="19897">
          <cell r="B19897" t="str">
            <v>Engro 3rd &amp; 8th Floor</v>
          </cell>
          <cell r="C19897" t="str">
            <v>IMS Engineering</v>
          </cell>
          <cell r="D19897" t="str">
            <v>Received from Total BAHL branch chq (Given to IMS in engro deal)</v>
          </cell>
          <cell r="E19897">
            <v>700000</v>
          </cell>
        </row>
        <row r="19898">
          <cell r="B19898" t="str">
            <v>Engro 3rd &amp; 8th Floor</v>
          </cell>
          <cell r="C19898" t="str">
            <v>IMS Engineering</v>
          </cell>
          <cell r="D19898" t="str">
            <v>Received from Total BAHL branch chq (Given to IMS in engro deal)</v>
          </cell>
          <cell r="E19898">
            <v>770000</v>
          </cell>
        </row>
        <row r="19899">
          <cell r="B19899" t="str">
            <v>Engro 3rd &amp; 8th Floor</v>
          </cell>
          <cell r="C19899" t="str">
            <v>IMS Engineering</v>
          </cell>
          <cell r="D19899" t="str">
            <v>Received from Total BAHL branch chq (Given to IMS in engro deal)</v>
          </cell>
          <cell r="E19899">
            <v>525000</v>
          </cell>
        </row>
        <row r="19900">
          <cell r="B19900" t="str">
            <v>GSK DMC</v>
          </cell>
          <cell r="C19900" t="str">
            <v>IIL Pipe</v>
          </cell>
          <cell r="D19900" t="str">
            <v>MCB chq 1973738910</v>
          </cell>
          <cell r="E19900">
            <v>178564</v>
          </cell>
        </row>
        <row r="19901">
          <cell r="B19901" t="str">
            <v>GSK DMC</v>
          </cell>
          <cell r="C19901" t="str">
            <v>khan brothers</v>
          </cell>
          <cell r="D19901" t="str">
            <v>MCB chq 1973738914 (purchased watts valves)</v>
          </cell>
          <cell r="E19901">
            <v>177832</v>
          </cell>
        </row>
        <row r="19902">
          <cell r="B19902" t="str">
            <v>GSK DMC</v>
          </cell>
          <cell r="C19902" t="str">
            <v>IIL Pipe</v>
          </cell>
          <cell r="D19902" t="str">
            <v>MCB chq 1973738915 (purchased ERW Pipes)</v>
          </cell>
          <cell r="E19902">
            <v>385878</v>
          </cell>
        </row>
        <row r="19903">
          <cell r="B19903" t="str">
            <v>GSK DMC</v>
          </cell>
          <cell r="C19903" t="str">
            <v>IIL Pipe</v>
          </cell>
          <cell r="D19903" t="str">
            <v>MCB chq 1973738918 (purchased ERW Pipes)</v>
          </cell>
          <cell r="E19903">
            <v>1910384</v>
          </cell>
        </row>
        <row r="19904">
          <cell r="B19904" t="str">
            <v>o/m NASTP</v>
          </cell>
          <cell r="C19904" t="str">
            <v>Received</v>
          </cell>
          <cell r="D19904" t="str">
            <v>Received from NASTP (Mar 24 + April Bill)</v>
          </cell>
          <cell r="F19904">
            <v>3456382</v>
          </cell>
        </row>
        <row r="19905">
          <cell r="B19905" t="str">
            <v>Meezan bank Head office</v>
          </cell>
          <cell r="C19905" t="str">
            <v>Received</v>
          </cell>
          <cell r="D19905" t="str">
            <v>Received from Total BAHL branch chq (Given to IMS in engro deal)</v>
          </cell>
          <cell r="F19905">
            <v>700000</v>
          </cell>
        </row>
        <row r="19906">
          <cell r="B19906" t="str">
            <v>Meezan bank Head office</v>
          </cell>
          <cell r="C19906" t="str">
            <v>Received</v>
          </cell>
          <cell r="D19906" t="str">
            <v>Received from Total BAHL branch chq (Given to IMS in engro deal)</v>
          </cell>
          <cell r="F19906">
            <v>770000</v>
          </cell>
        </row>
        <row r="19907">
          <cell r="B19907" t="str">
            <v>Meezan bank Head office</v>
          </cell>
          <cell r="C19907" t="str">
            <v>Received</v>
          </cell>
          <cell r="D19907" t="str">
            <v>Received from Total BAHL branch chq (Given to IMS in engro deal)</v>
          </cell>
          <cell r="F19907">
            <v>525000</v>
          </cell>
        </row>
        <row r="19908">
          <cell r="B19908" t="str">
            <v>BAH 12th Floor</v>
          </cell>
          <cell r="C19908" t="str">
            <v>Received</v>
          </cell>
          <cell r="D19908" t="str">
            <v>Received from aisha Interiors 20% Mob advance against HVAC work 
(Given to Mehran Engineering in Engro Advance)</v>
          </cell>
          <cell r="F19908">
            <v>1056979</v>
          </cell>
        </row>
        <row r="19909">
          <cell r="B19909" t="str">
            <v>BAH 12th Floor</v>
          </cell>
          <cell r="C19909" t="str">
            <v>Received</v>
          </cell>
          <cell r="D19909" t="str">
            <v>Received from aisha Interiors 20% Mob advance against HVAC work 
(Given to JES in CITI Bank adv)</v>
          </cell>
          <cell r="F19909">
            <v>1056979</v>
          </cell>
        </row>
        <row r="19910">
          <cell r="B19910" t="str">
            <v>BAH 12th Floor</v>
          </cell>
          <cell r="C19910" t="str">
            <v>Received</v>
          </cell>
          <cell r="D19910" t="str">
            <v>Received from aisha Interiors 20% Mob advance against HVAC work 
(Given to IMS Engineering in Engro Advance)</v>
          </cell>
          <cell r="F19910">
            <v>1056979</v>
          </cell>
        </row>
        <row r="19911">
          <cell r="B19911" t="str">
            <v>BAH 12th Floor</v>
          </cell>
          <cell r="C19911" t="str">
            <v>Received</v>
          </cell>
          <cell r="D19911" t="str">
            <v>Received from aisha Interiors 20% Mob advance against HVAC work 
(Given to IMS Engineering in Engro Advance)</v>
          </cell>
          <cell r="F19911">
            <v>1056979</v>
          </cell>
        </row>
        <row r="19912">
          <cell r="B19912" t="str">
            <v>Engro office</v>
          </cell>
          <cell r="C19912" t="str">
            <v>Received</v>
          </cell>
          <cell r="D19912" t="str">
            <v>Received from NEC in acc of Engro (Given to captive air against GSK FCU and WCPU deal)</v>
          </cell>
          <cell r="F19912">
            <v>1458946</v>
          </cell>
        </row>
        <row r="19913">
          <cell r="B19913" t="str">
            <v>BAF maintenance</v>
          </cell>
          <cell r="C19913" t="str">
            <v>Received</v>
          </cell>
          <cell r="D19913" t="str">
            <v>Received from BAFL inter bank fund transfer in MCB</v>
          </cell>
          <cell r="F19913">
            <v>10666429</v>
          </cell>
        </row>
        <row r="19914">
          <cell r="B19914" t="str">
            <v>Engro office</v>
          </cell>
          <cell r="C19914" t="str">
            <v>Received</v>
          </cell>
          <cell r="D19914" t="str">
            <v>Received cash from NEC - Total rec = 1000,000</v>
          </cell>
          <cell r="F19914">
            <v>986074</v>
          </cell>
        </row>
        <row r="19915">
          <cell r="B19915" t="str">
            <v>Tri fit Gym</v>
          </cell>
          <cell r="C19915" t="str">
            <v>Received</v>
          </cell>
          <cell r="D19915" t="str">
            <v>Received cash from NEC - Total rec = 1000,000</v>
          </cell>
          <cell r="F19915">
            <v>13926</v>
          </cell>
        </row>
        <row r="19916">
          <cell r="B19916" t="str">
            <v>O/M The Place</v>
          </cell>
          <cell r="C19916" t="str">
            <v>Received</v>
          </cell>
          <cell r="D19916" t="str">
            <v>received May 2024 bill</v>
          </cell>
          <cell r="F19916">
            <v>359992</v>
          </cell>
        </row>
        <row r="19917">
          <cell r="B19917" t="str">
            <v>naveed malik</v>
          </cell>
          <cell r="C19917" t="str">
            <v>Received</v>
          </cell>
          <cell r="D19917" t="str">
            <v>Cash received (used on office)</v>
          </cell>
          <cell r="F19917">
            <v>250000</v>
          </cell>
        </row>
        <row r="19918">
          <cell r="B19918" t="str">
            <v>Tri fit Gym</v>
          </cell>
          <cell r="C19918" t="str">
            <v>Received</v>
          </cell>
          <cell r="D19918" t="str">
            <v>Rec from NEC (Online by NEC to IMS Engineering in CITI Bank Project)</v>
          </cell>
          <cell r="F19918">
            <v>2000000</v>
          </cell>
        </row>
        <row r="19919">
          <cell r="B19919" t="str">
            <v>GSK DMC</v>
          </cell>
          <cell r="C19919" t="str">
            <v>Received</v>
          </cell>
          <cell r="D19919" t="str">
            <v>Rec 30% Mob adv from MY in acc of GSK (Given to Universal traders against GST invoice care off Adeel)</v>
          </cell>
          <cell r="F19919">
            <v>6619389</v>
          </cell>
        </row>
        <row r="19920">
          <cell r="B19920" t="str">
            <v>GSK DMC</v>
          </cell>
          <cell r="C19920" t="str">
            <v>Received</v>
          </cell>
          <cell r="D19920" t="str">
            <v>1% invoice charges</v>
          </cell>
          <cell r="E19920">
            <v>66000</v>
          </cell>
        </row>
        <row r="19921">
          <cell r="B19921" t="str">
            <v>ueP 17th Floor</v>
          </cell>
          <cell r="C19921" t="str">
            <v>Received</v>
          </cell>
          <cell r="D19921" t="str">
            <v>Rec 50% retention money</v>
          </cell>
          <cell r="F19921">
            <v>1402277</v>
          </cell>
        </row>
        <row r="19922">
          <cell r="B19922" t="str">
            <v>O/M NASTP</v>
          </cell>
          <cell r="C19922" t="str">
            <v>Received</v>
          </cell>
          <cell r="D19922" t="str">
            <v>may 24 O/M received</v>
          </cell>
          <cell r="F19922">
            <v>1904728.8212000001</v>
          </cell>
        </row>
        <row r="19923">
          <cell r="B19923" t="str">
            <v>Generation Store</v>
          </cell>
          <cell r="C19923" t="str">
            <v>Received</v>
          </cell>
          <cell r="D19923" t="str">
            <v>Received Advance 25%</v>
          </cell>
          <cell r="F19923">
            <v>1421846</v>
          </cell>
        </row>
        <row r="19924">
          <cell r="B19924" t="str">
            <v>Generation Store</v>
          </cell>
          <cell r="C19924" t="str">
            <v>Received</v>
          </cell>
          <cell r="D19924" t="str">
            <v>1% invoice charges</v>
          </cell>
          <cell r="E19924">
            <v>14000</v>
          </cell>
        </row>
        <row r="19925">
          <cell r="B19925" t="str">
            <v>FTC Floors</v>
          </cell>
          <cell r="C19925" t="str">
            <v>Received</v>
          </cell>
          <cell r="D19925" t="str">
            <v>O/M May 24 Bill</v>
          </cell>
          <cell r="F19925">
            <v>246087</v>
          </cell>
        </row>
        <row r="19926">
          <cell r="B19926" t="str">
            <v>Ernst &amp; Young</v>
          </cell>
          <cell r="C19926" t="str">
            <v>Received</v>
          </cell>
          <cell r="D19926" t="str">
            <v>Received from Ik (Given to IK associates)</v>
          </cell>
          <cell r="F19926">
            <v>10400000</v>
          </cell>
        </row>
        <row r="19927">
          <cell r="B19927" t="str">
            <v>office</v>
          </cell>
          <cell r="C19927" t="str">
            <v>salary</v>
          </cell>
          <cell r="D19927" t="str">
            <v>TO mossi</v>
          </cell>
          <cell r="E19927">
            <v>6000</v>
          </cell>
        </row>
        <row r="19928">
          <cell r="B19928" t="str">
            <v>BAF maintenance</v>
          </cell>
          <cell r="C19928" t="str">
            <v>salary</v>
          </cell>
          <cell r="D19928" t="str">
            <v>Nadeem bha salary</v>
          </cell>
          <cell r="E19928">
            <v>50000</v>
          </cell>
        </row>
        <row r="19929">
          <cell r="B19929" t="str">
            <v>kumail bhai</v>
          </cell>
          <cell r="C19929" t="str">
            <v>salary</v>
          </cell>
          <cell r="D19929" t="str">
            <v>Waris salary</v>
          </cell>
          <cell r="E19929">
            <v>5000</v>
          </cell>
        </row>
        <row r="19930">
          <cell r="B19930" t="str">
            <v>GSK DMC</v>
          </cell>
          <cell r="C19930" t="str">
            <v>salary</v>
          </cell>
          <cell r="D19930" t="str">
            <v xml:space="preserve">bilal bhai </v>
          </cell>
          <cell r="E19930">
            <v>50000</v>
          </cell>
        </row>
        <row r="19931">
          <cell r="B19931" t="str">
            <v>office</v>
          </cell>
          <cell r="C19931" t="str">
            <v>salary</v>
          </cell>
          <cell r="D19931" t="str">
            <v>Mhr home mossi salaries</v>
          </cell>
          <cell r="E19931">
            <v>105000</v>
          </cell>
        </row>
        <row r="19932">
          <cell r="B19932" t="str">
            <v>Engro 3rd &amp; 8th Floor</v>
          </cell>
          <cell r="C19932" t="str">
            <v>salary</v>
          </cell>
          <cell r="D19932" t="str">
            <v>Jahangeer salary</v>
          </cell>
          <cell r="E19932">
            <v>88625</v>
          </cell>
        </row>
        <row r="19933">
          <cell r="B19933" t="str">
            <v>office</v>
          </cell>
          <cell r="C19933" t="str">
            <v>salary</v>
          </cell>
          <cell r="D19933" t="str">
            <v>umer salary (after advance deduct)</v>
          </cell>
          <cell r="E19933">
            <v>20000</v>
          </cell>
        </row>
        <row r="19934">
          <cell r="B19934" t="str">
            <v>office</v>
          </cell>
          <cell r="C19934" t="str">
            <v>salary</v>
          </cell>
          <cell r="D19934" t="str">
            <v xml:space="preserve">Rehan + Ashraf bhai </v>
          </cell>
          <cell r="E19934">
            <v>153500</v>
          </cell>
        </row>
        <row r="19935">
          <cell r="B19935" t="str">
            <v>FTC Floors</v>
          </cell>
          <cell r="C19935" t="str">
            <v>salary</v>
          </cell>
          <cell r="D19935" t="str">
            <v>ftc staff salaries</v>
          </cell>
          <cell r="E19935">
            <v>181737.5</v>
          </cell>
        </row>
        <row r="19936">
          <cell r="B19936" t="str">
            <v>Engro 3rd &amp; 8th Floor</v>
          </cell>
          <cell r="C19936" t="str">
            <v>salary</v>
          </cell>
          <cell r="D19936" t="str">
            <v>Engr Ahsan , RAZA , Lateef &amp; chacha lateef</v>
          </cell>
          <cell r="E19936">
            <v>204043</v>
          </cell>
        </row>
        <row r="19937">
          <cell r="B19937" t="str">
            <v>o/m NASTP</v>
          </cell>
          <cell r="C19937" t="str">
            <v>salary</v>
          </cell>
          <cell r="D19937" t="str">
            <v>NASTP staff salary</v>
          </cell>
          <cell r="E19937">
            <v>877970.83333333314</v>
          </cell>
        </row>
        <row r="19938">
          <cell r="B19938" t="str">
            <v>Rehmant shipping</v>
          </cell>
          <cell r="C19938" t="str">
            <v>salary</v>
          </cell>
          <cell r="D19938" t="str">
            <v>Noman &amp; Talha salary released</v>
          </cell>
          <cell r="E19938">
            <v>126000</v>
          </cell>
        </row>
        <row r="19939">
          <cell r="B19939" t="str">
            <v>BAF maintenance</v>
          </cell>
          <cell r="C19939" t="str">
            <v>salary</v>
          </cell>
          <cell r="D19939" t="str">
            <v>Abid salary</v>
          </cell>
          <cell r="E19939">
            <v>53333</v>
          </cell>
        </row>
        <row r="19940">
          <cell r="B19940" t="str">
            <v>Meezan bank Head office</v>
          </cell>
          <cell r="C19940" t="str">
            <v>salary</v>
          </cell>
          <cell r="D19940" t="str">
            <v>Amir engr salary</v>
          </cell>
          <cell r="E19940">
            <v>61500</v>
          </cell>
        </row>
        <row r="19941">
          <cell r="B19941" t="str">
            <v>BAF maintenance</v>
          </cell>
          <cell r="C19941" t="str">
            <v>salary</v>
          </cell>
          <cell r="D19941" t="str">
            <v>Shahid, nadeem paintet</v>
          </cell>
          <cell r="E19941">
            <v>84790</v>
          </cell>
        </row>
        <row r="19942">
          <cell r="B19942" t="str">
            <v>O/M The Place</v>
          </cell>
          <cell r="C19942" t="str">
            <v>salary</v>
          </cell>
          <cell r="D19942" t="str">
            <v>The place staff salaries</v>
          </cell>
          <cell r="E19942">
            <v>148664.58333333334</v>
          </cell>
        </row>
        <row r="19943">
          <cell r="B19943" t="str">
            <v>office</v>
          </cell>
          <cell r="C19943" t="str">
            <v>salary</v>
          </cell>
          <cell r="D19943" t="str">
            <v>Irfan, Kamran ahsan</v>
          </cell>
          <cell r="E19943">
            <v>143066.66666666666</v>
          </cell>
        </row>
        <row r="19944">
          <cell r="B19944" t="str">
            <v xml:space="preserve">O/M Nue Multiplex </v>
          </cell>
          <cell r="C19944" t="str">
            <v>salary</v>
          </cell>
          <cell r="D19944" t="str">
            <v>RMR staff salaries</v>
          </cell>
          <cell r="E19944">
            <v>165810</v>
          </cell>
        </row>
        <row r="19945">
          <cell r="B19945" t="str">
            <v>BAF maintenance</v>
          </cell>
          <cell r="C19945" t="str">
            <v>salary</v>
          </cell>
          <cell r="D19945" t="str">
            <v>Imran + khushnood, Fahad &amp; amjad</v>
          </cell>
          <cell r="E19945">
            <v>219375</v>
          </cell>
        </row>
        <row r="19946">
          <cell r="B19946" t="str">
            <v>Meezan bank Head office</v>
          </cell>
          <cell r="C19946" t="str">
            <v>salary</v>
          </cell>
          <cell r="D19946" t="str">
            <v xml:space="preserve">Gul sher </v>
          </cell>
          <cell r="E19946">
            <v>20225</v>
          </cell>
        </row>
        <row r="19947">
          <cell r="B19947" t="str">
            <v>Meezan bank Head office</v>
          </cell>
          <cell r="C19947" t="str">
            <v>salary</v>
          </cell>
          <cell r="D19947" t="str">
            <v>Ahmed nawaz salary</v>
          </cell>
          <cell r="E19947">
            <v>17200</v>
          </cell>
        </row>
        <row r="19948">
          <cell r="B19948" t="str">
            <v>O/M The Place</v>
          </cell>
          <cell r="C19948" t="str">
            <v>salary</v>
          </cell>
          <cell r="D19948" t="str">
            <v>Zeeshan salary</v>
          </cell>
          <cell r="E19948">
            <v>28000</v>
          </cell>
        </row>
        <row r="19949">
          <cell r="B19949" t="str">
            <v>Engro office</v>
          </cell>
          <cell r="C19949" t="str">
            <v>salary</v>
          </cell>
          <cell r="D19949" t="str">
            <v>Shahzaib salary</v>
          </cell>
          <cell r="E19949">
            <v>52300</v>
          </cell>
        </row>
        <row r="19950">
          <cell r="B19950" t="str">
            <v>burhani mehal</v>
          </cell>
          <cell r="C19950" t="str">
            <v>salary</v>
          </cell>
          <cell r="D19950" t="str">
            <v>Abbas Ishaq salary</v>
          </cell>
          <cell r="E19950">
            <v>55000</v>
          </cell>
        </row>
        <row r="19951">
          <cell r="B19951" t="str">
            <v>o/m NASTP</v>
          </cell>
          <cell r="C19951" t="str">
            <v>salary</v>
          </cell>
          <cell r="D19951" t="str">
            <v xml:space="preserve">Reamining Imran salary </v>
          </cell>
          <cell r="E19951">
            <v>15000</v>
          </cell>
        </row>
        <row r="19952">
          <cell r="B19952" t="str">
            <v>office</v>
          </cell>
          <cell r="C19952" t="str">
            <v>office</v>
          </cell>
          <cell r="D19952" t="str">
            <v>umer for office use</v>
          </cell>
          <cell r="E19952">
            <v>5000</v>
          </cell>
        </row>
        <row r="19953">
          <cell r="B19953" t="str">
            <v>kumail bhai</v>
          </cell>
          <cell r="C19953" t="str">
            <v>material</v>
          </cell>
          <cell r="D19953" t="str">
            <v>purcahsed 2 silicon tubes from moiz duct</v>
          </cell>
          <cell r="E19953">
            <v>7600</v>
          </cell>
        </row>
        <row r="19954">
          <cell r="B19954" t="str">
            <v>Rehmant shipping</v>
          </cell>
          <cell r="C19954" t="str">
            <v>material</v>
          </cell>
          <cell r="D19954" t="str">
            <v>Fisher boxc and transportation</v>
          </cell>
          <cell r="E19954">
            <v>1900</v>
          </cell>
        </row>
        <row r="19955">
          <cell r="B19955" t="str">
            <v>CITI Bank</v>
          </cell>
          <cell r="C19955" t="str">
            <v>de Creator</v>
          </cell>
          <cell r="D19955" t="str">
            <v>Online to Khalid najmi in GST deal</v>
          </cell>
          <cell r="E19955">
            <v>443500</v>
          </cell>
        </row>
        <row r="19956">
          <cell r="B19956" t="str">
            <v>BAF Phase VIII</v>
          </cell>
          <cell r="C19956" t="str">
            <v>Cool max</v>
          </cell>
          <cell r="D19956" t="str">
            <v>Cash collect by Victor from al madina (adv paid)</v>
          </cell>
          <cell r="E19956">
            <v>400000</v>
          </cell>
        </row>
        <row r="19957">
          <cell r="B19957" t="str">
            <v>BAH 12th Floor</v>
          </cell>
          <cell r="C19957" t="str">
            <v>shan control</v>
          </cell>
          <cell r="D19957" t="str">
            <v>Cash collect by Imran shan control (from al madina steel)</v>
          </cell>
          <cell r="E19957">
            <v>450000</v>
          </cell>
        </row>
        <row r="19958">
          <cell r="B19958" t="str">
            <v>J out let DML</v>
          </cell>
          <cell r="C19958" t="str">
            <v>material</v>
          </cell>
          <cell r="D19958" t="str">
            <v>Online to Noman Engro for J outlet purhcasing</v>
          </cell>
          <cell r="E19958">
            <v>100000</v>
          </cell>
        </row>
        <row r="19959">
          <cell r="B19959" t="str">
            <v>Engro 3rd &amp; 8th Floor</v>
          </cell>
          <cell r="C19959" t="str">
            <v>material</v>
          </cell>
          <cell r="D19959" t="str">
            <v>purchased dammer tapes</v>
          </cell>
          <cell r="E19959">
            <v>960</v>
          </cell>
        </row>
        <row r="19960">
          <cell r="B19960" t="str">
            <v>GSK DMC</v>
          </cell>
          <cell r="C19960" t="str">
            <v>material</v>
          </cell>
          <cell r="D19960" t="str">
            <v>purcahsed masking tapes</v>
          </cell>
          <cell r="E19960">
            <v>800</v>
          </cell>
        </row>
        <row r="19961">
          <cell r="B19961" t="str">
            <v>tahiri Masjid</v>
          </cell>
          <cell r="C19961" t="str">
            <v>material</v>
          </cell>
          <cell r="D19961" t="str">
            <v>Given to faheem for material</v>
          </cell>
          <cell r="E19961">
            <v>50000</v>
          </cell>
        </row>
        <row r="19962">
          <cell r="B19962" t="str">
            <v>o/m NASTP</v>
          </cell>
          <cell r="C19962" t="str">
            <v>fare</v>
          </cell>
          <cell r="D19962" t="str">
            <v>sent bill for june 24</v>
          </cell>
          <cell r="E19962">
            <v>300</v>
          </cell>
        </row>
        <row r="19963">
          <cell r="B19963" t="str">
            <v>FTC Floors</v>
          </cell>
          <cell r="C19963" t="str">
            <v>misc</v>
          </cell>
          <cell r="D19963" t="str">
            <v>register purchased</v>
          </cell>
          <cell r="E19963">
            <v>700</v>
          </cell>
        </row>
        <row r="19964">
          <cell r="B19964" t="str">
            <v>FTC Floors</v>
          </cell>
          <cell r="C19964" t="str">
            <v>misc</v>
          </cell>
          <cell r="D19964" t="str">
            <v>tea and refreshment</v>
          </cell>
          <cell r="E19964">
            <v>3000</v>
          </cell>
        </row>
        <row r="19965">
          <cell r="B19965" t="str">
            <v>GSK DMC</v>
          </cell>
          <cell r="C19965" t="str">
            <v>material</v>
          </cell>
          <cell r="D19965" t="str">
            <v>purcahsed red oxide paint by engr ahsan</v>
          </cell>
          <cell r="E19965">
            <v>3500</v>
          </cell>
        </row>
        <row r="19966">
          <cell r="B19966" t="str">
            <v>PSYCHIATRY JPMC</v>
          </cell>
          <cell r="C19966" t="str">
            <v>fare</v>
          </cell>
          <cell r="D19966" t="str">
            <v>paid</v>
          </cell>
          <cell r="E19966">
            <v>1000</v>
          </cell>
        </row>
        <row r="19967">
          <cell r="B19967" t="str">
            <v>office</v>
          </cell>
          <cell r="C19967" t="str">
            <v>office</v>
          </cell>
          <cell r="D19967" t="str">
            <v>umer for office use</v>
          </cell>
          <cell r="E19967">
            <v>5000</v>
          </cell>
        </row>
        <row r="19968">
          <cell r="B19968" t="str">
            <v>office</v>
          </cell>
          <cell r="C19968" t="str">
            <v>umer</v>
          </cell>
          <cell r="D19968" t="str">
            <v>for car wash - nadeem bahi</v>
          </cell>
          <cell r="E19968">
            <v>1000</v>
          </cell>
        </row>
        <row r="19969">
          <cell r="B19969" t="str">
            <v>office</v>
          </cell>
          <cell r="C19969" t="str">
            <v>umer</v>
          </cell>
          <cell r="D19969" t="str">
            <v>for car wash - bilal bhai</v>
          </cell>
          <cell r="E19969">
            <v>1500</v>
          </cell>
        </row>
        <row r="19970">
          <cell r="B19970" t="str">
            <v xml:space="preserve">MHR Personal </v>
          </cell>
          <cell r="C19970" t="str">
            <v>utilities bills</v>
          </cell>
          <cell r="D19970" t="str">
            <v>SSGC bill paid</v>
          </cell>
          <cell r="E19970">
            <v>920</v>
          </cell>
        </row>
        <row r="19971">
          <cell r="B19971" t="str">
            <v>office</v>
          </cell>
          <cell r="C19971" t="str">
            <v>utilities bills</v>
          </cell>
          <cell r="D19971" t="str">
            <v>SSGC bill paid</v>
          </cell>
          <cell r="E19971">
            <v>1250</v>
          </cell>
        </row>
        <row r="19972">
          <cell r="B19972" t="str">
            <v>GSK DMC</v>
          </cell>
          <cell r="C19972" t="str">
            <v>fare</v>
          </cell>
          <cell r="D19972" t="str">
            <v>paid</v>
          </cell>
          <cell r="E19972">
            <v>5000</v>
          </cell>
        </row>
        <row r="19973">
          <cell r="B19973" t="str">
            <v>BAF maintenance</v>
          </cell>
          <cell r="C19973" t="str">
            <v>shakeel duct</v>
          </cell>
          <cell r="D19973" t="str">
            <v>cash paid (by hand nadeem bahi)</v>
          </cell>
          <cell r="E19973">
            <v>10000</v>
          </cell>
        </row>
        <row r="19974">
          <cell r="B19974" t="str">
            <v>CITI Bank</v>
          </cell>
          <cell r="C19974" t="str">
            <v>de Creator</v>
          </cell>
          <cell r="D19974" t="str">
            <v>Online to Khalid najmi in CIT Bank deal (online by al madina)</v>
          </cell>
          <cell r="E19974">
            <v>500000</v>
          </cell>
        </row>
        <row r="19975">
          <cell r="B19975" t="str">
            <v>Engro office</v>
          </cell>
          <cell r="C19975" t="str">
            <v>sadiq pipe</v>
          </cell>
          <cell r="D19975" t="str">
            <v>Online to sadiq in EY (online by al madina)</v>
          </cell>
          <cell r="E19975">
            <v>350000</v>
          </cell>
        </row>
        <row r="19976">
          <cell r="B19976" t="str">
            <v>tahiri Masjid</v>
          </cell>
          <cell r="C19976" t="str">
            <v>Afsar hussain</v>
          </cell>
          <cell r="D19976" t="str">
            <v>Online to afsar in tahiri masjid (Online by adeel)</v>
          </cell>
          <cell r="E19976">
            <v>25000</v>
          </cell>
        </row>
        <row r="19977">
          <cell r="B19977" t="str">
            <v>BAF maintenance</v>
          </cell>
          <cell r="C19977" t="str">
            <v>Engr Noman BAF</v>
          </cell>
          <cell r="D19977" t="str">
            <v>Noman engr (by nadeem bhai)</v>
          </cell>
          <cell r="E19977">
            <v>300000</v>
          </cell>
        </row>
        <row r="19978">
          <cell r="B19978" t="str">
            <v>BAF maintenance</v>
          </cell>
          <cell r="C19978" t="str">
            <v>material</v>
          </cell>
          <cell r="D19978" t="str">
            <v>purchased VFD paid final amount (by nadeem bhai)</v>
          </cell>
          <cell r="E19978">
            <v>150000</v>
          </cell>
        </row>
        <row r="19979">
          <cell r="B19979" t="str">
            <v>BAF maintenance</v>
          </cell>
          <cell r="C19979" t="str">
            <v>material</v>
          </cell>
          <cell r="D19979" t="str">
            <v>sheet purchaseed in BAF from al madina by shahid</v>
          </cell>
          <cell r="E19979">
            <v>4500</v>
          </cell>
        </row>
        <row r="19980">
          <cell r="B19980" t="str">
            <v>tahiri Masjid</v>
          </cell>
          <cell r="C19980" t="str">
            <v>rafay</v>
          </cell>
          <cell r="D19980" t="str">
            <v>Online to rafay in tahiri masjid (Online by adeel)</v>
          </cell>
          <cell r="E19980">
            <v>150000</v>
          </cell>
        </row>
        <row r="19981">
          <cell r="B19981" t="str">
            <v>office</v>
          </cell>
          <cell r="C19981" t="str">
            <v>Laptop</v>
          </cell>
          <cell r="D19981" t="str">
            <v>Online to umair for Laptop purchased (Online by adeel)</v>
          </cell>
          <cell r="E19981">
            <v>98000</v>
          </cell>
        </row>
        <row r="19982">
          <cell r="B19982" t="str">
            <v>J out let DML</v>
          </cell>
          <cell r="C19982" t="str">
            <v>sheet</v>
          </cell>
          <cell r="D19982" t="str">
            <v>Online to murtaza hassan shah for folding in J outlet (by adeel)</v>
          </cell>
          <cell r="E19982">
            <v>105000</v>
          </cell>
        </row>
        <row r="19983">
          <cell r="B19983" t="str">
            <v>Meezan bank Head office</v>
          </cell>
          <cell r="C19983" t="str">
            <v>misc</v>
          </cell>
          <cell r="D19983" t="str">
            <v>to amir for super card for july 24</v>
          </cell>
          <cell r="E19983">
            <v>1500</v>
          </cell>
        </row>
        <row r="19984">
          <cell r="B19984" t="str">
            <v>office</v>
          </cell>
          <cell r="C19984" t="str">
            <v>office</v>
          </cell>
          <cell r="D19984" t="str">
            <v>umer for office use</v>
          </cell>
          <cell r="E19984">
            <v>5000</v>
          </cell>
        </row>
        <row r="19985">
          <cell r="B19985" t="str">
            <v>office</v>
          </cell>
          <cell r="C19985" t="str">
            <v>misc</v>
          </cell>
          <cell r="D19985" t="str">
            <v>USB purchsed</v>
          </cell>
          <cell r="E19985">
            <v>1900</v>
          </cell>
        </row>
        <row r="19986">
          <cell r="B19986" t="str">
            <v>O/M The Place</v>
          </cell>
          <cell r="C19986" t="str">
            <v>misc</v>
          </cell>
          <cell r="D19986" t="str">
            <v>to mumtaz for misc expenses</v>
          </cell>
          <cell r="E19986">
            <v>10000</v>
          </cell>
        </row>
        <row r="19987">
          <cell r="B19987" t="str">
            <v>J out let DML</v>
          </cell>
          <cell r="C19987" t="str">
            <v>sheet</v>
          </cell>
          <cell r="D19987" t="str">
            <v>Sheet purchased for J Outlet lahore (online by adeel)</v>
          </cell>
          <cell r="E19987">
            <v>500000</v>
          </cell>
        </row>
        <row r="19988">
          <cell r="B19988" t="str">
            <v>J out let DML</v>
          </cell>
          <cell r="C19988" t="str">
            <v>Safe &amp; soung engineering</v>
          </cell>
          <cell r="D19988" t="str">
            <v>Advance to safe and sound (online by adeel)</v>
          </cell>
          <cell r="E19988">
            <v>200000</v>
          </cell>
        </row>
        <row r="19989">
          <cell r="B19989" t="str">
            <v>J out let DML</v>
          </cell>
          <cell r="C19989" t="str">
            <v>Safe &amp; soung engineering</v>
          </cell>
          <cell r="D19989" t="str">
            <v>Advance to safe and sound (online by BH)</v>
          </cell>
          <cell r="E19989">
            <v>500000</v>
          </cell>
        </row>
        <row r="19990">
          <cell r="B19990" t="str">
            <v>BAF maintenance</v>
          </cell>
          <cell r="C19990" t="str">
            <v>Hot Dip Galvanized</v>
          </cell>
          <cell r="D19990" t="str">
            <v>Online to Umer khalid (by al madina)</v>
          </cell>
          <cell r="E19990">
            <v>75750</v>
          </cell>
        </row>
        <row r="19991">
          <cell r="B19991" t="str">
            <v>FTC Floors</v>
          </cell>
          <cell r="C19991" t="str">
            <v>misc</v>
          </cell>
          <cell r="D19991" t="str">
            <v>invoices office by nadeem bahi</v>
          </cell>
          <cell r="E19991">
            <v>3550</v>
          </cell>
        </row>
        <row r="19992">
          <cell r="B19992" t="str">
            <v>PSYCHIATRY JPMC</v>
          </cell>
          <cell r="C19992" t="str">
            <v>misc</v>
          </cell>
          <cell r="D19992" t="str">
            <v>invoices psychitry by nadeem bahi</v>
          </cell>
          <cell r="E19992">
            <v>3000</v>
          </cell>
        </row>
        <row r="19993">
          <cell r="B19993" t="str">
            <v>FTC Floors</v>
          </cell>
          <cell r="C19993" t="str">
            <v>misc</v>
          </cell>
          <cell r="D19993" t="str">
            <v>invoices ftc by nadeem bahi</v>
          </cell>
          <cell r="E19993">
            <v>6040</v>
          </cell>
        </row>
        <row r="19994">
          <cell r="B19994" t="str">
            <v>o/m NASTP</v>
          </cell>
          <cell r="C19994" t="str">
            <v>misc</v>
          </cell>
          <cell r="D19994" t="str">
            <v>invoices NASTP by nadeem bahi</v>
          </cell>
          <cell r="E19994">
            <v>4500</v>
          </cell>
        </row>
        <row r="19995">
          <cell r="B19995" t="str">
            <v>FTC Floors</v>
          </cell>
          <cell r="C19995" t="str">
            <v>misc</v>
          </cell>
          <cell r="D19995" t="str">
            <v>invoices FTC by nadeem bahi</v>
          </cell>
          <cell r="E19995">
            <v>6650</v>
          </cell>
        </row>
        <row r="19996">
          <cell r="B19996" t="str">
            <v>GSK DMC</v>
          </cell>
          <cell r="C19996" t="str">
            <v>fare</v>
          </cell>
          <cell r="D19996" t="str">
            <v>cash paid</v>
          </cell>
          <cell r="E19996">
            <v>500</v>
          </cell>
        </row>
        <row r="19997">
          <cell r="B19997" t="str">
            <v>office</v>
          </cell>
          <cell r="C19997" t="str">
            <v>office</v>
          </cell>
          <cell r="D19997" t="str">
            <v>umer for office use</v>
          </cell>
          <cell r="E19997">
            <v>5000</v>
          </cell>
        </row>
        <row r="19998">
          <cell r="B19998" t="str">
            <v>BAF maintenance</v>
          </cell>
          <cell r="C19998" t="str">
            <v>nadeem bhai</v>
          </cell>
          <cell r="D19998" t="str">
            <v xml:space="preserve">Mobile balance </v>
          </cell>
          <cell r="E19998">
            <v>1000</v>
          </cell>
        </row>
        <row r="19999">
          <cell r="B19999" t="str">
            <v>Generation Store</v>
          </cell>
          <cell r="C19999" t="str">
            <v>charity</v>
          </cell>
          <cell r="D19999" t="str">
            <v>paid by rehan to needy family</v>
          </cell>
          <cell r="E19999">
            <v>5000</v>
          </cell>
        </row>
        <row r="20000">
          <cell r="B20000" t="str">
            <v>Meezan bank Head office</v>
          </cell>
          <cell r="C20000" t="str">
            <v>Zubair AC</v>
          </cell>
          <cell r="D20000" t="str">
            <v>cash paid for condensing unit relocate</v>
          </cell>
          <cell r="E20000">
            <v>6000</v>
          </cell>
        </row>
        <row r="20001">
          <cell r="B20001" t="str">
            <v>GSK DMC</v>
          </cell>
          <cell r="C20001" t="str">
            <v>fare</v>
          </cell>
          <cell r="D20001" t="str">
            <v>paid</v>
          </cell>
          <cell r="E20001">
            <v>3500</v>
          </cell>
        </row>
        <row r="20002">
          <cell r="B20002" t="str">
            <v>office</v>
          </cell>
          <cell r="C20002" t="str">
            <v>mineral water</v>
          </cell>
          <cell r="D20002" t="str">
            <v>paid</v>
          </cell>
          <cell r="E20002">
            <v>3080</v>
          </cell>
        </row>
        <row r="20003">
          <cell r="B20003" t="str">
            <v>PSYCHIATRY JPMC</v>
          </cell>
          <cell r="C20003" t="str">
            <v>Saaed mama</v>
          </cell>
          <cell r="D20003" t="str">
            <v>Paid to saeed mama for under ground tank (by  hand nadeem bahi)</v>
          </cell>
          <cell r="E20003">
            <v>40000</v>
          </cell>
        </row>
        <row r="20004">
          <cell r="B20004" t="str">
            <v>Gul Ahmed</v>
          </cell>
          <cell r="C20004" t="str">
            <v>fare</v>
          </cell>
          <cell r="D20004" t="str">
            <v>paid</v>
          </cell>
          <cell r="E20004">
            <v>500</v>
          </cell>
        </row>
        <row r="20005">
          <cell r="B20005" t="str">
            <v>ueP 17th Floor</v>
          </cell>
          <cell r="C20005" t="str">
            <v>fare</v>
          </cell>
          <cell r="D20005" t="str">
            <v>paid</v>
          </cell>
          <cell r="E20005">
            <v>500</v>
          </cell>
        </row>
        <row r="20006">
          <cell r="B20006" t="str">
            <v>GSK DMC</v>
          </cell>
          <cell r="C20006" t="str">
            <v>fare</v>
          </cell>
          <cell r="D20006" t="str">
            <v>paid</v>
          </cell>
          <cell r="E20006">
            <v>1000</v>
          </cell>
        </row>
        <row r="20007">
          <cell r="B20007" t="str">
            <v>GSK DMC</v>
          </cell>
          <cell r="C20007" t="str">
            <v>fuel</v>
          </cell>
          <cell r="D20007" t="str">
            <v>ahsan claimed fuel</v>
          </cell>
          <cell r="E20007">
            <v>1000</v>
          </cell>
        </row>
        <row r="20008">
          <cell r="B20008" t="str">
            <v>J out let DML</v>
          </cell>
          <cell r="C20008" t="str">
            <v>sheet</v>
          </cell>
          <cell r="D20008" t="str">
            <v>Sheet purchased for J Outlet lahore (online by adeel)</v>
          </cell>
          <cell r="E20008">
            <v>300000</v>
          </cell>
        </row>
        <row r="20009">
          <cell r="B20009" t="str">
            <v>J out let DML</v>
          </cell>
          <cell r="C20009" t="str">
            <v>sheet</v>
          </cell>
          <cell r="D20009" t="str">
            <v>Sheet purchased for J Outlet lahore (online by adeel)</v>
          </cell>
          <cell r="E20009">
            <v>100000</v>
          </cell>
        </row>
        <row r="20010">
          <cell r="B20010" t="str">
            <v>GSK DMC</v>
          </cell>
          <cell r="C20010" t="str">
            <v>material</v>
          </cell>
          <cell r="D20010" t="str">
            <v>purchased fittings from abbas online to hasnain fakhruddin (by adeel)</v>
          </cell>
          <cell r="E20010">
            <v>115000</v>
          </cell>
        </row>
        <row r="20011">
          <cell r="B20011" t="str">
            <v>PSYCHIATRY JPMC</v>
          </cell>
          <cell r="C20011" t="str">
            <v>Noman Engineering</v>
          </cell>
          <cell r="D20011" t="str">
            <v>Sheet to Noman engr (by al madina steel) total amt = 1,175,000</v>
          </cell>
          <cell r="E20011">
            <v>255098</v>
          </cell>
        </row>
        <row r="20012">
          <cell r="B20012" t="str">
            <v>Meezan bank Head office</v>
          </cell>
          <cell r="C20012" t="str">
            <v>Noman Engineering</v>
          </cell>
          <cell r="D20012" t="str">
            <v>Sheet to Noman engr (by al madina steel) total amt = 1,175,000</v>
          </cell>
          <cell r="E20012">
            <v>24451</v>
          </cell>
        </row>
        <row r="20013">
          <cell r="B20013" t="str">
            <v>O/M NASTP</v>
          </cell>
          <cell r="C20013" t="str">
            <v>Noman Engineering</v>
          </cell>
          <cell r="D20013" t="str">
            <v>Sheet to Noman engr (by al madina steel) total amt = 1,175,000</v>
          </cell>
          <cell r="E20013">
            <v>37853</v>
          </cell>
        </row>
        <row r="20014">
          <cell r="B20014" t="str">
            <v>3rd Floor NASTP</v>
          </cell>
          <cell r="C20014" t="str">
            <v>Noman Engineering</v>
          </cell>
          <cell r="D20014" t="str">
            <v>Sheet to Noman engr (by al madina steel) total amt = 1,175,000</v>
          </cell>
          <cell r="E20014">
            <v>261620</v>
          </cell>
        </row>
        <row r="20015">
          <cell r="B20015" t="str">
            <v>GSK DMC</v>
          </cell>
          <cell r="C20015" t="str">
            <v>Noman Engineering</v>
          </cell>
          <cell r="D20015" t="str">
            <v>Sheet to Noman engr (by al madina steel) total amt = 1,175,000</v>
          </cell>
          <cell r="E20015">
            <v>69112</v>
          </cell>
        </row>
        <row r="20016">
          <cell r="B20016" t="str">
            <v>Gul Ahmed</v>
          </cell>
          <cell r="C20016" t="str">
            <v>Noman Engineering</v>
          </cell>
          <cell r="D20016" t="str">
            <v>Sheet to Noman engr (by al madina steel) total amt = 1,175,000</v>
          </cell>
          <cell r="E20016">
            <v>195823</v>
          </cell>
        </row>
        <row r="20017">
          <cell r="B20017" t="str">
            <v>GSK DMC</v>
          </cell>
          <cell r="C20017" t="str">
            <v>Noman Engineering</v>
          </cell>
          <cell r="D20017" t="str">
            <v>Sheet to Noman engr (by al madina steel) total amt = 1,175,000</v>
          </cell>
          <cell r="E20017">
            <v>331043</v>
          </cell>
        </row>
        <row r="20018">
          <cell r="B20018" t="str">
            <v>GSK DMC</v>
          </cell>
          <cell r="C20018" t="str">
            <v>fakhri brothers</v>
          </cell>
          <cell r="D20018" t="str">
            <v>advance given for XLPE insulation deal (chq from adeel chq amt = 1500,000)</v>
          </cell>
          <cell r="E20018">
            <v>1000000</v>
          </cell>
        </row>
        <row r="20019">
          <cell r="B20019" t="str">
            <v>CITI Bank</v>
          </cell>
          <cell r="C20019" t="str">
            <v>fakhri brothers</v>
          </cell>
          <cell r="D20019" t="str">
            <v>advance given for Fire Equipment deal (chq from adeel chq amt = 1500,000)</v>
          </cell>
          <cell r="E20019">
            <v>500000</v>
          </cell>
        </row>
        <row r="20020">
          <cell r="B20020" t="str">
            <v>CITI Bank</v>
          </cell>
          <cell r="C20020" t="str">
            <v>fare</v>
          </cell>
          <cell r="D20020" t="str">
            <v>cash paid</v>
          </cell>
          <cell r="E20020">
            <v>7000</v>
          </cell>
        </row>
        <row r="20021">
          <cell r="B20021" t="str">
            <v xml:space="preserve">MHR Personal </v>
          </cell>
          <cell r="C20021" t="str">
            <v>rehana aunty</v>
          </cell>
          <cell r="D20021" t="str">
            <v>mobile balance and ufone card</v>
          </cell>
          <cell r="E20021">
            <v>2500</v>
          </cell>
        </row>
        <row r="20022">
          <cell r="B20022" t="str">
            <v>GSK DMC</v>
          </cell>
          <cell r="C20022" t="str">
            <v>photocopies</v>
          </cell>
          <cell r="D20022" t="str">
            <v>cash paid for photocopy</v>
          </cell>
          <cell r="E20022">
            <v>8700</v>
          </cell>
        </row>
        <row r="20023">
          <cell r="B20023" t="str">
            <v>GSK DMC</v>
          </cell>
          <cell r="C20023" t="str">
            <v>material</v>
          </cell>
          <cell r="D20023" t="str">
            <v>purchased link adaptor 300 nos</v>
          </cell>
          <cell r="E20023">
            <v>51000</v>
          </cell>
        </row>
        <row r="20024">
          <cell r="B20024" t="str">
            <v>Ernst &amp; Young</v>
          </cell>
          <cell r="C20024" t="str">
            <v>sticker</v>
          </cell>
          <cell r="D20024" t="str">
            <v>stencling for pipes (given to ahsan)</v>
          </cell>
          <cell r="E20024">
            <v>3000</v>
          </cell>
        </row>
        <row r="20025">
          <cell r="B20025" t="str">
            <v>office</v>
          </cell>
          <cell r="C20025" t="str">
            <v>office</v>
          </cell>
          <cell r="D20025" t="str">
            <v>umer for office use</v>
          </cell>
          <cell r="E20025">
            <v>5000</v>
          </cell>
        </row>
        <row r="20026">
          <cell r="B20026" t="str">
            <v>GSK DMC</v>
          </cell>
          <cell r="C20026" t="str">
            <v>misc</v>
          </cell>
          <cell r="D20026" t="str">
            <v>purchased cable tie</v>
          </cell>
          <cell r="E20026">
            <v>1000</v>
          </cell>
        </row>
        <row r="20027">
          <cell r="B20027" t="str">
            <v xml:space="preserve">O/M Nue Multiplex </v>
          </cell>
          <cell r="C20027" t="str">
            <v>misc</v>
          </cell>
          <cell r="D20027" t="str">
            <v>purchased dammer tapes by hassan</v>
          </cell>
          <cell r="E20027">
            <v>500</v>
          </cell>
        </row>
        <row r="20028">
          <cell r="B20028" t="str">
            <v>DHL office</v>
          </cell>
          <cell r="C20028" t="str">
            <v>Amir contractor</v>
          </cell>
          <cell r="D20028" t="str">
            <v>Advance paid</v>
          </cell>
          <cell r="E20028">
            <v>50000</v>
          </cell>
        </row>
        <row r="20029">
          <cell r="B20029" t="str">
            <v>Meezan bank Head office</v>
          </cell>
          <cell r="C20029" t="str">
            <v>material</v>
          </cell>
          <cell r="D20029" t="str">
            <v>misc invoices by amir</v>
          </cell>
          <cell r="E20029">
            <v>15330</v>
          </cell>
        </row>
        <row r="20030">
          <cell r="B20030" t="str">
            <v>CITI Bank</v>
          </cell>
          <cell r="C20030" t="str">
            <v>material</v>
          </cell>
          <cell r="D20030" t="str">
            <v>purchased red paint, red oxide brush</v>
          </cell>
          <cell r="E20030">
            <v>10000</v>
          </cell>
        </row>
        <row r="20031">
          <cell r="B20031" t="str">
            <v>Ernst &amp; Young</v>
          </cell>
          <cell r="C20031" t="str">
            <v>fare</v>
          </cell>
          <cell r="D20031" t="str">
            <v>paid</v>
          </cell>
          <cell r="E20031">
            <v>1000</v>
          </cell>
        </row>
        <row r="20032">
          <cell r="B20032" t="str">
            <v>3rd Floor NASTP</v>
          </cell>
          <cell r="C20032" t="str">
            <v>Noman Engineering</v>
          </cell>
          <cell r="D20032" t="str">
            <v>Sheet to Noman ducting (by adeel) total = 949,640</v>
          </cell>
          <cell r="E20032">
            <v>235968</v>
          </cell>
        </row>
        <row r="20033">
          <cell r="B20033" t="str">
            <v>GSK DMC</v>
          </cell>
          <cell r="C20033" t="str">
            <v>Noman Engineering</v>
          </cell>
          <cell r="D20033" t="str">
            <v>Sheet to Noman ducting (by adeel) total = 949,640</v>
          </cell>
          <cell r="E20033">
            <v>319738</v>
          </cell>
        </row>
        <row r="20034">
          <cell r="B20034" t="str">
            <v>J out let DML</v>
          </cell>
          <cell r="C20034" t="str">
            <v>Noman Engineering</v>
          </cell>
          <cell r="D20034" t="str">
            <v>Sheet to Noman ducting (by adeel) total = 949,640</v>
          </cell>
          <cell r="E20034">
            <v>120070</v>
          </cell>
        </row>
        <row r="20035">
          <cell r="B20035" t="str">
            <v>Karachi parsi club</v>
          </cell>
          <cell r="C20035" t="str">
            <v>Noman Engineering</v>
          </cell>
          <cell r="D20035" t="str">
            <v>Sheet to Noman ducting (by adeel) total = 949,640</v>
          </cell>
          <cell r="E20035">
            <v>260520</v>
          </cell>
        </row>
        <row r="20036">
          <cell r="C20036" t="str">
            <v>Noman Engineering</v>
          </cell>
          <cell r="D20036" t="str">
            <v>Sheet to Noman ducting (by adeel) total = 949,640</v>
          </cell>
          <cell r="E20036">
            <v>13344</v>
          </cell>
        </row>
        <row r="20037">
          <cell r="B20037" t="str">
            <v>BAF maintenance</v>
          </cell>
          <cell r="C20037" t="str">
            <v>shakeel duct</v>
          </cell>
          <cell r="D20037" t="str">
            <v>cash paid advance</v>
          </cell>
          <cell r="E20037">
            <v>50000</v>
          </cell>
        </row>
        <row r="20038">
          <cell r="B20038" t="str">
            <v>Ernst &amp; Young</v>
          </cell>
          <cell r="C20038" t="str">
            <v>material</v>
          </cell>
          <cell r="D20038" t="str">
            <v>misc purchases by Engr ahsan (cash given to jahangeer)</v>
          </cell>
          <cell r="E20038">
            <v>2000</v>
          </cell>
        </row>
        <row r="20039">
          <cell r="B20039" t="str">
            <v>o/m NASTP</v>
          </cell>
          <cell r="C20039" t="str">
            <v>fare</v>
          </cell>
          <cell r="D20039" t="str">
            <v>paid</v>
          </cell>
          <cell r="E20039">
            <v>900</v>
          </cell>
        </row>
        <row r="20040">
          <cell r="B20040" t="str">
            <v>Gul Ahmed</v>
          </cell>
          <cell r="C20040" t="str">
            <v>material</v>
          </cell>
          <cell r="D20040" t="str">
            <v>purchased red paint, red oxide brush</v>
          </cell>
          <cell r="E20040">
            <v>7690</v>
          </cell>
        </row>
        <row r="20041">
          <cell r="B20041" t="str">
            <v>office</v>
          </cell>
          <cell r="C20041" t="str">
            <v>office</v>
          </cell>
          <cell r="D20041" t="str">
            <v>umer for office use</v>
          </cell>
          <cell r="E20041">
            <v>5000</v>
          </cell>
        </row>
        <row r="20042">
          <cell r="B20042" t="str">
            <v>BAF maintenance</v>
          </cell>
          <cell r="C20042" t="str">
            <v>material</v>
          </cell>
          <cell r="D20042" t="str">
            <v>Purchased fans with housing from waheed (cash from al madina)</v>
          </cell>
          <cell r="E20042">
            <v>105000</v>
          </cell>
        </row>
        <row r="20043">
          <cell r="B20043" t="str">
            <v>Ernst &amp; Young</v>
          </cell>
          <cell r="C20043" t="str">
            <v>misc</v>
          </cell>
          <cell r="D20043" t="str">
            <v>Online to m mustaf for EY lunch (online by adeel)</v>
          </cell>
          <cell r="E20043">
            <v>14500</v>
          </cell>
        </row>
        <row r="20044">
          <cell r="B20044" t="str">
            <v>Rehmant shipping</v>
          </cell>
          <cell r="C20044" t="str">
            <v>misc</v>
          </cell>
          <cell r="D20044" t="str">
            <v>misc purchases by talha</v>
          </cell>
          <cell r="E20044">
            <v>2500</v>
          </cell>
        </row>
        <row r="20045">
          <cell r="B20045" t="str">
            <v>GSK DMC</v>
          </cell>
          <cell r="C20045" t="str">
            <v>fare</v>
          </cell>
          <cell r="D20045" t="str">
            <v>paid</v>
          </cell>
          <cell r="E20045">
            <v>1200</v>
          </cell>
        </row>
        <row r="20046">
          <cell r="B20046" t="str">
            <v>burhani mehal</v>
          </cell>
          <cell r="C20046" t="str">
            <v>fare</v>
          </cell>
          <cell r="D20046" t="str">
            <v>paid</v>
          </cell>
          <cell r="E20046">
            <v>2000</v>
          </cell>
        </row>
        <row r="20047">
          <cell r="B20047" t="str">
            <v>Sana safinaz DML</v>
          </cell>
          <cell r="C20047" t="str">
            <v>charity</v>
          </cell>
          <cell r="D20047" t="str">
            <v>paid</v>
          </cell>
          <cell r="E20047">
            <v>5000</v>
          </cell>
        </row>
        <row r="20048">
          <cell r="B20048" t="str">
            <v>office</v>
          </cell>
          <cell r="C20048" t="str">
            <v>tender</v>
          </cell>
          <cell r="D20048" t="str">
            <v>purchased tender Bin Hashim Supermarket from SEM</v>
          </cell>
          <cell r="E20048">
            <v>10000</v>
          </cell>
        </row>
        <row r="20049">
          <cell r="B20049" t="str">
            <v>CITI Bank</v>
          </cell>
          <cell r="C20049" t="str">
            <v>fare</v>
          </cell>
          <cell r="D20049" t="str">
            <v>paid</v>
          </cell>
          <cell r="E20049">
            <v>1800</v>
          </cell>
        </row>
        <row r="20050">
          <cell r="B20050" t="str">
            <v>GSK DMC</v>
          </cell>
          <cell r="C20050" t="str">
            <v>fuel</v>
          </cell>
          <cell r="D20050" t="str">
            <v>claimed by kamran</v>
          </cell>
          <cell r="E20050">
            <v>350</v>
          </cell>
        </row>
        <row r="20051">
          <cell r="B20051" t="str">
            <v>office</v>
          </cell>
          <cell r="C20051" t="str">
            <v>office</v>
          </cell>
          <cell r="D20051" t="str">
            <v>umer for office use</v>
          </cell>
          <cell r="E20051">
            <v>5000</v>
          </cell>
        </row>
        <row r="20052">
          <cell r="B20052" t="str">
            <v>burhani mehal</v>
          </cell>
          <cell r="C20052" t="str">
            <v>ehsan traders</v>
          </cell>
          <cell r="D20052" t="str">
            <v>Online to ehsan traders in burhani mehal (by al madina)</v>
          </cell>
          <cell r="E20052">
            <v>98400</v>
          </cell>
        </row>
        <row r="20053">
          <cell r="B20053" t="str">
            <v>VISA Fit-out Office</v>
          </cell>
          <cell r="C20053" t="str">
            <v>sabro technologies</v>
          </cell>
          <cell r="D20053" t="str">
            <v>Online to Faraz sabro in VISA (by adeel)</v>
          </cell>
          <cell r="E20053">
            <v>25000</v>
          </cell>
        </row>
        <row r="20054">
          <cell r="B20054" t="str">
            <v>GSK DMC</v>
          </cell>
          <cell r="C20054" t="str">
            <v>material</v>
          </cell>
          <cell r="D20054" t="str">
            <v xml:space="preserve">purchased misc purhases cuttings dis </v>
          </cell>
          <cell r="E20054">
            <v>600</v>
          </cell>
        </row>
        <row r="20055">
          <cell r="B20055" t="str">
            <v>Various sites</v>
          </cell>
          <cell r="C20055" t="str">
            <v>drawings</v>
          </cell>
          <cell r="D20055" t="str">
            <v>cash paid to azam corporatrion</v>
          </cell>
          <cell r="E20055">
            <v>20000</v>
          </cell>
        </row>
        <row r="20056">
          <cell r="B20056" t="str">
            <v>office</v>
          </cell>
          <cell r="C20056" t="str">
            <v>office</v>
          </cell>
          <cell r="D20056" t="str">
            <v>umer for office use</v>
          </cell>
          <cell r="E20056">
            <v>5000</v>
          </cell>
        </row>
        <row r="20057">
          <cell r="B20057" t="str">
            <v>DHL office</v>
          </cell>
          <cell r="C20057" t="str">
            <v>fare</v>
          </cell>
          <cell r="D20057" t="str">
            <v>paid</v>
          </cell>
          <cell r="E20057">
            <v>1100</v>
          </cell>
        </row>
        <row r="20058">
          <cell r="B20058" t="str">
            <v>GSK DMC</v>
          </cell>
          <cell r="C20058" t="str">
            <v>material</v>
          </cell>
          <cell r="D20058" t="str">
            <v>purchased fittings</v>
          </cell>
          <cell r="E20058">
            <v>700</v>
          </cell>
        </row>
        <row r="20059">
          <cell r="B20059" t="str">
            <v>GSK DMC</v>
          </cell>
          <cell r="C20059" t="str">
            <v>material</v>
          </cell>
          <cell r="D20059" t="str">
            <v>Online to gul zameen for threaded rods (by almadina)</v>
          </cell>
          <cell r="E20059">
            <v>34140</v>
          </cell>
        </row>
        <row r="20060">
          <cell r="B20060" t="str">
            <v>CITI Bank</v>
          </cell>
          <cell r="C20060" t="str">
            <v>material</v>
          </cell>
          <cell r="D20060" t="str">
            <v>Rolls purchased for Citi bank from M nawaz (online by adeel)</v>
          </cell>
          <cell r="E20060">
            <v>145000</v>
          </cell>
        </row>
        <row r="20061">
          <cell r="B20061" t="str">
            <v>tahiri Masjid</v>
          </cell>
          <cell r="C20061" t="str">
            <v>faheem elec</v>
          </cell>
          <cell r="D20061" t="str">
            <v>cash paid in tahiri masjid</v>
          </cell>
          <cell r="E20061">
            <v>150000</v>
          </cell>
        </row>
        <row r="20062">
          <cell r="B20062" t="str">
            <v>tahiri Masjid</v>
          </cell>
          <cell r="C20062" t="str">
            <v>faheem elec</v>
          </cell>
          <cell r="D20062" t="str">
            <v>cash paid in tahiri masjid by Bilal habib</v>
          </cell>
          <cell r="E20062">
            <v>115000</v>
          </cell>
        </row>
        <row r="20063">
          <cell r="B20063" t="str">
            <v>CITI Bank</v>
          </cell>
          <cell r="C20063" t="str">
            <v>SCON VALVES</v>
          </cell>
          <cell r="D20063" t="str">
            <v>Online to scon valves for Citi bank (online by adeel)</v>
          </cell>
          <cell r="E20063">
            <v>214000</v>
          </cell>
        </row>
        <row r="20064">
          <cell r="B20064" t="str">
            <v>CITI Bank</v>
          </cell>
          <cell r="C20064" t="str">
            <v>fuel</v>
          </cell>
          <cell r="D20064" t="str">
            <v>claimed by ahsan</v>
          </cell>
          <cell r="E20064">
            <v>1000</v>
          </cell>
        </row>
        <row r="20065">
          <cell r="B20065" t="str">
            <v>office</v>
          </cell>
          <cell r="C20065" t="str">
            <v>office</v>
          </cell>
          <cell r="D20065" t="str">
            <v>umer for office use</v>
          </cell>
          <cell r="E20065">
            <v>6000</v>
          </cell>
        </row>
        <row r="20066">
          <cell r="B20066" t="str">
            <v>office</v>
          </cell>
          <cell r="C20066" t="str">
            <v>office</v>
          </cell>
          <cell r="D20066" t="str">
            <v>for office AC repairing</v>
          </cell>
          <cell r="E20066">
            <v>3000</v>
          </cell>
        </row>
        <row r="20067">
          <cell r="B20067" t="str">
            <v>Gul Ahmed</v>
          </cell>
          <cell r="C20067" t="str">
            <v>material</v>
          </cell>
          <cell r="D20067" t="str">
            <v>purchased conduit AC circuit (by faheem)</v>
          </cell>
          <cell r="E20067">
            <v>16000</v>
          </cell>
        </row>
        <row r="20068">
          <cell r="B20068" t="str">
            <v>Gul Ahmed</v>
          </cell>
          <cell r="C20068" t="str">
            <v>material</v>
          </cell>
          <cell r="D20068" t="str">
            <v>purchased 2.5mm 3 core wire 18 mter (by faheem)</v>
          </cell>
          <cell r="E20068">
            <v>9000</v>
          </cell>
        </row>
        <row r="20069">
          <cell r="B20069" t="str">
            <v>FTC Floors</v>
          </cell>
          <cell r="C20069" t="str">
            <v xml:space="preserve">Medical </v>
          </cell>
          <cell r="D20069" t="str">
            <v>TO sami (by recommend Nadeem bhai)</v>
          </cell>
          <cell r="E20069">
            <v>4000</v>
          </cell>
        </row>
        <row r="20070">
          <cell r="B20070" t="str">
            <v>FTC Floors</v>
          </cell>
          <cell r="C20070" t="str">
            <v>material</v>
          </cell>
          <cell r="D20070" t="str">
            <v>To sami for tools and purhcases</v>
          </cell>
          <cell r="E20070">
            <v>5000</v>
          </cell>
        </row>
        <row r="20071">
          <cell r="B20071" t="str">
            <v>BAF maintenance</v>
          </cell>
          <cell r="C20071" t="str">
            <v>material</v>
          </cell>
          <cell r="D20071" t="str">
            <v>Purchased fans with housing cash collect by waheed frm al madina</v>
          </cell>
          <cell r="E20071">
            <v>105000</v>
          </cell>
        </row>
        <row r="20072">
          <cell r="B20072" t="str">
            <v>BAF maintenance</v>
          </cell>
          <cell r="C20072" t="str">
            <v>Hot Dip Galvanized</v>
          </cell>
          <cell r="D20072" t="str">
            <v xml:space="preserve">Online to Umer khalid for Hop dip galvanized at Bank Al Falah </v>
          </cell>
          <cell r="E20072">
            <v>100000</v>
          </cell>
        </row>
        <row r="20073">
          <cell r="B20073" t="str">
            <v>Engro office</v>
          </cell>
          <cell r="C20073" t="str">
            <v>thumb international</v>
          </cell>
          <cell r="D20073" t="str">
            <v>Purhcased XLPE insulation in Engro cash collect by farooq shah from al madina</v>
          </cell>
          <cell r="E20073">
            <v>1000000</v>
          </cell>
        </row>
        <row r="20074">
          <cell r="B20074" t="str">
            <v>J out let DML</v>
          </cell>
          <cell r="C20074" t="str">
            <v>material</v>
          </cell>
          <cell r="D20074" t="str">
            <v>Online to murtaza hassan shah for folding in J outlet (by adeel)</v>
          </cell>
          <cell r="E20074">
            <v>100000</v>
          </cell>
        </row>
        <row r="20075">
          <cell r="B20075" t="str">
            <v>CITI Bank</v>
          </cell>
          <cell r="C20075" t="str">
            <v>fare</v>
          </cell>
          <cell r="D20075" t="str">
            <v>paid</v>
          </cell>
          <cell r="E20075">
            <v>1500</v>
          </cell>
        </row>
        <row r="20076">
          <cell r="B20076" t="str">
            <v>Engro 3rd &amp; 8th Floor</v>
          </cell>
          <cell r="C20076" t="str">
            <v>secure vision</v>
          </cell>
          <cell r="D20076" t="str">
            <v>Cash paid by BH (advance in Engro Deal)</v>
          </cell>
          <cell r="E20076">
            <v>1000000</v>
          </cell>
        </row>
        <row r="20077">
          <cell r="B20077" t="str">
            <v>Tri fit Gym</v>
          </cell>
          <cell r="C20077" t="str">
            <v>fare</v>
          </cell>
          <cell r="D20077" t="str">
            <v>paid</v>
          </cell>
          <cell r="E20077">
            <v>1500</v>
          </cell>
        </row>
        <row r="20078">
          <cell r="B20078" t="str">
            <v>office</v>
          </cell>
          <cell r="C20078" t="str">
            <v>office</v>
          </cell>
          <cell r="D20078" t="str">
            <v>umer for office use</v>
          </cell>
          <cell r="E20078">
            <v>6000</v>
          </cell>
        </row>
        <row r="20079">
          <cell r="B20079" t="str">
            <v>CITI Bank</v>
          </cell>
          <cell r="C20079" t="str">
            <v>fuel</v>
          </cell>
          <cell r="D20079" t="str">
            <v>claimed by jahangeer</v>
          </cell>
          <cell r="E20079">
            <v>500</v>
          </cell>
        </row>
        <row r="20080">
          <cell r="B20080" t="str">
            <v>GSK DMC</v>
          </cell>
          <cell r="C20080" t="str">
            <v>material</v>
          </cell>
          <cell r="D20080" t="str">
            <v>ibraheem fittings (online by al madina) total = 252800</v>
          </cell>
          <cell r="E20080">
            <v>85500</v>
          </cell>
        </row>
        <row r="20081">
          <cell r="B20081" t="str">
            <v>CITI Bank</v>
          </cell>
          <cell r="C20081" t="str">
            <v>material</v>
          </cell>
          <cell r="D20081" t="str">
            <v>ibraheem fittings (online by al madina) total = 252800</v>
          </cell>
          <cell r="E20081">
            <v>83500</v>
          </cell>
        </row>
        <row r="20082">
          <cell r="B20082" t="str">
            <v>Engro 3rd &amp; 8th Floor</v>
          </cell>
          <cell r="C20082" t="str">
            <v>material</v>
          </cell>
          <cell r="D20082" t="str">
            <v>ibraheem fittings (online by al madina) total = 252800</v>
          </cell>
          <cell r="E20082">
            <v>83500</v>
          </cell>
        </row>
        <row r="20083">
          <cell r="B20083" t="str">
            <v>BAF maintenance</v>
          </cell>
          <cell r="C20083" t="str">
            <v>shakeel duct</v>
          </cell>
          <cell r="D20083" t="str">
            <v>Cash by shakeel in BAF limited</v>
          </cell>
          <cell r="E20083">
            <v>50000</v>
          </cell>
        </row>
        <row r="20084">
          <cell r="B20084" t="str">
            <v>CITI Bank</v>
          </cell>
          <cell r="C20084" t="str">
            <v>material</v>
          </cell>
          <cell r="D20084" t="str">
            <v>muzammil for linkadtor (online by adeel)</v>
          </cell>
          <cell r="E20084">
            <v>85000</v>
          </cell>
        </row>
        <row r="20085">
          <cell r="B20085" t="str">
            <v>CITI Bank</v>
          </cell>
          <cell r="C20085" t="str">
            <v>misc</v>
          </cell>
          <cell r="D20085" t="str">
            <v>bilal bhai car repaired (online to new shahzad motor by adeel)</v>
          </cell>
          <cell r="E20085">
            <v>75000</v>
          </cell>
        </row>
        <row r="20086">
          <cell r="B20086" t="str">
            <v>burhani mehal</v>
          </cell>
          <cell r="C20086" t="str">
            <v>material</v>
          </cell>
          <cell r="D20086" t="str">
            <v>Misc by  imran angr total = 61674</v>
          </cell>
          <cell r="E20086">
            <v>21674</v>
          </cell>
        </row>
        <row r="20087">
          <cell r="B20087" t="str">
            <v>kumail bhai</v>
          </cell>
          <cell r="C20087" t="str">
            <v>material</v>
          </cell>
          <cell r="D20087" t="str">
            <v>Misc by  imran angr total = 61674</v>
          </cell>
          <cell r="E20087">
            <v>20000</v>
          </cell>
        </row>
        <row r="20088">
          <cell r="B20088" t="str">
            <v>BAF maintenance</v>
          </cell>
          <cell r="C20088" t="str">
            <v>material</v>
          </cell>
          <cell r="D20088" t="str">
            <v>Misc by  imran angr total = 61674</v>
          </cell>
          <cell r="E20088">
            <v>20000</v>
          </cell>
        </row>
        <row r="20089">
          <cell r="B20089" t="str">
            <v>Ernst &amp; Young</v>
          </cell>
          <cell r="C20089" t="str">
            <v>Touqeer and Ali Balancing</v>
          </cell>
          <cell r="D20089" t="str">
            <v>Online to Touqir &amp; Ali Engineering for EY balancing (Online by adeel)</v>
          </cell>
          <cell r="E20089">
            <v>90000</v>
          </cell>
        </row>
        <row r="20090">
          <cell r="B20090" t="str">
            <v>office</v>
          </cell>
          <cell r="C20090" t="str">
            <v>office</v>
          </cell>
          <cell r="D20090" t="str">
            <v>Online to saif khan charged in office expense as instructed by Bh (Online by adeel)</v>
          </cell>
          <cell r="E20090">
            <v>80000</v>
          </cell>
        </row>
        <row r="20091">
          <cell r="B20091" t="str">
            <v>Meezan bank Head office</v>
          </cell>
          <cell r="C20091" t="str">
            <v>zubair duct</v>
          </cell>
          <cell r="D20091" t="str">
            <v>Online to Zubair duct in meezan (Online by adeel)</v>
          </cell>
          <cell r="E20091">
            <v>235000</v>
          </cell>
        </row>
        <row r="20092">
          <cell r="B20092" t="str">
            <v>J out let DML</v>
          </cell>
          <cell r="C20092" t="str">
            <v>material</v>
          </cell>
          <cell r="D20092" t="str">
            <v>Online to Noman for J outlet purchasing (Online by adeel)</v>
          </cell>
          <cell r="E20092">
            <v>50000</v>
          </cell>
        </row>
        <row r="20093">
          <cell r="B20093" t="str">
            <v>BAF maintenance</v>
          </cell>
          <cell r="C20093" t="str">
            <v>Hot Dip Galvanized</v>
          </cell>
          <cell r="D20093" t="str">
            <v>Online to umer khalid for BAFL hot dipped galanized (Online by adeel)</v>
          </cell>
          <cell r="E20093">
            <v>54750</v>
          </cell>
        </row>
        <row r="20094">
          <cell r="B20094" t="str">
            <v>DHL office</v>
          </cell>
          <cell r="C20094" t="str">
            <v>misc</v>
          </cell>
          <cell r="D20094" t="str">
            <v>To Adnan hyder ASPL in DHL Site as instructed by Nadeem bhai (Online by adeel)</v>
          </cell>
          <cell r="E20094">
            <v>20000</v>
          </cell>
        </row>
        <row r="20095">
          <cell r="B20095" t="str">
            <v>Engro 3rd &amp; 8th Floor</v>
          </cell>
          <cell r="C20095" t="str">
            <v>Aneeq Wire</v>
          </cell>
          <cell r="D20095" t="str">
            <v>for wire work at engro 3rd floor (Online by adeel)</v>
          </cell>
          <cell r="E20095">
            <v>25000</v>
          </cell>
        </row>
        <row r="20096">
          <cell r="B20096" t="str">
            <v>CITI Bank</v>
          </cell>
          <cell r="C20096" t="str">
            <v>sadiq pipe</v>
          </cell>
          <cell r="D20096" t="str">
            <v>Give advance for piping work (online by adeel)</v>
          </cell>
          <cell r="E20096">
            <v>100000</v>
          </cell>
        </row>
        <row r="20097">
          <cell r="B20097" t="str">
            <v>office</v>
          </cell>
          <cell r="C20097" t="str">
            <v>office</v>
          </cell>
          <cell r="D20097" t="str">
            <v>umer for office use</v>
          </cell>
          <cell r="E20097">
            <v>3000</v>
          </cell>
        </row>
        <row r="20098">
          <cell r="B20098" t="str">
            <v>GSK DMC</v>
          </cell>
          <cell r="C20098" t="str">
            <v>material</v>
          </cell>
          <cell r="D20098" t="str">
            <v>purhcased chilled water insulation from SMB</v>
          </cell>
          <cell r="E20098">
            <v>38180</v>
          </cell>
        </row>
        <row r="20099">
          <cell r="B20099" t="str">
            <v>GSK DMC</v>
          </cell>
          <cell r="C20099" t="str">
            <v>fare</v>
          </cell>
          <cell r="D20099" t="str">
            <v>paid</v>
          </cell>
          <cell r="E20099">
            <v>3300</v>
          </cell>
        </row>
        <row r="20100">
          <cell r="B20100" t="str">
            <v>GSK DMC</v>
          </cell>
          <cell r="C20100" t="str">
            <v>material</v>
          </cell>
          <cell r="D20100" t="str">
            <v>dammer tapes</v>
          </cell>
          <cell r="E20100">
            <v>600</v>
          </cell>
        </row>
        <row r="20101">
          <cell r="B20101" t="str">
            <v>office</v>
          </cell>
          <cell r="C20101" t="str">
            <v>office</v>
          </cell>
          <cell r="D20101" t="str">
            <v>umer for office use</v>
          </cell>
          <cell r="E20101">
            <v>7000</v>
          </cell>
        </row>
        <row r="20102">
          <cell r="B20102" t="str">
            <v>Rehmant shipping</v>
          </cell>
          <cell r="C20102" t="str">
            <v>material</v>
          </cell>
          <cell r="D20102" t="str">
            <v>purhcased nuts by rafay</v>
          </cell>
          <cell r="E20102">
            <v>1750</v>
          </cell>
        </row>
        <row r="20103">
          <cell r="B20103" t="str">
            <v>Gul Ahmed</v>
          </cell>
          <cell r="C20103" t="str">
            <v>fare</v>
          </cell>
          <cell r="D20103" t="str">
            <v>paid</v>
          </cell>
          <cell r="E20103">
            <v>1100</v>
          </cell>
        </row>
        <row r="20104">
          <cell r="B20104" t="str">
            <v>GSK DMC</v>
          </cell>
          <cell r="C20104" t="str">
            <v>fare</v>
          </cell>
          <cell r="D20104" t="str">
            <v>paid</v>
          </cell>
          <cell r="E20104">
            <v>1000</v>
          </cell>
        </row>
        <row r="20105">
          <cell r="B20105" t="str">
            <v>CITI Bank</v>
          </cell>
          <cell r="C20105" t="str">
            <v>buity</v>
          </cell>
          <cell r="D20105" t="str">
            <v xml:space="preserve">Valves from Scon buity </v>
          </cell>
          <cell r="E20105">
            <v>2600</v>
          </cell>
        </row>
        <row r="20106">
          <cell r="B20106" t="str">
            <v xml:space="preserve">MHR Personal </v>
          </cell>
          <cell r="C20106" t="str">
            <v>utilities bills</v>
          </cell>
          <cell r="D20106" t="str">
            <v>ptcl bills paid</v>
          </cell>
          <cell r="E20106">
            <v>3120</v>
          </cell>
        </row>
        <row r="20107">
          <cell r="B20107" t="str">
            <v>office</v>
          </cell>
          <cell r="C20107" t="str">
            <v>utilities bills</v>
          </cell>
          <cell r="D20107" t="str">
            <v>ptcl bills paid</v>
          </cell>
          <cell r="E20107">
            <v>8595</v>
          </cell>
        </row>
        <row r="20108">
          <cell r="B20108" t="str">
            <v>Ernst &amp; Young</v>
          </cell>
          <cell r="C20108" t="str">
            <v>misc</v>
          </cell>
          <cell r="D20108" t="str">
            <v>misc by jahangeer</v>
          </cell>
          <cell r="E20108">
            <v>2630</v>
          </cell>
        </row>
        <row r="20109">
          <cell r="B20109" t="str">
            <v>tahiri Masjid</v>
          </cell>
          <cell r="C20109" t="str">
            <v>material</v>
          </cell>
          <cell r="D20109" t="str">
            <v>Given to faheem for material (given by Bilal bhai)</v>
          </cell>
          <cell r="E20109">
            <v>136000</v>
          </cell>
        </row>
        <row r="20110">
          <cell r="B20110" t="str">
            <v>O/M The Place</v>
          </cell>
          <cell r="C20110" t="str">
            <v>material</v>
          </cell>
          <cell r="D20110" t="str">
            <v>Unit purchased for Tariq sahab Online to nauman shahid farooqui (online by Bilal bhai)</v>
          </cell>
          <cell r="E20110">
            <v>80000</v>
          </cell>
        </row>
        <row r="20111">
          <cell r="B20111" t="str">
            <v>J out let DML</v>
          </cell>
          <cell r="C20111" t="str">
            <v>M.S Pipe</v>
          </cell>
          <cell r="D20111" t="str">
            <v>purchased M.s pipe Online to nauman shahid farooqi (online by Bilal bhai)</v>
          </cell>
          <cell r="E20111">
            <v>1000000</v>
          </cell>
        </row>
        <row r="20112">
          <cell r="B20112" t="str">
            <v>CITI Bank</v>
          </cell>
          <cell r="C20112" t="str">
            <v>DFCUs</v>
          </cell>
          <cell r="D20112" t="str">
            <v>purchased Citi bank DFCUs 03 Nos - Online to Bismillah enterprises (online by Adeel)</v>
          </cell>
          <cell r="E20112">
            <v>760000</v>
          </cell>
        </row>
        <row r="20113">
          <cell r="B20113" t="str">
            <v>CITI Bank</v>
          </cell>
          <cell r="C20113" t="str">
            <v>fare</v>
          </cell>
          <cell r="D20113" t="str">
            <v>paid</v>
          </cell>
          <cell r="E20113">
            <v>500</v>
          </cell>
        </row>
        <row r="20114">
          <cell r="B20114" t="str">
            <v>office</v>
          </cell>
          <cell r="C20114" t="str">
            <v>office</v>
          </cell>
          <cell r="D20114" t="str">
            <v>umer</v>
          </cell>
          <cell r="E20114">
            <v>3500</v>
          </cell>
        </row>
        <row r="20115">
          <cell r="B20115" t="str">
            <v>o/m NASTP</v>
          </cell>
          <cell r="C20115" t="str">
            <v>MSE Acc</v>
          </cell>
          <cell r="D20115" t="str">
            <v>Rs 4 Lac on June 24 bill in acc of MSE acc as BH recommended</v>
          </cell>
          <cell r="E20115">
            <v>400000</v>
          </cell>
        </row>
        <row r="20116">
          <cell r="B20116" t="str">
            <v>Bahria project</v>
          </cell>
          <cell r="C20116" t="str">
            <v>material</v>
          </cell>
          <cell r="D20116" t="str">
            <v>purchased electric heater from inco (by amjad)</v>
          </cell>
          <cell r="E20116">
            <v>9500</v>
          </cell>
        </row>
        <row r="20117">
          <cell r="B20117" t="str">
            <v>Gul Ahmed</v>
          </cell>
          <cell r="C20117" t="str">
            <v>fare</v>
          </cell>
          <cell r="D20117" t="str">
            <v>Paid to danish suzuki</v>
          </cell>
          <cell r="E20117">
            <v>3000</v>
          </cell>
        </row>
        <row r="20118">
          <cell r="B20118" t="str">
            <v>CITI Bank</v>
          </cell>
          <cell r="C20118" t="str">
            <v>fuel</v>
          </cell>
          <cell r="D20118" t="str">
            <v>claimed by ahsan</v>
          </cell>
          <cell r="E20118">
            <v>1500</v>
          </cell>
        </row>
        <row r="20119">
          <cell r="B20119" t="str">
            <v>GSK DMC</v>
          </cell>
          <cell r="C20119" t="str">
            <v>fare</v>
          </cell>
          <cell r="D20119" t="str">
            <v>bykia</v>
          </cell>
          <cell r="E20119">
            <v>600</v>
          </cell>
        </row>
        <row r="20120">
          <cell r="B20120" t="str">
            <v>GSK DMC</v>
          </cell>
          <cell r="C20120" t="str">
            <v>fare</v>
          </cell>
          <cell r="D20120" t="str">
            <v>paid</v>
          </cell>
          <cell r="E20120">
            <v>500</v>
          </cell>
        </row>
        <row r="20121">
          <cell r="B20121" t="str">
            <v>GSK DMC</v>
          </cell>
          <cell r="C20121" t="str">
            <v>fare</v>
          </cell>
          <cell r="D20121" t="str">
            <v>paid</v>
          </cell>
          <cell r="E20121">
            <v>5500</v>
          </cell>
        </row>
        <row r="20122">
          <cell r="B20122" t="str">
            <v>DHL office</v>
          </cell>
          <cell r="C20122" t="str">
            <v>fare</v>
          </cell>
          <cell r="D20122" t="str">
            <v>paid</v>
          </cell>
          <cell r="E20122">
            <v>1800</v>
          </cell>
        </row>
        <row r="20123">
          <cell r="B20123" t="str">
            <v>J out let DML</v>
          </cell>
          <cell r="C20123" t="str">
            <v>material</v>
          </cell>
          <cell r="D20123" t="str">
            <v>Given to noman engr for site expenses (Online by adeel)</v>
          </cell>
          <cell r="E20123">
            <v>25000</v>
          </cell>
        </row>
        <row r="20124">
          <cell r="B20124" t="str">
            <v>Engro Office</v>
          </cell>
          <cell r="C20124" t="str">
            <v>material</v>
          </cell>
          <cell r="D20124" t="str">
            <v>purchased cable tie by lateef duct</v>
          </cell>
          <cell r="E20124">
            <v>500</v>
          </cell>
        </row>
        <row r="20125">
          <cell r="B20125" t="str">
            <v>VISA office</v>
          </cell>
          <cell r="C20125" t="str">
            <v>material</v>
          </cell>
          <cell r="D20125" t="str">
            <v>cable tie</v>
          </cell>
          <cell r="E20125">
            <v>700</v>
          </cell>
        </row>
        <row r="20126">
          <cell r="B20126" t="str">
            <v>GSK DMC</v>
          </cell>
          <cell r="C20126" t="str">
            <v>material</v>
          </cell>
          <cell r="D20126" t="str">
            <v>purchased 10 tapes</v>
          </cell>
          <cell r="E20126">
            <v>1450</v>
          </cell>
        </row>
        <row r="20127">
          <cell r="B20127" t="str">
            <v>office</v>
          </cell>
          <cell r="C20127" t="str">
            <v>office</v>
          </cell>
          <cell r="D20127" t="str">
            <v>umer</v>
          </cell>
          <cell r="E20127">
            <v>4000</v>
          </cell>
        </row>
        <row r="20128">
          <cell r="B20128" t="str">
            <v>office</v>
          </cell>
          <cell r="C20128" t="str">
            <v>water tanker</v>
          </cell>
          <cell r="D20128" t="str">
            <v>Paid for water tanker filled on 22 june 24</v>
          </cell>
          <cell r="E20128">
            <v>5330</v>
          </cell>
        </row>
        <row r="20129">
          <cell r="B20129" t="str">
            <v>Gul Ahmed</v>
          </cell>
          <cell r="C20129" t="str">
            <v>John</v>
          </cell>
          <cell r="D20129" t="str">
            <v>Cash paid in adance (rec from new jubilee)</v>
          </cell>
          <cell r="E20129">
            <v>50000</v>
          </cell>
        </row>
        <row r="20130">
          <cell r="B20130" t="str">
            <v>CITI Bank</v>
          </cell>
          <cell r="C20130" t="str">
            <v>fuel</v>
          </cell>
          <cell r="D20130" t="str">
            <v>claimed by kamran</v>
          </cell>
          <cell r="E20130">
            <v>350</v>
          </cell>
        </row>
        <row r="20131">
          <cell r="B20131" t="str">
            <v>office</v>
          </cell>
          <cell r="C20131" t="str">
            <v>misc</v>
          </cell>
          <cell r="D20131" t="str">
            <v>for office PABX system troubleshooting</v>
          </cell>
          <cell r="E20131">
            <v>1500</v>
          </cell>
        </row>
        <row r="20132">
          <cell r="B20132" t="str">
            <v>Gul Ahmed</v>
          </cell>
          <cell r="C20132" t="str">
            <v>fare</v>
          </cell>
          <cell r="D20132" t="str">
            <v>paid</v>
          </cell>
          <cell r="E20132">
            <v>1000</v>
          </cell>
        </row>
        <row r="20133">
          <cell r="B20133" t="str">
            <v>BAF maintenance</v>
          </cell>
          <cell r="C20133" t="str">
            <v>engr noman</v>
          </cell>
          <cell r="D20133" t="str">
            <v>Cash paid by nadeem bahi at site</v>
          </cell>
          <cell r="E20133">
            <v>100000</v>
          </cell>
        </row>
        <row r="20134">
          <cell r="B20134" t="str">
            <v>Engro 3rd &amp; 8th Floor</v>
          </cell>
          <cell r="C20134" t="str">
            <v>fare</v>
          </cell>
          <cell r="D20134" t="str">
            <v>paid</v>
          </cell>
          <cell r="E20134">
            <v>1000</v>
          </cell>
        </row>
        <row r="20135">
          <cell r="B20135" t="str">
            <v>Engro 3rd &amp; 8th Floor</v>
          </cell>
          <cell r="C20135" t="str">
            <v>material</v>
          </cell>
          <cell r="D20135" t="str">
            <v>purchased color material</v>
          </cell>
          <cell r="E20135">
            <v>15000</v>
          </cell>
        </row>
        <row r="20136">
          <cell r="B20136" t="str">
            <v>PSYCHIATRY JPMC</v>
          </cell>
          <cell r="C20136" t="str">
            <v>Kamran insulator</v>
          </cell>
          <cell r="D20136" t="str">
            <v>cash paid</v>
          </cell>
          <cell r="E20136">
            <v>40000</v>
          </cell>
        </row>
        <row r="20137">
          <cell r="B20137" t="str">
            <v>GSK DMC</v>
          </cell>
          <cell r="C20137" t="str">
            <v>fare</v>
          </cell>
          <cell r="D20137" t="str">
            <v>paid</v>
          </cell>
          <cell r="E20137">
            <v>2000</v>
          </cell>
        </row>
        <row r="20138">
          <cell r="B20138" t="str">
            <v>Sana Safinaz</v>
          </cell>
          <cell r="C20138" t="str">
            <v>mungo</v>
          </cell>
          <cell r="D20138" t="str">
            <v>Online to mungo (online by adeel) total = 400,000</v>
          </cell>
          <cell r="E20138">
            <v>7360</v>
          </cell>
        </row>
        <row r="20139">
          <cell r="B20139" t="str">
            <v>VISA Fit-out Office</v>
          </cell>
          <cell r="C20139" t="str">
            <v>mungo</v>
          </cell>
          <cell r="D20139" t="str">
            <v>Online to mungo (online by adeel) total = 400,000</v>
          </cell>
          <cell r="E20139">
            <v>13000</v>
          </cell>
        </row>
        <row r="20140">
          <cell r="B20140" t="str">
            <v>Tri fit Gym</v>
          </cell>
          <cell r="C20140" t="str">
            <v>mungo</v>
          </cell>
          <cell r="D20140" t="str">
            <v>Online to mungo (online by adeel) total = 400,000</v>
          </cell>
          <cell r="E20140">
            <v>5000</v>
          </cell>
        </row>
        <row r="20141">
          <cell r="B20141" t="str">
            <v>Engro 3rd &amp; 8th Floor</v>
          </cell>
          <cell r="C20141" t="str">
            <v>mungo</v>
          </cell>
          <cell r="D20141" t="str">
            <v>Online to mungo (online by adeel) total = 400,000</v>
          </cell>
          <cell r="E20141">
            <v>23956</v>
          </cell>
        </row>
        <row r="20142">
          <cell r="B20142" t="str">
            <v>Meezan Bank Head Office</v>
          </cell>
          <cell r="C20142" t="str">
            <v>mungo</v>
          </cell>
          <cell r="D20142" t="str">
            <v>Online to mungo (online by adeel) total = 400,000</v>
          </cell>
          <cell r="E20142">
            <v>3412</v>
          </cell>
        </row>
        <row r="20143">
          <cell r="B20143" t="str">
            <v>gsk office</v>
          </cell>
          <cell r="C20143" t="str">
            <v>mungo</v>
          </cell>
          <cell r="D20143" t="str">
            <v>Online to mungo (online by adeel) total = 400,000</v>
          </cell>
          <cell r="E20143">
            <v>1604</v>
          </cell>
        </row>
        <row r="20144">
          <cell r="B20144" t="str">
            <v>BAH 12th Floor</v>
          </cell>
          <cell r="C20144" t="str">
            <v>mungo</v>
          </cell>
          <cell r="D20144" t="str">
            <v>Online to mungo (online by adeel) total = 400,000</v>
          </cell>
          <cell r="E20144">
            <v>24817</v>
          </cell>
        </row>
        <row r="20145">
          <cell r="B20145" t="str">
            <v>DHL office</v>
          </cell>
          <cell r="C20145" t="str">
            <v>mungo</v>
          </cell>
          <cell r="D20145" t="str">
            <v>Online to mungo (online by adeel) total = 400,000</v>
          </cell>
          <cell r="E20145">
            <v>58770</v>
          </cell>
        </row>
        <row r="20146">
          <cell r="B20146" t="str">
            <v>CITI Bank</v>
          </cell>
          <cell r="C20146" t="str">
            <v>mungo</v>
          </cell>
          <cell r="D20146" t="str">
            <v>Online to mungo (online by adeel) total = 400,000</v>
          </cell>
          <cell r="E20146">
            <v>45496</v>
          </cell>
        </row>
        <row r="20147">
          <cell r="B20147" t="str">
            <v>J out let DML</v>
          </cell>
          <cell r="C20147" t="str">
            <v>mungo</v>
          </cell>
          <cell r="D20147" t="str">
            <v>Online to mungo (online by adeel) total = 400,000</v>
          </cell>
          <cell r="E20147">
            <v>216585</v>
          </cell>
        </row>
        <row r="20148">
          <cell r="B20148" t="str">
            <v>office</v>
          </cell>
          <cell r="C20148" t="str">
            <v>PABX system</v>
          </cell>
          <cell r="D20148" t="str">
            <v>Online to PABX system (online by adeel)</v>
          </cell>
          <cell r="E20148">
            <v>10000</v>
          </cell>
        </row>
        <row r="20149">
          <cell r="B20149" t="str">
            <v>Gul Ahmed</v>
          </cell>
          <cell r="C20149" t="str">
            <v>misc</v>
          </cell>
          <cell r="D20149" t="str">
            <v>Online to eleken engr shamshad (online by adeel)</v>
          </cell>
          <cell r="E20149">
            <v>50000</v>
          </cell>
        </row>
        <row r="20150">
          <cell r="B20150" t="str">
            <v>Tomo Jpmc</v>
          </cell>
          <cell r="C20150" t="str">
            <v>misc</v>
          </cell>
          <cell r="D20150" t="str">
            <v>invoices TOMO JPMC (misc invoices by nadeem bhai)</v>
          </cell>
          <cell r="E20150">
            <v>5000</v>
          </cell>
        </row>
        <row r="20151">
          <cell r="B20151" t="str">
            <v>Gul Ahmed</v>
          </cell>
          <cell r="C20151" t="str">
            <v>misc</v>
          </cell>
          <cell r="D20151" t="str">
            <v>invoices Gul ahmed  (misc invoices by nadeem bhai)</v>
          </cell>
          <cell r="E20151">
            <v>5000</v>
          </cell>
        </row>
        <row r="20152">
          <cell r="B20152" t="str">
            <v>FTC Floors</v>
          </cell>
          <cell r="C20152" t="str">
            <v>misc</v>
          </cell>
          <cell r="D20152" t="str">
            <v>invoices ftc (misc invoices by nadeem bhai)</v>
          </cell>
          <cell r="E20152">
            <v>5000</v>
          </cell>
        </row>
        <row r="20153">
          <cell r="B20153" t="str">
            <v>burhani mehal</v>
          </cell>
          <cell r="C20153" t="str">
            <v>misc</v>
          </cell>
          <cell r="D20153" t="str">
            <v>invoices burhani (misc invoices by nadeem bhai)</v>
          </cell>
          <cell r="E20153">
            <v>4120</v>
          </cell>
        </row>
        <row r="20154">
          <cell r="B20154" t="str">
            <v>o/m NASTP</v>
          </cell>
          <cell r="C20154" t="str">
            <v>misc</v>
          </cell>
          <cell r="D20154" t="str">
            <v>invoices NASTP (misc invoices by nadeem bhai)</v>
          </cell>
          <cell r="E20154">
            <v>4000</v>
          </cell>
        </row>
        <row r="20155">
          <cell r="B20155" t="str">
            <v>Meezan bank Head office</v>
          </cell>
          <cell r="C20155" t="str">
            <v>misc</v>
          </cell>
          <cell r="D20155" t="str">
            <v>Invoices meezan (misc invoices by nadeem bhai)</v>
          </cell>
          <cell r="E20155">
            <v>2500</v>
          </cell>
        </row>
        <row r="20156">
          <cell r="B20156" t="str">
            <v>Gul Ahmed</v>
          </cell>
          <cell r="C20156" t="str">
            <v>shakeel duct</v>
          </cell>
          <cell r="D20156" t="str">
            <v>cash paid</v>
          </cell>
          <cell r="E20156">
            <v>20000</v>
          </cell>
        </row>
        <row r="20157">
          <cell r="B20157" t="str">
            <v>O/M The Place</v>
          </cell>
          <cell r="C20157" t="str">
            <v>transportation</v>
          </cell>
          <cell r="D20157" t="str">
            <v>Paid to mumtaz</v>
          </cell>
          <cell r="E20157">
            <v>5500</v>
          </cell>
        </row>
        <row r="20158">
          <cell r="B20158" t="str">
            <v>O/M The Place</v>
          </cell>
          <cell r="C20158" t="str">
            <v>fuel</v>
          </cell>
          <cell r="D20158" t="str">
            <v>claimed by mumtaz</v>
          </cell>
          <cell r="E20158">
            <v>500</v>
          </cell>
        </row>
        <row r="20159">
          <cell r="B20159" t="str">
            <v>office</v>
          </cell>
          <cell r="C20159" t="str">
            <v>office</v>
          </cell>
          <cell r="D20159" t="str">
            <v>umer</v>
          </cell>
          <cell r="E20159">
            <v>5000</v>
          </cell>
        </row>
        <row r="20160">
          <cell r="B20160" t="str">
            <v>office</v>
          </cell>
          <cell r="C20160" t="str">
            <v>PABX</v>
          </cell>
          <cell r="D20160" t="str">
            <v>paid for PABX system</v>
          </cell>
          <cell r="E20160">
            <v>40000</v>
          </cell>
        </row>
        <row r="20161">
          <cell r="B20161" t="str">
            <v>Gul Ahmed</v>
          </cell>
          <cell r="C20161" t="str">
            <v>fare</v>
          </cell>
          <cell r="D20161" t="str">
            <v>paid</v>
          </cell>
          <cell r="E20161">
            <v>2500</v>
          </cell>
        </row>
        <row r="20162">
          <cell r="B20162" t="str">
            <v>GSK DMC</v>
          </cell>
          <cell r="C20162" t="str">
            <v>fare</v>
          </cell>
          <cell r="D20162" t="str">
            <v>cash paid</v>
          </cell>
          <cell r="E20162">
            <v>600</v>
          </cell>
        </row>
        <row r="20163">
          <cell r="B20163" t="str">
            <v>CITI Bank</v>
          </cell>
          <cell r="C20163" t="str">
            <v>transportation</v>
          </cell>
          <cell r="D20163" t="str">
            <v>paid for unit from airport to dolmen</v>
          </cell>
          <cell r="E20163">
            <v>4500</v>
          </cell>
        </row>
        <row r="20164">
          <cell r="B20164" t="str">
            <v>DHL office</v>
          </cell>
          <cell r="C20164" t="str">
            <v>fare</v>
          </cell>
          <cell r="D20164" t="str">
            <v>bykia</v>
          </cell>
          <cell r="E20164">
            <v>500</v>
          </cell>
        </row>
        <row r="20165">
          <cell r="B20165" t="str">
            <v>Various sites</v>
          </cell>
          <cell r="C20165" t="str">
            <v>drawings</v>
          </cell>
          <cell r="D20165" t="str">
            <v>cash paid</v>
          </cell>
          <cell r="E20165">
            <v>20000</v>
          </cell>
        </row>
        <row r="20166">
          <cell r="B20166" t="str">
            <v>PSYCHIATRY JPMC</v>
          </cell>
          <cell r="C20166" t="str">
            <v>material</v>
          </cell>
          <cell r="D20166" t="str">
            <v>screw and other items</v>
          </cell>
          <cell r="E20166">
            <v>1700</v>
          </cell>
        </row>
        <row r="20167">
          <cell r="B20167" t="str">
            <v>J out let DML</v>
          </cell>
          <cell r="C20167" t="str">
            <v>transportation</v>
          </cell>
          <cell r="D20167" t="str">
            <v>sample buity</v>
          </cell>
          <cell r="E20167">
            <v>1300</v>
          </cell>
        </row>
        <row r="20168">
          <cell r="B20168" t="str">
            <v>PSYCHIATRY JPMC</v>
          </cell>
          <cell r="C20168" t="str">
            <v>material</v>
          </cell>
          <cell r="D20168" t="str">
            <v>dammer tapes</v>
          </cell>
          <cell r="E20168">
            <v>1800</v>
          </cell>
        </row>
        <row r="20169">
          <cell r="B20169" t="str">
            <v>Engro 3rd &amp; 8th Floor</v>
          </cell>
          <cell r="C20169" t="str">
            <v>Aneeq Wire</v>
          </cell>
          <cell r="D20169" t="str">
            <v>Online to Aneeq for wire work at engro 3rd floor (online by adeel)</v>
          </cell>
          <cell r="E20169">
            <v>25000</v>
          </cell>
        </row>
        <row r="20170">
          <cell r="B20170" t="str">
            <v>GSK DMC</v>
          </cell>
          <cell r="C20170" t="str">
            <v>material</v>
          </cell>
          <cell r="D20170" t="str">
            <v>Online for glue purchases 1o burni (online by adeel)</v>
          </cell>
          <cell r="E20170">
            <v>17000</v>
          </cell>
        </row>
        <row r="20171">
          <cell r="B20171" t="str">
            <v>DHL office</v>
          </cell>
          <cell r="C20171" t="str">
            <v>fare</v>
          </cell>
          <cell r="D20171" t="str">
            <v>paid to abid</v>
          </cell>
          <cell r="E20171">
            <v>1000</v>
          </cell>
        </row>
        <row r="20172">
          <cell r="B20172" t="str">
            <v>Engro 3rd &amp; 8th Floor</v>
          </cell>
          <cell r="C20172" t="str">
            <v>misc</v>
          </cell>
          <cell r="D20172" t="str">
            <v>jahangeer mobile balance</v>
          </cell>
          <cell r="E20172">
            <v>1300</v>
          </cell>
        </row>
        <row r="20173">
          <cell r="B20173" t="str">
            <v>Meezan bank Head office</v>
          </cell>
          <cell r="C20173" t="str">
            <v>material</v>
          </cell>
          <cell r="D20173" t="str">
            <v>purchased craft paper and tapes (given to guddu)</v>
          </cell>
          <cell r="E20173">
            <v>6000</v>
          </cell>
        </row>
        <row r="20174">
          <cell r="B20174" t="str">
            <v>DHL office</v>
          </cell>
          <cell r="C20174" t="str">
            <v>material</v>
          </cell>
          <cell r="D20174" t="str">
            <v>Purchased welding rods and cuttings disc</v>
          </cell>
          <cell r="E20174">
            <v>1000</v>
          </cell>
        </row>
        <row r="20175">
          <cell r="B20175" t="str">
            <v>Tomo JPMC</v>
          </cell>
          <cell r="C20175" t="str">
            <v>shahid regger</v>
          </cell>
          <cell r="D20175" t="str">
            <v>Cash paid for units shifting</v>
          </cell>
          <cell r="E20175">
            <v>20000</v>
          </cell>
        </row>
        <row r="20176">
          <cell r="B20176" t="str">
            <v>DHL office</v>
          </cell>
          <cell r="C20176" t="str">
            <v>material</v>
          </cell>
          <cell r="D20176" t="str">
            <v>purchased dammer tapes</v>
          </cell>
          <cell r="E20176">
            <v>2755</v>
          </cell>
        </row>
        <row r="20177">
          <cell r="B20177" t="str">
            <v>office</v>
          </cell>
          <cell r="C20177" t="str">
            <v>fuel</v>
          </cell>
          <cell r="D20177" t="str">
            <v>given to salman rider</v>
          </cell>
          <cell r="E20177">
            <v>1000</v>
          </cell>
        </row>
        <row r="20178">
          <cell r="B20178" t="str">
            <v>Meezan bank Head office</v>
          </cell>
          <cell r="C20178" t="str">
            <v>fare</v>
          </cell>
          <cell r="D20178" t="str">
            <v>cash paid</v>
          </cell>
          <cell r="E20178">
            <v>2900</v>
          </cell>
        </row>
        <row r="20179">
          <cell r="B20179" t="str">
            <v>DHL office</v>
          </cell>
          <cell r="C20179" t="str">
            <v>fare</v>
          </cell>
          <cell r="D20179" t="str">
            <v>cash paid</v>
          </cell>
          <cell r="E20179">
            <v>500</v>
          </cell>
        </row>
        <row r="20180">
          <cell r="B20180" t="str">
            <v xml:space="preserve">MHR Personal </v>
          </cell>
          <cell r="C20180" t="str">
            <v>utilities bills</v>
          </cell>
          <cell r="D20180" t="str">
            <v>k elec bill paid</v>
          </cell>
          <cell r="E20180">
            <v>123946</v>
          </cell>
        </row>
        <row r="20181">
          <cell r="B20181" t="str">
            <v>office</v>
          </cell>
          <cell r="C20181" t="str">
            <v>utilities bills</v>
          </cell>
          <cell r="D20181" t="str">
            <v>k elec bill paid</v>
          </cell>
          <cell r="E20181">
            <v>77157</v>
          </cell>
        </row>
        <row r="20182">
          <cell r="B20182" t="str">
            <v>Various sites</v>
          </cell>
          <cell r="C20182" t="str">
            <v>fuel</v>
          </cell>
          <cell r="D20182" t="str">
            <v>claimed by abuzar</v>
          </cell>
          <cell r="E20182">
            <v>1340</v>
          </cell>
        </row>
        <row r="20183">
          <cell r="B20183" t="str">
            <v>DHL office</v>
          </cell>
          <cell r="C20183" t="str">
            <v>material</v>
          </cell>
          <cell r="D20183" t="str">
            <v>purchased PU foam by abuzar</v>
          </cell>
          <cell r="E20183">
            <v>1000</v>
          </cell>
        </row>
        <row r="20184">
          <cell r="B20184" t="str">
            <v>office</v>
          </cell>
          <cell r="C20184" t="str">
            <v>misc</v>
          </cell>
          <cell r="D20184" t="str">
            <v>to abuzar for laptop protector</v>
          </cell>
          <cell r="E20184">
            <v>400</v>
          </cell>
        </row>
        <row r="20185">
          <cell r="B20185" t="str">
            <v>GSK DMC</v>
          </cell>
          <cell r="C20185" t="str">
            <v>misc</v>
          </cell>
          <cell r="D20185" t="str">
            <v>misc by jahangeer</v>
          </cell>
          <cell r="E20185">
            <v>3370</v>
          </cell>
        </row>
        <row r="20186">
          <cell r="C20186" t="str">
            <v>Noman Engineering</v>
          </cell>
          <cell r="D20186" t="str">
            <v>Sheet to Noman ducting (by al madina steel)</v>
          </cell>
          <cell r="E20186">
            <v>1147000</v>
          </cell>
        </row>
        <row r="20187">
          <cell r="B20187" t="str">
            <v>BAF maintenance</v>
          </cell>
          <cell r="C20187" t="str">
            <v>material</v>
          </cell>
          <cell r="D20187" t="str">
            <v>Purchased fans with housing cash collect by waheed frm al madina</v>
          </cell>
          <cell r="E20187">
            <v>105000</v>
          </cell>
        </row>
        <row r="20188">
          <cell r="B20188" t="str">
            <v>J out let DML</v>
          </cell>
          <cell r="C20188" t="str">
            <v>Fittings</v>
          </cell>
          <cell r="D20188" t="str">
            <v>Online to syed murtaza for Fittings (online by adeel)</v>
          </cell>
          <cell r="E20188">
            <v>300000</v>
          </cell>
        </row>
        <row r="20189">
          <cell r="B20189" t="str">
            <v>J out let DML</v>
          </cell>
          <cell r="C20189" t="str">
            <v>material</v>
          </cell>
          <cell r="D20189" t="str">
            <v>Online to Noman for J outlet purhcasing (online by adeel)</v>
          </cell>
          <cell r="E20189">
            <v>25000</v>
          </cell>
        </row>
        <row r="20190">
          <cell r="B20190" t="str">
            <v>DHL office</v>
          </cell>
          <cell r="C20190" t="str">
            <v>Copper pipe</v>
          </cell>
          <cell r="D20190" t="str">
            <v>Online to Gul Nawaz khan coppe piping (online by adeel)</v>
          </cell>
          <cell r="E20190">
            <v>375000</v>
          </cell>
        </row>
        <row r="20191">
          <cell r="B20191" t="str">
            <v>CITI Bank</v>
          </cell>
          <cell r="C20191" t="str">
            <v>Captive air</v>
          </cell>
          <cell r="D20191" t="str">
            <v>50% advance in FCU &amp; WCPU unit deal (Rec from IK in citi bank)</v>
          </cell>
          <cell r="E20191">
            <v>4598964</v>
          </cell>
        </row>
        <row r="20192">
          <cell r="B20192" t="str">
            <v>office</v>
          </cell>
          <cell r="C20192" t="str">
            <v>office</v>
          </cell>
          <cell r="D20192" t="str">
            <v>for office use</v>
          </cell>
          <cell r="E20192">
            <v>5000</v>
          </cell>
        </row>
        <row r="20193">
          <cell r="B20193" t="str">
            <v>DHL office</v>
          </cell>
          <cell r="C20193" t="str">
            <v>fare</v>
          </cell>
          <cell r="D20193" t="str">
            <v>paid</v>
          </cell>
          <cell r="E20193">
            <v>1800</v>
          </cell>
        </row>
        <row r="20194">
          <cell r="B20194" t="str">
            <v>FTC Floors</v>
          </cell>
          <cell r="C20194" t="str">
            <v>misc</v>
          </cell>
          <cell r="D20194" t="str">
            <v>purhcased flud light</v>
          </cell>
          <cell r="E20194">
            <v>2000</v>
          </cell>
        </row>
        <row r="20195">
          <cell r="B20195" t="str">
            <v>Gul Ahmed</v>
          </cell>
          <cell r="C20195" t="str">
            <v>shakeel duct</v>
          </cell>
          <cell r="D20195" t="str">
            <v>Cash paid uptodate is 50,000</v>
          </cell>
          <cell r="E20195">
            <v>30000</v>
          </cell>
        </row>
        <row r="20196">
          <cell r="B20196" t="str">
            <v>GSK DMC</v>
          </cell>
          <cell r="C20196" t="str">
            <v>sabro technologies</v>
          </cell>
          <cell r="D20196" t="str">
            <v>Online to sabro for GSK deal (online by adeel)</v>
          </cell>
          <cell r="E20196">
            <v>400000</v>
          </cell>
        </row>
        <row r="20197">
          <cell r="B20197" t="str">
            <v>DHL office</v>
          </cell>
          <cell r="C20197" t="str">
            <v>material</v>
          </cell>
          <cell r="D20197" t="str">
            <v>cabe tie and other items</v>
          </cell>
          <cell r="E20197">
            <v>1750</v>
          </cell>
        </row>
        <row r="20198">
          <cell r="B20198" t="str">
            <v>GSK DMC</v>
          </cell>
          <cell r="C20198" t="str">
            <v>Mecatech</v>
          </cell>
          <cell r="D20198" t="str">
            <v>purchased 01 nos DFCU (cash paid)</v>
          </cell>
          <cell r="E20198">
            <v>220000</v>
          </cell>
        </row>
        <row r="20199">
          <cell r="B20199" t="str">
            <v>DHL office</v>
          </cell>
          <cell r="C20199" t="str">
            <v>material</v>
          </cell>
          <cell r="D20199" t="str">
            <v>wire purhcased 2.5mm 2 core 03 nos from IJLAL engr</v>
          </cell>
          <cell r="E20199">
            <v>117500</v>
          </cell>
        </row>
        <row r="20200">
          <cell r="B20200" t="str">
            <v>o/m NASTP</v>
          </cell>
          <cell r="C20200" t="str">
            <v>fare</v>
          </cell>
          <cell r="D20200" t="str">
            <v>paid for rikshaw</v>
          </cell>
          <cell r="E20200">
            <v>1500</v>
          </cell>
        </row>
        <row r="20201">
          <cell r="B20201" t="str">
            <v>o/m NASTP</v>
          </cell>
          <cell r="C20201" t="str">
            <v>material</v>
          </cell>
          <cell r="D20201" t="str">
            <v>cutter knife and blade</v>
          </cell>
          <cell r="E20201">
            <v>340</v>
          </cell>
        </row>
        <row r="20202">
          <cell r="B20202" t="str">
            <v>GSK DMC</v>
          </cell>
          <cell r="C20202" t="str">
            <v>fare</v>
          </cell>
          <cell r="D20202" t="str">
            <v>paid</v>
          </cell>
          <cell r="E20202">
            <v>1500</v>
          </cell>
        </row>
        <row r="20203">
          <cell r="B20203" t="str">
            <v>Engro 3rd &amp; 8th Floor</v>
          </cell>
          <cell r="C20203" t="str">
            <v>material</v>
          </cell>
          <cell r="D20203" t="str">
            <v>purchased black tape and lucky 2"</v>
          </cell>
          <cell r="E20203">
            <v>34000</v>
          </cell>
        </row>
        <row r="20204">
          <cell r="B20204" t="str">
            <v>office</v>
          </cell>
          <cell r="C20204" t="str">
            <v>fuel</v>
          </cell>
          <cell r="D20204" t="str">
            <v>given to salman rider</v>
          </cell>
          <cell r="E20204">
            <v>3000</v>
          </cell>
        </row>
        <row r="20205">
          <cell r="B20205" t="str">
            <v>office</v>
          </cell>
          <cell r="C20205" t="str">
            <v>office</v>
          </cell>
          <cell r="D20205" t="str">
            <v>for office use</v>
          </cell>
          <cell r="E20205">
            <v>4000</v>
          </cell>
        </row>
        <row r="20206">
          <cell r="B20206" t="str">
            <v>daraz office</v>
          </cell>
          <cell r="C20206" t="str">
            <v>material</v>
          </cell>
          <cell r="D20206" t="str">
            <v>purchase gas ket</v>
          </cell>
          <cell r="E20206">
            <v>3200</v>
          </cell>
        </row>
        <row r="20207">
          <cell r="B20207" t="str">
            <v>CITI Bank</v>
          </cell>
          <cell r="C20207" t="str">
            <v>material</v>
          </cell>
          <cell r="D20207" t="str">
            <v>purhcased elbow 1-1/4"  25 nos</v>
          </cell>
          <cell r="E20207">
            <v>7830</v>
          </cell>
        </row>
        <row r="20208">
          <cell r="B20208" t="str">
            <v>Engro 3rd &amp; 8th Floor</v>
          </cell>
          <cell r="C20208" t="str">
            <v>fare</v>
          </cell>
          <cell r="D20208" t="str">
            <v>cash paid</v>
          </cell>
          <cell r="E20208">
            <v>2000</v>
          </cell>
        </row>
        <row r="20209">
          <cell r="B20209" t="str">
            <v>Gul Ahmed</v>
          </cell>
          <cell r="C20209" t="str">
            <v>fare</v>
          </cell>
          <cell r="D20209" t="str">
            <v>cash paid</v>
          </cell>
          <cell r="E20209">
            <v>2000</v>
          </cell>
        </row>
        <row r="20210">
          <cell r="B20210" t="str">
            <v>DHL office</v>
          </cell>
          <cell r="C20210" t="str">
            <v>fare</v>
          </cell>
          <cell r="D20210" t="str">
            <v>cash paid</v>
          </cell>
          <cell r="E20210">
            <v>2000</v>
          </cell>
        </row>
        <row r="20211">
          <cell r="B20211" t="str">
            <v>O/M The Place</v>
          </cell>
          <cell r="C20211" t="str">
            <v>misc</v>
          </cell>
          <cell r="D20211" t="str">
            <v>Repaired chiller pump motor from shahjee by mumtaz</v>
          </cell>
          <cell r="E20211">
            <v>68000</v>
          </cell>
        </row>
        <row r="20212">
          <cell r="B20212" t="str">
            <v>O/M The Place</v>
          </cell>
          <cell r="C20212" t="str">
            <v>misc</v>
          </cell>
          <cell r="D20212" t="str">
            <v>Repaired condenser motor from shahjee by mumtaz</v>
          </cell>
          <cell r="E20212">
            <v>18000</v>
          </cell>
        </row>
        <row r="20213">
          <cell r="B20213" t="str">
            <v>O/M The Place</v>
          </cell>
          <cell r="C20213" t="str">
            <v>mumtaz</v>
          </cell>
          <cell r="D20213" t="str">
            <v>given to mumtaz for misc</v>
          </cell>
          <cell r="E20213">
            <v>6000</v>
          </cell>
        </row>
        <row r="20214">
          <cell r="B20214" t="str">
            <v>Engro Office</v>
          </cell>
          <cell r="C20214" t="str">
            <v>material</v>
          </cell>
          <cell r="D20214" t="str">
            <v>purchased tapes by laraib</v>
          </cell>
          <cell r="E20214">
            <v>180</v>
          </cell>
        </row>
        <row r="20215">
          <cell r="B20215" t="str">
            <v>Tri fit Gym</v>
          </cell>
          <cell r="C20215" t="str">
            <v>misc</v>
          </cell>
          <cell r="D20215" t="str">
            <v>To ali khalid for site work (recommend by nadeem bhai)</v>
          </cell>
          <cell r="E20215">
            <v>2000</v>
          </cell>
        </row>
        <row r="20216">
          <cell r="B20216" t="str">
            <v>Engro 3rd &amp; 8th Floor</v>
          </cell>
          <cell r="C20216" t="str">
            <v>misc</v>
          </cell>
          <cell r="D20216" t="str">
            <v>purchased screw and other item by lariab</v>
          </cell>
          <cell r="E20216">
            <v>2200</v>
          </cell>
        </row>
        <row r="20217">
          <cell r="B20217" t="str">
            <v>office</v>
          </cell>
          <cell r="C20217" t="str">
            <v>misc</v>
          </cell>
          <cell r="D20217" t="str">
            <v>office sitting stool purchased</v>
          </cell>
          <cell r="E20217">
            <v>1950</v>
          </cell>
        </row>
        <row r="20218">
          <cell r="B20218" t="str">
            <v>PSYCHIATRY JPMC</v>
          </cell>
          <cell r="C20218" t="str">
            <v>Kamran insulator</v>
          </cell>
          <cell r="D20218" t="str">
            <v>cash paid</v>
          </cell>
          <cell r="E20218">
            <v>20000</v>
          </cell>
        </row>
        <row r="20219">
          <cell r="C20219" t="str">
            <v>Noman Engineering</v>
          </cell>
          <cell r="D20219" t="str">
            <v>To noman engineering for sheet hawala (from Al madina steel)</v>
          </cell>
          <cell r="E20219">
            <v>600000</v>
          </cell>
        </row>
        <row r="20220">
          <cell r="B20220" t="str">
            <v>Engro 3rd &amp; 8th Floor</v>
          </cell>
          <cell r="C20220" t="str">
            <v>Safe &amp; soung engineering</v>
          </cell>
          <cell r="D20220" t="str">
            <v>Online to safe and sound for 60 flexible purchased @ 7000 each (online by BH)</v>
          </cell>
          <cell r="E20220">
            <v>420000</v>
          </cell>
        </row>
        <row r="20221">
          <cell r="B20221" t="str">
            <v>DHL office</v>
          </cell>
          <cell r="C20221" t="str">
            <v>fare</v>
          </cell>
          <cell r="D20221" t="str">
            <v>cash paid</v>
          </cell>
          <cell r="E20221">
            <v>3000</v>
          </cell>
        </row>
        <row r="20222">
          <cell r="B20222" t="str">
            <v>Engro 3rd &amp; 8th Floor</v>
          </cell>
          <cell r="C20222" t="str">
            <v>fare</v>
          </cell>
          <cell r="D20222" t="str">
            <v>cash paid</v>
          </cell>
          <cell r="E20222">
            <v>1600</v>
          </cell>
        </row>
        <row r="20223">
          <cell r="B20223" t="str">
            <v>office</v>
          </cell>
          <cell r="C20223" t="str">
            <v>office</v>
          </cell>
          <cell r="D20223" t="str">
            <v>for office use</v>
          </cell>
          <cell r="E20223">
            <v>4000</v>
          </cell>
        </row>
        <row r="20224">
          <cell r="B20224" t="str">
            <v>CITI Bank</v>
          </cell>
          <cell r="C20224" t="str">
            <v>fare</v>
          </cell>
          <cell r="D20224" t="str">
            <v>paid</v>
          </cell>
          <cell r="E20224">
            <v>1000</v>
          </cell>
        </row>
        <row r="20225">
          <cell r="B20225" t="str">
            <v>GSK DMC</v>
          </cell>
          <cell r="C20225" t="str">
            <v>fare</v>
          </cell>
          <cell r="D20225" t="str">
            <v>paid</v>
          </cell>
          <cell r="E20225">
            <v>1400</v>
          </cell>
        </row>
        <row r="20226">
          <cell r="B20226" t="str">
            <v>J out let DML</v>
          </cell>
          <cell r="C20226" t="str">
            <v>material</v>
          </cell>
          <cell r="D20226" t="str">
            <v>Online to Noman for J outlet purhcasing (online by adeel)</v>
          </cell>
          <cell r="E20226">
            <v>25000</v>
          </cell>
        </row>
        <row r="20227">
          <cell r="B20227" t="str">
            <v>DHL office</v>
          </cell>
          <cell r="C20227" t="str">
            <v>material</v>
          </cell>
          <cell r="D20227" t="str">
            <v>Online to abbas for fast cool for invisible profile, GI corner PVC corner for DHL Online by adeel)</v>
          </cell>
          <cell r="E20227">
            <v>16000</v>
          </cell>
        </row>
        <row r="20228">
          <cell r="B20228" t="str">
            <v>J out let DML</v>
          </cell>
          <cell r="C20228" t="str">
            <v>material</v>
          </cell>
          <cell r="D20228" t="str">
            <v>Online for J outler nut bolt purchased (by adeel)</v>
          </cell>
          <cell r="E20228">
            <v>10750</v>
          </cell>
        </row>
        <row r="20229">
          <cell r="B20229" t="str">
            <v>office</v>
          </cell>
          <cell r="C20229" t="str">
            <v>office</v>
          </cell>
          <cell r="D20229" t="str">
            <v>for office use</v>
          </cell>
          <cell r="E20229">
            <v>1500</v>
          </cell>
        </row>
        <row r="20230">
          <cell r="B20230" t="str">
            <v>Meezan bank Head office</v>
          </cell>
          <cell r="C20230" t="str">
            <v>fakhri brothers</v>
          </cell>
          <cell r="D20230" t="str">
            <v>Cash collect by Fakhri representative Farrukh (from al madina)</v>
          </cell>
          <cell r="E20230">
            <v>1000000</v>
          </cell>
        </row>
        <row r="20231">
          <cell r="B20231" t="str">
            <v>CITI Bank</v>
          </cell>
          <cell r="C20231" t="str">
            <v>material</v>
          </cell>
          <cell r="D20231" t="str">
            <v>Online to imran for fittings for CITI Bank (Online by adeel)</v>
          </cell>
          <cell r="E20231">
            <v>20250</v>
          </cell>
        </row>
        <row r="20232">
          <cell r="B20232" t="str">
            <v>DHL office</v>
          </cell>
          <cell r="C20232" t="str">
            <v>Copper pipe</v>
          </cell>
          <cell r="D20232" t="str">
            <v>Online to Gul Nawaz khan coppe piping (online by adeel)</v>
          </cell>
          <cell r="E20232">
            <v>100000</v>
          </cell>
        </row>
        <row r="20233">
          <cell r="B20233" t="str">
            <v>J out let DML</v>
          </cell>
          <cell r="C20233" t="str">
            <v>Pipe Labour</v>
          </cell>
          <cell r="D20233" t="str">
            <v>Online to murtaza hassan shah for Pipe labour work (By BH)</v>
          </cell>
          <cell r="E20233">
            <v>207000</v>
          </cell>
        </row>
        <row r="20234">
          <cell r="B20234" t="str">
            <v>FTC Floors</v>
          </cell>
          <cell r="C20234" t="str">
            <v>SST Tax</v>
          </cell>
          <cell r="D20234" t="str">
            <v>MCB chq 1973738917 SST Paid for the month of May 24 tot amt = 683,778</v>
          </cell>
          <cell r="E20234">
            <v>20525</v>
          </cell>
        </row>
        <row r="20235">
          <cell r="B20235" t="str">
            <v xml:space="preserve">O/M Nue Multiplex </v>
          </cell>
          <cell r="C20235" t="str">
            <v>SST Tax</v>
          </cell>
          <cell r="D20235" t="str">
            <v>MCB chq 1973738917 SST Paid for the month of May 24 tot amt = 683,778</v>
          </cell>
          <cell r="E20235">
            <v>35364</v>
          </cell>
        </row>
        <row r="20236">
          <cell r="B20236" t="str">
            <v>O/M The Place</v>
          </cell>
          <cell r="C20236" t="str">
            <v>SST Tax</v>
          </cell>
          <cell r="D20236" t="str">
            <v>MCB chq 1973738917 SST Paid for the month of May 24 tot amt = 683,778</v>
          </cell>
          <cell r="E20236">
            <v>32760</v>
          </cell>
        </row>
        <row r="20237">
          <cell r="B20237" t="str">
            <v>ueP 17th Floor</v>
          </cell>
          <cell r="C20237" t="str">
            <v>SST Tax</v>
          </cell>
          <cell r="D20237" t="str">
            <v>MCB chq 1973738917 SST Paid for the month of May 24 tot amt = 683,778</v>
          </cell>
          <cell r="E20237">
            <v>264941</v>
          </cell>
        </row>
        <row r="20238">
          <cell r="B20238" t="str">
            <v>BAF maintenance</v>
          </cell>
          <cell r="C20238" t="str">
            <v>SST Tax</v>
          </cell>
          <cell r="D20238" t="str">
            <v>MCB chq 1973738917 SST Paid for the month of May 24 tot amt = 683,778</v>
          </cell>
          <cell r="E20238">
            <v>330188</v>
          </cell>
        </row>
        <row r="20239">
          <cell r="B20239" t="str">
            <v>GSK DMC</v>
          </cell>
          <cell r="C20239" t="str">
            <v>sajid pipe</v>
          </cell>
          <cell r="D20239" t="str">
            <v>MCB chq 1973738919</v>
          </cell>
          <cell r="E20239">
            <v>200000</v>
          </cell>
        </row>
        <row r="20240">
          <cell r="B20240" t="str">
            <v>GSK DMC</v>
          </cell>
          <cell r="C20240" t="str">
            <v>Azher Duct</v>
          </cell>
          <cell r="D20240" t="str">
            <v>MCB chq 1973738920</v>
          </cell>
          <cell r="E20240">
            <v>150000</v>
          </cell>
        </row>
        <row r="20241">
          <cell r="B20241" t="str">
            <v>tahiri Masjid</v>
          </cell>
          <cell r="C20241" t="str">
            <v>rafay</v>
          </cell>
          <cell r="D20241" t="str">
            <v>MCB chq 1973738922 chq amount = 107,000</v>
          </cell>
          <cell r="E20241">
            <v>50000</v>
          </cell>
        </row>
        <row r="20242">
          <cell r="B20242" t="str">
            <v>O/M The Place</v>
          </cell>
          <cell r="C20242" t="str">
            <v>rafay</v>
          </cell>
          <cell r="D20242" t="str">
            <v>MCB chq 1973738922 chq amount = 107,000</v>
          </cell>
          <cell r="E20242">
            <v>57000</v>
          </cell>
        </row>
        <row r="20243">
          <cell r="B20243" t="str">
            <v>J out let DML</v>
          </cell>
          <cell r="C20243" t="str">
            <v>sheet</v>
          </cell>
          <cell r="D20243" t="str">
            <v>MCB chq 1973738922 Sheet purchased j out let DML (deposit by abuzer)</v>
          </cell>
          <cell r="E20243">
            <v>940000</v>
          </cell>
        </row>
        <row r="20244">
          <cell r="B20244" t="str">
            <v xml:space="preserve">O/M Nue Multiplex </v>
          </cell>
          <cell r="C20244" t="str">
            <v>Received</v>
          </cell>
          <cell r="D20244" t="str">
            <v>Received O/M April 24 Bill</v>
          </cell>
          <cell r="F20244">
            <v>333522</v>
          </cell>
        </row>
        <row r="20245">
          <cell r="B20245" t="str">
            <v xml:space="preserve">O/M Nue Multiplex </v>
          </cell>
          <cell r="C20245" t="str">
            <v>Received</v>
          </cell>
          <cell r="D20245" t="str">
            <v>Received O/M May 23 Bill</v>
          </cell>
          <cell r="F20245">
            <v>333522</v>
          </cell>
        </row>
        <row r="20246">
          <cell r="B20246" t="str">
            <v>O/M The Place</v>
          </cell>
          <cell r="C20246" t="str">
            <v>Received</v>
          </cell>
          <cell r="D20246" t="str">
            <v>received June 2024 bill</v>
          </cell>
          <cell r="F20246">
            <v>359992</v>
          </cell>
        </row>
        <row r="20247">
          <cell r="B20247" t="str">
            <v>o/m NASTP</v>
          </cell>
          <cell r="C20247" t="str">
            <v>Received</v>
          </cell>
          <cell r="D20247" t="str">
            <v>1% invoice charges for MCB chq # 1973738885 given to Universal traders care off Adeel Steel for SST inpt adjustment in NASTP Monthly payment</v>
          </cell>
          <cell r="E20247">
            <v>17000</v>
          </cell>
        </row>
        <row r="20248">
          <cell r="B20248" t="str">
            <v>o/m NASTP</v>
          </cell>
          <cell r="C20248" t="str">
            <v>Received</v>
          </cell>
          <cell r="D20248" t="str">
            <v>Received o/m bill for the month of June 24</v>
          </cell>
          <cell r="F20248">
            <v>1920212</v>
          </cell>
        </row>
        <row r="20249">
          <cell r="B20249" t="str">
            <v>New Jubilee</v>
          </cell>
          <cell r="C20249" t="str">
            <v>Received</v>
          </cell>
          <cell r="D20249" t="str">
            <v>Received cash by nadeem bhai (given to John in Gul ahmed)</v>
          </cell>
          <cell r="F20249">
            <v>50000</v>
          </cell>
        </row>
        <row r="20250">
          <cell r="B20250" t="str">
            <v>ueP 17th Floor</v>
          </cell>
          <cell r="C20250" t="str">
            <v>Received</v>
          </cell>
          <cell r="D20250" t="str">
            <v>Rec from ASA in acc of UEP for 03 nos logicval controls for units</v>
          </cell>
          <cell r="F20250">
            <v>825741</v>
          </cell>
        </row>
        <row r="20251">
          <cell r="B20251" t="str">
            <v>CITI Bank</v>
          </cell>
          <cell r="C20251" t="str">
            <v>Received</v>
          </cell>
          <cell r="D20251" t="str">
            <v>Received from IK given to Captive aire in CITI Bank deal</v>
          </cell>
          <cell r="F20251">
            <v>4598964</v>
          </cell>
        </row>
        <row r="20252">
          <cell r="B20252" t="str">
            <v>VISA Fit-out Office</v>
          </cell>
          <cell r="C20252" t="str">
            <v>Received</v>
          </cell>
          <cell r="D20252" t="str">
            <v>Received from IK in visa office (Given to Adeel universal traders)</v>
          </cell>
          <cell r="F20252">
            <v>2500000</v>
          </cell>
        </row>
        <row r="20253">
          <cell r="B20253" t="str">
            <v>O/M The Place</v>
          </cell>
          <cell r="C20253" t="str">
            <v>Received</v>
          </cell>
          <cell r="D20253" t="str">
            <v>Received cash from nuepllex against bill # 092 &amp; 093 (used in offiice petty cash)</v>
          </cell>
          <cell r="F20253">
            <v>112000</v>
          </cell>
        </row>
        <row r="20254">
          <cell r="B20254" t="str">
            <v>Riazeda project</v>
          </cell>
          <cell r="C20254" t="str">
            <v>Received</v>
          </cell>
          <cell r="D20254" t="str">
            <v>Received from IK (Given to AL madina steel)</v>
          </cell>
          <cell r="F20254">
            <v>926500</v>
          </cell>
        </row>
        <row r="20255">
          <cell r="B20255" t="str">
            <v>sana Safinaz</v>
          </cell>
          <cell r="C20255" t="str">
            <v>Received</v>
          </cell>
          <cell r="D20255" t="str">
            <v>Received from IK (Given to AL madina steel)</v>
          </cell>
          <cell r="F20255">
            <v>2000000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695B7-9FC9-46CF-A850-FB641529BE7D}">
  <dimension ref="A3:E60"/>
  <sheetViews>
    <sheetView tabSelected="1" zoomScaleNormal="100" workbookViewId="0">
      <selection activeCell="E59" sqref="E59"/>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45076</v>
      </c>
    </row>
    <row r="4" spans="1:5" x14ac:dyDescent="0.2">
      <c r="E4" s="24"/>
    </row>
    <row r="5" spans="1:5" x14ac:dyDescent="0.2">
      <c r="E5" s="24"/>
    </row>
    <row r="6" spans="1:5" ht="21" x14ac:dyDescent="0.35">
      <c r="A6" s="86" t="s">
        <v>101</v>
      </c>
      <c r="B6" s="86"/>
      <c r="C6" s="86"/>
      <c r="D6" s="86"/>
      <c r="E6" s="86"/>
    </row>
    <row r="8" spans="1:5" ht="28.5" x14ac:dyDescent="0.45">
      <c r="A8" s="87" t="s">
        <v>107</v>
      </c>
      <c r="B8" s="87"/>
      <c r="C8" s="87"/>
      <c r="D8" s="87"/>
      <c r="E8" s="87"/>
    </row>
    <row r="10" spans="1:5" s="36" customFormat="1" ht="47.25" hidden="1"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hidden="1" customHeight="1" x14ac:dyDescent="0.2">
      <c r="A35" s="56"/>
      <c r="B35" s="57"/>
      <c r="C35" s="64"/>
      <c r="D35" s="64"/>
      <c r="E35" s="65"/>
    </row>
    <row r="36" spans="1:5" s="55" customFormat="1" ht="26.25" hidden="1" customHeight="1" x14ac:dyDescent="0.2">
      <c r="A36" s="66">
        <v>1</v>
      </c>
      <c r="B36" s="67" t="s">
        <v>99</v>
      </c>
      <c r="C36" s="68">
        <f>HVAC!K33</f>
        <v>1098000</v>
      </c>
      <c r="D36" s="68">
        <f>HVAC!O33</f>
        <v>231500</v>
      </c>
      <c r="E36" s="69">
        <f>D36+C36</f>
        <v>1329500</v>
      </c>
    </row>
    <row r="37" spans="1:5" s="55" customFormat="1" ht="24" hidden="1" customHeight="1" x14ac:dyDescent="0.2">
      <c r="A37" s="70"/>
      <c r="B37" s="71"/>
      <c r="C37" s="72"/>
      <c r="D37" s="72"/>
      <c r="E37" s="73"/>
    </row>
    <row r="38" spans="1:5" s="55" customFormat="1" ht="24.75" hidden="1" customHeight="1" x14ac:dyDescent="0.2">
      <c r="A38" s="66">
        <v>2</v>
      </c>
      <c r="B38" s="74" t="s">
        <v>100</v>
      </c>
      <c r="C38" s="68">
        <f>Fire!J27</f>
        <v>780460</v>
      </c>
      <c r="D38" s="68">
        <f>Fire!N27</f>
        <v>187800</v>
      </c>
      <c r="E38" s="69">
        <f>D38+C38</f>
        <v>968260</v>
      </c>
    </row>
    <row r="39" spans="1:5" s="55" customFormat="1" ht="24.75" hidden="1" customHeight="1" x14ac:dyDescent="0.2">
      <c r="A39" s="75"/>
      <c r="B39" s="76"/>
      <c r="C39" s="77"/>
      <c r="D39" s="77"/>
      <c r="E39" s="78"/>
    </row>
    <row r="40" spans="1:5" s="59" customFormat="1" ht="21.75" hidden="1" thickBot="1" x14ac:dyDescent="0.4">
      <c r="A40" s="88" t="s">
        <v>74</v>
      </c>
      <c r="B40" s="89"/>
      <c r="C40" s="58">
        <f>C38+C36</f>
        <v>1878460</v>
      </c>
      <c r="D40" s="58">
        <f>D38+D36</f>
        <v>419300</v>
      </c>
      <c r="E40" s="62">
        <f>E38+E36</f>
        <v>2297760</v>
      </c>
    </row>
    <row r="41" spans="1:5" s="59" customFormat="1" ht="21.75" hidden="1" thickBot="1" x14ac:dyDescent="0.4">
      <c r="A41" s="88" t="s">
        <v>113</v>
      </c>
      <c r="B41" s="89"/>
      <c r="C41" s="58"/>
      <c r="D41" s="58"/>
      <c r="E41" s="62">
        <f>E40*4.5%</f>
        <v>103399.2</v>
      </c>
    </row>
    <row r="42" spans="1:5" s="59" customFormat="1" ht="21.75" hidden="1" thickBot="1" x14ac:dyDescent="0.4">
      <c r="A42" s="88" t="s">
        <v>112</v>
      </c>
      <c r="B42" s="89"/>
      <c r="C42" s="58"/>
      <c r="D42" s="58"/>
      <c r="E42" s="81">
        <f>E41+E40</f>
        <v>2401159.2000000002</v>
      </c>
    </row>
    <row r="46" spans="1:5" s="83" customFormat="1" ht="18" customHeight="1" x14ac:dyDescent="0.2">
      <c r="B46" s="85" t="s">
        <v>119</v>
      </c>
      <c r="E46" s="84">
        <f>'[2]PES summary'!$E$40</f>
        <v>3568560</v>
      </c>
    </row>
    <row r="47" spans="1:5" s="83" customFormat="1" ht="18" customHeight="1" x14ac:dyDescent="0.2">
      <c r="B47" s="85" t="s">
        <v>116</v>
      </c>
      <c r="E47" s="84">
        <f>E40</f>
        <v>2297760</v>
      </c>
    </row>
    <row r="48" spans="1:5" ht="18.75" x14ac:dyDescent="0.2">
      <c r="E48" s="84">
        <f>SUM(E46:E47)</f>
        <v>5866320</v>
      </c>
    </row>
    <row r="50" spans="2:5" ht="18.75" x14ac:dyDescent="0.2">
      <c r="B50" s="85" t="s">
        <v>120</v>
      </c>
      <c r="E50" s="84">
        <v>1099464.3999999999</v>
      </c>
    </row>
    <row r="51" spans="2:5" ht="18.75" x14ac:dyDescent="0.2">
      <c r="B51" s="85"/>
    </row>
    <row r="52" spans="2:5" ht="18.75" x14ac:dyDescent="0.2">
      <c r="B52" s="85" t="s">
        <v>121</v>
      </c>
      <c r="E52" s="84">
        <f>E48+E50</f>
        <v>6965784.4000000004</v>
      </c>
    </row>
    <row r="53" spans="2:5" ht="18.75" x14ac:dyDescent="0.2">
      <c r="B53" s="85"/>
      <c r="E53" s="84"/>
    </row>
    <row r="54" spans="2:5" ht="18.75" x14ac:dyDescent="0.2">
      <c r="B54" s="85" t="s">
        <v>122</v>
      </c>
      <c r="E54" s="84">
        <f>E52*5%</f>
        <v>348289.22000000003</v>
      </c>
    </row>
    <row r="55" spans="2:5" ht="18.75" x14ac:dyDescent="0.2">
      <c r="B55" s="85"/>
      <c r="E55" s="84"/>
    </row>
    <row r="56" spans="2:5" ht="18.75" x14ac:dyDescent="0.2">
      <c r="B56" s="85" t="s">
        <v>123</v>
      </c>
      <c r="E56" s="84">
        <f>E54+E52</f>
        <v>7314073.6200000001</v>
      </c>
    </row>
    <row r="57" spans="2:5" ht="18.75" x14ac:dyDescent="0.2">
      <c r="B57" s="85"/>
      <c r="E57" s="84"/>
    </row>
    <row r="58" spans="2:5" ht="18.75" x14ac:dyDescent="0.2">
      <c r="B58" s="85" t="s">
        <v>124</v>
      </c>
      <c r="E58" s="84">
        <f ca="1">SUMIF([4]Posting!$B:$F,"Sana safinaz",[4]Posting!$F:$F)</f>
        <v>6000000</v>
      </c>
    </row>
    <row r="59" spans="2:5" ht="18.75" x14ac:dyDescent="0.2">
      <c r="B59" s="85"/>
    </row>
    <row r="60" spans="2:5" ht="18.75" x14ac:dyDescent="0.2">
      <c r="B60" s="85" t="s">
        <v>125</v>
      </c>
      <c r="E60" s="84">
        <f ca="1">E56-E58</f>
        <v>1314073.6200000001</v>
      </c>
    </row>
  </sheetData>
  <mergeCells count="5">
    <mergeCell ref="A6:E6"/>
    <mergeCell ref="A8:E8"/>
    <mergeCell ref="A40:B40"/>
    <mergeCell ref="A41:B41"/>
    <mergeCell ref="A42:B42"/>
  </mergeCells>
  <pageMargins left="0.7" right="0.7" top="0.75" bottom="0.75" header="0.3" footer="0.3"/>
  <pageSetup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370E-2DAA-4AB4-8E71-EFC043DF40A5}">
  <dimension ref="A3:E42"/>
  <sheetViews>
    <sheetView zoomScaleNormal="100" workbookViewId="0">
      <selection activeCell="E28" sqref="E28:P28"/>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45216</v>
      </c>
    </row>
    <row r="4" spans="1:5" x14ac:dyDescent="0.2">
      <c r="E4" s="24"/>
    </row>
    <row r="5" spans="1:5" x14ac:dyDescent="0.2">
      <c r="E5" s="24"/>
    </row>
    <row r="6" spans="1:5" ht="21" x14ac:dyDescent="0.35">
      <c r="A6" s="86" t="s">
        <v>101</v>
      </c>
      <c r="B6" s="86"/>
      <c r="C6" s="86"/>
      <c r="D6" s="86"/>
      <c r="E6" s="86"/>
    </row>
    <row r="8" spans="1:5" ht="28.5" x14ac:dyDescent="0.45">
      <c r="A8" s="87" t="s">
        <v>117</v>
      </c>
      <c r="B8" s="87"/>
      <c r="C8" s="87"/>
      <c r="D8" s="87"/>
      <c r="E8" s="87"/>
    </row>
    <row r="9" spans="1:5" ht="13.5" thickBot="1" x14ac:dyDescent="0.25"/>
    <row r="10" spans="1:5" s="36" customFormat="1" ht="47.25"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customHeight="1" x14ac:dyDescent="0.2">
      <c r="A35" s="56"/>
      <c r="B35" s="57"/>
      <c r="C35" s="64"/>
      <c r="D35" s="64"/>
      <c r="E35" s="65"/>
    </row>
    <row r="36" spans="1:5" s="55" customFormat="1" ht="26.25" customHeight="1" x14ac:dyDescent="0.2">
      <c r="A36" s="66">
        <v>1</v>
      </c>
      <c r="B36" s="67" t="s">
        <v>99</v>
      </c>
      <c r="C36" s="68">
        <f>HVAC!K33</f>
        <v>1098000</v>
      </c>
      <c r="D36" s="68">
        <f>HVAC!O33</f>
        <v>231500</v>
      </c>
      <c r="E36" s="69">
        <f>D36+C36</f>
        <v>1329500</v>
      </c>
    </row>
    <row r="37" spans="1:5" s="55" customFormat="1" ht="24" customHeight="1" x14ac:dyDescent="0.2">
      <c r="A37" s="70"/>
      <c r="B37" s="71"/>
      <c r="C37" s="72"/>
      <c r="D37" s="72"/>
      <c r="E37" s="73"/>
    </row>
    <row r="38" spans="1:5" s="55" customFormat="1" ht="24.75" customHeight="1" x14ac:dyDescent="0.2">
      <c r="A38" s="66">
        <v>2</v>
      </c>
      <c r="B38" s="74" t="s">
        <v>100</v>
      </c>
      <c r="C38" s="68">
        <f>Fire!J27</f>
        <v>780460</v>
      </c>
      <c r="D38" s="68">
        <f>Fire!N27</f>
        <v>187800</v>
      </c>
      <c r="E38" s="69">
        <f>D38+C38</f>
        <v>968260</v>
      </c>
    </row>
    <row r="39" spans="1:5" s="55" customFormat="1" ht="24.75" customHeight="1" x14ac:dyDescent="0.2">
      <c r="A39" s="75"/>
      <c r="B39" s="76"/>
      <c r="C39" s="77"/>
      <c r="D39" s="77"/>
      <c r="E39" s="78"/>
    </row>
    <row r="40" spans="1:5" s="55" customFormat="1" ht="24.75" customHeight="1" x14ac:dyDescent="0.2">
      <c r="A40" s="66">
        <v>3</v>
      </c>
      <c r="B40" s="74" t="s">
        <v>118</v>
      </c>
      <c r="C40" s="68">
        <f>Fire!J29</f>
        <v>0</v>
      </c>
      <c r="D40" s="68">
        <f>Fire!N29</f>
        <v>0</v>
      </c>
      <c r="E40" s="69">
        <f>[3]Sheet1!$C$23</f>
        <v>1099464.3999999999</v>
      </c>
    </row>
    <row r="41" spans="1:5" s="55" customFormat="1" ht="24.75" customHeight="1" x14ac:dyDescent="0.2">
      <c r="A41" s="75"/>
      <c r="B41" s="76"/>
      <c r="C41" s="77"/>
      <c r="D41" s="77"/>
      <c r="E41" s="78"/>
    </row>
    <row r="42" spans="1:5" s="59" customFormat="1" ht="21.75" thickBot="1" x14ac:dyDescent="0.4">
      <c r="A42" s="88" t="s">
        <v>74</v>
      </c>
      <c r="B42" s="89"/>
      <c r="C42" s="58"/>
      <c r="D42" s="58"/>
      <c r="E42" s="62">
        <f>SUM(E36:E41)</f>
        <v>3397224.4</v>
      </c>
    </row>
  </sheetData>
  <mergeCells count="3">
    <mergeCell ref="A6:E6"/>
    <mergeCell ref="A8:E8"/>
    <mergeCell ref="A42:B42"/>
  </mergeCells>
  <pageMargins left="0.7" right="0.7" top="0.75" bottom="0.75" header="0.3" footer="0.3"/>
  <pageSetup scale="9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3"/>
  <sheetViews>
    <sheetView view="pageBreakPreview" topLeftCell="A19" zoomScale="60" zoomScaleNormal="100" workbookViewId="0">
      <selection activeCell="E28" sqref="E28:P28"/>
    </sheetView>
  </sheetViews>
  <sheetFormatPr defaultRowHeight="16.5" x14ac:dyDescent="0.2"/>
  <cols>
    <col min="1" max="1" width="3.33203125" style="1" customWidth="1"/>
    <col min="2" max="2" width="3.5" style="1" customWidth="1"/>
    <col min="3" max="3" width="38" style="1" customWidth="1"/>
    <col min="4" max="4" width="7.33203125" style="17" customWidth="1"/>
    <col min="5" max="5" width="5.5" style="17" customWidth="1"/>
    <col min="6" max="6" width="10.5" style="1" customWidth="1"/>
    <col min="7" max="7" width="9" style="1" bestFit="1" customWidth="1"/>
    <col min="8" max="8" width="9" style="1" customWidth="1"/>
    <col min="9" max="10" width="10.5" style="1" customWidth="1"/>
    <col min="11" max="11" width="13" style="1" customWidth="1"/>
    <col min="12" max="14" width="11" style="1" customWidth="1"/>
    <col min="15" max="15" width="14.33203125" style="1" customWidth="1"/>
    <col min="16" max="16" width="16.33203125" style="1" customWidth="1"/>
    <col min="17" max="16384" width="9.33203125" style="1"/>
  </cols>
  <sheetData>
    <row r="1" spans="1:16" ht="27.75" customHeight="1" x14ac:dyDescent="0.2">
      <c r="A1" s="90" t="s">
        <v>102</v>
      </c>
      <c r="B1" s="90"/>
      <c r="C1" s="90"/>
      <c r="D1" s="90"/>
      <c r="E1" s="90"/>
      <c r="F1" s="90"/>
      <c r="G1" s="90"/>
      <c r="H1" s="92" t="s">
        <v>116</v>
      </c>
      <c r="I1" s="93"/>
      <c r="J1" s="93"/>
      <c r="K1" s="93"/>
      <c r="L1" s="93"/>
      <c r="M1" s="93"/>
      <c r="N1" s="93"/>
      <c r="O1" s="93"/>
      <c r="P1" s="94"/>
    </row>
    <row r="2" spans="1:16" ht="15.75" customHeight="1" x14ac:dyDescent="0.2">
      <c r="A2" s="107" t="s">
        <v>1</v>
      </c>
      <c r="B2" s="107"/>
      <c r="C2" s="108" t="s">
        <v>2</v>
      </c>
      <c r="D2" s="109" t="s">
        <v>3</v>
      </c>
      <c r="E2" s="109" t="s">
        <v>4</v>
      </c>
      <c r="F2" s="91" t="s">
        <v>103</v>
      </c>
      <c r="G2" s="91" t="s">
        <v>104</v>
      </c>
      <c r="H2" s="26"/>
      <c r="I2" s="91" t="s">
        <v>40</v>
      </c>
      <c r="J2" s="91"/>
      <c r="K2" s="91"/>
      <c r="L2" s="91" t="s">
        <v>41</v>
      </c>
      <c r="M2" s="91"/>
      <c r="N2" s="91"/>
      <c r="O2" s="91"/>
      <c r="P2" s="27" t="s">
        <v>5</v>
      </c>
    </row>
    <row r="3" spans="1:16" x14ac:dyDescent="0.2">
      <c r="A3" s="107"/>
      <c r="B3" s="107"/>
      <c r="C3" s="108"/>
      <c r="D3" s="109"/>
      <c r="E3" s="109"/>
      <c r="F3" s="91"/>
      <c r="G3" s="91"/>
      <c r="H3" s="26" t="s">
        <v>114</v>
      </c>
      <c r="I3" s="26" t="s">
        <v>105</v>
      </c>
      <c r="J3" s="26" t="s">
        <v>115</v>
      </c>
      <c r="K3" s="28" t="s">
        <v>6</v>
      </c>
      <c r="L3" s="26" t="s">
        <v>114</v>
      </c>
      <c r="M3" s="26" t="s">
        <v>105</v>
      </c>
      <c r="N3" s="26" t="s">
        <v>115</v>
      </c>
      <c r="O3" s="28" t="s">
        <v>6</v>
      </c>
      <c r="P3" s="27" t="s">
        <v>6</v>
      </c>
    </row>
    <row r="4" spans="1:16" x14ac:dyDescent="0.2">
      <c r="A4" s="98" t="s">
        <v>7</v>
      </c>
      <c r="B4" s="99"/>
      <c r="C4" s="99"/>
      <c r="D4" s="99"/>
      <c r="E4" s="100"/>
      <c r="F4" s="25"/>
      <c r="G4" s="25"/>
      <c r="H4" s="25"/>
      <c r="I4" s="25"/>
      <c r="J4" s="25"/>
      <c r="K4" s="25"/>
      <c r="L4" s="25"/>
      <c r="M4" s="25"/>
      <c r="N4" s="25"/>
      <c r="O4" s="25"/>
      <c r="P4" s="25"/>
    </row>
    <row r="5" spans="1:16" ht="264" x14ac:dyDescent="0.2">
      <c r="A5" s="3">
        <v>1</v>
      </c>
      <c r="B5" s="4"/>
      <c r="C5" s="4" t="s">
        <v>8</v>
      </c>
      <c r="D5" s="2"/>
      <c r="E5" s="2"/>
      <c r="F5" s="4"/>
      <c r="G5" s="4"/>
      <c r="H5" s="4"/>
      <c r="I5" s="4"/>
      <c r="J5" s="4"/>
      <c r="K5" s="4"/>
      <c r="L5" s="4"/>
      <c r="M5" s="4"/>
      <c r="N5" s="4"/>
      <c r="O5" s="4"/>
      <c r="P5" s="4"/>
    </row>
    <row r="6" spans="1:16" ht="25.5" customHeight="1" x14ac:dyDescent="0.2">
      <c r="A6" s="2"/>
      <c r="B6" s="5" t="s">
        <v>9</v>
      </c>
      <c r="C6" s="6" t="s">
        <v>10</v>
      </c>
      <c r="D6" s="7">
        <v>4700</v>
      </c>
      <c r="E6" s="8" t="s">
        <v>11</v>
      </c>
      <c r="F6" s="21">
        <v>300</v>
      </c>
      <c r="G6" s="21">
        <v>65</v>
      </c>
      <c r="H6" s="21">
        <v>2450</v>
      </c>
      <c r="I6" s="21">
        <v>1800</v>
      </c>
      <c r="J6" s="21">
        <f>I6+H6</f>
        <v>4250</v>
      </c>
      <c r="K6" s="21">
        <f>I6*F6</f>
        <v>540000</v>
      </c>
      <c r="L6" s="21">
        <f>H6</f>
        <v>2450</v>
      </c>
      <c r="M6" s="21">
        <f>I6</f>
        <v>1800</v>
      </c>
      <c r="N6" s="21">
        <f>M6+L6</f>
        <v>4250</v>
      </c>
      <c r="O6" s="21">
        <f>M6*G6</f>
        <v>117000</v>
      </c>
      <c r="P6" s="21">
        <f>O6+K6</f>
        <v>657000</v>
      </c>
    </row>
    <row r="7" spans="1:16" ht="99" x14ac:dyDescent="0.2">
      <c r="A7" s="3">
        <v>2</v>
      </c>
      <c r="B7" s="4"/>
      <c r="C7" s="4" t="s">
        <v>12</v>
      </c>
      <c r="D7" s="7">
        <v>4700</v>
      </c>
      <c r="E7" s="8" t="s">
        <v>11</v>
      </c>
      <c r="F7" s="21">
        <v>140</v>
      </c>
      <c r="G7" s="21">
        <v>50</v>
      </c>
      <c r="H7" s="21">
        <v>2450</v>
      </c>
      <c r="I7" s="21">
        <v>1800</v>
      </c>
      <c r="J7" s="21">
        <f>I7+H7</f>
        <v>4250</v>
      </c>
      <c r="K7" s="21">
        <f>I7*F7</f>
        <v>252000</v>
      </c>
      <c r="L7" s="21">
        <f>H7</f>
        <v>2450</v>
      </c>
      <c r="M7" s="21">
        <f>I7</f>
        <v>1800</v>
      </c>
      <c r="N7" s="21">
        <f>M7+L7</f>
        <v>4250</v>
      </c>
      <c r="O7" s="21">
        <f>M7*G7</f>
        <v>90000</v>
      </c>
      <c r="P7" s="21">
        <f>O7+K7</f>
        <v>342000</v>
      </c>
    </row>
    <row r="8" spans="1:16" ht="148.5" x14ac:dyDescent="0.2">
      <c r="A8" s="3">
        <v>3</v>
      </c>
      <c r="B8" s="4"/>
      <c r="C8" s="4" t="s">
        <v>13</v>
      </c>
      <c r="D8" s="2"/>
      <c r="E8" s="2"/>
      <c r="F8" s="4"/>
      <c r="G8" s="4"/>
      <c r="H8" s="4"/>
      <c r="I8" s="4"/>
      <c r="J8" s="4"/>
      <c r="K8" s="4"/>
      <c r="L8" s="4"/>
      <c r="M8" s="4"/>
      <c r="N8" s="4"/>
      <c r="O8" s="4"/>
      <c r="P8" s="4"/>
    </row>
    <row r="9" spans="1:16" ht="33" x14ac:dyDescent="0.2">
      <c r="A9" s="2"/>
      <c r="B9" s="9">
        <v>3.1</v>
      </c>
      <c r="C9" s="10" t="s">
        <v>14</v>
      </c>
      <c r="D9" s="2"/>
      <c r="E9" s="2"/>
      <c r="F9" s="2"/>
      <c r="G9" s="2"/>
      <c r="H9" s="2"/>
      <c r="I9" s="2"/>
      <c r="J9" s="2"/>
      <c r="K9" s="2"/>
      <c r="L9" s="2"/>
      <c r="M9" s="2"/>
      <c r="N9" s="2"/>
      <c r="O9" s="2"/>
      <c r="P9" s="2"/>
    </row>
    <row r="10" spans="1:16" x14ac:dyDescent="0.2">
      <c r="A10" s="2"/>
      <c r="B10" s="2"/>
      <c r="C10" s="10" t="s">
        <v>15</v>
      </c>
      <c r="D10" s="2"/>
      <c r="E10" s="2"/>
      <c r="F10" s="2"/>
      <c r="G10" s="2"/>
      <c r="H10" s="2"/>
      <c r="I10" s="2"/>
      <c r="J10" s="2"/>
      <c r="K10" s="2"/>
      <c r="L10" s="2"/>
      <c r="M10" s="2"/>
      <c r="N10" s="2"/>
      <c r="O10" s="2"/>
      <c r="P10" s="2"/>
    </row>
    <row r="11" spans="1:16" x14ac:dyDescent="0.2">
      <c r="A11" s="2"/>
      <c r="B11" s="5" t="s">
        <v>9</v>
      </c>
      <c r="C11" s="6" t="s">
        <v>16</v>
      </c>
      <c r="D11" s="18">
        <v>36</v>
      </c>
      <c r="E11" s="8" t="s">
        <v>17</v>
      </c>
      <c r="F11" s="21">
        <v>13500</v>
      </c>
      <c r="G11" s="21">
        <v>750</v>
      </c>
      <c r="H11" s="21">
        <v>23</v>
      </c>
      <c r="I11" s="21">
        <v>6</v>
      </c>
      <c r="J11" s="21">
        <f t="shared" ref="J11:J13" si="0">I11+H11</f>
        <v>29</v>
      </c>
      <c r="K11" s="21">
        <f t="shared" ref="K11:K19" si="1">I11*F11</f>
        <v>81000</v>
      </c>
      <c r="L11" s="21">
        <f t="shared" ref="L11:M13" si="2">H11</f>
        <v>23</v>
      </c>
      <c r="M11" s="21">
        <f t="shared" si="2"/>
        <v>6</v>
      </c>
      <c r="N11" s="21">
        <f t="shared" ref="N11:N19" si="3">M11+L11</f>
        <v>29</v>
      </c>
      <c r="O11" s="21">
        <f>M11*G11</f>
        <v>4500</v>
      </c>
      <c r="P11" s="21">
        <f t="shared" ref="P11:P19" si="4">O11+K11</f>
        <v>85500</v>
      </c>
    </row>
    <row r="12" spans="1:16" x14ac:dyDescent="0.2">
      <c r="A12" s="2"/>
      <c r="B12" s="5" t="s">
        <v>18</v>
      </c>
      <c r="C12" s="6" t="s">
        <v>19</v>
      </c>
      <c r="D12" s="18">
        <v>2</v>
      </c>
      <c r="E12" s="8" t="s">
        <v>17</v>
      </c>
      <c r="F12" s="21">
        <v>3800</v>
      </c>
      <c r="G12" s="21">
        <v>750</v>
      </c>
      <c r="H12" s="21">
        <v>2</v>
      </c>
      <c r="I12" s="21"/>
      <c r="J12" s="21">
        <f t="shared" si="0"/>
        <v>2</v>
      </c>
      <c r="K12" s="21">
        <f t="shared" si="1"/>
        <v>0</v>
      </c>
      <c r="L12" s="21">
        <f t="shared" si="2"/>
        <v>2</v>
      </c>
      <c r="M12" s="21">
        <f t="shared" si="2"/>
        <v>0</v>
      </c>
      <c r="N12" s="21">
        <f t="shared" si="3"/>
        <v>2</v>
      </c>
      <c r="O12" s="21">
        <f t="shared" ref="O12:O19" si="5">L12*G12</f>
        <v>1500</v>
      </c>
      <c r="P12" s="21">
        <f t="shared" si="4"/>
        <v>1500</v>
      </c>
    </row>
    <row r="13" spans="1:16" x14ac:dyDescent="0.2">
      <c r="A13" s="2"/>
      <c r="B13" s="5" t="s">
        <v>20</v>
      </c>
      <c r="C13" s="6" t="s">
        <v>21</v>
      </c>
      <c r="D13" s="18">
        <v>5</v>
      </c>
      <c r="E13" s="8" t="s">
        <v>17</v>
      </c>
      <c r="F13" s="21">
        <v>3000</v>
      </c>
      <c r="G13" s="21">
        <v>500</v>
      </c>
      <c r="H13" s="21"/>
      <c r="I13" s="21">
        <v>5</v>
      </c>
      <c r="J13" s="21">
        <f t="shared" si="0"/>
        <v>5</v>
      </c>
      <c r="K13" s="21">
        <f t="shared" si="1"/>
        <v>15000</v>
      </c>
      <c r="L13" s="21">
        <f t="shared" si="2"/>
        <v>0</v>
      </c>
      <c r="M13" s="21">
        <f t="shared" si="2"/>
        <v>5</v>
      </c>
      <c r="N13" s="21">
        <f t="shared" si="3"/>
        <v>5</v>
      </c>
      <c r="O13" s="21">
        <f>M13*G13</f>
        <v>2500</v>
      </c>
      <c r="P13" s="21">
        <f t="shared" si="4"/>
        <v>17500</v>
      </c>
    </row>
    <row r="14" spans="1:16" x14ac:dyDescent="0.2">
      <c r="A14" s="2"/>
      <c r="B14" s="2"/>
      <c r="C14" s="10" t="s">
        <v>15</v>
      </c>
      <c r="D14" s="2"/>
      <c r="E14" s="2"/>
      <c r="F14" s="2"/>
      <c r="G14" s="2"/>
      <c r="H14" s="2"/>
      <c r="I14" s="21"/>
      <c r="J14" s="21"/>
      <c r="K14" s="21">
        <f t="shared" si="1"/>
        <v>0</v>
      </c>
      <c r="L14" s="21">
        <f t="shared" ref="L14" si="6">I14</f>
        <v>0</v>
      </c>
      <c r="M14" s="21">
        <f>I14</f>
        <v>0</v>
      </c>
      <c r="N14" s="21">
        <f t="shared" si="3"/>
        <v>0</v>
      </c>
      <c r="O14" s="21">
        <f t="shared" si="5"/>
        <v>0</v>
      </c>
      <c r="P14" s="21">
        <f t="shared" si="4"/>
        <v>0</v>
      </c>
    </row>
    <row r="15" spans="1:16" x14ac:dyDescent="0.2">
      <c r="A15" s="2"/>
      <c r="B15" s="5" t="s">
        <v>9</v>
      </c>
      <c r="C15" s="6" t="s">
        <v>22</v>
      </c>
      <c r="D15" s="18">
        <v>4</v>
      </c>
      <c r="E15" s="8" t="s">
        <v>17</v>
      </c>
      <c r="F15" s="21">
        <v>9500</v>
      </c>
      <c r="G15" s="21">
        <v>750</v>
      </c>
      <c r="H15" s="21"/>
      <c r="I15" s="21">
        <v>4</v>
      </c>
      <c r="J15" s="21">
        <f t="shared" ref="J15:J16" si="7">I15+H15</f>
        <v>4</v>
      </c>
      <c r="K15" s="21">
        <f t="shared" si="1"/>
        <v>38000</v>
      </c>
      <c r="L15" s="21">
        <f t="shared" ref="L15:L19" si="8">H15</f>
        <v>0</v>
      </c>
      <c r="M15" s="21">
        <v>0</v>
      </c>
      <c r="N15" s="21">
        <f t="shared" si="3"/>
        <v>0</v>
      </c>
      <c r="O15" s="21">
        <f>M15*G15</f>
        <v>0</v>
      </c>
      <c r="P15" s="21">
        <f t="shared" si="4"/>
        <v>38000</v>
      </c>
    </row>
    <row r="16" spans="1:16" x14ac:dyDescent="0.2">
      <c r="A16" s="2"/>
      <c r="B16" s="5" t="s">
        <v>18</v>
      </c>
      <c r="C16" s="6" t="s">
        <v>23</v>
      </c>
      <c r="D16" s="18">
        <v>8</v>
      </c>
      <c r="E16" s="8" t="s">
        <v>17</v>
      </c>
      <c r="F16" s="21">
        <v>8250</v>
      </c>
      <c r="G16" s="21">
        <v>750</v>
      </c>
      <c r="H16" s="21"/>
      <c r="I16" s="21">
        <v>8</v>
      </c>
      <c r="J16" s="21">
        <f t="shared" si="7"/>
        <v>8</v>
      </c>
      <c r="K16" s="21">
        <f t="shared" si="1"/>
        <v>66000</v>
      </c>
      <c r="L16" s="21">
        <f t="shared" si="8"/>
        <v>0</v>
      </c>
      <c r="M16" s="21">
        <v>0</v>
      </c>
      <c r="N16" s="21">
        <f t="shared" si="3"/>
        <v>0</v>
      </c>
      <c r="O16" s="21">
        <f>M16*G16</f>
        <v>0</v>
      </c>
      <c r="P16" s="21">
        <f t="shared" si="4"/>
        <v>66000</v>
      </c>
    </row>
    <row r="17" spans="1:16" x14ac:dyDescent="0.2">
      <c r="A17" s="2"/>
      <c r="B17" s="2"/>
      <c r="C17" s="10" t="s">
        <v>24</v>
      </c>
      <c r="D17" s="2"/>
      <c r="E17" s="2"/>
      <c r="F17" s="2"/>
      <c r="G17" s="2"/>
      <c r="H17" s="2"/>
      <c r="I17" s="21"/>
      <c r="J17" s="21"/>
      <c r="K17" s="21">
        <f t="shared" si="1"/>
        <v>0</v>
      </c>
      <c r="L17" s="21">
        <f t="shared" si="8"/>
        <v>0</v>
      </c>
      <c r="M17" s="21"/>
      <c r="N17" s="21"/>
      <c r="O17" s="21">
        <f t="shared" si="5"/>
        <v>0</v>
      </c>
      <c r="P17" s="21">
        <f t="shared" si="4"/>
        <v>0</v>
      </c>
    </row>
    <row r="18" spans="1:16" x14ac:dyDescent="0.2">
      <c r="A18" s="2"/>
      <c r="B18" s="5" t="s">
        <v>9</v>
      </c>
      <c r="C18" s="6" t="s">
        <v>25</v>
      </c>
      <c r="D18" s="18">
        <v>1</v>
      </c>
      <c r="E18" s="8" t="s">
        <v>26</v>
      </c>
      <c r="F18" s="21">
        <v>4800</v>
      </c>
      <c r="G18" s="21">
        <v>500</v>
      </c>
      <c r="H18" s="21"/>
      <c r="I18" s="21"/>
      <c r="J18" s="21">
        <f t="shared" ref="J18:J19" si="9">I18+H18</f>
        <v>0</v>
      </c>
      <c r="K18" s="21">
        <f t="shared" si="1"/>
        <v>0</v>
      </c>
      <c r="L18" s="21">
        <f t="shared" si="8"/>
        <v>0</v>
      </c>
      <c r="M18" s="21"/>
      <c r="N18" s="21">
        <f t="shared" si="3"/>
        <v>0</v>
      </c>
      <c r="O18" s="21">
        <f t="shared" si="5"/>
        <v>0</v>
      </c>
      <c r="P18" s="21">
        <f t="shared" si="4"/>
        <v>0</v>
      </c>
    </row>
    <row r="19" spans="1:16" x14ac:dyDescent="0.2">
      <c r="A19" s="2"/>
      <c r="B19" s="5" t="s">
        <v>18</v>
      </c>
      <c r="C19" s="6" t="s">
        <v>27</v>
      </c>
      <c r="D19" s="18">
        <v>1</v>
      </c>
      <c r="E19" s="8" t="s">
        <v>26</v>
      </c>
      <c r="F19" s="21">
        <v>3800</v>
      </c>
      <c r="G19" s="21">
        <v>500</v>
      </c>
      <c r="H19" s="21"/>
      <c r="I19" s="21"/>
      <c r="J19" s="21">
        <f t="shared" si="9"/>
        <v>0</v>
      </c>
      <c r="K19" s="21">
        <f t="shared" si="1"/>
        <v>0</v>
      </c>
      <c r="L19" s="21">
        <f t="shared" si="8"/>
        <v>0</v>
      </c>
      <c r="M19" s="21"/>
      <c r="N19" s="21">
        <f t="shared" si="3"/>
        <v>0</v>
      </c>
      <c r="O19" s="21">
        <f t="shared" si="5"/>
        <v>0</v>
      </c>
      <c r="P19" s="21">
        <f t="shared" si="4"/>
        <v>0</v>
      </c>
    </row>
    <row r="20" spans="1:16" ht="148.5" x14ac:dyDescent="0.2">
      <c r="A20" s="3">
        <v>4</v>
      </c>
      <c r="B20" s="4"/>
      <c r="C20" s="4" t="s">
        <v>28</v>
      </c>
      <c r="D20" s="2"/>
      <c r="E20" s="2"/>
      <c r="F20" s="4"/>
      <c r="G20" s="4"/>
      <c r="H20" s="4"/>
      <c r="I20" s="4"/>
      <c r="J20" s="4"/>
      <c r="K20" s="4"/>
      <c r="L20" s="4"/>
      <c r="M20" s="4"/>
      <c r="N20" s="4"/>
      <c r="O20" s="4"/>
      <c r="P20" s="4"/>
    </row>
    <row r="21" spans="1:16" x14ac:dyDescent="0.2">
      <c r="A21" s="2"/>
      <c r="B21" s="9">
        <v>4.0999999999999996</v>
      </c>
      <c r="C21" s="10" t="s">
        <v>29</v>
      </c>
      <c r="D21" s="2"/>
      <c r="E21" s="2"/>
      <c r="F21" s="2"/>
      <c r="G21" s="2"/>
      <c r="H21" s="2"/>
      <c r="I21" s="2"/>
      <c r="J21" s="2"/>
      <c r="K21" s="2"/>
      <c r="L21" s="2"/>
      <c r="M21" s="2"/>
      <c r="N21" s="2"/>
      <c r="O21" s="2"/>
      <c r="P21" s="2"/>
    </row>
    <row r="22" spans="1:16" x14ac:dyDescent="0.2">
      <c r="A22" s="2"/>
      <c r="B22" s="5" t="s">
        <v>9</v>
      </c>
      <c r="C22" s="6" t="s">
        <v>30</v>
      </c>
      <c r="D22" s="18">
        <v>1</v>
      </c>
      <c r="E22" s="8" t="s">
        <v>26</v>
      </c>
      <c r="F22" s="21">
        <v>6000</v>
      </c>
      <c r="G22" s="21">
        <v>750</v>
      </c>
      <c r="H22" s="21"/>
      <c r="I22" s="21"/>
      <c r="J22" s="21">
        <f t="shared" ref="J22:J23" si="10">I22+H22</f>
        <v>0</v>
      </c>
      <c r="K22" s="21">
        <f t="shared" ref="K22:K25" si="11">I22*F22</f>
        <v>0</v>
      </c>
      <c r="L22" s="21">
        <f t="shared" ref="L22:L31" si="12">H22</f>
        <v>0</v>
      </c>
      <c r="M22" s="21"/>
      <c r="N22" s="21">
        <f t="shared" ref="N22:N26" si="13">M22+L22</f>
        <v>0</v>
      </c>
      <c r="O22" s="21">
        <f t="shared" ref="O22:O25" si="14">L22*G22</f>
        <v>0</v>
      </c>
      <c r="P22" s="21">
        <f t="shared" ref="P22:P25" si="15">O22+K22</f>
        <v>0</v>
      </c>
    </row>
    <row r="23" spans="1:16" x14ac:dyDescent="0.2">
      <c r="A23" s="2"/>
      <c r="B23" s="5" t="s">
        <v>9</v>
      </c>
      <c r="C23" s="6" t="s">
        <v>31</v>
      </c>
      <c r="D23" s="18">
        <v>1</v>
      </c>
      <c r="E23" s="8" t="s">
        <v>26</v>
      </c>
      <c r="F23" s="21">
        <v>5500</v>
      </c>
      <c r="G23" s="21">
        <v>750</v>
      </c>
      <c r="H23" s="21"/>
      <c r="I23" s="21"/>
      <c r="J23" s="21">
        <f t="shared" si="10"/>
        <v>0</v>
      </c>
      <c r="K23" s="21">
        <f t="shared" si="11"/>
        <v>0</v>
      </c>
      <c r="L23" s="21">
        <f t="shared" si="12"/>
        <v>0</v>
      </c>
      <c r="M23" s="21"/>
      <c r="N23" s="21">
        <f t="shared" si="13"/>
        <v>0</v>
      </c>
      <c r="O23" s="21">
        <f t="shared" si="14"/>
        <v>0</v>
      </c>
      <c r="P23" s="21">
        <f t="shared" si="15"/>
        <v>0</v>
      </c>
    </row>
    <row r="24" spans="1:16" x14ac:dyDescent="0.2">
      <c r="A24" s="2"/>
      <c r="B24" s="9">
        <v>4.2</v>
      </c>
      <c r="C24" s="10" t="s">
        <v>32</v>
      </c>
      <c r="D24" s="2"/>
      <c r="E24" s="2"/>
      <c r="F24" s="2"/>
      <c r="G24" s="2"/>
      <c r="H24" s="2"/>
      <c r="I24" s="21"/>
      <c r="J24" s="21"/>
      <c r="K24" s="21">
        <f t="shared" si="11"/>
        <v>0</v>
      </c>
      <c r="L24" s="21">
        <f t="shared" si="12"/>
        <v>0</v>
      </c>
      <c r="M24" s="21"/>
      <c r="N24" s="21">
        <f t="shared" si="13"/>
        <v>0</v>
      </c>
      <c r="O24" s="21">
        <f t="shared" si="14"/>
        <v>0</v>
      </c>
      <c r="P24" s="21">
        <f t="shared" si="15"/>
        <v>0</v>
      </c>
    </row>
    <row r="25" spans="1:16" x14ac:dyDescent="0.2">
      <c r="A25" s="2"/>
      <c r="B25" s="5" t="s">
        <v>9</v>
      </c>
      <c r="C25" s="6" t="s">
        <v>30</v>
      </c>
      <c r="D25" s="18">
        <v>1</v>
      </c>
      <c r="E25" s="8" t="s">
        <v>26</v>
      </c>
      <c r="F25" s="21">
        <v>6000</v>
      </c>
      <c r="G25" s="21">
        <v>750</v>
      </c>
      <c r="H25" s="21"/>
      <c r="I25" s="21"/>
      <c r="J25" s="21">
        <f>I25+H25</f>
        <v>0</v>
      </c>
      <c r="K25" s="21">
        <f t="shared" si="11"/>
        <v>0</v>
      </c>
      <c r="L25" s="21">
        <f t="shared" si="12"/>
        <v>0</v>
      </c>
      <c r="M25" s="21"/>
      <c r="N25" s="21">
        <f t="shared" si="13"/>
        <v>0</v>
      </c>
      <c r="O25" s="21">
        <f t="shared" si="14"/>
        <v>0</v>
      </c>
      <c r="P25" s="21">
        <f t="shared" si="15"/>
        <v>0</v>
      </c>
    </row>
    <row r="26" spans="1:16" ht="49.5" x14ac:dyDescent="0.2">
      <c r="A26" s="2"/>
      <c r="B26" s="5" t="s">
        <v>9</v>
      </c>
      <c r="C26" s="6" t="s">
        <v>0</v>
      </c>
      <c r="D26" s="18">
        <v>1</v>
      </c>
      <c r="E26" s="8" t="s">
        <v>26</v>
      </c>
      <c r="F26" s="21"/>
      <c r="G26" s="21"/>
      <c r="H26" s="21"/>
      <c r="I26" s="21"/>
      <c r="J26" s="21"/>
      <c r="K26" s="21"/>
      <c r="L26" s="21">
        <f t="shared" si="12"/>
        <v>0</v>
      </c>
      <c r="M26" s="21"/>
      <c r="N26" s="21">
        <f t="shared" si="13"/>
        <v>0</v>
      </c>
      <c r="O26" s="21"/>
      <c r="P26" s="21"/>
    </row>
    <row r="27" spans="1:16" x14ac:dyDescent="0.2">
      <c r="A27" s="101" t="s">
        <v>33</v>
      </c>
      <c r="B27" s="102"/>
      <c r="C27" s="102"/>
      <c r="D27" s="102"/>
      <c r="E27" s="103"/>
      <c r="F27" s="2"/>
      <c r="G27" s="2"/>
      <c r="H27" s="2"/>
      <c r="I27" s="2"/>
      <c r="J27" s="2"/>
      <c r="K27" s="2"/>
      <c r="L27" s="21">
        <f t="shared" si="12"/>
        <v>0</v>
      </c>
      <c r="M27" s="21"/>
      <c r="N27" s="21"/>
      <c r="O27" s="2"/>
      <c r="P27" s="2"/>
    </row>
    <row r="28" spans="1:16" ht="82.5" x14ac:dyDescent="0.2">
      <c r="A28" s="12">
        <v>1</v>
      </c>
      <c r="B28" s="2"/>
      <c r="C28" s="4" t="s">
        <v>34</v>
      </c>
      <c r="D28" s="18">
        <v>8</v>
      </c>
      <c r="E28" s="8" t="s">
        <v>17</v>
      </c>
      <c r="F28" s="21">
        <v>48000</v>
      </c>
      <c r="G28" s="21">
        <v>8000</v>
      </c>
      <c r="H28" s="82">
        <v>4</v>
      </c>
      <c r="I28" s="21">
        <v>2</v>
      </c>
      <c r="J28" s="21">
        <f>I28+H28</f>
        <v>6</v>
      </c>
      <c r="K28" s="21">
        <f>I28*F28</f>
        <v>96000</v>
      </c>
      <c r="L28" s="21">
        <f t="shared" si="12"/>
        <v>4</v>
      </c>
      <c r="M28" s="21">
        <f>I28</f>
        <v>2</v>
      </c>
      <c r="N28" s="21">
        <f t="shared" ref="N28:N31" si="16">M28+L28</f>
        <v>6</v>
      </c>
      <c r="O28" s="21">
        <f>M28*G28</f>
        <v>16000</v>
      </c>
      <c r="P28" s="21">
        <f>O28+K28</f>
        <v>112000</v>
      </c>
    </row>
    <row r="29" spans="1:16" ht="49.5" x14ac:dyDescent="0.2">
      <c r="A29" s="12">
        <v>2</v>
      </c>
      <c r="B29" s="2"/>
      <c r="C29" s="4" t="s">
        <v>35</v>
      </c>
      <c r="D29" s="18">
        <v>1</v>
      </c>
      <c r="E29" s="8" t="s">
        <v>36</v>
      </c>
      <c r="F29" s="21">
        <v>0</v>
      </c>
      <c r="G29" s="21">
        <v>75000</v>
      </c>
      <c r="H29" s="21"/>
      <c r="I29" s="21">
        <v>1</v>
      </c>
      <c r="J29" s="21">
        <f>I29+H29</f>
        <v>1</v>
      </c>
      <c r="K29" s="21">
        <f>I29*F29</f>
        <v>0</v>
      </c>
      <c r="L29" s="21">
        <f t="shared" si="12"/>
        <v>0</v>
      </c>
      <c r="M29" s="21"/>
      <c r="N29" s="21">
        <f t="shared" si="16"/>
        <v>0</v>
      </c>
      <c r="O29" s="21">
        <f>M29*G29</f>
        <v>0</v>
      </c>
      <c r="P29" s="21">
        <f>O29+K29</f>
        <v>0</v>
      </c>
    </row>
    <row r="30" spans="1:16" ht="115.5" x14ac:dyDescent="0.2">
      <c r="A30" s="3">
        <v>3</v>
      </c>
      <c r="B30" s="4"/>
      <c r="C30" s="6" t="s">
        <v>37</v>
      </c>
      <c r="D30" s="22">
        <v>1</v>
      </c>
      <c r="E30" s="8" t="s">
        <v>36</v>
      </c>
      <c r="F30" s="21">
        <v>10000</v>
      </c>
      <c r="G30" s="21">
        <v>15000</v>
      </c>
      <c r="H30" s="21"/>
      <c r="I30" s="21">
        <v>1</v>
      </c>
      <c r="J30" s="21">
        <f>I30+H30</f>
        <v>1</v>
      </c>
      <c r="K30" s="21">
        <f>I30*F30</f>
        <v>10000</v>
      </c>
      <c r="L30" s="21">
        <f t="shared" si="12"/>
        <v>0</v>
      </c>
      <c r="M30" s="21"/>
      <c r="N30" s="21">
        <f t="shared" si="16"/>
        <v>0</v>
      </c>
      <c r="O30" s="21">
        <f>M30*G30</f>
        <v>0</v>
      </c>
      <c r="P30" s="21">
        <f>O30+K30</f>
        <v>10000</v>
      </c>
    </row>
    <row r="31" spans="1:16" ht="99" x14ac:dyDescent="0.2">
      <c r="A31" s="3">
        <v>4</v>
      </c>
      <c r="B31" s="4"/>
      <c r="C31" s="4" t="s">
        <v>38</v>
      </c>
      <c r="D31" s="22">
        <v>1</v>
      </c>
      <c r="E31" s="8" t="s">
        <v>36</v>
      </c>
      <c r="F31" s="21">
        <v>0</v>
      </c>
      <c r="G31" s="21">
        <v>0</v>
      </c>
      <c r="H31" s="21"/>
      <c r="I31" s="21">
        <v>1</v>
      </c>
      <c r="J31" s="21">
        <f>I31+H31</f>
        <v>1</v>
      </c>
      <c r="K31" s="21">
        <f>I31*F31</f>
        <v>0</v>
      </c>
      <c r="L31" s="21">
        <f t="shared" si="12"/>
        <v>0</v>
      </c>
      <c r="M31" s="21"/>
      <c r="N31" s="21">
        <f t="shared" si="16"/>
        <v>0</v>
      </c>
      <c r="O31" s="21">
        <f>L31*G31</f>
        <v>0</v>
      </c>
      <c r="P31" s="21">
        <f>O31+K31</f>
        <v>0</v>
      </c>
    </row>
    <row r="32" spans="1:16" x14ac:dyDescent="0.3">
      <c r="A32" s="104"/>
      <c r="B32" s="105"/>
      <c r="C32" s="105"/>
      <c r="D32" s="105"/>
      <c r="E32" s="105"/>
      <c r="F32" s="105"/>
      <c r="G32" s="105"/>
      <c r="H32" s="105"/>
      <c r="I32" s="105"/>
      <c r="J32" s="105"/>
      <c r="K32" s="105"/>
      <c r="L32" s="105"/>
      <c r="M32" s="105"/>
      <c r="N32" s="105"/>
      <c r="O32" s="105"/>
      <c r="P32" s="106"/>
    </row>
    <row r="33" spans="1:16" ht="36.75" customHeight="1" x14ac:dyDescent="0.2">
      <c r="A33" s="95" t="s">
        <v>106</v>
      </c>
      <c r="B33" s="96"/>
      <c r="C33" s="96"/>
      <c r="D33" s="96"/>
      <c r="E33" s="97"/>
      <c r="F33" s="11"/>
      <c r="G33" s="32"/>
      <c r="H33" s="32"/>
      <c r="I33" s="32"/>
      <c r="J33" s="32"/>
      <c r="K33" s="32">
        <f>SUM(K2:K32)</f>
        <v>1098000</v>
      </c>
      <c r="L33" s="32"/>
      <c r="M33" s="32"/>
      <c r="N33" s="32"/>
      <c r="O33" s="32">
        <f>SUM(O2:O32)</f>
        <v>231500</v>
      </c>
      <c r="P33" s="32">
        <f>SUM(P2:P32)</f>
        <v>1329500</v>
      </c>
    </row>
  </sheetData>
  <mergeCells count="14">
    <mergeCell ref="A33:E33"/>
    <mergeCell ref="A4:E4"/>
    <mergeCell ref="A27:E27"/>
    <mergeCell ref="A32:P32"/>
    <mergeCell ref="A2:B3"/>
    <mergeCell ref="C2:C3"/>
    <mergeCell ref="D2:D3"/>
    <mergeCell ref="E2:E3"/>
    <mergeCell ref="A1:G1"/>
    <mergeCell ref="F2:F3"/>
    <mergeCell ref="G2:G3"/>
    <mergeCell ref="I2:K2"/>
    <mergeCell ref="L2:O2"/>
    <mergeCell ref="H1:P1"/>
  </mergeCells>
  <pageMargins left="0.7" right="0.7" top="0.75" bottom="0.75" header="0.3" footer="0.3"/>
  <pageSetup scale="5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8"/>
  <sheetViews>
    <sheetView view="pageBreakPreview" zoomScale="60" zoomScaleNormal="110" workbookViewId="0">
      <selection activeCell="W20" sqref="W20"/>
    </sheetView>
  </sheetViews>
  <sheetFormatPr defaultRowHeight="16.5" x14ac:dyDescent="0.3"/>
  <cols>
    <col min="1" max="1" width="7.83203125" style="1" customWidth="1"/>
    <col min="2" max="2" width="41.5" style="15" customWidth="1"/>
    <col min="3" max="3" width="5.1640625" style="20" bestFit="1" customWidth="1"/>
    <col min="4" max="4" width="7" style="20" customWidth="1"/>
    <col min="5" max="6" width="10.1640625" style="1" customWidth="1"/>
    <col min="7" max="9" width="9.33203125" style="1" customWidth="1"/>
    <col min="10" max="10" width="14.5" style="1" customWidth="1"/>
    <col min="11" max="13" width="10.1640625" style="1" customWidth="1"/>
    <col min="14" max="14" width="14.5" style="1" customWidth="1"/>
    <col min="15" max="15" width="14.6640625" style="1" customWidth="1"/>
    <col min="16" max="16" width="3.83203125" style="1" customWidth="1"/>
    <col min="17" max="16384" width="9.33203125" style="1"/>
  </cols>
  <sheetData>
    <row r="1" spans="1:15" ht="16.5" customHeight="1" x14ac:dyDescent="0.2">
      <c r="A1" s="126" t="s">
        <v>102</v>
      </c>
      <c r="B1" s="127"/>
      <c r="C1" s="127"/>
      <c r="D1" s="127"/>
      <c r="E1" s="127"/>
      <c r="F1" s="127"/>
      <c r="G1" s="128" t="s">
        <v>116</v>
      </c>
      <c r="H1" s="128"/>
      <c r="I1" s="128"/>
      <c r="J1" s="128"/>
      <c r="K1" s="128"/>
      <c r="L1" s="128"/>
      <c r="M1" s="128"/>
      <c r="N1" s="128"/>
      <c r="O1" s="129"/>
    </row>
    <row r="2" spans="1:15" s="14" customFormat="1" x14ac:dyDescent="0.2">
      <c r="A2" s="115" t="s">
        <v>39</v>
      </c>
      <c r="B2" s="117" t="s">
        <v>2</v>
      </c>
      <c r="C2" s="115" t="s">
        <v>3</v>
      </c>
      <c r="D2" s="119" t="s">
        <v>4</v>
      </c>
      <c r="E2" s="91" t="s">
        <v>103</v>
      </c>
      <c r="F2" s="91" t="s">
        <v>104</v>
      </c>
      <c r="G2" s="91" t="s">
        <v>40</v>
      </c>
      <c r="H2" s="91"/>
      <c r="I2" s="91"/>
      <c r="J2" s="91"/>
      <c r="K2" s="91" t="s">
        <v>41</v>
      </c>
      <c r="L2" s="91"/>
      <c r="M2" s="91"/>
      <c r="N2" s="91"/>
      <c r="O2" s="13" t="s">
        <v>42</v>
      </c>
    </row>
    <row r="3" spans="1:15" s="14" customFormat="1" ht="33" x14ac:dyDescent="0.2">
      <c r="A3" s="116"/>
      <c r="B3" s="118"/>
      <c r="C3" s="116"/>
      <c r="D3" s="120"/>
      <c r="E3" s="91"/>
      <c r="F3" s="91"/>
      <c r="G3" s="26" t="s">
        <v>114</v>
      </c>
      <c r="H3" s="26" t="s">
        <v>105</v>
      </c>
      <c r="I3" s="26" t="s">
        <v>115</v>
      </c>
      <c r="J3" s="28" t="s">
        <v>6</v>
      </c>
      <c r="K3" s="26" t="s">
        <v>114</v>
      </c>
      <c r="L3" s="26" t="s">
        <v>105</v>
      </c>
      <c r="M3" s="26" t="s">
        <v>115</v>
      </c>
      <c r="N3" s="28" t="s">
        <v>6</v>
      </c>
      <c r="O3" s="13" t="s">
        <v>43</v>
      </c>
    </row>
    <row r="4" spans="1:15" x14ac:dyDescent="0.2">
      <c r="A4" s="110" t="s">
        <v>44</v>
      </c>
      <c r="B4" s="111"/>
      <c r="C4" s="111"/>
      <c r="D4" s="111"/>
      <c r="E4" s="111"/>
      <c r="F4" s="111"/>
      <c r="G4" s="111"/>
      <c r="H4" s="111"/>
      <c r="I4" s="111"/>
      <c r="J4" s="111"/>
      <c r="K4" s="111"/>
      <c r="L4" s="111"/>
      <c r="M4" s="111"/>
      <c r="N4" s="111"/>
      <c r="O4" s="112"/>
    </row>
    <row r="5" spans="1:15" s="17" customFormat="1" x14ac:dyDescent="0.2">
      <c r="A5" s="113" t="s">
        <v>45</v>
      </c>
      <c r="B5" s="114"/>
      <c r="C5" s="114"/>
      <c r="D5" s="114"/>
      <c r="E5" s="2"/>
      <c r="F5" s="2"/>
      <c r="G5" s="2"/>
      <c r="H5" s="2"/>
      <c r="I5" s="2"/>
      <c r="J5" s="2"/>
      <c r="K5" s="2"/>
      <c r="L5" s="2"/>
      <c r="M5" s="2"/>
      <c r="N5" s="2"/>
      <c r="O5" s="2"/>
    </row>
    <row r="6" spans="1:15" s="17" customFormat="1" x14ac:dyDescent="0.2">
      <c r="A6" s="22">
        <v>1</v>
      </c>
      <c r="B6" s="16" t="s">
        <v>46</v>
      </c>
      <c r="C6" s="18">
        <v>5</v>
      </c>
      <c r="D6" s="30" t="s">
        <v>17</v>
      </c>
      <c r="E6" s="21">
        <v>24000</v>
      </c>
      <c r="F6" s="21">
        <v>500</v>
      </c>
      <c r="G6" s="21">
        <v>2</v>
      </c>
      <c r="H6" s="21">
        <v>3</v>
      </c>
      <c r="I6" s="21">
        <f>H6+G6</f>
        <v>5</v>
      </c>
      <c r="J6" s="21">
        <f>H6*E6</f>
        <v>72000</v>
      </c>
      <c r="K6" s="21">
        <f>G6</f>
        <v>2</v>
      </c>
      <c r="L6" s="21">
        <f>H6</f>
        <v>3</v>
      </c>
      <c r="M6" s="21">
        <f>L6+K6</f>
        <v>5</v>
      </c>
      <c r="N6" s="21">
        <f>L6*F6</f>
        <v>1500</v>
      </c>
      <c r="O6" s="21">
        <f>N6+J6</f>
        <v>73500</v>
      </c>
    </row>
    <row r="7" spans="1:15" s="17" customFormat="1" x14ac:dyDescent="0.2">
      <c r="A7" s="22">
        <v>2</v>
      </c>
      <c r="B7" s="16" t="s">
        <v>47</v>
      </c>
      <c r="C7" s="18">
        <v>5</v>
      </c>
      <c r="D7" s="30" t="s">
        <v>17</v>
      </c>
      <c r="E7" s="21">
        <v>14500</v>
      </c>
      <c r="F7" s="21">
        <v>500</v>
      </c>
      <c r="G7" s="21">
        <v>2</v>
      </c>
      <c r="H7" s="21">
        <v>3</v>
      </c>
      <c r="I7" s="21">
        <f>H7+G7</f>
        <v>5</v>
      </c>
      <c r="J7" s="21">
        <f>H7*E7</f>
        <v>43500</v>
      </c>
      <c r="K7" s="21">
        <f>G7</f>
        <v>2</v>
      </c>
      <c r="L7" s="21">
        <f>H7</f>
        <v>3</v>
      </c>
      <c r="M7" s="21">
        <f>L7+K7</f>
        <v>5</v>
      </c>
      <c r="N7" s="21">
        <f>L7*F7</f>
        <v>1500</v>
      </c>
      <c r="O7" s="21">
        <f>N7+J7</f>
        <v>45000</v>
      </c>
    </row>
    <row r="8" spans="1:15" s="17" customFormat="1" x14ac:dyDescent="0.2">
      <c r="A8" s="113" t="s">
        <v>48</v>
      </c>
      <c r="B8" s="114"/>
      <c r="C8" s="114"/>
      <c r="D8" s="114"/>
      <c r="E8" s="2"/>
      <c r="F8" s="2"/>
      <c r="G8" s="2"/>
      <c r="H8" s="2"/>
      <c r="I8" s="2"/>
      <c r="J8" s="2"/>
      <c r="K8" s="2"/>
      <c r="L8" s="2"/>
      <c r="M8" s="2"/>
      <c r="N8" s="2"/>
      <c r="O8" s="2"/>
    </row>
    <row r="9" spans="1:15" s="17" customFormat="1" ht="49.5" x14ac:dyDescent="0.2">
      <c r="A9" s="22">
        <v>1</v>
      </c>
      <c r="B9" s="16" t="s">
        <v>49</v>
      </c>
      <c r="C9" s="18">
        <v>61</v>
      </c>
      <c r="D9" s="30" t="s">
        <v>17</v>
      </c>
      <c r="E9" s="21">
        <v>5000</v>
      </c>
      <c r="F9" s="21">
        <v>500</v>
      </c>
      <c r="G9" s="21">
        <v>39</v>
      </c>
      <c r="H9" s="21">
        <v>12</v>
      </c>
      <c r="I9" s="21">
        <f>H9+G9</f>
        <v>51</v>
      </c>
      <c r="J9" s="21">
        <f>H9*E9</f>
        <v>60000</v>
      </c>
      <c r="K9" s="21">
        <f t="shared" ref="K9:K26" si="0">G9</f>
        <v>39</v>
      </c>
      <c r="L9" s="21">
        <f>H9</f>
        <v>12</v>
      </c>
      <c r="M9" s="21">
        <f>L9+K9</f>
        <v>51</v>
      </c>
      <c r="N9" s="21">
        <f>L9*F9</f>
        <v>6000</v>
      </c>
      <c r="O9" s="21">
        <f>N9+J9</f>
        <v>66000</v>
      </c>
    </row>
    <row r="10" spans="1:15" s="17" customFormat="1" ht="33" x14ac:dyDescent="0.2">
      <c r="A10" s="22">
        <v>2</v>
      </c>
      <c r="B10" s="16" t="s">
        <v>50</v>
      </c>
      <c r="C10" s="18">
        <v>8</v>
      </c>
      <c r="D10" s="30" t="s">
        <v>17</v>
      </c>
      <c r="E10" s="21">
        <v>4000</v>
      </c>
      <c r="F10" s="21">
        <v>500</v>
      </c>
      <c r="G10" s="21">
        <v>7</v>
      </c>
      <c r="H10" s="21">
        <v>13</v>
      </c>
      <c r="I10" s="21">
        <f>H10+G10</f>
        <v>20</v>
      </c>
      <c r="J10" s="21">
        <f>H10*E10</f>
        <v>52000</v>
      </c>
      <c r="K10" s="21">
        <f t="shared" si="0"/>
        <v>7</v>
      </c>
      <c r="L10" s="21">
        <f>H10</f>
        <v>13</v>
      </c>
      <c r="M10" s="21">
        <f>L10+K10</f>
        <v>20</v>
      </c>
      <c r="N10" s="21">
        <f>L10*F10</f>
        <v>6500</v>
      </c>
      <c r="O10" s="21">
        <f>N10+J10</f>
        <v>58500</v>
      </c>
    </row>
    <row r="11" spans="1:15" s="17" customFormat="1" x14ac:dyDescent="0.2">
      <c r="A11" s="113" t="s">
        <v>51</v>
      </c>
      <c r="B11" s="114"/>
      <c r="C11" s="114"/>
      <c r="D11" s="114"/>
      <c r="E11" s="2"/>
      <c r="F11" s="2"/>
      <c r="G11" s="2"/>
      <c r="H11" s="2"/>
      <c r="I11" s="2"/>
      <c r="J11" s="2"/>
      <c r="K11" s="21">
        <f t="shared" si="0"/>
        <v>0</v>
      </c>
      <c r="L11" s="21"/>
      <c r="M11" s="21"/>
      <c r="N11" s="2"/>
      <c r="O11" s="2"/>
    </row>
    <row r="12" spans="1:15" s="17" customFormat="1" ht="148.5" x14ac:dyDescent="0.2">
      <c r="A12" s="22">
        <v>1</v>
      </c>
      <c r="B12" s="16" t="s">
        <v>52</v>
      </c>
      <c r="C12" s="19"/>
      <c r="D12" s="31"/>
      <c r="E12" s="2"/>
      <c r="F12" s="2"/>
      <c r="G12" s="2"/>
      <c r="H12" s="2"/>
      <c r="I12" s="2"/>
      <c r="J12" s="2"/>
      <c r="K12" s="21">
        <f t="shared" si="0"/>
        <v>0</v>
      </c>
      <c r="L12" s="21"/>
      <c r="M12" s="21"/>
      <c r="N12" s="2"/>
      <c r="O12" s="2"/>
    </row>
    <row r="13" spans="1:15" s="17" customFormat="1" x14ac:dyDescent="0.2">
      <c r="A13" s="29" t="s">
        <v>53</v>
      </c>
      <c r="B13" s="16" t="s">
        <v>108</v>
      </c>
      <c r="C13" s="18">
        <v>440</v>
      </c>
      <c r="D13" s="30" t="s">
        <v>54</v>
      </c>
      <c r="E13" s="21">
        <v>630</v>
      </c>
      <c r="F13" s="21">
        <v>150</v>
      </c>
      <c r="G13" s="21">
        <v>310</v>
      </c>
      <c r="H13" s="21">
        <v>296</v>
      </c>
      <c r="I13" s="21">
        <f t="shared" ref="I13:I18" si="1">H13+G13</f>
        <v>606</v>
      </c>
      <c r="J13" s="21">
        <f t="shared" ref="J13:J18" si="2">H13*E13</f>
        <v>186480</v>
      </c>
      <c r="K13" s="21">
        <f t="shared" si="0"/>
        <v>310</v>
      </c>
      <c r="L13" s="21">
        <f t="shared" ref="L13:L26" si="3">H13</f>
        <v>296</v>
      </c>
      <c r="M13" s="21">
        <f t="shared" ref="M13:M18" si="4">L13+K13</f>
        <v>606</v>
      </c>
      <c r="N13" s="21">
        <f t="shared" ref="N13:N18" si="5">L13*F13</f>
        <v>44400</v>
      </c>
      <c r="O13" s="21">
        <f t="shared" ref="O13:O18" si="6">N13+J13</f>
        <v>230880</v>
      </c>
    </row>
    <row r="14" spans="1:15" s="17" customFormat="1" x14ac:dyDescent="0.2">
      <c r="A14" s="29" t="s">
        <v>55</v>
      </c>
      <c r="B14" s="16" t="s">
        <v>56</v>
      </c>
      <c r="C14" s="18">
        <v>100</v>
      </c>
      <c r="D14" s="30" t="s">
        <v>54</v>
      </c>
      <c r="E14" s="21">
        <v>780</v>
      </c>
      <c r="F14" s="21">
        <v>150</v>
      </c>
      <c r="G14" s="21">
        <v>84</v>
      </c>
      <c r="H14" s="21">
        <v>42</v>
      </c>
      <c r="I14" s="21">
        <f t="shared" si="1"/>
        <v>126</v>
      </c>
      <c r="J14" s="21">
        <f t="shared" si="2"/>
        <v>32760</v>
      </c>
      <c r="K14" s="21">
        <f t="shared" si="0"/>
        <v>84</v>
      </c>
      <c r="L14" s="21">
        <f t="shared" si="3"/>
        <v>42</v>
      </c>
      <c r="M14" s="21">
        <f t="shared" si="4"/>
        <v>126</v>
      </c>
      <c r="N14" s="21">
        <f t="shared" si="5"/>
        <v>6300</v>
      </c>
      <c r="O14" s="21">
        <f t="shared" si="6"/>
        <v>39060</v>
      </c>
    </row>
    <row r="15" spans="1:15" s="17" customFormat="1" x14ac:dyDescent="0.2">
      <c r="A15" s="29" t="s">
        <v>57</v>
      </c>
      <c r="B15" s="16" t="s">
        <v>58</v>
      </c>
      <c r="C15" s="18">
        <v>100</v>
      </c>
      <c r="D15" s="30" t="s">
        <v>54</v>
      </c>
      <c r="E15" s="21">
        <v>910</v>
      </c>
      <c r="F15" s="21">
        <v>200</v>
      </c>
      <c r="G15" s="21">
        <v>80</v>
      </c>
      <c r="H15" s="21">
        <v>0</v>
      </c>
      <c r="I15" s="21">
        <f t="shared" si="1"/>
        <v>80</v>
      </c>
      <c r="J15" s="21">
        <f t="shared" si="2"/>
        <v>0</v>
      </c>
      <c r="K15" s="21">
        <f t="shared" si="0"/>
        <v>80</v>
      </c>
      <c r="L15" s="21">
        <f t="shared" si="3"/>
        <v>0</v>
      </c>
      <c r="M15" s="21">
        <f t="shared" si="4"/>
        <v>80</v>
      </c>
      <c r="N15" s="21">
        <f t="shared" si="5"/>
        <v>0</v>
      </c>
      <c r="O15" s="21">
        <f t="shared" si="6"/>
        <v>0</v>
      </c>
    </row>
    <row r="16" spans="1:15" s="17" customFormat="1" x14ac:dyDescent="0.2">
      <c r="A16" s="29" t="s">
        <v>59</v>
      </c>
      <c r="B16" s="16" t="s">
        <v>109</v>
      </c>
      <c r="C16" s="18">
        <v>60</v>
      </c>
      <c r="D16" s="30" t="s">
        <v>54</v>
      </c>
      <c r="E16" s="21">
        <v>1190</v>
      </c>
      <c r="F16" s="21">
        <v>250</v>
      </c>
      <c r="G16" s="21">
        <v>16</v>
      </c>
      <c r="H16" s="21">
        <v>32</v>
      </c>
      <c r="I16" s="21">
        <f t="shared" si="1"/>
        <v>48</v>
      </c>
      <c r="J16" s="21">
        <f t="shared" si="2"/>
        <v>38080</v>
      </c>
      <c r="K16" s="21">
        <f t="shared" si="0"/>
        <v>16</v>
      </c>
      <c r="L16" s="21">
        <f t="shared" si="3"/>
        <v>32</v>
      </c>
      <c r="M16" s="21">
        <f t="shared" si="4"/>
        <v>48</v>
      </c>
      <c r="N16" s="21">
        <f t="shared" si="5"/>
        <v>8000</v>
      </c>
      <c r="O16" s="21">
        <f t="shared" si="6"/>
        <v>46080</v>
      </c>
    </row>
    <row r="17" spans="1:16" s="17" customFormat="1" x14ac:dyDescent="0.2">
      <c r="A17" s="29" t="s">
        <v>60</v>
      </c>
      <c r="B17" s="16" t="s">
        <v>61</v>
      </c>
      <c r="C17" s="18">
        <v>120</v>
      </c>
      <c r="D17" s="30" t="s">
        <v>54</v>
      </c>
      <c r="E17" s="21">
        <v>1820</v>
      </c>
      <c r="F17" s="21">
        <v>300</v>
      </c>
      <c r="G17" s="21">
        <v>20</v>
      </c>
      <c r="H17" s="21">
        <v>102</v>
      </c>
      <c r="I17" s="21">
        <f t="shared" si="1"/>
        <v>122</v>
      </c>
      <c r="J17" s="21">
        <f t="shared" si="2"/>
        <v>185640</v>
      </c>
      <c r="K17" s="21">
        <f t="shared" si="0"/>
        <v>20</v>
      </c>
      <c r="L17" s="21">
        <f t="shared" si="3"/>
        <v>102</v>
      </c>
      <c r="M17" s="21">
        <f t="shared" si="4"/>
        <v>122</v>
      </c>
      <c r="N17" s="21">
        <f t="shared" si="5"/>
        <v>30600</v>
      </c>
      <c r="O17" s="21">
        <f t="shared" si="6"/>
        <v>216240</v>
      </c>
    </row>
    <row r="18" spans="1:16" s="17" customFormat="1" x14ac:dyDescent="0.2">
      <c r="A18" s="29" t="s">
        <v>62</v>
      </c>
      <c r="B18" s="16" t="s">
        <v>110</v>
      </c>
      <c r="C18" s="18">
        <v>120</v>
      </c>
      <c r="D18" s="30" t="s">
        <v>54</v>
      </c>
      <c r="E18" s="21">
        <v>2550</v>
      </c>
      <c r="F18" s="21">
        <v>400</v>
      </c>
      <c r="G18" s="21">
        <v>88</v>
      </c>
      <c r="H18" s="21">
        <v>0</v>
      </c>
      <c r="I18" s="21">
        <f t="shared" si="1"/>
        <v>88</v>
      </c>
      <c r="J18" s="21">
        <f t="shared" si="2"/>
        <v>0</v>
      </c>
      <c r="K18" s="21">
        <f t="shared" si="0"/>
        <v>88</v>
      </c>
      <c r="L18" s="21">
        <f t="shared" si="3"/>
        <v>0</v>
      </c>
      <c r="M18" s="21">
        <f t="shared" si="4"/>
        <v>88</v>
      </c>
      <c r="N18" s="21">
        <f t="shared" si="5"/>
        <v>0</v>
      </c>
      <c r="O18" s="21">
        <f t="shared" si="6"/>
        <v>0</v>
      </c>
    </row>
    <row r="19" spans="1:16" s="17" customFormat="1" x14ac:dyDescent="0.2">
      <c r="A19" s="113" t="s">
        <v>63</v>
      </c>
      <c r="B19" s="114"/>
      <c r="C19" s="114"/>
      <c r="D19" s="114"/>
      <c r="E19" s="2"/>
      <c r="F19" s="2"/>
      <c r="G19" s="2"/>
      <c r="H19" s="2"/>
      <c r="I19" s="2"/>
      <c r="J19" s="2"/>
      <c r="K19" s="21">
        <f t="shared" si="0"/>
        <v>0</v>
      </c>
      <c r="L19" s="21"/>
      <c r="M19" s="21"/>
      <c r="N19" s="2"/>
      <c r="O19" s="2"/>
    </row>
    <row r="20" spans="1:16" s="17" customFormat="1" ht="116.25" customHeight="1" x14ac:dyDescent="0.2">
      <c r="A20" s="22">
        <v>1</v>
      </c>
      <c r="B20" s="2" t="s">
        <v>64</v>
      </c>
      <c r="C20" s="18">
        <v>1</v>
      </c>
      <c r="D20" s="30" t="s">
        <v>36</v>
      </c>
      <c r="E20" s="21">
        <v>50000</v>
      </c>
      <c r="F20" s="21">
        <v>8000</v>
      </c>
      <c r="G20" s="21"/>
      <c r="H20" s="21">
        <v>1</v>
      </c>
      <c r="I20" s="21">
        <f>H20+G20</f>
        <v>1</v>
      </c>
      <c r="J20" s="21">
        <f>H20*E20</f>
        <v>50000</v>
      </c>
      <c r="K20" s="21">
        <f t="shared" si="0"/>
        <v>0</v>
      </c>
      <c r="L20" s="21">
        <f t="shared" si="3"/>
        <v>1</v>
      </c>
      <c r="M20" s="21">
        <f>L20+K20</f>
        <v>1</v>
      </c>
      <c r="N20" s="21">
        <f>L20*F20</f>
        <v>8000</v>
      </c>
      <c r="O20" s="21">
        <f>N20+J20</f>
        <v>58000</v>
      </c>
    </row>
    <row r="21" spans="1:16" s="17" customFormat="1" x14ac:dyDescent="0.2">
      <c r="A21" s="113" t="s">
        <v>65</v>
      </c>
      <c r="B21" s="114"/>
      <c r="C21" s="125"/>
      <c r="D21" s="114"/>
      <c r="E21" s="2"/>
      <c r="F21" s="2"/>
      <c r="G21" s="2"/>
      <c r="H21" s="2"/>
      <c r="I21" s="2"/>
      <c r="J21" s="2"/>
      <c r="K21" s="21">
        <f t="shared" si="0"/>
        <v>0</v>
      </c>
      <c r="L21" s="21"/>
      <c r="M21" s="21"/>
      <c r="N21" s="2"/>
      <c r="O21" s="2"/>
    </row>
    <row r="22" spans="1:16" s="17" customFormat="1" ht="33" x14ac:dyDescent="0.2">
      <c r="A22" s="22">
        <v>1</v>
      </c>
      <c r="B22" s="16" t="s">
        <v>66</v>
      </c>
      <c r="C22" s="18">
        <v>1</v>
      </c>
      <c r="D22" s="30" t="s">
        <v>36</v>
      </c>
      <c r="E22" s="21">
        <v>15000</v>
      </c>
      <c r="F22" s="21">
        <v>5000</v>
      </c>
      <c r="G22" s="21"/>
      <c r="H22" s="21">
        <v>1</v>
      </c>
      <c r="I22" s="21">
        <f>H22+G22</f>
        <v>1</v>
      </c>
      <c r="J22" s="21">
        <f t="shared" ref="J22:J26" si="7">H22*E22</f>
        <v>15000</v>
      </c>
      <c r="K22" s="21">
        <f t="shared" si="0"/>
        <v>0</v>
      </c>
      <c r="L22" s="21">
        <f t="shared" si="3"/>
        <v>1</v>
      </c>
      <c r="M22" s="21">
        <f>L22+K22</f>
        <v>1</v>
      </c>
      <c r="N22" s="21">
        <f>L22*F22</f>
        <v>5000</v>
      </c>
      <c r="O22" s="21">
        <f>N22+J22</f>
        <v>20000</v>
      </c>
    </row>
    <row r="23" spans="1:16" s="17" customFormat="1" ht="33" x14ac:dyDescent="0.2">
      <c r="A23" s="22">
        <v>2</v>
      </c>
      <c r="B23" s="16" t="s">
        <v>67</v>
      </c>
      <c r="C23" s="18">
        <v>1</v>
      </c>
      <c r="D23" s="30" t="s">
        <v>36</v>
      </c>
      <c r="E23" s="21">
        <v>0</v>
      </c>
      <c r="F23" s="21">
        <v>15000</v>
      </c>
      <c r="G23" s="21"/>
      <c r="H23" s="21">
        <v>1</v>
      </c>
      <c r="I23" s="21">
        <f>H23+G23</f>
        <v>1</v>
      </c>
      <c r="J23" s="21">
        <f t="shared" si="7"/>
        <v>0</v>
      </c>
      <c r="K23" s="21">
        <f t="shared" si="0"/>
        <v>0</v>
      </c>
      <c r="L23" s="21">
        <f t="shared" si="3"/>
        <v>1</v>
      </c>
      <c r="M23" s="21">
        <f>L23+K23</f>
        <v>1</v>
      </c>
      <c r="N23" s="21">
        <f>L23*F23</f>
        <v>15000</v>
      </c>
      <c r="O23" s="21">
        <f>N23+J23</f>
        <v>15000</v>
      </c>
    </row>
    <row r="24" spans="1:16" s="17" customFormat="1" ht="33" x14ac:dyDescent="0.2">
      <c r="A24" s="22">
        <v>3</v>
      </c>
      <c r="B24" s="16" t="s">
        <v>68</v>
      </c>
      <c r="C24" s="18">
        <v>1</v>
      </c>
      <c r="D24" s="30" t="s">
        <v>36</v>
      </c>
      <c r="E24" s="21">
        <v>45000</v>
      </c>
      <c r="F24" s="21">
        <v>30000</v>
      </c>
      <c r="G24" s="21"/>
      <c r="H24" s="21">
        <v>1</v>
      </c>
      <c r="I24" s="21">
        <f>H24+G24</f>
        <v>1</v>
      </c>
      <c r="J24" s="21">
        <f t="shared" si="7"/>
        <v>45000</v>
      </c>
      <c r="K24" s="21">
        <f t="shared" si="0"/>
        <v>0</v>
      </c>
      <c r="L24" s="21">
        <f t="shared" si="3"/>
        <v>1</v>
      </c>
      <c r="M24" s="21">
        <f>L24+K24</f>
        <v>1</v>
      </c>
      <c r="N24" s="21">
        <f>L24*F24</f>
        <v>30000</v>
      </c>
      <c r="O24" s="21">
        <f>N24+J24</f>
        <v>75000</v>
      </c>
    </row>
    <row r="25" spans="1:16" s="17" customFormat="1" ht="39.75" customHeight="1" x14ac:dyDescent="0.2">
      <c r="A25" s="22">
        <v>4</v>
      </c>
      <c r="B25" s="16" t="s">
        <v>69</v>
      </c>
      <c r="C25" s="18">
        <v>1</v>
      </c>
      <c r="D25" s="30" t="s">
        <v>36</v>
      </c>
      <c r="E25" s="21">
        <v>0</v>
      </c>
      <c r="F25" s="21">
        <v>25000</v>
      </c>
      <c r="G25" s="21"/>
      <c r="H25" s="21">
        <v>1</v>
      </c>
      <c r="I25" s="21">
        <f>H25+G25</f>
        <v>1</v>
      </c>
      <c r="J25" s="21">
        <f t="shared" si="7"/>
        <v>0</v>
      </c>
      <c r="K25" s="21">
        <f t="shared" si="0"/>
        <v>0</v>
      </c>
      <c r="L25" s="21">
        <f t="shared" si="3"/>
        <v>1</v>
      </c>
      <c r="M25" s="21">
        <f>L25+K25</f>
        <v>1</v>
      </c>
      <c r="N25" s="21">
        <f>L25*F25</f>
        <v>25000</v>
      </c>
      <c r="O25" s="21">
        <f>N25+J25</f>
        <v>25000</v>
      </c>
    </row>
    <row r="26" spans="1:16" s="17" customFormat="1" ht="82.5" x14ac:dyDescent="0.2">
      <c r="A26" s="22">
        <v>5</v>
      </c>
      <c r="B26" s="16" t="s">
        <v>111</v>
      </c>
      <c r="C26" s="18">
        <v>1</v>
      </c>
      <c r="D26" s="30" t="s">
        <v>36</v>
      </c>
      <c r="E26" s="21">
        <v>0</v>
      </c>
      <c r="F26" s="21"/>
      <c r="G26" s="21"/>
      <c r="H26" s="21">
        <v>1</v>
      </c>
      <c r="I26" s="21">
        <f>H26+G26</f>
        <v>1</v>
      </c>
      <c r="J26" s="21">
        <f t="shared" si="7"/>
        <v>0</v>
      </c>
      <c r="K26" s="21">
        <f t="shared" si="0"/>
        <v>0</v>
      </c>
      <c r="L26" s="21">
        <f t="shared" si="3"/>
        <v>1</v>
      </c>
      <c r="M26" s="21">
        <f>L26+K26</f>
        <v>1</v>
      </c>
      <c r="N26" s="21">
        <f>L26*F26</f>
        <v>0</v>
      </c>
      <c r="O26" s="21">
        <f>N26+J26</f>
        <v>0</v>
      </c>
    </row>
    <row r="27" spans="1:16" s="35" customFormat="1" ht="15.75" x14ac:dyDescent="0.2">
      <c r="A27" s="123" t="s">
        <v>106</v>
      </c>
      <c r="B27" s="124"/>
      <c r="C27" s="124"/>
      <c r="D27" s="124"/>
      <c r="E27" s="33"/>
      <c r="F27" s="33"/>
      <c r="G27" s="34"/>
      <c r="H27" s="34"/>
      <c r="I27" s="34"/>
      <c r="J27" s="34">
        <f>SUM(J1:J26)</f>
        <v>780460</v>
      </c>
      <c r="K27" s="34"/>
      <c r="L27" s="34"/>
      <c r="M27" s="34"/>
      <c r="N27" s="34">
        <f>SUM(N1:N26)</f>
        <v>187800</v>
      </c>
      <c r="O27" s="34">
        <f>SUM(O1:O26)</f>
        <v>968260</v>
      </c>
    </row>
    <row r="28" spans="1:16" x14ac:dyDescent="0.2">
      <c r="A28" s="121"/>
      <c r="B28" s="121"/>
      <c r="C28" s="121"/>
      <c r="D28" s="121"/>
      <c r="E28" s="122"/>
      <c r="F28" s="122"/>
      <c r="G28" s="122"/>
      <c r="H28" s="122"/>
      <c r="I28" s="122"/>
      <c r="J28" s="122"/>
      <c r="K28" s="122"/>
      <c r="L28" s="122"/>
      <c r="M28" s="122"/>
      <c r="N28" s="122"/>
      <c r="O28" s="122"/>
      <c r="P28" s="122"/>
    </row>
  </sheetData>
  <mergeCells count="19">
    <mergeCell ref="A1:F1"/>
    <mergeCell ref="G1:O1"/>
    <mergeCell ref="E2:E3"/>
    <mergeCell ref="F2:F3"/>
    <mergeCell ref="G2:J2"/>
    <mergeCell ref="K2:N2"/>
    <mergeCell ref="A28:D28"/>
    <mergeCell ref="E28:P28"/>
    <mergeCell ref="A27:D27"/>
    <mergeCell ref="A11:D11"/>
    <mergeCell ref="A19:D19"/>
    <mergeCell ref="A21:D21"/>
    <mergeCell ref="A4:O4"/>
    <mergeCell ref="A5:D5"/>
    <mergeCell ref="A8:D8"/>
    <mergeCell ref="A2:A3"/>
    <mergeCell ref="B2:B3"/>
    <mergeCell ref="C2:C3"/>
    <mergeCell ref="D2:D3"/>
  </mergeCells>
  <pageMargins left="0.7" right="0.7" top="0.75" bottom="0.75" header="0.3" footer="0.3"/>
  <pageSetup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PES summary</vt:lpstr>
      <vt:lpstr>summary</vt:lpstr>
      <vt:lpstr>HVAC</vt:lpstr>
      <vt:lpstr>Fire</vt:lpstr>
      <vt:lpstr>Fire!Print_Area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2024-07-30T09:00:07Z</cp:lastPrinted>
  <dcterms:created xsi:type="dcterms:W3CDTF">2022-11-16T12:11:52Z</dcterms:created>
  <dcterms:modified xsi:type="dcterms:W3CDTF">2024-08-02T11:02:17Z</dcterms:modified>
</cp:coreProperties>
</file>