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filterPrivacy="1" defaultThemeVersion="124226"/>
  <xr:revisionPtr revIDLastSave="0" documentId="13_ncr:1_{EEB5891B-899C-4920-911E-DF078487B99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VAC" sheetId="2" r:id="rId1"/>
  </sheets>
  <definedNames>
    <definedName name="_xlnm.Print_Area" localSheetId="0">HVAC!$A$1:$H$51</definedName>
    <definedName name="_xlnm.Print_Titles" localSheetId="0">HVAC!$26:$26</definedName>
  </definedNames>
  <calcPr calcId="181029"/>
</workbook>
</file>

<file path=xl/calcChain.xml><?xml version="1.0" encoding="utf-8"?>
<calcChain xmlns="http://schemas.openxmlformats.org/spreadsheetml/2006/main">
  <c r="H39" i="2" l="1"/>
  <c r="G39" i="2"/>
  <c r="G28" i="2" l="1"/>
  <c r="H28" i="2"/>
  <c r="H38" i="2"/>
  <c r="G38" i="2"/>
  <c r="G27" i="2"/>
  <c r="H27" i="2"/>
  <c r="G29" i="2" l="1"/>
  <c r="G31" i="2" s="1"/>
  <c r="H29" i="2"/>
  <c r="H30" i="2" s="1"/>
  <c r="G41" i="2"/>
  <c r="G43" i="2" s="1"/>
  <c r="H41" i="2"/>
  <c r="H42" i="2" s="1"/>
  <c r="H43" i="2" s="1"/>
  <c r="H44" i="2" l="1"/>
  <c r="H31" i="2"/>
  <c r="H32" i="2" s="1"/>
</calcChain>
</file>

<file path=xl/sharedStrings.xml><?xml version="1.0" encoding="utf-8"?>
<sst xmlns="http://schemas.openxmlformats.org/spreadsheetml/2006/main" count="43" uniqueCount="29">
  <si>
    <t>S. #</t>
  </si>
  <si>
    <t>Description</t>
  </si>
  <si>
    <t>Unit</t>
  </si>
  <si>
    <t>Qty</t>
  </si>
  <si>
    <t>For PIONEER SERVICES</t>
  </si>
  <si>
    <t>Material Rate</t>
  </si>
  <si>
    <t>Labour Rate</t>
  </si>
  <si>
    <t>NTN 4312149-7</t>
  </si>
  <si>
    <t>Total Amount Rs</t>
  </si>
  <si>
    <t>Nos</t>
  </si>
  <si>
    <t>Date</t>
  </si>
  <si>
    <t>Grand Total Amount Rs</t>
  </si>
  <si>
    <t xml:space="preserve"> Total after SRB </t>
  </si>
  <si>
    <t>SRB 13% on Labour</t>
  </si>
  <si>
    <t>Note: Bill will be charged on actual measurment.</t>
  </si>
  <si>
    <t>Attn: Mr. Shujaat Ali</t>
  </si>
  <si>
    <t>Supply and installation of VFD For Bank Al-Falah Head Office Karachi.</t>
  </si>
  <si>
    <t>Labour Amount</t>
  </si>
  <si>
    <t>OPTION 2</t>
  </si>
  <si>
    <t>Material Amount</t>
  </si>
  <si>
    <t>Supply &amp; Installation of VFD
ATV 212 HO75 N4-7.5 KW IP21 (SCHNIDER)</t>
  </si>
  <si>
    <r>
      <t xml:space="preserve">Supply &amp; Installation of VFD
ATV 212 HD37 N4-37 KW IP21
</t>
    </r>
    <r>
      <rPr>
        <b/>
        <sz val="11.5"/>
        <color theme="1"/>
        <rFont val="Calibri"/>
        <family val="2"/>
        <scheme val="minor"/>
      </rPr>
      <t>(Unpacked) (SCHNIDER)</t>
    </r>
  </si>
  <si>
    <t>Supply &amp; Installation of VFD
ATV 212 HD22 N4-22 KW IP21 (SCHNIDER)</t>
  </si>
  <si>
    <t>Supply &amp; Installation of VFD
ATV 212 HO75 N4-5.5 KW IP21 (SCHNIDER)</t>
  </si>
  <si>
    <t>Warranty 01 Year.</t>
  </si>
  <si>
    <t>29 July 2024</t>
  </si>
  <si>
    <t>Invoice  #</t>
  </si>
  <si>
    <t>INVOICE</t>
  </si>
  <si>
    <t>SRB 15% on Labour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</si>
</sst>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_(* #,##0_);_(* \(#,##0\);_(* &quot;-&quot;??_);_(@_)"/>
    <numFmt numFmtId="166" formatCode="_(* #,##0.0_);_(* \(#,##0.0\);_(* &quot;-&quot;?_);_(@_)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1.5"/>
      <color theme="1"/>
      <name val="Calibri"/>
      <family val="2"/>
      <scheme val="minor"/>
    </font>
    <font>
      <sz val="11.5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u/>
      <sz val="15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78">
    <xf numFmtId="0" fontId="0" fillId="0" borderId="0" xfId="0"/>
    <xf numFmtId="0" fontId="2" fillId="0" borderId="0" xfId="0" applyFont="1"/>
    <xf numFmtId="165" fontId="2" fillId="0" borderId="0" xfId="1" applyNumberFormat="1" applyFont="1"/>
    <xf numFmtId="0" fontId="2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/>
    <xf numFmtId="165" fontId="8" fillId="0" borderId="0" xfId="1" applyNumberFormat="1" applyFont="1"/>
    <xf numFmtId="0" fontId="9" fillId="0" borderId="0" xfId="0" applyFont="1" applyAlignment="1">
      <alignment horizontal="center" vertical="center" wrapText="1"/>
    </xf>
    <xf numFmtId="0" fontId="3" fillId="0" borderId="0" xfId="0" applyFont="1" applyAlignment="1">
      <alignment horizontal="right" vertical="center"/>
    </xf>
    <xf numFmtId="165" fontId="3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4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9" fontId="3" fillId="0" borderId="0" xfId="0" applyNumberFormat="1" applyFont="1" applyAlignment="1">
      <alignment horizontal="right" vertical="center"/>
    </xf>
    <xf numFmtId="165" fontId="2" fillId="0" borderId="0" xfId="0" applyNumberFormat="1" applyFont="1"/>
    <xf numFmtId="166" fontId="2" fillId="0" borderId="0" xfId="0" applyNumberFormat="1" applyFont="1"/>
    <xf numFmtId="9" fontId="2" fillId="0" borderId="0" xfId="0" applyNumberFormat="1" applyFont="1"/>
    <xf numFmtId="165" fontId="10" fillId="0" borderId="0" xfId="1" applyNumberFormat="1" applyFont="1"/>
    <xf numFmtId="0" fontId="12" fillId="0" borderId="1" xfId="0" applyFont="1" applyBorder="1" applyAlignment="1">
      <alignment horizontal="center" vertical="center"/>
    </xf>
    <xf numFmtId="165" fontId="12" fillId="0" borderId="1" xfId="1" applyNumberFormat="1" applyFont="1" applyBorder="1" applyAlignment="1">
      <alignment horizontal="center" vertical="center"/>
    </xf>
    <xf numFmtId="0" fontId="5" fillId="0" borderId="0" xfId="0" applyFont="1" applyAlignment="1">
      <alignment horizontal="right" vertical="center"/>
    </xf>
    <xf numFmtId="165" fontId="11" fillId="0" borderId="1" xfId="0" applyNumberFormat="1" applyFont="1" applyBorder="1" applyAlignment="1">
      <alignment vertical="center"/>
    </xf>
    <xf numFmtId="0" fontId="2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165" fontId="5" fillId="0" borderId="0" xfId="1" applyNumberFormat="1" applyFont="1" applyAlignment="1">
      <alignment vertical="center"/>
    </xf>
    <xf numFmtId="0" fontId="5" fillId="0" borderId="0" xfId="0" applyFont="1"/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165" fontId="0" fillId="0" borderId="1" xfId="1" quotePrefix="1" applyNumberFormat="1" applyFont="1" applyBorder="1" applyAlignment="1">
      <alignment horizontal="right"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12" fillId="0" borderId="1" xfId="0" applyFont="1" applyBorder="1" applyAlignment="1">
      <alignment horizontal="left" vertical="center" wrapText="1"/>
    </xf>
    <xf numFmtId="14" fontId="16" fillId="0" borderId="1" xfId="1" quotePrefix="1" applyNumberFormat="1" applyFont="1" applyBorder="1" applyAlignment="1">
      <alignment horizontal="right" vertical="center"/>
    </xf>
    <xf numFmtId="165" fontId="7" fillId="0" borderId="0" xfId="0" applyNumberFormat="1" applyFont="1" applyAlignment="1">
      <alignment vertical="center"/>
    </xf>
    <xf numFmtId="0" fontId="5" fillId="0" borderId="0" xfId="0" applyFont="1" applyAlignment="1">
      <alignment horizontal="left" vertical="center"/>
    </xf>
    <xf numFmtId="0" fontId="1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right" vertical="center"/>
    </xf>
    <xf numFmtId="0" fontId="9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165" fontId="7" fillId="0" borderId="0" xfId="0" applyNumberFormat="1" applyFont="1" applyBorder="1" applyAlignment="1">
      <alignment vertical="center"/>
    </xf>
    <xf numFmtId="0" fontId="11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right" vertical="center"/>
    </xf>
    <xf numFmtId="165" fontId="11" fillId="0" borderId="0" xfId="0" applyNumberFormat="1" applyFont="1" applyBorder="1" applyAlignment="1">
      <alignment vertical="center"/>
    </xf>
    <xf numFmtId="0" fontId="5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horizontal="right" vertical="center"/>
    </xf>
    <xf numFmtId="165" fontId="3" fillId="0" borderId="0" xfId="0" applyNumberFormat="1" applyFont="1" applyBorder="1" applyAlignment="1">
      <alignment horizontal="center" vertical="center"/>
    </xf>
    <xf numFmtId="0" fontId="14" fillId="0" borderId="0" xfId="0" applyFont="1" applyBorder="1" applyAlignment="1">
      <alignment horizontal="left" vertical="center"/>
    </xf>
    <xf numFmtId="0" fontId="9" fillId="0" borderId="0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 wrapText="1"/>
    </xf>
    <xf numFmtId="165" fontId="11" fillId="0" borderId="0" xfId="1" applyNumberFormat="1" applyFont="1" applyBorder="1" applyAlignment="1">
      <alignment horizontal="center" vertical="center" wrapText="1"/>
    </xf>
    <xf numFmtId="0" fontId="12" fillId="0" borderId="0" xfId="0" applyFont="1" applyBorder="1" applyAlignment="1">
      <alignment horizontal="center" vertical="center"/>
    </xf>
    <xf numFmtId="0" fontId="12" fillId="0" borderId="0" xfId="0" applyFont="1" applyBorder="1" applyAlignment="1">
      <alignment horizontal="left" vertical="center" wrapText="1"/>
    </xf>
    <xf numFmtId="165" fontId="12" fillId="0" borderId="0" xfId="1" applyNumberFormat="1" applyFont="1" applyBorder="1" applyAlignment="1">
      <alignment horizontal="center" vertical="center"/>
    </xf>
    <xf numFmtId="165" fontId="12" fillId="0" borderId="0" xfId="1" applyNumberFormat="1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left" vertical="center" wrapText="1"/>
    </xf>
    <xf numFmtId="165" fontId="0" fillId="0" borderId="0" xfId="1" applyNumberFormat="1" applyFont="1" applyBorder="1" applyAlignment="1">
      <alignment horizontal="center" vertical="center"/>
    </xf>
    <xf numFmtId="165" fontId="0" fillId="0" borderId="0" xfId="1" applyNumberFormat="1" applyFont="1" applyBorder="1" applyAlignment="1">
      <alignment horizontal="center" vertical="center" wrapText="1"/>
    </xf>
    <xf numFmtId="0" fontId="11" fillId="0" borderId="0" xfId="0" applyFont="1" applyBorder="1" applyAlignment="1">
      <alignment vertical="center" wrapText="1"/>
    </xf>
    <xf numFmtId="0" fontId="11" fillId="0" borderId="0" xfId="0" applyFont="1" applyBorder="1" applyAlignment="1">
      <alignment horizontal="right" vertical="center"/>
    </xf>
    <xf numFmtId="0" fontId="11" fillId="0" borderId="2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 wrapText="1"/>
    </xf>
    <xf numFmtId="165" fontId="11" fillId="0" borderId="4" xfId="1" applyNumberFormat="1" applyFont="1" applyBorder="1" applyAlignment="1">
      <alignment horizontal="center" vertical="center" wrapText="1"/>
    </xf>
    <xf numFmtId="165" fontId="12" fillId="0" borderId="1" xfId="1" applyNumberFormat="1" applyFont="1" applyBorder="1" applyAlignment="1">
      <alignment horizontal="center" vertical="center" wrapText="1"/>
    </xf>
    <xf numFmtId="165" fontId="7" fillId="0" borderId="5" xfId="0" applyNumberFormat="1" applyFont="1" applyBorder="1" applyAlignment="1">
      <alignment vertical="center"/>
    </xf>
    <xf numFmtId="165" fontId="11" fillId="0" borderId="6" xfId="0" applyNumberFormat="1" applyFont="1" applyBorder="1" applyAlignment="1">
      <alignment vertical="center"/>
    </xf>
    <xf numFmtId="0" fontId="12" fillId="0" borderId="5" xfId="0" applyFont="1" applyBorder="1" applyAlignment="1">
      <alignment horizontal="center" vertical="center"/>
    </xf>
    <xf numFmtId="0" fontId="12" fillId="0" borderId="5" xfId="0" applyFont="1" applyBorder="1" applyAlignment="1">
      <alignment horizontal="left" vertical="center" wrapText="1"/>
    </xf>
    <xf numFmtId="165" fontId="12" fillId="0" borderId="5" xfId="1" applyNumberFormat="1" applyFont="1" applyBorder="1" applyAlignment="1">
      <alignment horizontal="center" vertical="center"/>
    </xf>
    <xf numFmtId="165" fontId="12" fillId="0" borderId="5" xfId="1" applyNumberFormat="1" applyFont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496888</xdr:colOff>
      <xdr:row>31</xdr:row>
      <xdr:rowOff>19053</xdr:rowOff>
    </xdr:from>
    <xdr:to>
      <xdr:col>13</xdr:col>
      <xdr:colOff>171833</xdr:colOff>
      <xdr:row>45</xdr:row>
      <xdr:rowOff>122240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CD975FA-2295-4CE7-B048-5C22A0008D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69388" y="5940428"/>
          <a:ext cx="643320" cy="595312"/>
        </a:xfrm>
        <a:prstGeom prst="rect">
          <a:avLst/>
        </a:prstGeom>
      </xdr:spPr>
    </xdr:pic>
    <xdr:clientData/>
  </xdr:twoCellAnchor>
  <xdr:twoCellAnchor>
    <xdr:from>
      <xdr:col>12</xdr:col>
      <xdr:colOff>639759</xdr:colOff>
      <xdr:row>1</xdr:row>
      <xdr:rowOff>135515</xdr:rowOff>
    </xdr:from>
    <xdr:to>
      <xdr:col>18</xdr:col>
      <xdr:colOff>528634</xdr:colOff>
      <xdr:row>4</xdr:row>
      <xdr:rowOff>15875</xdr:rowOff>
    </xdr:to>
    <xdr:sp macro="" textlink="">
      <xdr:nvSpPr>
        <xdr:cNvPr id="5" name="Text Box 69">
          <a:extLst>
            <a:ext uri="{FF2B5EF4-FFF2-40B4-BE49-F238E27FC236}">
              <a16:creationId xmlns:a16="http://schemas.microsoft.com/office/drawing/2014/main" id="{DF851569-A014-44C6-9148-396A42200D3B}"/>
            </a:ext>
          </a:extLst>
        </xdr:cNvPr>
        <xdr:cNvSpPr txBox="1">
          <a:spLocks noChangeArrowheads="1"/>
        </xdr:cNvSpPr>
      </xdr:nvSpPr>
      <xdr:spPr bwMode="auto">
        <a:xfrm>
          <a:off x="9212259" y="373640"/>
          <a:ext cx="4445000" cy="586798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40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IONEER </a:t>
          </a:r>
          <a:r>
            <a:rPr lang="en-US" sz="40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11</xdr:col>
      <xdr:colOff>365127</xdr:colOff>
      <xdr:row>1</xdr:row>
      <xdr:rowOff>7938</xdr:rowOff>
    </xdr:from>
    <xdr:to>
      <xdr:col>12</xdr:col>
      <xdr:colOff>687386</xdr:colOff>
      <xdr:row>4</xdr:row>
      <xdr:rowOff>51158</xdr:rowOff>
    </xdr:to>
    <xdr:pic>
      <xdr:nvPicPr>
        <xdr:cNvPr id="6" name="Picture 68">
          <a:extLst>
            <a:ext uri="{FF2B5EF4-FFF2-40B4-BE49-F238E27FC236}">
              <a16:creationId xmlns:a16="http://schemas.microsoft.com/office/drawing/2014/main" id="{73771958-64D6-47E5-9919-724ED9A245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350252" y="246063"/>
          <a:ext cx="909634" cy="74965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R53"/>
  <sheetViews>
    <sheetView tabSelected="1" topLeftCell="A7" zoomScale="120" zoomScaleNormal="120" zoomScaleSheetLayoutView="120" workbookViewId="0">
      <selection activeCell="I28" sqref="I28"/>
    </sheetView>
  </sheetViews>
  <sheetFormatPr defaultColWidth="8.85546875" defaultRowHeight="18.75" x14ac:dyDescent="0.3"/>
  <cols>
    <col min="1" max="1" width="4.28515625" style="3" bestFit="1" customWidth="1"/>
    <col min="2" max="2" width="29.85546875" style="1" customWidth="1"/>
    <col min="3" max="3" width="5.7109375" style="3" customWidth="1"/>
    <col min="4" max="4" width="4.28515625" style="3" bestFit="1" customWidth="1"/>
    <col min="5" max="5" width="9.28515625" style="3" customWidth="1"/>
    <col min="6" max="6" width="9.7109375" style="3" customWidth="1"/>
    <col min="7" max="7" width="11.42578125" style="3" customWidth="1"/>
    <col min="8" max="8" width="12.140625" style="2" customWidth="1"/>
    <col min="9" max="9" width="12.28515625" style="1" bestFit="1" customWidth="1"/>
    <col min="10" max="10" width="14.5703125" style="1" bestFit="1" customWidth="1"/>
    <col min="11" max="11" width="9.42578125" style="1" bestFit="1" customWidth="1"/>
    <col min="12" max="12" width="8.85546875" style="1"/>
    <col min="13" max="13" width="14.5703125" style="1" bestFit="1" customWidth="1"/>
    <col min="14" max="14" width="8.85546875" style="1"/>
    <col min="15" max="15" width="14.5703125" style="1" bestFit="1" customWidth="1"/>
    <col min="16" max="16" width="8.85546875" style="1"/>
    <col min="17" max="18" width="10.85546875" style="1" bestFit="1" customWidth="1"/>
    <col min="19" max="16384" width="8.85546875" style="1"/>
  </cols>
  <sheetData>
    <row r="4" spans="1:8" ht="18" customHeight="1" x14ac:dyDescent="0.3"/>
    <row r="5" spans="1:8" ht="18" customHeight="1" x14ac:dyDescent="0.3"/>
    <row r="6" spans="1:8" ht="18" customHeight="1" x14ac:dyDescent="0.3"/>
    <row r="7" spans="1:8" ht="18" customHeight="1" x14ac:dyDescent="0.3"/>
    <row r="8" spans="1:8" ht="18" customHeight="1" x14ac:dyDescent="0.3"/>
    <row r="9" spans="1:8" ht="18" customHeight="1" x14ac:dyDescent="0.3"/>
    <row r="10" spans="1:8" ht="18" customHeight="1" x14ac:dyDescent="0.3"/>
    <row r="11" spans="1:8" s="26" customFormat="1" x14ac:dyDescent="0.3">
      <c r="A11" s="22"/>
      <c r="B11" s="23"/>
      <c r="C11" s="24"/>
      <c r="D11" s="24"/>
      <c r="E11" s="25"/>
      <c r="F11" s="32"/>
      <c r="G11" s="31" t="s">
        <v>10</v>
      </c>
      <c r="H11" s="34" t="s">
        <v>25</v>
      </c>
    </row>
    <row r="12" spans="1:8" s="26" customFormat="1" ht="15.75" x14ac:dyDescent="0.25">
      <c r="A12" s="36"/>
      <c r="B12" s="36"/>
      <c r="C12" s="27"/>
      <c r="D12" s="24"/>
      <c r="F12" s="32"/>
      <c r="G12" s="31" t="s">
        <v>26</v>
      </c>
      <c r="H12" s="30">
        <v>6</v>
      </c>
    </row>
    <row r="13" spans="1:8" ht="9" customHeight="1" x14ac:dyDescent="0.3">
      <c r="A13" s="11"/>
      <c r="B13" s="11"/>
      <c r="D13" s="28"/>
      <c r="E13" s="1"/>
      <c r="F13" s="20"/>
      <c r="G13" s="20"/>
      <c r="H13" s="29"/>
    </row>
    <row r="14" spans="1:8" x14ac:dyDescent="0.3">
      <c r="A14" s="11"/>
      <c r="B14" s="11"/>
      <c r="D14" s="28"/>
      <c r="E14" s="1"/>
      <c r="F14" s="20"/>
      <c r="G14" s="20"/>
      <c r="H14" s="29"/>
    </row>
    <row r="15" spans="1:8" ht="21" x14ac:dyDescent="0.3">
      <c r="A15" s="37" t="s">
        <v>15</v>
      </c>
      <c r="B15" s="37"/>
      <c r="C15" s="37"/>
      <c r="D15" s="37"/>
      <c r="E15" s="37"/>
      <c r="F15" s="37"/>
      <c r="G15" s="37"/>
      <c r="H15" s="37"/>
    </row>
    <row r="16" spans="1:8" ht="0.75" customHeight="1" x14ac:dyDescent="0.3">
      <c r="A16" s="40"/>
      <c r="B16" s="40"/>
      <c r="H16" s="1"/>
    </row>
    <row r="17" spans="1:9" ht="18" hidden="1" customHeight="1" x14ac:dyDescent="0.3">
      <c r="A17" s="11"/>
      <c r="B17" s="11"/>
      <c r="G17" s="41" t="s">
        <v>7</v>
      </c>
      <c r="H17" s="41"/>
    </row>
    <row r="18" spans="1:9" ht="3" customHeight="1" x14ac:dyDescent="0.3">
      <c r="A18" s="12"/>
      <c r="B18" s="12"/>
      <c r="C18" s="12"/>
      <c r="D18" s="12"/>
      <c r="E18" s="12"/>
      <c r="F18" s="12"/>
      <c r="G18" s="12"/>
      <c r="H18" s="12"/>
    </row>
    <row r="19" spans="1:9" x14ac:dyDescent="0.3">
      <c r="A19" s="12"/>
      <c r="B19" s="12"/>
      <c r="C19" s="12"/>
      <c r="D19" s="12"/>
      <c r="E19" s="12"/>
      <c r="F19" s="12"/>
      <c r="G19" s="12"/>
      <c r="H19" s="12"/>
    </row>
    <row r="20" spans="1:9" ht="23.25" x14ac:dyDescent="0.3">
      <c r="A20" s="42" t="s">
        <v>27</v>
      </c>
      <c r="B20" s="42"/>
      <c r="C20" s="42"/>
      <c r="D20" s="42"/>
      <c r="E20" s="42"/>
      <c r="F20" s="42"/>
      <c r="G20" s="42"/>
      <c r="H20" s="42"/>
    </row>
    <row r="21" spans="1:9" ht="6" hidden="1" customHeight="1" x14ac:dyDescent="0.3">
      <c r="A21" s="7"/>
      <c r="B21" s="7"/>
      <c r="C21" s="7"/>
      <c r="D21" s="7"/>
      <c r="E21" s="7"/>
      <c r="F21" s="7"/>
      <c r="G21" s="7"/>
      <c r="H21" s="7"/>
    </row>
    <row r="22" spans="1:9" ht="13.5" customHeight="1" x14ac:dyDescent="0.3">
      <c r="A22" s="43" t="s">
        <v>16</v>
      </c>
      <c r="B22" s="43"/>
      <c r="C22" s="43"/>
      <c r="D22" s="43"/>
      <c r="E22" s="43"/>
      <c r="F22" s="43"/>
      <c r="G22" s="43"/>
      <c r="H22" s="43"/>
    </row>
    <row r="23" spans="1:9" ht="20.25" customHeight="1" x14ac:dyDescent="0.3">
      <c r="A23" s="43"/>
      <c r="B23" s="43"/>
      <c r="C23" s="43"/>
      <c r="D23" s="43"/>
      <c r="E23" s="43"/>
      <c r="F23" s="43"/>
      <c r="G23" s="43"/>
      <c r="H23" s="43"/>
    </row>
    <row r="24" spans="1:9" ht="22.5" hidden="1" customHeight="1" x14ac:dyDescent="0.35">
      <c r="A24" s="4"/>
      <c r="B24" s="5"/>
      <c r="C24" s="4"/>
      <c r="D24" s="4"/>
      <c r="E24" s="4"/>
      <c r="F24" s="4"/>
      <c r="G24" s="4"/>
      <c r="H24" s="6"/>
    </row>
    <row r="25" spans="1:9" ht="19.5" customHeight="1" thickBot="1" x14ac:dyDescent="0.35">
      <c r="A25" s="7"/>
      <c r="B25" s="7"/>
      <c r="C25" s="7"/>
      <c r="D25" s="7"/>
      <c r="E25" s="7"/>
      <c r="F25" s="7"/>
      <c r="G25" s="7"/>
      <c r="H25" s="7"/>
    </row>
    <row r="26" spans="1:9" ht="30" x14ac:dyDescent="0.3">
      <c r="A26" s="67" t="s">
        <v>0</v>
      </c>
      <c r="B26" s="68" t="s">
        <v>1</v>
      </c>
      <c r="C26" s="68" t="s">
        <v>2</v>
      </c>
      <c r="D26" s="68" t="s">
        <v>3</v>
      </c>
      <c r="E26" s="69" t="s">
        <v>5</v>
      </c>
      <c r="F26" s="69" t="s">
        <v>6</v>
      </c>
      <c r="G26" s="69" t="s">
        <v>19</v>
      </c>
      <c r="H26" s="70" t="s">
        <v>17</v>
      </c>
    </row>
    <row r="27" spans="1:9" ht="47.25" customHeight="1" x14ac:dyDescent="0.3">
      <c r="A27" s="18">
        <v>1</v>
      </c>
      <c r="B27" s="33" t="s">
        <v>23</v>
      </c>
      <c r="C27" s="18" t="s">
        <v>9</v>
      </c>
      <c r="D27" s="18">
        <v>1</v>
      </c>
      <c r="E27" s="19">
        <v>350000</v>
      </c>
      <c r="F27" s="19">
        <v>8000</v>
      </c>
      <c r="G27" s="19">
        <f>E27*D27</f>
        <v>350000</v>
      </c>
      <c r="H27" s="71">
        <f>F27*D27</f>
        <v>8000</v>
      </c>
      <c r="I27" s="14"/>
    </row>
    <row r="28" spans="1:9" ht="64.5" customHeight="1" thickBot="1" x14ac:dyDescent="0.35">
      <c r="A28" s="74">
        <v>2</v>
      </c>
      <c r="B28" s="75" t="s">
        <v>21</v>
      </c>
      <c r="C28" s="74" t="s">
        <v>9</v>
      </c>
      <c r="D28" s="74">
        <v>1</v>
      </c>
      <c r="E28" s="76">
        <v>450000</v>
      </c>
      <c r="F28" s="76">
        <v>10000</v>
      </c>
      <c r="G28" s="76">
        <f>E28*D28</f>
        <v>450000</v>
      </c>
      <c r="H28" s="77">
        <f>F28*D28</f>
        <v>10000</v>
      </c>
    </row>
    <row r="29" spans="1:9" ht="19.5" thickTop="1" x14ac:dyDescent="0.3">
      <c r="A29" s="46" t="s">
        <v>8</v>
      </c>
      <c r="B29" s="46"/>
      <c r="C29" s="46"/>
      <c r="D29" s="46"/>
      <c r="E29" s="46"/>
      <c r="F29" s="46"/>
      <c r="G29" s="73">
        <f>SUM(G27:G28)</f>
        <v>800000</v>
      </c>
      <c r="H29" s="73">
        <f>SUM(H27:H28)</f>
        <v>18000</v>
      </c>
      <c r="I29" s="14"/>
    </row>
    <row r="30" spans="1:9" x14ac:dyDescent="0.3">
      <c r="A30" s="46" t="s">
        <v>28</v>
      </c>
      <c r="B30" s="46"/>
      <c r="C30" s="46"/>
      <c r="D30" s="46"/>
      <c r="E30" s="46"/>
      <c r="F30" s="46"/>
      <c r="G30" s="21">
        <v>0</v>
      </c>
      <c r="H30" s="21">
        <f>H29*15%</f>
        <v>2700</v>
      </c>
      <c r="I30" s="14"/>
    </row>
    <row r="31" spans="1:9" x14ac:dyDescent="0.3">
      <c r="A31" s="46" t="s">
        <v>12</v>
      </c>
      <c r="B31" s="46"/>
      <c r="C31" s="46"/>
      <c r="D31" s="46"/>
      <c r="E31" s="46"/>
      <c r="F31" s="46"/>
      <c r="G31" s="21">
        <f>G30+G29</f>
        <v>800000</v>
      </c>
      <c r="H31" s="21">
        <f>H30+H29</f>
        <v>20700</v>
      </c>
      <c r="I31" s="14"/>
    </row>
    <row r="32" spans="1:9" ht="19.5" thickBot="1" x14ac:dyDescent="0.35">
      <c r="A32" s="46" t="s">
        <v>11</v>
      </c>
      <c r="B32" s="46"/>
      <c r="C32" s="46"/>
      <c r="D32" s="46"/>
      <c r="E32" s="46"/>
      <c r="F32" s="46"/>
      <c r="G32" s="72"/>
      <c r="H32" s="72">
        <f>H31+G31</f>
        <v>820700</v>
      </c>
      <c r="I32" s="14"/>
    </row>
    <row r="33" spans="1:18" ht="10.5" hidden="1" customHeight="1" thickBot="1" x14ac:dyDescent="0.35">
      <c r="A33" s="48"/>
      <c r="B33" s="49"/>
      <c r="C33" s="49"/>
      <c r="D33" s="49"/>
      <c r="E33" s="49"/>
      <c r="F33" s="49"/>
      <c r="G33" s="49"/>
      <c r="H33" s="50"/>
      <c r="J33" s="15"/>
    </row>
    <row r="34" spans="1:18" hidden="1" x14ac:dyDescent="0.3">
      <c r="A34" s="51" t="s">
        <v>14</v>
      </c>
      <c r="B34" s="51"/>
      <c r="C34" s="51"/>
      <c r="D34" s="51"/>
      <c r="E34" s="51"/>
      <c r="F34" s="51"/>
      <c r="G34" s="51"/>
      <c r="H34" s="51"/>
      <c r="J34" s="15"/>
    </row>
    <row r="35" spans="1:18" ht="23.25" hidden="1" x14ac:dyDescent="0.3">
      <c r="A35" s="52" t="s">
        <v>18</v>
      </c>
      <c r="B35" s="52"/>
      <c r="C35" s="52"/>
      <c r="D35" s="52"/>
      <c r="E35" s="52"/>
      <c r="F35" s="52"/>
      <c r="G35" s="52"/>
      <c r="H35" s="52"/>
    </row>
    <row r="36" spans="1:18" ht="9" hidden="1" customHeight="1" thickBot="1" x14ac:dyDescent="0.35">
      <c r="A36" s="53"/>
      <c r="B36" s="53"/>
      <c r="C36" s="53"/>
      <c r="D36" s="53"/>
      <c r="E36" s="53"/>
      <c r="F36" s="53"/>
      <c r="G36" s="53"/>
      <c r="H36" s="53"/>
    </row>
    <row r="37" spans="1:18" ht="30" hidden="1" x14ac:dyDescent="0.3">
      <c r="A37" s="54" t="s">
        <v>0</v>
      </c>
      <c r="B37" s="54" t="s">
        <v>1</v>
      </c>
      <c r="C37" s="54" t="s">
        <v>2</v>
      </c>
      <c r="D37" s="54" t="s">
        <v>3</v>
      </c>
      <c r="E37" s="55" t="s">
        <v>5</v>
      </c>
      <c r="F37" s="55" t="s">
        <v>6</v>
      </c>
      <c r="G37" s="55" t="s">
        <v>19</v>
      </c>
      <c r="H37" s="56" t="s">
        <v>17</v>
      </c>
    </row>
    <row r="38" spans="1:18" ht="56.25" hidden="1" customHeight="1" thickBot="1" x14ac:dyDescent="0.35">
      <c r="A38" s="57">
        <v>1</v>
      </c>
      <c r="B38" s="58" t="s">
        <v>20</v>
      </c>
      <c r="C38" s="57" t="s">
        <v>9</v>
      </c>
      <c r="D38" s="57">
        <v>1</v>
      </c>
      <c r="E38" s="59">
        <v>350000</v>
      </c>
      <c r="F38" s="59">
        <v>8000</v>
      </c>
      <c r="G38" s="59">
        <f>E38*D38</f>
        <v>350000</v>
      </c>
      <c r="H38" s="60">
        <f>F38*D38</f>
        <v>8000</v>
      </c>
    </row>
    <row r="39" spans="1:18" ht="48" hidden="1" customHeight="1" x14ac:dyDescent="0.3">
      <c r="A39" s="61">
        <v>2</v>
      </c>
      <c r="B39" s="62" t="s">
        <v>22</v>
      </c>
      <c r="C39" s="61" t="s">
        <v>9</v>
      </c>
      <c r="D39" s="61">
        <v>1</v>
      </c>
      <c r="E39" s="63">
        <v>980000</v>
      </c>
      <c r="F39" s="63">
        <v>15000</v>
      </c>
      <c r="G39" s="63">
        <f>E39*D39</f>
        <v>980000</v>
      </c>
      <c r="H39" s="64">
        <f>F39*D39</f>
        <v>15000</v>
      </c>
    </row>
    <row r="40" spans="1:18" ht="22.5" hidden="1" customHeight="1" thickBot="1" x14ac:dyDescent="0.35">
      <c r="A40" s="57"/>
      <c r="B40" s="65"/>
      <c r="C40" s="57"/>
      <c r="D40" s="57"/>
      <c r="E40" s="59"/>
      <c r="F40" s="59"/>
      <c r="G40" s="59"/>
      <c r="H40" s="60"/>
    </row>
    <row r="41" spans="1:18" hidden="1" x14ac:dyDescent="0.3">
      <c r="A41" s="46" t="s">
        <v>8</v>
      </c>
      <c r="B41" s="46"/>
      <c r="C41" s="46"/>
      <c r="D41" s="46"/>
      <c r="E41" s="46"/>
      <c r="F41" s="46"/>
      <c r="G41" s="47">
        <f>SUM(G38:G40)</f>
        <v>1330000</v>
      </c>
      <c r="H41" s="47">
        <f>SUM(H38:H40)</f>
        <v>23000</v>
      </c>
      <c r="I41" s="14"/>
    </row>
    <row r="42" spans="1:18" hidden="1" x14ac:dyDescent="0.3">
      <c r="A42" s="46" t="s">
        <v>13</v>
      </c>
      <c r="B42" s="46"/>
      <c r="C42" s="46"/>
      <c r="D42" s="46"/>
      <c r="E42" s="46"/>
      <c r="F42" s="46"/>
      <c r="G42" s="47">
        <v>0</v>
      </c>
      <c r="H42" s="47">
        <f>H41*13%</f>
        <v>2990</v>
      </c>
      <c r="I42" s="14"/>
    </row>
    <row r="43" spans="1:18" hidden="1" x14ac:dyDescent="0.3">
      <c r="A43" s="46" t="s">
        <v>12</v>
      </c>
      <c r="B43" s="46"/>
      <c r="C43" s="46"/>
      <c r="D43" s="46"/>
      <c r="E43" s="46"/>
      <c r="F43" s="46"/>
      <c r="G43" s="47">
        <f>G42+G41</f>
        <v>1330000</v>
      </c>
      <c r="H43" s="47">
        <f>H42+H41</f>
        <v>25990</v>
      </c>
      <c r="I43" s="14"/>
    </row>
    <row r="44" spans="1:18" hidden="1" x14ac:dyDescent="0.3">
      <c r="A44" s="46" t="s">
        <v>11</v>
      </c>
      <c r="B44" s="46"/>
      <c r="C44" s="46"/>
      <c r="D44" s="46"/>
      <c r="E44" s="46"/>
      <c r="F44" s="46"/>
      <c r="G44" s="44"/>
      <c r="H44" s="44">
        <f>H43+G43</f>
        <v>1355990</v>
      </c>
      <c r="I44" s="14"/>
    </row>
    <row r="45" spans="1:18" ht="19.5" thickTop="1" x14ac:dyDescent="0.3">
      <c r="A45" s="66"/>
      <c r="B45" s="66"/>
      <c r="C45" s="66"/>
      <c r="D45" s="66"/>
      <c r="E45" s="66"/>
      <c r="F45" s="66"/>
      <c r="G45" s="44"/>
      <c r="H45" s="44"/>
      <c r="I45" s="14"/>
    </row>
    <row r="46" spans="1:18" x14ac:dyDescent="0.3">
      <c r="A46" s="45" t="s">
        <v>24</v>
      </c>
      <c r="B46" s="45"/>
      <c r="C46" s="45"/>
      <c r="D46" s="45"/>
      <c r="E46" s="45"/>
      <c r="F46" s="45"/>
      <c r="G46" s="35"/>
      <c r="H46" s="35"/>
      <c r="I46" s="14"/>
    </row>
    <row r="47" spans="1:18" x14ac:dyDescent="0.3">
      <c r="A47" s="10"/>
      <c r="B47" s="8"/>
      <c r="C47" s="8"/>
      <c r="D47" s="8"/>
      <c r="E47" s="8"/>
      <c r="F47" s="8"/>
      <c r="G47" s="8"/>
      <c r="H47" s="9"/>
      <c r="J47" s="15"/>
    </row>
    <row r="48" spans="1:18" ht="21" x14ac:dyDescent="0.3">
      <c r="A48" s="39" t="s">
        <v>4</v>
      </c>
      <c r="B48" s="39"/>
      <c r="I48" s="16"/>
      <c r="J48" s="14"/>
      <c r="M48" s="2"/>
      <c r="Q48" s="14"/>
      <c r="R48" s="14"/>
    </row>
    <row r="49" spans="5:15" x14ac:dyDescent="0.3">
      <c r="F49" s="8"/>
      <c r="G49" s="13"/>
      <c r="H49" s="9"/>
      <c r="M49" s="2"/>
    </row>
    <row r="50" spans="5:15" ht="21" x14ac:dyDescent="0.35">
      <c r="E50" s="38"/>
      <c r="F50" s="38"/>
      <c r="G50" s="38"/>
      <c r="H50" s="17"/>
      <c r="I50" s="16"/>
      <c r="J50" s="14"/>
      <c r="M50" s="2"/>
      <c r="O50" s="2"/>
    </row>
    <row r="51" spans="5:15" x14ac:dyDescent="0.3">
      <c r="M51" s="2"/>
      <c r="O51" s="14"/>
    </row>
    <row r="52" spans="5:15" x14ac:dyDescent="0.3">
      <c r="O52" s="14"/>
    </row>
    <row r="53" spans="5:15" x14ac:dyDescent="0.3">
      <c r="O53" s="14"/>
    </row>
  </sheetData>
  <mergeCells count="19">
    <mergeCell ref="E50:G50"/>
    <mergeCell ref="A48:B48"/>
    <mergeCell ref="A16:B16"/>
    <mergeCell ref="G17:H17"/>
    <mergeCell ref="A20:H20"/>
    <mergeCell ref="A22:H23"/>
    <mergeCell ref="A29:F29"/>
    <mergeCell ref="A34:H34"/>
    <mergeCell ref="A35:H35"/>
    <mergeCell ref="A41:F41"/>
    <mergeCell ref="A42:F42"/>
    <mergeCell ref="A43:F43"/>
    <mergeCell ref="A44:F44"/>
    <mergeCell ref="A46:F46"/>
    <mergeCell ref="A12:B12"/>
    <mergeCell ref="A15:H15"/>
    <mergeCell ref="A30:F30"/>
    <mergeCell ref="A31:F31"/>
    <mergeCell ref="A32:F32"/>
  </mergeCells>
  <printOptions horizontalCentered="1"/>
  <pageMargins left="0" right="0" top="0" bottom="0" header="0.3" footer="0.3"/>
  <pageSetup paperSize="9" orientation="portrait" r:id="rId1"/>
  <rowBreaks count="1" manualBreakCount="1">
    <brk id="51" max="7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HVAC</vt:lpstr>
      <vt:lpstr>HVAC!Print_Area</vt:lpstr>
      <vt:lpstr>HVAC!Print_Titles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2024-07-27T08:42:33Z</dcterms:modified>
</cp:coreProperties>
</file>