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codeName="ThisWorkbook" autoCompressPictures="0" defaultThemeVersion="124226"/>
  <xr:revisionPtr revIDLastSave="0" documentId="13_ncr:1_{0297183D-838F-4804-9687-ADC4E22A7CD0}" xr6:coauthVersionLast="47" xr6:coauthVersionMax="47" xr10:uidLastSave="{00000000-0000-0000-0000-000000000000}"/>
  <bookViews>
    <workbookView xWindow="-120" yWindow="-120" windowWidth="29040" windowHeight="15840" tabRatio="763" activeTab="1" xr2:uid="{00000000-000D-0000-FFFF-FFFF00000000}"/>
  </bookViews>
  <sheets>
    <sheet name="Summary" sheetId="35" r:id="rId1"/>
    <sheet name="HVAC" sheetId="33" r:id="rId2"/>
    <sheet name="FF" sheetId="38" r:id="rId3"/>
  </sheets>
  <definedNames>
    <definedName name="_xlnm.Print_Area" localSheetId="2">FF!$A$1:$J$28</definedName>
    <definedName name="_xlnm.Print_Area" localSheetId="1">HVAC!$A$1:$J$54</definedName>
    <definedName name="_xlnm.Print_Area" localSheetId="0">Summary!$A$1:$E$16</definedName>
    <definedName name="_xlnm.Print_Titles" localSheetId="2">FF!$1:$5</definedName>
    <definedName name="_xlnm.Print_Titles" localSheetId="1">HVAC!$1:$5</definedName>
    <definedName name="_xlnm.Print_Titles" localSheetId="0">Summary!$4:$4</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G28" i="38" l="1"/>
  <c r="I28" i="38"/>
  <c r="J28" i="38"/>
  <c r="I27" i="38"/>
  <c r="G27" i="38"/>
  <c r="I24" i="38"/>
  <c r="G24" i="38"/>
  <c r="J24" i="38" s="1"/>
  <c r="I21" i="38"/>
  <c r="J21" i="38" s="1"/>
  <c r="G21" i="38"/>
  <c r="I16" i="38"/>
  <c r="G16" i="38"/>
  <c r="I15" i="38"/>
  <c r="J15" i="38" s="1"/>
  <c r="G15" i="38"/>
  <c r="I10" i="38"/>
  <c r="G10" i="38"/>
  <c r="J10" i="38" s="1"/>
  <c r="G54" i="33"/>
  <c r="I54" i="33"/>
  <c r="J54" i="33"/>
  <c r="I53" i="33"/>
  <c r="G53" i="33"/>
  <c r="J52" i="33"/>
  <c r="I52" i="33"/>
  <c r="G52" i="33"/>
  <c r="I51" i="33"/>
  <c r="J51" i="33" s="1"/>
  <c r="G51" i="33"/>
  <c r="I50" i="33"/>
  <c r="G50" i="33"/>
  <c r="I49" i="33"/>
  <c r="J49" i="33" s="1"/>
  <c r="G49" i="33"/>
  <c r="J48" i="33"/>
  <c r="I48" i="33"/>
  <c r="G48" i="33"/>
  <c r="I47" i="33"/>
  <c r="J47" i="33" s="1"/>
  <c r="G47" i="33"/>
  <c r="I46" i="33"/>
  <c r="J46" i="33" s="1"/>
  <c r="G46" i="33"/>
  <c r="I45" i="33"/>
  <c r="G45" i="33"/>
  <c r="J44" i="33"/>
  <c r="I44" i="33"/>
  <c r="G44" i="33"/>
  <c r="I43" i="33"/>
  <c r="J43" i="33" s="1"/>
  <c r="G43" i="33"/>
  <c r="I42" i="33"/>
  <c r="J42" i="33" s="1"/>
  <c r="G42" i="33"/>
  <c r="I41" i="33"/>
  <c r="J41" i="33" s="1"/>
  <c r="G41" i="33"/>
  <c r="J40" i="33"/>
  <c r="I40" i="33"/>
  <c r="G40" i="33"/>
  <c r="I39" i="33"/>
  <c r="G39" i="33"/>
  <c r="I38" i="33"/>
  <c r="J38" i="33" s="1"/>
  <c r="G38" i="33"/>
  <c r="I37" i="33"/>
  <c r="J37" i="33" s="1"/>
  <c r="G37" i="33"/>
  <c r="I36" i="33"/>
  <c r="G36" i="33"/>
  <c r="I35" i="33"/>
  <c r="J35" i="33" s="1"/>
  <c r="G35" i="33"/>
  <c r="I34" i="33"/>
  <c r="J34" i="33" s="1"/>
  <c r="G34" i="33"/>
  <c r="I33" i="33"/>
  <c r="J33" i="33" s="1"/>
  <c r="G33" i="33"/>
  <c r="J32" i="33"/>
  <c r="I32" i="33"/>
  <c r="G32" i="33"/>
  <c r="I31" i="33"/>
  <c r="J31" i="33" s="1"/>
  <c r="G31" i="33"/>
  <c r="I30" i="33"/>
  <c r="J30" i="33" s="1"/>
  <c r="G30" i="33"/>
  <c r="I29" i="33"/>
  <c r="G29" i="33"/>
  <c r="J29" i="33" s="1"/>
  <c r="J28" i="33"/>
  <c r="I28" i="33"/>
  <c r="G28" i="33"/>
  <c r="I27" i="33"/>
  <c r="G27" i="33"/>
  <c r="I26" i="33"/>
  <c r="J26" i="33" s="1"/>
  <c r="G26" i="33"/>
  <c r="I25" i="33"/>
  <c r="J25" i="33" s="1"/>
  <c r="G25" i="33"/>
  <c r="I24" i="33"/>
  <c r="J24" i="33" s="1"/>
  <c r="G24" i="33"/>
  <c r="I23" i="33"/>
  <c r="J23" i="33" s="1"/>
  <c r="G23" i="33"/>
  <c r="I22" i="33"/>
  <c r="J22" i="33" s="1"/>
  <c r="G22" i="33"/>
  <c r="I21" i="33"/>
  <c r="J21" i="33" s="1"/>
  <c r="G21" i="33"/>
  <c r="I20" i="33"/>
  <c r="G20" i="33"/>
  <c r="J20" i="33" s="1"/>
  <c r="I19" i="33"/>
  <c r="J19" i="33" s="1"/>
  <c r="G19" i="33"/>
  <c r="I18" i="33"/>
  <c r="J18" i="33" s="1"/>
  <c r="G18" i="33"/>
  <c r="I17" i="33"/>
  <c r="J17" i="33" s="1"/>
  <c r="G17" i="33"/>
  <c r="J16" i="33"/>
  <c r="I16" i="33"/>
  <c r="G16" i="33"/>
  <c r="I15" i="33"/>
  <c r="G15" i="33"/>
  <c r="I14" i="33"/>
  <c r="J14" i="33" s="1"/>
  <c r="G14" i="33"/>
  <c r="I10" i="33"/>
  <c r="G10" i="33"/>
  <c r="J10" i="33" s="1"/>
  <c r="J27" i="38" l="1"/>
  <c r="J16" i="38"/>
  <c r="J53" i="33"/>
  <c r="J50" i="33"/>
  <c r="J45" i="33"/>
  <c r="J39" i="33"/>
  <c r="J36" i="33"/>
  <c r="J27" i="33"/>
  <c r="J15" i="33"/>
</calcChain>
</file>

<file path=xl/sharedStrings.xml><?xml version="1.0" encoding="utf-8"?>
<sst xmlns="http://schemas.openxmlformats.org/spreadsheetml/2006/main" count="139" uniqueCount="89">
  <si>
    <t>UNIT</t>
  </si>
  <si>
    <t>DESCRIPTION</t>
  </si>
  <si>
    <t>S.#</t>
  </si>
  <si>
    <t>RATE
(Rs.)</t>
  </si>
  <si>
    <t>AMOUNT
(Rs.)</t>
  </si>
  <si>
    <t>QTY</t>
  </si>
  <si>
    <t>Job</t>
  </si>
  <si>
    <t>Total Amount (Rs.)</t>
  </si>
  <si>
    <t>SUPPLY
(Rs.)</t>
  </si>
  <si>
    <t>INSTALLATION
(Rs.)</t>
  </si>
  <si>
    <t>TOTAL
(Rs.)</t>
  </si>
  <si>
    <t>SUPPLY</t>
  </si>
  <si>
    <t>INSTALLATION</t>
  </si>
  <si>
    <r>
      <rPr>
        <b/>
        <sz val="9"/>
        <rFont val="Century Gothic"/>
        <family val="2"/>
      </rPr>
      <t xml:space="preserve">Note:
●  </t>
    </r>
    <r>
      <rPr>
        <sz val="9"/>
        <rFont val="Century Gothic"/>
        <family val="2"/>
      </rPr>
      <t>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t>
    </r>
  </si>
  <si>
    <t>Rft.</t>
  </si>
  <si>
    <t>Sqft.</t>
  </si>
  <si>
    <t>Preparation of shop drawings and take approval prior to execution of construction work at site. After completion of construction, prepare as-built drawing as per construction at site and take approval by consultant.</t>
  </si>
  <si>
    <t xml:space="preserve">Supply, installation, testing and commissioning of Fiberglass Duct Insulation including aluminium foil kraft paper and canvas cloth, Anti Fungus Adhesive as shown on the drawings and as per technical specification including all labour, material and accessories required for insulation work complete in respect and to the satisfaction of Engineer incharge. </t>
  </si>
  <si>
    <t>Supply, installation, testing and commissioning of Round Shape Flexible Duct Neoprene with Aluminium Foil Paper, as shown on the drawings and as per technical specification including all labour, material and accessories complete in all respect.</t>
  </si>
  <si>
    <t>Supply, installation, testing and commissioning of Air Devices included with back opposed blade volume controller with accessible key operator, as shown on the drawings and as specified in technical specification including balancing of air flow rates, including all labour, material and accessories, complete in all respect and to the satisfaction of Engineer Incharge.</t>
  </si>
  <si>
    <t>Square Diffuser
(T&amp;B Model: AM)</t>
  </si>
  <si>
    <t>Air Devices:</t>
  </si>
  <si>
    <r>
      <t xml:space="preserve">Total Amount (Rs.) Section - A
</t>
    </r>
    <r>
      <rPr>
        <sz val="10"/>
        <color theme="1"/>
        <rFont val="Century Gothic"/>
        <family val="2"/>
      </rPr>
      <t>(Carried Forward to Summary)</t>
    </r>
  </si>
  <si>
    <r>
      <t xml:space="preserve">Total Amount (Rs.) Section - B
</t>
    </r>
    <r>
      <rPr>
        <sz val="10"/>
        <color theme="1"/>
        <rFont val="Century Gothic"/>
        <family val="2"/>
      </rPr>
      <t>(Carried Forward to Summary)</t>
    </r>
  </si>
  <si>
    <t>BILL OF QUANTITIES</t>
  </si>
  <si>
    <t>BILL OF QUANTITIES: SUMMARY</t>
  </si>
  <si>
    <t>HVAC WORKS</t>
  </si>
  <si>
    <t>Nos.</t>
  </si>
  <si>
    <t>A.</t>
  </si>
  <si>
    <t>Shop Drawings and As-Built Drawing</t>
  </si>
  <si>
    <t>Testing, Balancing and Commissioning:</t>
  </si>
  <si>
    <t>24 - Gauge</t>
  </si>
  <si>
    <t>i.</t>
  </si>
  <si>
    <r>
      <rPr>
        <b/>
        <sz val="9"/>
        <color theme="1"/>
        <rFont val="Century Gothic"/>
        <family val="2"/>
      </rPr>
      <t xml:space="preserve">Note: </t>
    </r>
    <r>
      <rPr>
        <sz val="9"/>
        <color theme="1"/>
        <rFont val="Century Gothic"/>
        <family val="2"/>
      </rPr>
      <t xml:space="preserve">Contractor is advised to confirm quantities as per site conditions before commencement of work. </t>
    </r>
  </si>
  <si>
    <t>8" Dia</t>
  </si>
  <si>
    <t>Ductwork With Accessories:</t>
  </si>
  <si>
    <t xml:space="preserve">Supply, fabrication, installation, testing and commissioning of Sheet Metal hand made / machine fabricated Duct Work as shown on the drawings and as per technical specification including all labour, material, accessories, tees, plenum, transition pieces, splitter dampers, special duct test holes, duct access doors, air deflector, as where required complete in respect and to the satisfaction of Engineer incharge. </t>
  </si>
  <si>
    <r>
      <t xml:space="preserve">Note: </t>
    </r>
    <r>
      <rPr>
        <sz val="9"/>
        <rFont val="Century Gothic"/>
        <family val="2"/>
      </rPr>
      <t xml:space="preserve">Contractor is advised to confirm the duct area as per site conditions before commencement of work. </t>
    </r>
  </si>
  <si>
    <t>25 mm Thick, 24 kg/m3 density, Fiberglass Insulation</t>
  </si>
  <si>
    <t>Ductwork Insulation:</t>
  </si>
  <si>
    <r>
      <t xml:space="preserve">Note: </t>
    </r>
    <r>
      <rPr>
        <sz val="9"/>
        <rFont val="Century Gothic"/>
        <family val="2"/>
      </rPr>
      <t xml:space="preserve">Contractor is advised to confirm the duct insulation area as per site conditions before commencement of work. </t>
    </r>
  </si>
  <si>
    <t>Flexible Duct:</t>
  </si>
  <si>
    <t>Flexible Duct Connector:</t>
  </si>
  <si>
    <t xml:space="preserve">Supply, installation, testing and commissioning of  Duct Sound Liner 25 mm thick, 32 kg/m3 density, as shown on the drawings and as per technical specifications including all labour, material and accessories, complete in respect and to the satisfaction of Engineer incharge. </t>
  </si>
  <si>
    <t>Duct Sound Liner:</t>
  </si>
  <si>
    <r>
      <t xml:space="preserve">Note: </t>
    </r>
    <r>
      <rPr>
        <sz val="9"/>
        <rFont val="Century Gothic"/>
        <family val="2"/>
      </rPr>
      <t xml:space="preserve">Contractor is advised to confirm the running feet as per site conditions before commencement of work. </t>
    </r>
  </si>
  <si>
    <t>Volume Control Dampers:</t>
  </si>
  <si>
    <r>
      <t xml:space="preserve">Total Amount (Rs.) Section - C
</t>
    </r>
    <r>
      <rPr>
        <sz val="10"/>
        <color theme="1"/>
        <rFont val="Century Gothic"/>
        <family val="2"/>
      </rPr>
      <t>(Carried Forward to Summary)</t>
    </r>
  </si>
  <si>
    <r>
      <t xml:space="preserve">Total Amount (Rs.) Section - D
</t>
    </r>
    <r>
      <rPr>
        <sz val="10"/>
        <color theme="1"/>
        <rFont val="Century Gothic"/>
        <family val="2"/>
      </rPr>
      <t>(Carried Forward to Summary)</t>
    </r>
  </si>
  <si>
    <t>Supply Air Linear Slot Diffuser with Damper
(T&amp;B Model: 6000 Series)</t>
  </si>
  <si>
    <t xml:space="preserve">Supply, installation, testing and commissioning of 6" wide rubber impregnated canvas Flexible Duct Connector (imported type) between FCU's / Fans and Duct Work as shown on the drawings and as specified in technical specification including all labour, material, accessories, complete in respect and to the satisfaction of Engineer incharge.  </t>
  </si>
  <si>
    <t>LAMA Outlet</t>
  </si>
  <si>
    <t>DOLMEN MALL, KARACHI</t>
  </si>
  <si>
    <t>SECTION - A
DUCTWORK WITH ACCESSORIES:</t>
  </si>
  <si>
    <t>SECTION - B
AIR DEVICES</t>
  </si>
  <si>
    <t>8" x 8"</t>
  </si>
  <si>
    <t>B</t>
  </si>
  <si>
    <t>3/4", 2-Slot, 59" Long</t>
  </si>
  <si>
    <t>SECTION - C
DAMPERS:</t>
  </si>
  <si>
    <t>Nos</t>
  </si>
  <si>
    <t>SECTION - D
MISCELLANEOUS</t>
  </si>
  <si>
    <t>Testing, Balancing and commissioning of specialties and duct work including the cost of all labor, material, replacements, repair etc. required to be carried out by a separate agency and the result and test data to be submitted to the Engineer In charge for approval prior starting maintenance period, complete in all respect.</t>
  </si>
  <si>
    <t>Supply, installation, testing and commissioning of  opposed blade Quadrant Volume Control Dampers for Linear Slot Plenum, as shown on the drawings and as specified in technical specification including all labour, material and accessories, complete in all respect and to the satisfaction of Engineer Incharge.</t>
  </si>
  <si>
    <t>FIRE FIGHTING WORKS</t>
  </si>
  <si>
    <t>FIRE FIGHTING WORKS:</t>
  </si>
  <si>
    <t>i)</t>
  </si>
  <si>
    <t>ii)</t>
  </si>
  <si>
    <t>Supply &amp; installation of following Quick Response FM/UL listed sprinkler by Tyco/Reliable of 68 Degree C temperature Rating (Red Bulb) as per specifications including all accessories as per drawings and specifications</t>
  </si>
  <si>
    <t>Supply and installation of below mentioned Portable Fire extinguishers with Wall mount brackets as indicated on the drawings, as per specifications and Engineers Recommendation.</t>
  </si>
  <si>
    <t>6 Kg C02 wall mounted fire extinguisher</t>
  </si>
  <si>
    <t xml:space="preserve">5 Kg Dry powder wall mounted fire extinguisher </t>
  </si>
  <si>
    <t>Hanger and Supports</t>
  </si>
  <si>
    <t>Supply &amp; installation of UL/FM hangers, Rods, Anchors and supports Expansion Joints and Seismic Supports for fire piping work as per NFPA-20 by Fisher/Hilti/Sikla/Link and as per Specification including support load calculations.</t>
  </si>
  <si>
    <t>Shop Drawings and As-Built Drawings</t>
  </si>
  <si>
    <t>Testing, Balancing and commissioning of Fire Fighting System, including valves, specialties and the cost of all labor, material, replacements, repair etc. required to be carried out all tests by a separate agency and the result and test data to be submitted to the Engineer In charge for approval prior starting maintenance period, complete in all respect.</t>
  </si>
  <si>
    <t>SECTION - A
FIRE SPRINKLERS</t>
  </si>
  <si>
    <t>SECTION - B
FIRE EXTINGUISHERS</t>
  </si>
  <si>
    <t>SECTION - C
MISCELLANEOUS</t>
  </si>
  <si>
    <t>HVAC &amp; FF WORKS</t>
  </si>
  <si>
    <r>
      <t xml:space="preserve">SECTION - A
</t>
    </r>
    <r>
      <rPr>
        <sz val="9"/>
        <color theme="1"/>
        <rFont val="Century Gothic"/>
        <family val="2"/>
      </rPr>
      <t>DUCTWORK WITH ACCESSORIES</t>
    </r>
  </si>
  <si>
    <t>HVAC Works</t>
  </si>
  <si>
    <r>
      <t xml:space="preserve">SECTION - B
</t>
    </r>
    <r>
      <rPr>
        <sz val="9"/>
        <color theme="1"/>
        <rFont val="Century Gothic"/>
        <family val="2"/>
      </rPr>
      <t>AIR DEVICES</t>
    </r>
  </si>
  <si>
    <r>
      <t xml:space="preserve">SECTION - C
</t>
    </r>
    <r>
      <rPr>
        <sz val="9"/>
        <color theme="1"/>
        <rFont val="Century Gothic"/>
        <family val="2"/>
      </rPr>
      <t>DAMPERS</t>
    </r>
  </si>
  <si>
    <r>
      <t xml:space="preserve">SECTION - D
</t>
    </r>
    <r>
      <rPr>
        <sz val="9"/>
        <color theme="1"/>
        <rFont val="Century Gothic"/>
        <family val="2"/>
      </rPr>
      <t>MISCELLANEOUS</t>
    </r>
  </si>
  <si>
    <t>Fire Fighting Works</t>
  </si>
  <si>
    <r>
      <t xml:space="preserve">SECTION - A
</t>
    </r>
    <r>
      <rPr>
        <sz val="9"/>
        <color theme="1"/>
        <rFont val="Century Gothic"/>
        <family val="2"/>
      </rPr>
      <t>FIRE SPRINKLERS</t>
    </r>
  </si>
  <si>
    <r>
      <t xml:space="preserve">SECTION - B
</t>
    </r>
    <r>
      <rPr>
        <sz val="9"/>
        <color theme="1"/>
        <rFont val="Century Gothic"/>
        <family val="2"/>
      </rPr>
      <t>FIRE EXTINGUISHERS</t>
    </r>
  </si>
  <si>
    <r>
      <t xml:space="preserve">SECTION - C
</t>
    </r>
    <r>
      <rPr>
        <sz val="9"/>
        <color theme="1"/>
        <rFont val="Century Gothic"/>
        <family val="2"/>
      </rPr>
      <t>MISCELLANEOUS</t>
    </r>
  </si>
  <si>
    <t>Quick Response Pendent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</si>
</sst>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17" x14ac:knownFonts="1">
    <font>
      <sz val="11"/>
      <color theme="1"/>
      <name val="Calibri"/>
      <family val="2"/>
      <scheme val="minor"/>
    </font>
    <font>
      <b/>
      <sz val="9"/>
      <name val="Century Gothic"/>
      <family val="2"/>
    </font>
    <font>
      <b/>
      <sz val="10"/>
      <name val="Times New Roman"/>
      <family val="1"/>
    </font>
    <font>
      <sz val="9"/>
      <name val="Century Gothic"/>
      <family val="2"/>
    </font>
    <font>
      <sz val="10"/>
      <name val="Times New Roman"/>
      <family val="1"/>
    </font>
    <font>
      <sz val="10"/>
      <name val="Arial"/>
      <family val="2"/>
    </font>
    <font>
      <sz val="9"/>
      <color theme="1"/>
      <name val="Century Gothic"/>
      <family val="2"/>
    </font>
    <font>
      <b/>
      <sz val="9"/>
      <color theme="1"/>
      <name val="Century Gothic"/>
      <family val="2"/>
    </font>
    <font>
      <sz val="10"/>
      <name val="Century Gothic"/>
      <family val="2"/>
    </font>
    <font>
      <b/>
      <sz val="10"/>
      <color theme="1"/>
      <name val="Century Gothic"/>
      <family val="2"/>
    </font>
    <font>
      <sz val="10"/>
      <color theme="1"/>
      <name val="Century Gothic"/>
      <family val="2"/>
    </font>
    <font>
      <b/>
      <sz val="11"/>
      <color theme="1"/>
      <name val="Century Gothic"/>
      <family val="2"/>
    </font>
    <font>
      <sz val="11"/>
      <color theme="1"/>
      <name val="Century Gothic"/>
      <family val="2"/>
    </font>
    <font>
      <sz val="11"/>
      <color theme="1"/>
      <name val="Calibri"/>
      <family val="2"/>
      <scheme val="minor"/>
    </font>
    <font>
      <b/>
      <sz val="10.5"/>
      <color theme="1"/>
      <name val="Calibri"/>
      <family val="2"/>
      <scheme val="minor"/>
    </font>
    <font>
      <sz val="10.5"/>
      <color theme="1"/>
      <name val="Calibri"/>
      <family val="2"/>
      <scheme val="minor"/>
    </font>
    <font>
      <sz val="16"/>
      <color theme="1"/>
      <name val="Century Gothic"/>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medium">
        <color indexed="64"/>
      </left>
      <right style="thin">
        <color indexed="64"/>
      </right>
      <top style="thin">
        <color indexed="64"/>
      </top>
      <bottom style="thin">
        <color auto="1"/>
      </bottom>
      <diagonal/>
    </border>
    <border>
      <left/>
      <right/>
      <top style="thin">
        <color auto="1"/>
      </top>
      <bottom style="thin">
        <color auto="1"/>
      </bottom>
      <diagonal/>
    </border>
  </borders>
  <cellStyleXfs count="9">
    <xf numFmtId="0" fontId="0" fillId="0" borderId="0"/>
    <xf numFmtId="0" fontId="2" fillId="0" borderId="0"/>
    <xf numFmtId="0" fontId="4" fillId="0" borderId="0"/>
    <xf numFmtId="0" fontId="4" fillId="0" borderId="0"/>
    <xf numFmtId="0" fontId="4" fillId="0" borderId="0"/>
    <xf numFmtId="0" fontId="5" fillId="0" borderId="0"/>
    <xf numFmtId="0" fontId="4" fillId="0" borderId="0"/>
    <xf numFmtId="164" fontId="5" fillId="0" borderId="0" applyFont="0" applyFill="0" applyBorder="0" applyAlignment="0" applyProtection="0"/>
    <xf numFmtId="0" fontId="13" fillId="0" borderId="0"/>
  </cellStyleXfs>
  <cellXfs count="170">
    <xf numFmtId="0" fontId="0" fillId="0" borderId="0" xfId="0"/>
    <xf numFmtId="0" fontId="6" fillId="0" borderId="0" xfId="0" applyFont="1"/>
    <xf numFmtId="0" fontId="3" fillId="0" borderId="0" xfId="0" applyFont="1" applyAlignment="1">
      <alignment vertical="center"/>
    </xf>
    <xf numFmtId="0" fontId="6" fillId="0" borderId="0" xfId="0" applyFont="1" applyAlignment="1">
      <alignment horizontal="center" vertical="center"/>
    </xf>
    <xf numFmtId="3"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3" fontId="6" fillId="0" borderId="0" xfId="0" applyNumberFormat="1" applyFont="1" applyAlignment="1">
      <alignment horizontal="center" vertical="center"/>
    </xf>
    <xf numFmtId="0" fontId="6" fillId="0" borderId="3" xfId="0" applyFont="1" applyBorder="1" applyAlignment="1">
      <alignment horizontal="center" vertical="center"/>
    </xf>
    <xf numFmtId="3" fontId="7" fillId="0" borderId="1" xfId="0" applyNumberFormat="1" applyFont="1" applyBorder="1" applyAlignment="1">
      <alignment horizontal="center" vertical="center" wrapText="1"/>
    </xf>
    <xf numFmtId="2" fontId="7" fillId="0" borderId="1" xfId="5" applyNumberFormat="1" applyFont="1" applyBorder="1" applyAlignment="1">
      <alignment horizontal="center" vertical="center"/>
    </xf>
    <xf numFmtId="3" fontId="7" fillId="0" borderId="3" xfId="0" applyNumberFormat="1" applyFont="1" applyBorder="1" applyAlignment="1">
      <alignment horizontal="center" vertical="center" wrapText="1"/>
    </xf>
    <xf numFmtId="2" fontId="7" fillId="0" borderId="3" xfId="0" applyNumberFormat="1" applyFont="1" applyBorder="1" applyAlignment="1">
      <alignment horizontal="left" vertical="center" wrapText="1" indent="1"/>
    </xf>
    <xf numFmtId="2" fontId="7" fillId="0" borderId="1" xfId="0" applyNumberFormat="1" applyFont="1" applyBorder="1" applyAlignment="1">
      <alignment horizontal="left" vertical="center" wrapText="1" indent="1"/>
    </xf>
    <xf numFmtId="0" fontId="8" fillId="0" borderId="0" xfId="0" applyFont="1" applyAlignment="1">
      <alignment vertical="center"/>
    </xf>
    <xf numFmtId="0" fontId="7" fillId="0" borderId="1" xfId="0" applyFont="1" applyBorder="1" applyAlignment="1">
      <alignment horizontal="center" vertical="center"/>
    </xf>
    <xf numFmtId="3" fontId="6" fillId="0" borderId="3" xfId="0" applyNumberFormat="1" applyFont="1" applyBorder="1" applyAlignment="1">
      <alignment horizontal="center" vertical="center"/>
    </xf>
    <xf numFmtId="0" fontId="8" fillId="0" borderId="10" xfId="7" applyNumberFormat="1" applyFont="1" applyFill="1" applyBorder="1" applyAlignment="1" applyProtection="1">
      <alignment horizontal="justify" vertical="top" wrapText="1"/>
    </xf>
    <xf numFmtId="0" fontId="8" fillId="0" borderId="11" xfId="7" applyNumberFormat="1" applyFont="1" applyFill="1" applyBorder="1" applyAlignment="1" applyProtection="1">
      <alignment horizontal="justify" vertical="top" wrapText="1"/>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left" vertical="center" wrapText="1"/>
    </xf>
    <xf numFmtId="165" fontId="7" fillId="0" borderId="1" xfId="0" applyNumberFormat="1" applyFont="1" applyBorder="1" applyAlignment="1">
      <alignment horizontal="center" vertical="center"/>
    </xf>
    <xf numFmtId="0" fontId="8" fillId="0" borderId="10" xfId="7" applyNumberFormat="1" applyFont="1" applyFill="1" applyBorder="1" applyAlignment="1" applyProtection="1">
      <alignment horizontal="justify" vertical="center" wrapText="1"/>
    </xf>
    <xf numFmtId="0" fontId="8" fillId="0" borderId="11" xfId="7" applyNumberFormat="1" applyFont="1" applyFill="1" applyBorder="1" applyAlignment="1" applyProtection="1">
      <alignment horizontal="justify" vertical="center" wrapText="1"/>
    </xf>
    <xf numFmtId="0" fontId="10" fillId="0" borderId="1"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3" xfId="0" applyFont="1" applyBorder="1" applyAlignment="1">
      <alignment horizontal="center" vertical="center"/>
    </xf>
    <xf numFmtId="3" fontId="10" fillId="0" borderId="3" xfId="0" applyNumberFormat="1" applyFont="1" applyBorder="1" applyAlignment="1">
      <alignment horizontal="center" vertical="center"/>
    </xf>
    <xf numFmtId="0" fontId="9" fillId="0" borderId="4" xfId="0" applyFont="1" applyBorder="1" applyAlignment="1">
      <alignment horizontal="center" vertical="center"/>
    </xf>
    <xf numFmtId="0" fontId="10" fillId="0" borderId="0" xfId="0" applyFont="1"/>
    <xf numFmtId="0" fontId="10" fillId="0" borderId="1" xfId="0" applyFont="1" applyBorder="1" applyAlignment="1">
      <alignment horizontal="center" vertical="top"/>
    </xf>
    <xf numFmtId="0" fontId="9" fillId="0" borderId="4" xfId="0" applyFont="1" applyBorder="1" applyAlignment="1">
      <alignment horizontal="center" vertical="center" wrapText="1"/>
    </xf>
    <xf numFmtId="0" fontId="10" fillId="0" borderId="7"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left" vertical="center" wrapText="1"/>
    </xf>
    <xf numFmtId="0" fontId="10" fillId="0" borderId="4" xfId="0" applyFont="1" applyBorder="1" applyAlignment="1">
      <alignment horizontal="center" vertical="top"/>
    </xf>
    <xf numFmtId="0" fontId="10" fillId="0" borderId="1" xfId="0" applyFont="1" applyBorder="1" applyAlignment="1">
      <alignment horizontal="center" vertical="center" wrapText="1"/>
    </xf>
    <xf numFmtId="0" fontId="10" fillId="0" borderId="1" xfId="0" applyFont="1" applyBorder="1" applyAlignment="1">
      <alignment horizontal="center" vertical="top" wrapText="1"/>
    </xf>
    <xf numFmtId="0" fontId="8" fillId="0" borderId="1" xfId="0" applyFont="1" applyBorder="1" applyAlignment="1">
      <alignment horizontal="center" vertical="top"/>
    </xf>
    <xf numFmtId="166" fontId="9" fillId="0" borderId="1" xfId="0" applyNumberFormat="1" applyFont="1" applyBorder="1" applyAlignment="1">
      <alignment horizontal="center" vertical="center"/>
    </xf>
    <xf numFmtId="166" fontId="10" fillId="0" borderId="1" xfId="0" applyNumberFormat="1" applyFont="1" applyBorder="1" applyAlignment="1">
      <alignment horizontal="center" vertical="center"/>
    </xf>
    <xf numFmtId="166" fontId="10" fillId="0" borderId="3" xfId="0" applyNumberFormat="1" applyFont="1" applyBorder="1" applyAlignment="1">
      <alignment horizontal="center" vertical="center"/>
    </xf>
    <xf numFmtId="166" fontId="10" fillId="0" borderId="4" xfId="0" applyNumberFormat="1" applyFont="1" applyBorder="1" applyAlignment="1">
      <alignment horizontal="center" vertical="center"/>
    </xf>
    <xf numFmtId="166" fontId="3" fillId="0" borderId="3" xfId="0" applyNumberFormat="1" applyFont="1" applyBorder="1" applyAlignment="1">
      <alignment horizontal="center" vertical="center"/>
    </xf>
    <xf numFmtId="166" fontId="7" fillId="0" borderId="1" xfId="0" applyNumberFormat="1" applyFont="1" applyBorder="1" applyAlignment="1">
      <alignment horizontal="center" vertical="center"/>
    </xf>
    <xf numFmtId="0" fontId="11" fillId="0" borderId="0" xfId="0" applyFont="1" applyAlignment="1">
      <alignment vertical="center"/>
    </xf>
    <xf numFmtId="0" fontId="12" fillId="0" borderId="14" xfId="0" applyFont="1" applyBorder="1" applyAlignment="1">
      <alignment vertical="center"/>
    </xf>
    <xf numFmtId="0" fontId="11" fillId="0" borderId="0" xfId="0" applyFont="1" applyAlignment="1">
      <alignment horizontal="right" vertical="center"/>
    </xf>
    <xf numFmtId="0" fontId="12" fillId="0" borderId="14" xfId="0" applyFont="1" applyBorder="1" applyAlignment="1">
      <alignment horizontal="right" vertical="center"/>
    </xf>
    <xf numFmtId="0" fontId="9" fillId="0" borderId="7" xfId="0" applyFont="1" applyBorder="1" applyAlignment="1">
      <alignment horizontal="center" vertical="center"/>
    </xf>
    <xf numFmtId="0" fontId="8" fillId="0" borderId="10" xfId="7" applyNumberFormat="1" applyFont="1" applyFill="1" applyBorder="1" applyAlignment="1" applyProtection="1">
      <alignment horizontal="left" vertical="center" wrapText="1"/>
    </xf>
    <xf numFmtId="0" fontId="8" fillId="0" borderId="5" xfId="7" applyNumberFormat="1" applyFont="1" applyFill="1" applyBorder="1" applyAlignment="1" applyProtection="1">
      <alignment horizontal="justify" vertical="center" wrapText="1"/>
    </xf>
    <xf numFmtId="0" fontId="8" fillId="0" borderId="6" xfId="7" applyNumberFormat="1" applyFont="1" applyFill="1" applyBorder="1" applyAlignment="1" applyProtection="1">
      <alignment horizontal="justify" vertical="center" wrapText="1"/>
    </xf>
    <xf numFmtId="0" fontId="6" fillId="0" borderId="5" xfId="0" applyFont="1" applyBorder="1" applyAlignment="1">
      <alignment horizontal="lef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6" fillId="0" borderId="6" xfId="0" applyFont="1" applyBorder="1" applyAlignment="1">
      <alignment horizontal="left" vertical="center" wrapText="1"/>
    </xf>
    <xf numFmtId="0" fontId="15" fillId="0" borderId="0" xfId="0" applyFont="1"/>
    <xf numFmtId="0" fontId="14" fillId="0" borderId="15" xfId="0" applyFont="1" applyBorder="1" applyAlignment="1">
      <alignment horizontal="center" vertical="center" wrapText="1"/>
    </xf>
    <xf numFmtId="9" fontId="10" fillId="0" borderId="0" xfId="0" applyNumberFormat="1" applyFont="1"/>
    <xf numFmtId="9" fontId="15" fillId="0" borderId="0" xfId="0" applyNumberFormat="1" applyFont="1"/>
    <xf numFmtId="166" fontId="15" fillId="0" borderId="0" xfId="0" applyNumberFormat="1" applyFont="1"/>
    <xf numFmtId="0" fontId="6" fillId="0" borderId="4"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165" fontId="7" fillId="0" borderId="3" xfId="0" applyNumberFormat="1" applyFont="1" applyBorder="1" applyAlignment="1">
      <alignment horizontal="center" vertical="center"/>
    </xf>
    <xf numFmtId="0" fontId="9" fillId="0" borderId="1"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166" fontId="10" fillId="0" borderId="3" xfId="0" applyNumberFormat="1" applyFont="1" applyBorder="1" applyAlignment="1">
      <alignment horizontal="center" vertical="top"/>
    </xf>
    <xf numFmtId="166" fontId="10" fillId="0" borderId="4" xfId="0" applyNumberFormat="1" applyFont="1" applyBorder="1" applyAlignment="1">
      <alignment horizontal="center" vertical="top"/>
    </xf>
    <xf numFmtId="0" fontId="9" fillId="3" borderId="7" xfId="0" applyFont="1" applyFill="1" applyBorder="1" applyAlignment="1">
      <alignment horizontal="center" vertical="center"/>
    </xf>
    <xf numFmtId="0" fontId="9" fillId="3" borderId="4" xfId="0" applyFont="1" applyFill="1" applyBorder="1" applyAlignment="1">
      <alignment horizontal="center" vertical="center"/>
    </xf>
    <xf numFmtId="0" fontId="10" fillId="3" borderId="4" xfId="0" applyFont="1" applyFill="1" applyBorder="1" applyAlignment="1">
      <alignment horizontal="center" vertical="top"/>
    </xf>
    <xf numFmtId="0" fontId="10" fillId="3" borderId="3" xfId="0" applyFont="1" applyFill="1" applyBorder="1" applyAlignment="1">
      <alignment horizontal="center" vertical="center"/>
    </xf>
    <xf numFmtId="0" fontId="9" fillId="3" borderId="1" xfId="0" applyFont="1" applyFill="1" applyBorder="1" applyAlignment="1">
      <alignment horizontal="center" vertical="top"/>
    </xf>
    <xf numFmtId="0" fontId="11" fillId="0" borderId="0" xfId="0" applyFont="1"/>
    <xf numFmtId="0" fontId="12" fillId="0" borderId="14" xfId="0" applyFont="1" applyBorder="1"/>
    <xf numFmtId="3" fontId="6" fillId="0" borderId="0" xfId="0" applyNumberFormat="1" applyFont="1" applyAlignment="1">
      <alignment horizontal="center"/>
    </xf>
    <xf numFmtId="0" fontId="6" fillId="0" borderId="0" xfId="0" applyFont="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0" fillId="0" borderId="7" xfId="0" applyFont="1" applyBorder="1" applyAlignment="1">
      <alignment horizontal="center"/>
    </xf>
    <xf numFmtId="1" fontId="10" fillId="0" borderId="3" xfId="0" applyNumberFormat="1" applyFont="1" applyBorder="1" applyAlignment="1">
      <alignment horizontal="center"/>
    </xf>
    <xf numFmtId="0" fontId="10" fillId="0" borderId="3" xfId="0" applyFont="1" applyBorder="1" applyAlignment="1">
      <alignment horizontal="center"/>
    </xf>
    <xf numFmtId="1" fontId="10" fillId="0" borderId="1" xfId="0" applyNumberFormat="1" applyFont="1" applyBorder="1" applyAlignment="1">
      <alignment horizontal="center"/>
    </xf>
    <xf numFmtId="0" fontId="10" fillId="0" borderId="1" xfId="0" applyFont="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1" fontId="6" fillId="0" borderId="3" xfId="0" applyNumberFormat="1" applyFont="1" applyBorder="1" applyAlignment="1">
      <alignment horizontal="center"/>
    </xf>
    <xf numFmtId="1" fontId="6" fillId="0" borderId="7" xfId="0" applyNumberFormat="1" applyFont="1" applyBorder="1" applyAlignment="1">
      <alignment horizontal="center"/>
    </xf>
    <xf numFmtId="0" fontId="6" fillId="0" borderId="7" xfId="0" applyFont="1" applyBorder="1" applyAlignment="1">
      <alignment horizontal="center"/>
    </xf>
    <xf numFmtId="0" fontId="3" fillId="0" borderId="3" xfId="0" applyFont="1" applyBorder="1" applyAlignment="1">
      <alignment horizontal="center"/>
    </xf>
    <xf numFmtId="3" fontId="3" fillId="0" borderId="3" xfId="0" applyNumberFormat="1" applyFont="1" applyBorder="1" applyAlignment="1">
      <alignment horizontal="center"/>
    </xf>
    <xf numFmtId="0" fontId="10" fillId="0" borderId="4" xfId="0" applyFont="1" applyBorder="1" applyAlignment="1">
      <alignment horizontal="center"/>
    </xf>
    <xf numFmtId="3" fontId="10" fillId="0" borderId="1" xfId="0" applyNumberFormat="1" applyFont="1" applyBorder="1" applyAlignment="1">
      <alignment horizontal="center"/>
    </xf>
    <xf numFmtId="1" fontId="10" fillId="0" borderId="4" xfId="0" applyNumberFormat="1" applyFont="1" applyBorder="1" applyAlignment="1">
      <alignment horizontal="center"/>
    </xf>
    <xf numFmtId="3" fontId="6" fillId="0" borderId="1" xfId="0" applyNumberFormat="1" applyFont="1" applyBorder="1" applyAlignment="1">
      <alignment horizontal="center"/>
    </xf>
    <xf numFmtId="0" fontId="6" fillId="0" borderId="1" xfId="0" applyFont="1" applyBorder="1" applyAlignment="1">
      <alignment horizontal="center"/>
    </xf>
    <xf numFmtId="3" fontId="10" fillId="0" borderId="3" xfId="0" applyNumberFormat="1" applyFont="1" applyBorder="1" applyAlignment="1">
      <alignment horizontal="center"/>
    </xf>
    <xf numFmtId="0" fontId="6" fillId="0" borderId="0" xfId="0" applyFont="1" applyAlignment="1">
      <alignment vertical="center"/>
    </xf>
    <xf numFmtId="2" fontId="7" fillId="0" borderId="3" xfId="0" applyNumberFormat="1" applyFont="1" applyBorder="1" applyAlignment="1">
      <alignment horizontal="center"/>
    </xf>
    <xf numFmtId="2" fontId="7" fillId="0" borderId="3" xfId="5" applyNumberFormat="1"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3" fillId="0" borderId="2" xfId="0" applyFont="1" applyBorder="1" applyAlignment="1" applyProtection="1">
      <alignment horizontal="justify" vertical="center" wrapText="1"/>
      <protection locked="0"/>
    </xf>
    <xf numFmtId="0" fontId="16" fillId="0" borderId="16"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6" fillId="2" borderId="12" xfId="0" applyFont="1" applyFill="1" applyBorder="1" applyAlignment="1">
      <alignment horizontal="left" vertical="top" wrapText="1"/>
    </xf>
    <xf numFmtId="0" fontId="6" fillId="2" borderId="13" xfId="0" applyFont="1" applyFill="1" applyBorder="1" applyAlignment="1">
      <alignment horizontal="left" vertical="top"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10" fillId="2" borderId="5" xfId="0" applyFont="1" applyFill="1" applyBorder="1" applyAlignment="1" applyProtection="1">
      <alignment horizontal="left" vertical="top" wrapText="1"/>
      <protection locked="0"/>
    </xf>
    <xf numFmtId="0" fontId="10" fillId="2" borderId="6" xfId="0" applyFont="1" applyFill="1" applyBorder="1" applyAlignment="1" applyProtection="1">
      <alignment horizontal="left" vertical="top" wrapText="1"/>
      <protection locked="0"/>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6" fillId="0" borderId="3" xfId="0" applyFont="1" applyBorder="1" applyAlignment="1">
      <alignment horizontal="center"/>
    </xf>
    <xf numFmtId="0" fontId="6" fillId="0" borderId="4" xfId="0" applyFont="1" applyBorder="1" applyAlignment="1">
      <alignment horizontal="center"/>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10" fillId="0" borderId="8"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3"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1" xfId="5" applyNumberFormat="1" applyFont="1" applyBorder="1" applyAlignment="1">
      <alignment horizontal="center" vertical="center"/>
    </xf>
    <xf numFmtId="3" fontId="7" fillId="0" borderId="1" xfId="0" applyNumberFormat="1" applyFont="1" applyBorder="1" applyAlignment="1">
      <alignment horizontal="center" vertical="center"/>
    </xf>
    <xf numFmtId="2" fontId="7" fillId="0" borderId="5" xfId="5" applyNumberFormat="1" applyFont="1" applyBorder="1" applyAlignment="1">
      <alignment horizontal="center" vertical="center"/>
    </xf>
    <xf numFmtId="2" fontId="7" fillId="0" borderId="6" xfId="5" applyNumberFormat="1" applyFont="1" applyBorder="1" applyAlignment="1">
      <alignment horizontal="center" vertical="center"/>
    </xf>
    <xf numFmtId="2" fontId="7" fillId="0" borderId="8" xfId="5" applyNumberFormat="1" applyFont="1" applyBorder="1" applyAlignment="1">
      <alignment horizontal="center" vertical="center"/>
    </xf>
    <xf numFmtId="2" fontId="7" fillId="0" borderId="9" xfId="5" applyNumberFormat="1" applyFont="1" applyBorder="1" applyAlignment="1">
      <alignment horizontal="center" vertical="center"/>
    </xf>
    <xf numFmtId="0" fontId="10" fillId="0" borderId="10" xfId="0" applyFont="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xf>
    <xf numFmtId="0" fontId="7" fillId="0" borderId="4" xfId="0" applyFont="1" applyBorder="1" applyAlignment="1">
      <alignment horizontal="center"/>
    </xf>
    <xf numFmtId="2" fontId="7" fillId="0" borderId="10" xfId="5" applyNumberFormat="1" applyFont="1" applyBorder="1" applyAlignment="1">
      <alignment horizontal="left" vertical="center"/>
    </xf>
    <xf numFmtId="2" fontId="7" fillId="0" borderId="11" xfId="5" applyNumberFormat="1" applyFont="1" applyBorder="1" applyAlignment="1">
      <alignment horizontal="left" vertical="center"/>
    </xf>
  </cellXfs>
  <cellStyles count="9">
    <cellStyle name="Comma 2" xfId="7" xr:uid="{00000000-0005-0000-0000-000000000000}"/>
    <cellStyle name="Normal" xfId="0" builtinId="0"/>
    <cellStyle name="Normal 2" xfId="1" xr:uid="{00000000-0005-0000-0000-000002000000}"/>
    <cellStyle name="Normal 2 2" xfId="2" xr:uid="{00000000-0005-0000-0000-000003000000}"/>
    <cellStyle name="Normal 2 3" xfId="8" xr:uid="{00000000-0005-0000-0000-000004000000}"/>
    <cellStyle name="Normal 3" xfId="3" xr:uid="{00000000-0005-0000-0000-000005000000}"/>
    <cellStyle name="Normal 4" xfId="4" xr:uid="{00000000-0005-0000-0000-000006000000}"/>
    <cellStyle name="Normal 5" xfId="6" xr:uid="{00000000-0005-0000-0000-000007000000}"/>
    <cellStyle name="Normal_B.O.Q priced" xfId="5" xr:uid="{00000000-0005-0000-0000-000008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6"/>
  <sheetViews>
    <sheetView showGridLines="0" zoomScale="90" zoomScaleNormal="90" zoomScaleSheetLayoutView="90" zoomScalePageLayoutView="90" workbookViewId="0">
      <selection activeCell="E26" sqref="E26"/>
    </sheetView>
  </sheetViews>
  <sheetFormatPr defaultColWidth="9.140625" defaultRowHeight="30" customHeight="1" x14ac:dyDescent="0.3"/>
  <cols>
    <col min="1" max="1" width="5.5703125" style="3" customWidth="1"/>
    <col min="2" max="2" width="60.28515625" style="1" customWidth="1"/>
    <col min="3" max="5" width="16.5703125" style="7" customWidth="1"/>
    <col min="6" max="8" width="9.140625" style="3"/>
    <col min="9" max="16384" width="9.140625" style="1"/>
  </cols>
  <sheetData>
    <row r="1" spans="1:12" ht="15.95" customHeight="1" x14ac:dyDescent="0.3">
      <c r="A1" s="47" t="s">
        <v>51</v>
      </c>
      <c r="B1" s="47"/>
      <c r="C1" s="47"/>
      <c r="D1" s="47"/>
      <c r="E1" s="49" t="s">
        <v>25</v>
      </c>
    </row>
    <row r="2" spans="1:12" ht="15.95" customHeight="1" x14ac:dyDescent="0.3">
      <c r="A2" s="48" t="s">
        <v>52</v>
      </c>
      <c r="B2" s="48"/>
      <c r="C2" s="48"/>
      <c r="D2" s="48"/>
      <c r="E2" s="50" t="s">
        <v>78</v>
      </c>
    </row>
    <row r="3" spans="1:12" ht="43.5" customHeight="1" x14ac:dyDescent="0.3">
      <c r="A3" s="108" t="s">
        <v>80</v>
      </c>
      <c r="B3" s="108"/>
      <c r="C3" s="108"/>
      <c r="D3" s="108"/>
      <c r="E3" s="108"/>
    </row>
    <row r="4" spans="1:12" ht="35.25" customHeight="1" x14ac:dyDescent="0.3">
      <c r="A4" s="23" t="s">
        <v>2</v>
      </c>
      <c r="B4" s="10" t="s">
        <v>1</v>
      </c>
      <c r="C4" s="9" t="s">
        <v>8</v>
      </c>
      <c r="D4" s="9" t="s">
        <v>9</v>
      </c>
      <c r="E4" s="11" t="s">
        <v>10</v>
      </c>
    </row>
    <row r="5" spans="1:12" s="3" customFormat="1" ht="39.950000000000003" customHeight="1" x14ac:dyDescent="0.3">
      <c r="A5" s="8">
        <v>1</v>
      </c>
      <c r="B5" s="12" t="s">
        <v>79</v>
      </c>
      <c r="C5" s="45"/>
      <c r="D5" s="45"/>
      <c r="E5" s="45"/>
      <c r="I5" s="1"/>
      <c r="J5" s="1"/>
      <c r="K5" s="1"/>
      <c r="L5" s="1"/>
    </row>
    <row r="6" spans="1:12" s="3" customFormat="1" ht="39.950000000000003" customHeight="1" x14ac:dyDescent="0.3">
      <c r="A6" s="8">
        <v>2</v>
      </c>
      <c r="B6" s="12" t="s">
        <v>81</v>
      </c>
      <c r="C6" s="45"/>
      <c r="D6" s="45"/>
      <c r="E6" s="45"/>
      <c r="I6" s="1"/>
      <c r="J6" s="1"/>
      <c r="K6" s="1"/>
      <c r="L6" s="1"/>
    </row>
    <row r="7" spans="1:12" s="3" customFormat="1" ht="39.950000000000003" customHeight="1" x14ac:dyDescent="0.3">
      <c r="A7" s="8">
        <v>3</v>
      </c>
      <c r="B7" s="12" t="s">
        <v>82</v>
      </c>
      <c r="C7" s="45"/>
      <c r="D7" s="45"/>
      <c r="E7" s="45"/>
      <c r="I7" s="1"/>
      <c r="J7" s="1"/>
      <c r="K7" s="1"/>
      <c r="L7" s="1"/>
    </row>
    <row r="8" spans="1:12" s="3" customFormat="1" ht="39.950000000000003" customHeight="1" x14ac:dyDescent="0.3">
      <c r="A8" s="8">
        <v>4</v>
      </c>
      <c r="B8" s="13" t="s">
        <v>83</v>
      </c>
      <c r="C8" s="45"/>
      <c r="D8" s="45"/>
      <c r="E8" s="45"/>
      <c r="I8" s="1"/>
      <c r="J8" s="1"/>
      <c r="K8" s="1"/>
      <c r="L8" s="1"/>
    </row>
    <row r="9" spans="1:12" ht="39.950000000000003" customHeight="1" x14ac:dyDescent="0.3">
      <c r="A9" s="5"/>
      <c r="B9" s="6" t="s">
        <v>7</v>
      </c>
      <c r="C9" s="46"/>
      <c r="D9" s="46"/>
      <c r="E9" s="46"/>
    </row>
    <row r="10" spans="1:12" ht="43.5" customHeight="1" x14ac:dyDescent="0.3">
      <c r="A10" s="108" t="s">
        <v>84</v>
      </c>
      <c r="B10" s="108"/>
      <c r="C10" s="108"/>
      <c r="D10" s="108"/>
      <c r="E10" s="108"/>
    </row>
    <row r="11" spans="1:12" ht="30" customHeight="1" x14ac:dyDescent="0.3">
      <c r="A11" s="23" t="s">
        <v>2</v>
      </c>
      <c r="B11" s="10" t="s">
        <v>1</v>
      </c>
      <c r="C11" s="9" t="s">
        <v>8</v>
      </c>
      <c r="D11" s="9" t="s">
        <v>9</v>
      </c>
      <c r="E11" s="11" t="s">
        <v>10</v>
      </c>
    </row>
    <row r="12" spans="1:12" ht="30" customHeight="1" x14ac:dyDescent="0.3">
      <c r="A12" s="8">
        <v>1</v>
      </c>
      <c r="B12" s="12" t="s">
        <v>85</v>
      </c>
      <c r="C12" s="45"/>
      <c r="D12" s="45"/>
      <c r="E12" s="45"/>
    </row>
    <row r="13" spans="1:12" ht="30" customHeight="1" x14ac:dyDescent="0.3">
      <c r="A13" s="8">
        <v>2</v>
      </c>
      <c r="B13" s="12" t="s">
        <v>86</v>
      </c>
      <c r="C13" s="45"/>
      <c r="D13" s="45"/>
      <c r="E13" s="45"/>
    </row>
    <row r="14" spans="1:12" ht="30" customHeight="1" x14ac:dyDescent="0.3">
      <c r="A14" s="8">
        <v>3</v>
      </c>
      <c r="B14" s="13" t="s">
        <v>87</v>
      </c>
      <c r="C14" s="45"/>
      <c r="D14" s="45"/>
      <c r="E14" s="45"/>
    </row>
    <row r="15" spans="1:12" ht="30" customHeight="1" x14ac:dyDescent="0.3">
      <c r="A15" s="5"/>
      <c r="B15" s="6" t="s">
        <v>7</v>
      </c>
      <c r="C15" s="46"/>
      <c r="D15" s="46"/>
      <c r="E15" s="46"/>
    </row>
    <row r="16" spans="1:12" ht="180.75" customHeight="1" x14ac:dyDescent="0.3">
      <c r="A16" s="107" t="s">
        <v>13</v>
      </c>
      <c r="B16" s="107"/>
      <c r="C16" s="107"/>
      <c r="D16" s="107"/>
      <c r="E16" s="107"/>
    </row>
  </sheetData>
  <mergeCells count="3">
    <mergeCell ref="A16:E16"/>
    <mergeCell ref="A3:E3"/>
    <mergeCell ref="A10:E10"/>
  </mergeCells>
  <printOptions horizontalCentered="1"/>
  <pageMargins left="0.75" right="0.49" top="0.94" bottom="0.37" header="0.53" footer="0.17"/>
  <pageSetup paperSize="9" scale="77" orientation="portrait" r:id="rId1"/>
  <headerFooter>
    <oddFooter>&amp;L&amp;"Century Gothic,Regular"&amp;9ElekEn Associates&amp;R&amp;"Century Gothic,Regular"&amp;9July 24, 2024</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54"/>
  <sheetViews>
    <sheetView showGridLines="0" tabSelected="1" zoomScale="85" zoomScaleNormal="85" zoomScaleSheetLayoutView="90" zoomScalePageLayoutView="90" workbookViewId="0">
      <selection activeCell="F21" sqref="F21"/>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80" customWidth="1"/>
    <col min="5" max="5" width="5.5703125" style="81" customWidth="1"/>
    <col min="6" max="10" width="11.5703125" style="7" customWidth="1"/>
    <col min="11" max="16384" width="9.140625" style="1"/>
  </cols>
  <sheetData>
    <row r="1" spans="1:17" ht="15.95" customHeight="1" x14ac:dyDescent="0.3">
      <c r="A1" s="47" t="s">
        <v>51</v>
      </c>
      <c r="B1" s="47"/>
      <c r="C1" s="47"/>
      <c r="D1" s="78"/>
      <c r="E1" s="78"/>
      <c r="F1" s="47"/>
      <c r="G1" s="47"/>
      <c r="H1" s="47"/>
      <c r="I1" s="47"/>
      <c r="J1" s="49" t="s">
        <v>24</v>
      </c>
    </row>
    <row r="2" spans="1:17" ht="15.95" customHeight="1" x14ac:dyDescent="0.3">
      <c r="A2" s="48" t="s">
        <v>52</v>
      </c>
      <c r="B2" s="48"/>
      <c r="C2" s="48"/>
      <c r="D2" s="79"/>
      <c r="E2" s="79"/>
      <c r="F2" s="48"/>
      <c r="G2" s="48"/>
      <c r="H2" s="48"/>
      <c r="I2" s="48"/>
      <c r="J2" s="50" t="s">
        <v>26</v>
      </c>
    </row>
    <row r="3" spans="1:17" ht="40.5" customHeight="1" x14ac:dyDescent="0.3"/>
    <row r="4" spans="1:17" s="102" customFormat="1" ht="14.25" x14ac:dyDescent="0.25">
      <c r="A4" s="150" t="s">
        <v>2</v>
      </c>
      <c r="B4" s="154" t="s">
        <v>1</v>
      </c>
      <c r="C4" s="155"/>
      <c r="D4" s="151" t="s">
        <v>5</v>
      </c>
      <c r="E4" s="152" t="s">
        <v>0</v>
      </c>
      <c r="F4" s="153" t="s">
        <v>11</v>
      </c>
      <c r="G4" s="153"/>
      <c r="H4" s="153" t="s">
        <v>12</v>
      </c>
      <c r="I4" s="153"/>
      <c r="J4" s="149" t="s">
        <v>4</v>
      </c>
    </row>
    <row r="5" spans="1:17" s="102" customFormat="1" ht="27" x14ac:dyDescent="0.25">
      <c r="A5" s="150"/>
      <c r="B5" s="156"/>
      <c r="C5" s="157"/>
      <c r="D5" s="151"/>
      <c r="E5" s="152"/>
      <c r="F5" s="9" t="s">
        <v>3</v>
      </c>
      <c r="G5" s="9" t="s">
        <v>4</v>
      </c>
      <c r="H5" s="9" t="s">
        <v>3</v>
      </c>
      <c r="I5" s="9" t="s">
        <v>4</v>
      </c>
      <c r="J5" s="149"/>
    </row>
    <row r="6" spans="1:17" ht="17.45" customHeight="1" x14ac:dyDescent="0.3">
      <c r="A6" s="135"/>
      <c r="B6" s="137" t="s">
        <v>53</v>
      </c>
      <c r="C6" s="138"/>
      <c r="D6" s="141"/>
      <c r="E6" s="141"/>
      <c r="F6" s="135"/>
      <c r="G6" s="135"/>
      <c r="H6" s="135"/>
      <c r="I6" s="135"/>
      <c r="J6" s="135"/>
    </row>
    <row r="7" spans="1:17" ht="17.45" customHeight="1" x14ac:dyDescent="0.3">
      <c r="A7" s="136"/>
      <c r="B7" s="139"/>
      <c r="C7" s="140"/>
      <c r="D7" s="142"/>
      <c r="E7" s="142"/>
      <c r="F7" s="136"/>
      <c r="G7" s="136"/>
      <c r="H7" s="136"/>
      <c r="I7" s="136"/>
      <c r="J7" s="136"/>
    </row>
    <row r="8" spans="1:17" s="31" customFormat="1" ht="17.45" customHeight="1" x14ac:dyDescent="0.25">
      <c r="A8" s="51">
        <v>1</v>
      </c>
      <c r="B8" s="143" t="s">
        <v>35</v>
      </c>
      <c r="C8" s="144"/>
      <c r="D8" s="84"/>
      <c r="E8" s="84"/>
      <c r="F8" s="34"/>
      <c r="G8" s="34"/>
      <c r="H8" s="34"/>
      <c r="I8" s="34"/>
      <c r="J8" s="34"/>
    </row>
    <row r="9" spans="1:17" s="31" customFormat="1" ht="96.75" customHeight="1" x14ac:dyDescent="0.25">
      <c r="A9" s="28"/>
      <c r="B9" s="160" t="s">
        <v>36</v>
      </c>
      <c r="C9" s="161"/>
      <c r="D9" s="85"/>
      <c r="E9" s="86"/>
      <c r="F9" s="29"/>
      <c r="G9" s="29"/>
      <c r="H9" s="29"/>
      <c r="I9" s="29"/>
      <c r="J9" s="29"/>
    </row>
    <row r="10" spans="1:17" s="59" customFormat="1" ht="16.899999999999999" customHeight="1" x14ac:dyDescent="0.25">
      <c r="A10" s="60"/>
      <c r="B10" s="52" t="s">
        <v>32</v>
      </c>
      <c r="C10" s="25" t="s">
        <v>31</v>
      </c>
      <c r="D10" s="87">
        <v>350</v>
      </c>
      <c r="E10" s="88" t="s">
        <v>15</v>
      </c>
      <c r="F10" s="42">
        <v>550</v>
      </c>
      <c r="G10" s="42">
        <f>F10*D10</f>
        <v>192500</v>
      </c>
      <c r="H10" s="42">
        <v>80</v>
      </c>
      <c r="I10" s="42">
        <f>H10*D10</f>
        <v>28000</v>
      </c>
      <c r="J10" s="42">
        <f>I10+G10</f>
        <v>220500</v>
      </c>
      <c r="K10" s="63"/>
      <c r="L10" s="62"/>
      <c r="M10" s="62"/>
    </row>
    <row r="11" spans="1:17" s="2" customFormat="1" ht="27" customHeight="1" x14ac:dyDescent="0.3">
      <c r="A11" s="56"/>
      <c r="B11" s="125" t="s">
        <v>37</v>
      </c>
      <c r="C11" s="126"/>
      <c r="D11" s="89"/>
      <c r="E11" s="90"/>
      <c r="F11" s="4"/>
      <c r="G11" s="4"/>
      <c r="H11" s="4"/>
      <c r="I11" s="42"/>
      <c r="J11" s="42"/>
      <c r="K11" s="1"/>
      <c r="L11" s="1"/>
      <c r="M11" s="1"/>
      <c r="N11" s="1"/>
      <c r="O11" s="1"/>
      <c r="P11" s="1"/>
      <c r="Q11" s="1"/>
    </row>
    <row r="12" spans="1:17" ht="15" customHeight="1" x14ac:dyDescent="0.3">
      <c r="A12" s="8"/>
      <c r="B12" s="55"/>
      <c r="C12" s="54"/>
      <c r="D12" s="91"/>
      <c r="E12" s="86"/>
      <c r="F12" s="16"/>
      <c r="G12" s="16"/>
      <c r="H12" s="16"/>
      <c r="I12" s="16"/>
      <c r="J12" s="16"/>
      <c r="K12" s="31"/>
      <c r="L12" s="31"/>
      <c r="M12" s="31"/>
      <c r="N12" s="31"/>
      <c r="O12" s="31"/>
      <c r="P12" s="31"/>
      <c r="Q12" s="31"/>
    </row>
    <row r="13" spans="1:17" s="31" customFormat="1" ht="17.45" customHeight="1" x14ac:dyDescent="0.25">
      <c r="A13" s="51">
        <v>2</v>
      </c>
      <c r="B13" s="127" t="s">
        <v>39</v>
      </c>
      <c r="C13" s="128"/>
      <c r="D13" s="84"/>
      <c r="E13" s="84"/>
      <c r="F13" s="34"/>
      <c r="G13" s="34"/>
      <c r="H13" s="34"/>
      <c r="I13" s="34"/>
      <c r="J13" s="34"/>
    </row>
    <row r="14" spans="1:17" s="31" customFormat="1" ht="84" customHeight="1" x14ac:dyDescent="0.25">
      <c r="A14" s="28"/>
      <c r="B14" s="160" t="s">
        <v>17</v>
      </c>
      <c r="C14" s="161"/>
      <c r="D14" s="85"/>
      <c r="E14" s="86"/>
      <c r="F14" s="42"/>
      <c r="G14" s="42">
        <f t="shared" ref="G14:G53" si="0">F14*D14</f>
        <v>0</v>
      </c>
      <c r="H14" s="42"/>
      <c r="I14" s="42">
        <f t="shared" ref="I14:I53" si="1">H14*D14</f>
        <v>0</v>
      </c>
      <c r="J14" s="42">
        <f t="shared" ref="J14:J53" si="2">I14+G14</f>
        <v>0</v>
      </c>
    </row>
    <row r="15" spans="1:17" s="59" customFormat="1" ht="16.899999999999999" customHeight="1" x14ac:dyDescent="0.25">
      <c r="A15" s="60"/>
      <c r="B15" s="52" t="s">
        <v>32</v>
      </c>
      <c r="C15" s="25" t="s">
        <v>38</v>
      </c>
      <c r="D15" s="87">
        <v>1000</v>
      </c>
      <c r="E15" s="88" t="s">
        <v>15</v>
      </c>
      <c r="F15" s="42">
        <v>250</v>
      </c>
      <c r="G15" s="42">
        <f t="shared" si="0"/>
        <v>250000</v>
      </c>
      <c r="H15" s="42">
        <v>50</v>
      </c>
      <c r="I15" s="42">
        <f t="shared" si="1"/>
        <v>50000</v>
      </c>
      <c r="J15" s="42">
        <f t="shared" si="2"/>
        <v>300000</v>
      </c>
      <c r="L15" s="62"/>
      <c r="M15" s="62"/>
    </row>
    <row r="16" spans="1:17" s="2" customFormat="1" ht="27" customHeight="1" x14ac:dyDescent="0.3">
      <c r="A16" s="56"/>
      <c r="B16" s="125" t="s">
        <v>40</v>
      </c>
      <c r="C16" s="126"/>
      <c r="D16" s="89"/>
      <c r="E16" s="90"/>
      <c r="F16" s="42"/>
      <c r="G16" s="42">
        <f t="shared" si="0"/>
        <v>0</v>
      </c>
      <c r="H16" s="42"/>
      <c r="I16" s="42">
        <f t="shared" si="1"/>
        <v>0</v>
      </c>
      <c r="J16" s="42">
        <f t="shared" si="2"/>
        <v>0</v>
      </c>
      <c r="K16" s="1"/>
      <c r="L16" s="1"/>
      <c r="M16" s="1"/>
      <c r="N16" s="1"/>
      <c r="O16" s="1"/>
      <c r="P16" s="1"/>
      <c r="Q16" s="1"/>
    </row>
    <row r="17" spans="1:17" ht="15" customHeight="1" x14ac:dyDescent="0.3">
      <c r="A17" s="19"/>
      <c r="B17" s="21"/>
      <c r="C17" s="22"/>
      <c r="D17" s="92"/>
      <c r="E17" s="93"/>
      <c r="F17" s="42"/>
      <c r="G17" s="42">
        <f t="shared" si="0"/>
        <v>0</v>
      </c>
      <c r="H17" s="42"/>
      <c r="I17" s="42">
        <f t="shared" si="1"/>
        <v>0</v>
      </c>
      <c r="J17" s="42">
        <f t="shared" si="2"/>
        <v>0</v>
      </c>
      <c r="K17" s="31"/>
      <c r="L17" s="31"/>
      <c r="M17" s="31"/>
      <c r="N17" s="31"/>
      <c r="O17" s="31"/>
      <c r="P17" s="31"/>
      <c r="Q17" s="31"/>
    </row>
    <row r="18" spans="1:17" s="31" customFormat="1" ht="17.45" customHeight="1" x14ac:dyDescent="0.25">
      <c r="A18" s="51">
        <v>3</v>
      </c>
      <c r="B18" s="127" t="s">
        <v>41</v>
      </c>
      <c r="C18" s="128"/>
      <c r="D18" s="84"/>
      <c r="E18" s="84"/>
      <c r="F18" s="42"/>
      <c r="G18" s="42">
        <f t="shared" si="0"/>
        <v>0</v>
      </c>
      <c r="H18" s="42"/>
      <c r="I18" s="42">
        <f t="shared" si="1"/>
        <v>0</v>
      </c>
      <c r="J18" s="42">
        <f t="shared" si="2"/>
        <v>0</v>
      </c>
    </row>
    <row r="19" spans="1:17" s="31" customFormat="1" ht="61.9" customHeight="1" x14ac:dyDescent="0.25">
      <c r="A19" s="28"/>
      <c r="B19" s="131" t="s">
        <v>18</v>
      </c>
      <c r="C19" s="132"/>
      <c r="D19" s="85"/>
      <c r="E19" s="86"/>
      <c r="F19" s="42"/>
      <c r="G19" s="42">
        <f t="shared" si="0"/>
        <v>0</v>
      </c>
      <c r="H19" s="42"/>
      <c r="I19" s="42">
        <f t="shared" si="1"/>
        <v>0</v>
      </c>
      <c r="J19" s="42">
        <f t="shared" si="2"/>
        <v>0</v>
      </c>
    </row>
    <row r="20" spans="1:17" s="31" customFormat="1" ht="15.75" customHeight="1" x14ac:dyDescent="0.25">
      <c r="A20" s="26"/>
      <c r="B20" s="52" t="s">
        <v>32</v>
      </c>
      <c r="C20" s="25" t="s">
        <v>34</v>
      </c>
      <c r="D20" s="87">
        <v>100</v>
      </c>
      <c r="E20" s="88" t="s">
        <v>14</v>
      </c>
      <c r="F20" s="42">
        <v>550</v>
      </c>
      <c r="G20" s="42">
        <f t="shared" si="0"/>
        <v>55000</v>
      </c>
      <c r="H20" s="42">
        <v>100</v>
      </c>
      <c r="I20" s="42">
        <f t="shared" si="1"/>
        <v>10000</v>
      </c>
      <c r="J20" s="42">
        <f t="shared" si="2"/>
        <v>65000</v>
      </c>
      <c r="L20" s="61"/>
      <c r="M20" s="61"/>
    </row>
    <row r="21" spans="1:17" s="2" customFormat="1" ht="27" customHeight="1" x14ac:dyDescent="0.3">
      <c r="A21" s="57"/>
      <c r="B21" s="133" t="s">
        <v>45</v>
      </c>
      <c r="C21" s="134"/>
      <c r="D21" s="94"/>
      <c r="E21" s="95"/>
      <c r="F21" s="42"/>
      <c r="G21" s="42">
        <f t="shared" si="0"/>
        <v>0</v>
      </c>
      <c r="H21" s="42"/>
      <c r="I21" s="42">
        <f t="shared" si="1"/>
        <v>0</v>
      </c>
      <c r="J21" s="42">
        <f t="shared" si="2"/>
        <v>0</v>
      </c>
      <c r="K21" s="1"/>
      <c r="L21" s="1"/>
      <c r="M21" s="1"/>
      <c r="N21" s="1"/>
      <c r="O21" s="1"/>
      <c r="P21" s="1"/>
      <c r="Q21" s="1"/>
    </row>
    <row r="22" spans="1:17" ht="15" customHeight="1" x14ac:dyDescent="0.3">
      <c r="A22" s="8"/>
      <c r="B22" s="20"/>
      <c r="C22" s="58"/>
      <c r="D22" s="91"/>
      <c r="E22" s="82"/>
      <c r="F22" s="42"/>
      <c r="G22" s="42">
        <f t="shared" si="0"/>
        <v>0</v>
      </c>
      <c r="H22" s="42"/>
      <c r="I22" s="42">
        <f t="shared" si="1"/>
        <v>0</v>
      </c>
      <c r="J22" s="42">
        <f t="shared" si="2"/>
        <v>0</v>
      </c>
      <c r="K22" s="31"/>
      <c r="L22" s="31"/>
      <c r="M22" s="31"/>
      <c r="N22" s="31"/>
      <c r="O22" s="31"/>
      <c r="P22" s="31"/>
      <c r="Q22" s="31"/>
    </row>
    <row r="23" spans="1:17" s="31" customFormat="1" ht="17.45" customHeight="1" x14ac:dyDescent="0.3">
      <c r="A23" s="74">
        <v>4</v>
      </c>
      <c r="B23" s="127" t="s">
        <v>42</v>
      </c>
      <c r="C23" s="128"/>
      <c r="D23" s="96"/>
      <c r="E23" s="96"/>
      <c r="F23" s="42"/>
      <c r="G23" s="42">
        <f t="shared" si="0"/>
        <v>0</v>
      </c>
      <c r="H23" s="42"/>
      <c r="I23" s="42">
        <f t="shared" si="1"/>
        <v>0</v>
      </c>
      <c r="J23" s="42">
        <f t="shared" si="2"/>
        <v>0</v>
      </c>
      <c r="K23" s="1"/>
      <c r="L23" s="1"/>
      <c r="M23" s="1"/>
      <c r="N23" s="1"/>
      <c r="O23" s="1"/>
      <c r="P23" s="1"/>
      <c r="Q23" s="1"/>
    </row>
    <row r="24" spans="1:17" ht="78" customHeight="1" x14ac:dyDescent="0.3">
      <c r="A24" s="19"/>
      <c r="B24" s="123" t="s">
        <v>50</v>
      </c>
      <c r="C24" s="124"/>
      <c r="D24" s="87">
        <v>1</v>
      </c>
      <c r="E24" s="88" t="s">
        <v>14</v>
      </c>
      <c r="F24" s="42">
        <v>750</v>
      </c>
      <c r="G24" s="42">
        <f t="shared" si="0"/>
        <v>750</v>
      </c>
      <c r="H24" s="42">
        <v>100</v>
      </c>
      <c r="I24" s="42">
        <f t="shared" si="1"/>
        <v>100</v>
      </c>
      <c r="J24" s="42">
        <f t="shared" si="2"/>
        <v>850</v>
      </c>
    </row>
    <row r="25" spans="1:17" ht="15" customHeight="1" x14ac:dyDescent="0.3">
      <c r="A25" s="8"/>
      <c r="B25" s="20"/>
      <c r="C25" s="58"/>
      <c r="D25" s="91"/>
      <c r="E25" s="82"/>
      <c r="F25" s="42"/>
      <c r="G25" s="42">
        <f t="shared" si="0"/>
        <v>0</v>
      </c>
      <c r="H25" s="42"/>
      <c r="I25" s="42">
        <f t="shared" si="1"/>
        <v>0</v>
      </c>
      <c r="J25" s="42">
        <f t="shared" si="2"/>
        <v>0</v>
      </c>
      <c r="K25" s="31"/>
      <c r="L25" s="31"/>
      <c r="M25" s="31"/>
      <c r="N25" s="31"/>
      <c r="O25" s="31"/>
      <c r="P25" s="31"/>
      <c r="Q25" s="31"/>
    </row>
    <row r="26" spans="1:17" s="31" customFormat="1" ht="17.45" customHeight="1" x14ac:dyDescent="0.3">
      <c r="A26" s="74">
        <v>5</v>
      </c>
      <c r="B26" s="127" t="s">
        <v>44</v>
      </c>
      <c r="C26" s="128"/>
      <c r="D26" s="96"/>
      <c r="E26" s="96"/>
      <c r="F26" s="42"/>
      <c r="G26" s="42">
        <f t="shared" si="0"/>
        <v>0</v>
      </c>
      <c r="H26" s="42"/>
      <c r="I26" s="42">
        <f t="shared" si="1"/>
        <v>0</v>
      </c>
      <c r="J26" s="42">
        <f t="shared" si="2"/>
        <v>0</v>
      </c>
      <c r="K26" s="1"/>
      <c r="L26" s="1"/>
      <c r="M26" s="1"/>
      <c r="N26" s="1"/>
      <c r="O26" s="1"/>
      <c r="P26" s="1"/>
      <c r="Q26" s="1"/>
    </row>
    <row r="27" spans="1:17" ht="54.75" customHeight="1" x14ac:dyDescent="0.3">
      <c r="A27" s="5"/>
      <c r="B27" s="129" t="s">
        <v>43</v>
      </c>
      <c r="C27" s="130"/>
      <c r="D27" s="87">
        <v>1</v>
      </c>
      <c r="E27" s="88" t="s">
        <v>15</v>
      </c>
      <c r="F27" s="42">
        <v>300</v>
      </c>
      <c r="G27" s="42">
        <f t="shared" si="0"/>
        <v>300</v>
      </c>
      <c r="H27" s="42">
        <v>50</v>
      </c>
      <c r="I27" s="42">
        <f t="shared" si="1"/>
        <v>50</v>
      </c>
      <c r="J27" s="42">
        <f t="shared" si="2"/>
        <v>350</v>
      </c>
    </row>
    <row r="28" spans="1:17" ht="26.65" customHeight="1" x14ac:dyDescent="0.3">
      <c r="A28" s="19"/>
      <c r="B28" s="117" t="s">
        <v>33</v>
      </c>
      <c r="C28" s="118"/>
      <c r="D28" s="92"/>
      <c r="E28" s="93"/>
      <c r="F28" s="42"/>
      <c r="G28" s="42">
        <f t="shared" si="0"/>
        <v>0</v>
      </c>
      <c r="H28" s="42"/>
      <c r="I28" s="42">
        <f t="shared" si="1"/>
        <v>0</v>
      </c>
      <c r="J28" s="42">
        <f t="shared" si="2"/>
        <v>0</v>
      </c>
      <c r="K28" s="31"/>
      <c r="L28" s="31"/>
      <c r="M28" s="31"/>
      <c r="N28" s="31"/>
      <c r="O28" s="31"/>
      <c r="P28" s="31"/>
      <c r="Q28" s="31"/>
    </row>
    <row r="29" spans="1:17" s="31" customFormat="1" ht="35.25" customHeight="1" x14ac:dyDescent="0.25">
      <c r="A29" s="38"/>
      <c r="B29" s="115" t="s">
        <v>22</v>
      </c>
      <c r="C29" s="116"/>
      <c r="D29" s="97"/>
      <c r="E29" s="88"/>
      <c r="F29" s="42"/>
      <c r="G29" s="42">
        <f t="shared" si="0"/>
        <v>0</v>
      </c>
      <c r="H29" s="42"/>
      <c r="I29" s="42">
        <f t="shared" si="1"/>
        <v>0</v>
      </c>
      <c r="J29" s="42">
        <f t="shared" si="2"/>
        <v>0</v>
      </c>
    </row>
    <row r="30" spans="1:17" ht="17.45" customHeight="1" x14ac:dyDescent="0.3">
      <c r="A30" s="135"/>
      <c r="B30" s="137" t="s">
        <v>54</v>
      </c>
      <c r="C30" s="138"/>
      <c r="D30" s="141"/>
      <c r="E30" s="141"/>
      <c r="F30" s="42"/>
      <c r="G30" s="42">
        <f t="shared" si="0"/>
        <v>0</v>
      </c>
      <c r="H30" s="42"/>
      <c r="I30" s="42">
        <f t="shared" si="1"/>
        <v>0</v>
      </c>
      <c r="J30" s="42">
        <f t="shared" si="2"/>
        <v>0</v>
      </c>
    </row>
    <row r="31" spans="1:17" ht="17.45" customHeight="1" x14ac:dyDescent="0.3">
      <c r="A31" s="136"/>
      <c r="B31" s="139"/>
      <c r="C31" s="140"/>
      <c r="D31" s="142"/>
      <c r="E31" s="142"/>
      <c r="F31" s="42"/>
      <c r="G31" s="42">
        <f t="shared" si="0"/>
        <v>0</v>
      </c>
      <c r="H31" s="42"/>
      <c r="I31" s="42">
        <f t="shared" si="1"/>
        <v>0</v>
      </c>
      <c r="J31" s="42">
        <f t="shared" si="2"/>
        <v>0</v>
      </c>
      <c r="K31" s="31"/>
      <c r="L31" s="31"/>
      <c r="M31" s="31"/>
      <c r="N31" s="31"/>
      <c r="O31" s="31"/>
      <c r="P31" s="31"/>
      <c r="Q31" s="31"/>
    </row>
    <row r="32" spans="1:17" s="31" customFormat="1" ht="17.45" customHeight="1" x14ac:dyDescent="0.25">
      <c r="A32" s="51">
        <v>6</v>
      </c>
      <c r="B32" s="143" t="s">
        <v>21</v>
      </c>
      <c r="C32" s="144"/>
      <c r="D32" s="84"/>
      <c r="E32" s="84"/>
      <c r="F32" s="42"/>
      <c r="G32" s="42">
        <f t="shared" si="0"/>
        <v>0</v>
      </c>
      <c r="H32" s="42"/>
      <c r="I32" s="42">
        <f t="shared" si="1"/>
        <v>0</v>
      </c>
      <c r="J32" s="42">
        <f t="shared" si="2"/>
        <v>0</v>
      </c>
    </row>
    <row r="33" spans="1:17" s="31" customFormat="1" ht="91.5" customHeight="1" x14ac:dyDescent="0.25">
      <c r="A33" s="28"/>
      <c r="B33" s="160" t="s">
        <v>19</v>
      </c>
      <c r="C33" s="161"/>
      <c r="D33" s="85"/>
      <c r="E33" s="86"/>
      <c r="F33" s="42"/>
      <c r="G33" s="42">
        <f t="shared" si="0"/>
        <v>0</v>
      </c>
      <c r="H33" s="42"/>
      <c r="I33" s="42">
        <f t="shared" si="1"/>
        <v>0</v>
      </c>
      <c r="J33" s="42">
        <f t="shared" si="2"/>
        <v>0</v>
      </c>
    </row>
    <row r="34" spans="1:17" s="31" customFormat="1" ht="15" customHeight="1" x14ac:dyDescent="0.25">
      <c r="A34" s="28"/>
      <c r="B34" s="35"/>
      <c r="C34" s="36"/>
      <c r="D34" s="85"/>
      <c r="E34" s="86"/>
      <c r="F34" s="42"/>
      <c r="G34" s="42">
        <f t="shared" si="0"/>
        <v>0</v>
      </c>
      <c r="H34" s="42"/>
      <c r="I34" s="42">
        <f t="shared" si="1"/>
        <v>0</v>
      </c>
      <c r="J34" s="42">
        <f t="shared" si="2"/>
        <v>0</v>
      </c>
    </row>
    <row r="35" spans="1:17" s="31" customFormat="1" ht="29.25" customHeight="1" x14ac:dyDescent="0.25">
      <c r="A35" s="37" t="s">
        <v>28</v>
      </c>
      <c r="B35" s="145" t="s">
        <v>20</v>
      </c>
      <c r="C35" s="146"/>
      <c r="D35" s="98"/>
      <c r="E35" s="96"/>
      <c r="F35" s="42"/>
      <c r="G35" s="42">
        <f t="shared" si="0"/>
        <v>0</v>
      </c>
      <c r="H35" s="42"/>
      <c r="I35" s="42">
        <f t="shared" si="1"/>
        <v>0</v>
      </c>
      <c r="J35" s="42">
        <f t="shared" si="2"/>
        <v>0</v>
      </c>
    </row>
    <row r="36" spans="1:17" s="31" customFormat="1" ht="15.75" customHeight="1" x14ac:dyDescent="0.25">
      <c r="A36" s="26"/>
      <c r="B36" s="24" t="s">
        <v>32</v>
      </c>
      <c r="C36" s="25" t="s">
        <v>55</v>
      </c>
      <c r="D36" s="87">
        <v>4</v>
      </c>
      <c r="E36" s="88" t="s">
        <v>27</v>
      </c>
      <c r="F36" s="42">
        <v>4500</v>
      </c>
      <c r="G36" s="42">
        <f t="shared" si="0"/>
        <v>18000</v>
      </c>
      <c r="H36" s="42">
        <v>1000</v>
      </c>
      <c r="I36" s="42">
        <f t="shared" si="1"/>
        <v>4000</v>
      </c>
      <c r="J36" s="42">
        <f t="shared" si="2"/>
        <v>22000</v>
      </c>
      <c r="L36" s="61"/>
      <c r="M36" s="61"/>
    </row>
    <row r="37" spans="1:17" s="31" customFormat="1" ht="15.75" customHeight="1" x14ac:dyDescent="0.25">
      <c r="A37" s="76"/>
      <c r="B37" s="53"/>
      <c r="C37" s="54"/>
      <c r="D37" s="85"/>
      <c r="E37" s="86"/>
      <c r="F37" s="42"/>
      <c r="G37" s="42">
        <f t="shared" si="0"/>
        <v>0</v>
      </c>
      <c r="H37" s="42"/>
      <c r="I37" s="42">
        <f t="shared" si="1"/>
        <v>0</v>
      </c>
      <c r="J37" s="42">
        <f t="shared" si="2"/>
        <v>0</v>
      </c>
    </row>
    <row r="38" spans="1:17" s="31" customFormat="1" ht="29.25" customHeight="1" x14ac:dyDescent="0.25">
      <c r="A38" s="75" t="s">
        <v>56</v>
      </c>
      <c r="B38" s="145" t="s">
        <v>49</v>
      </c>
      <c r="C38" s="146"/>
      <c r="D38" s="98"/>
      <c r="E38" s="96"/>
      <c r="F38" s="42"/>
      <c r="G38" s="42">
        <f t="shared" si="0"/>
        <v>0</v>
      </c>
      <c r="H38" s="42"/>
      <c r="I38" s="42">
        <f t="shared" si="1"/>
        <v>0</v>
      </c>
      <c r="J38" s="42">
        <f t="shared" si="2"/>
        <v>0</v>
      </c>
    </row>
    <row r="39" spans="1:17" s="31" customFormat="1" ht="15.75" customHeight="1" x14ac:dyDescent="0.25">
      <c r="A39" s="26"/>
      <c r="B39" s="52" t="s">
        <v>32</v>
      </c>
      <c r="C39" s="25" t="s">
        <v>57</v>
      </c>
      <c r="D39" s="87">
        <v>1</v>
      </c>
      <c r="E39" s="88" t="s">
        <v>27</v>
      </c>
      <c r="F39" s="42">
        <v>9000</v>
      </c>
      <c r="G39" s="42">
        <f t="shared" si="0"/>
        <v>9000</v>
      </c>
      <c r="H39" s="42">
        <v>1000</v>
      </c>
      <c r="I39" s="42">
        <f t="shared" si="1"/>
        <v>1000</v>
      </c>
      <c r="J39" s="42">
        <f t="shared" si="2"/>
        <v>10000</v>
      </c>
      <c r="L39" s="61"/>
      <c r="M39" s="61"/>
    </row>
    <row r="40" spans="1:17" ht="26.65" customHeight="1" x14ac:dyDescent="0.3">
      <c r="A40" s="19"/>
      <c r="B40" s="147" t="s">
        <v>33</v>
      </c>
      <c r="C40" s="148"/>
      <c r="D40" s="92"/>
      <c r="E40" s="93"/>
      <c r="F40" s="42"/>
      <c r="G40" s="42">
        <f t="shared" si="0"/>
        <v>0</v>
      </c>
      <c r="H40" s="42"/>
      <c r="I40" s="42">
        <f t="shared" si="1"/>
        <v>0</v>
      </c>
      <c r="J40" s="42">
        <f t="shared" si="2"/>
        <v>0</v>
      </c>
      <c r="K40" s="31"/>
      <c r="L40" s="31"/>
      <c r="M40" s="31"/>
      <c r="N40" s="31"/>
      <c r="O40" s="31"/>
      <c r="P40" s="31"/>
      <c r="Q40" s="31"/>
    </row>
    <row r="41" spans="1:17" s="31" customFormat="1" ht="35.25" customHeight="1" x14ac:dyDescent="0.25">
      <c r="A41" s="38"/>
      <c r="B41" s="115" t="s">
        <v>23</v>
      </c>
      <c r="C41" s="116"/>
      <c r="D41" s="97"/>
      <c r="E41" s="88"/>
      <c r="F41" s="42"/>
      <c r="G41" s="42">
        <f t="shared" si="0"/>
        <v>0</v>
      </c>
      <c r="H41" s="42"/>
      <c r="I41" s="42">
        <f t="shared" si="1"/>
        <v>0</v>
      </c>
      <c r="J41" s="42">
        <f t="shared" si="2"/>
        <v>0</v>
      </c>
    </row>
    <row r="42" spans="1:17" ht="17.45" customHeight="1" x14ac:dyDescent="0.3">
      <c r="A42" s="135"/>
      <c r="B42" s="137" t="s">
        <v>58</v>
      </c>
      <c r="C42" s="138"/>
      <c r="D42" s="141"/>
      <c r="E42" s="141"/>
      <c r="F42" s="42"/>
      <c r="G42" s="42">
        <f t="shared" si="0"/>
        <v>0</v>
      </c>
      <c r="H42" s="42"/>
      <c r="I42" s="42">
        <f t="shared" si="1"/>
        <v>0</v>
      </c>
      <c r="J42" s="42">
        <f t="shared" si="2"/>
        <v>0</v>
      </c>
    </row>
    <row r="43" spans="1:17" ht="17.45" customHeight="1" x14ac:dyDescent="0.3">
      <c r="A43" s="136"/>
      <c r="B43" s="139"/>
      <c r="C43" s="140"/>
      <c r="D43" s="142"/>
      <c r="E43" s="142"/>
      <c r="F43" s="42"/>
      <c r="G43" s="42">
        <f t="shared" si="0"/>
        <v>0</v>
      </c>
      <c r="H43" s="42"/>
      <c r="I43" s="42">
        <f t="shared" si="1"/>
        <v>0</v>
      </c>
      <c r="J43" s="42">
        <f t="shared" si="2"/>
        <v>0</v>
      </c>
      <c r="K43" s="31"/>
      <c r="L43" s="31"/>
      <c r="M43" s="31"/>
      <c r="N43" s="31"/>
      <c r="O43" s="31"/>
      <c r="P43" s="31"/>
      <c r="Q43" s="31"/>
    </row>
    <row r="44" spans="1:17" s="31" customFormat="1" ht="17.45" customHeight="1" x14ac:dyDescent="0.25">
      <c r="A44" s="73">
        <v>7</v>
      </c>
      <c r="B44" s="143" t="s">
        <v>46</v>
      </c>
      <c r="C44" s="144"/>
      <c r="D44" s="84"/>
      <c r="E44" s="84"/>
      <c r="F44" s="42"/>
      <c r="G44" s="42">
        <f t="shared" si="0"/>
        <v>0</v>
      </c>
      <c r="H44" s="42"/>
      <c r="I44" s="42">
        <f t="shared" si="1"/>
        <v>0</v>
      </c>
      <c r="J44" s="42">
        <f t="shared" si="2"/>
        <v>0</v>
      </c>
    </row>
    <row r="45" spans="1:17" s="31" customFormat="1" ht="78.75" customHeight="1" x14ac:dyDescent="0.25">
      <c r="A45" s="26"/>
      <c r="B45" s="158" t="s">
        <v>62</v>
      </c>
      <c r="C45" s="159"/>
      <c r="D45" s="87">
        <v>1</v>
      </c>
      <c r="E45" s="88" t="s">
        <v>59</v>
      </c>
      <c r="F45" s="42">
        <v>20000</v>
      </c>
      <c r="G45" s="42">
        <f t="shared" si="0"/>
        <v>20000</v>
      </c>
      <c r="H45" s="42">
        <v>5000</v>
      </c>
      <c r="I45" s="42">
        <f t="shared" si="1"/>
        <v>5000</v>
      </c>
      <c r="J45" s="42">
        <f t="shared" si="2"/>
        <v>25000</v>
      </c>
    </row>
    <row r="46" spans="1:17" ht="26.65" customHeight="1" x14ac:dyDescent="0.3">
      <c r="A46" s="19"/>
      <c r="B46" s="117" t="s">
        <v>33</v>
      </c>
      <c r="C46" s="118"/>
      <c r="D46" s="92"/>
      <c r="E46" s="93"/>
      <c r="F46" s="42"/>
      <c r="G46" s="42">
        <f t="shared" si="0"/>
        <v>0</v>
      </c>
      <c r="H46" s="42"/>
      <c r="I46" s="42">
        <f t="shared" si="1"/>
        <v>0</v>
      </c>
      <c r="J46" s="42">
        <f t="shared" si="2"/>
        <v>0</v>
      </c>
      <c r="K46" s="31"/>
      <c r="L46" s="31"/>
      <c r="M46" s="31"/>
      <c r="N46" s="31"/>
      <c r="O46" s="31"/>
      <c r="P46" s="31"/>
      <c r="Q46" s="31"/>
    </row>
    <row r="47" spans="1:17" s="31" customFormat="1" ht="35.25" customHeight="1" x14ac:dyDescent="0.25">
      <c r="A47" s="38"/>
      <c r="B47" s="115" t="s">
        <v>47</v>
      </c>
      <c r="C47" s="116"/>
      <c r="D47" s="97"/>
      <c r="E47" s="88"/>
      <c r="F47" s="42"/>
      <c r="G47" s="42">
        <f t="shared" si="0"/>
        <v>0</v>
      </c>
      <c r="H47" s="42"/>
      <c r="I47" s="42">
        <f t="shared" si="1"/>
        <v>0</v>
      </c>
      <c r="J47" s="42">
        <f t="shared" si="2"/>
        <v>0</v>
      </c>
    </row>
    <row r="48" spans="1:17" ht="35.25" customHeight="1" x14ac:dyDescent="0.3">
      <c r="A48" s="15"/>
      <c r="B48" s="119" t="s">
        <v>60</v>
      </c>
      <c r="C48" s="120"/>
      <c r="D48" s="99"/>
      <c r="E48" s="100"/>
      <c r="F48" s="42"/>
      <c r="G48" s="42">
        <f t="shared" si="0"/>
        <v>0</v>
      </c>
      <c r="H48" s="42"/>
      <c r="I48" s="42">
        <f t="shared" si="1"/>
        <v>0</v>
      </c>
      <c r="J48" s="42">
        <f t="shared" si="2"/>
        <v>0</v>
      </c>
    </row>
    <row r="49" spans="1:10" s="31" customFormat="1" ht="17.45" customHeight="1" x14ac:dyDescent="0.25">
      <c r="A49" s="30">
        <v>8</v>
      </c>
      <c r="B49" s="121" t="s">
        <v>29</v>
      </c>
      <c r="C49" s="122"/>
      <c r="D49" s="96"/>
      <c r="E49" s="96"/>
      <c r="F49" s="42"/>
      <c r="G49" s="42">
        <f t="shared" si="0"/>
        <v>0</v>
      </c>
      <c r="H49" s="42"/>
      <c r="I49" s="42">
        <f t="shared" si="1"/>
        <v>0</v>
      </c>
      <c r="J49" s="42">
        <f t="shared" si="2"/>
        <v>0</v>
      </c>
    </row>
    <row r="50" spans="1:10" s="31" customFormat="1" ht="57.4" customHeight="1" x14ac:dyDescent="0.25">
      <c r="A50" s="39"/>
      <c r="B50" s="113" t="s">
        <v>16</v>
      </c>
      <c r="C50" s="114"/>
      <c r="D50" s="97">
        <v>1</v>
      </c>
      <c r="E50" s="88" t="s">
        <v>6</v>
      </c>
      <c r="F50" s="42">
        <v>10000</v>
      </c>
      <c r="G50" s="42">
        <f t="shared" si="0"/>
        <v>10000</v>
      </c>
      <c r="H50" s="42">
        <v>10000</v>
      </c>
      <c r="I50" s="42">
        <f t="shared" si="1"/>
        <v>10000</v>
      </c>
      <c r="J50" s="42">
        <f t="shared" si="2"/>
        <v>20000</v>
      </c>
    </row>
    <row r="51" spans="1:10" s="14" customFormat="1" ht="15" customHeight="1" x14ac:dyDescent="0.25">
      <c r="A51" s="28"/>
      <c r="B51" s="109"/>
      <c r="C51" s="110"/>
      <c r="D51" s="101"/>
      <c r="E51" s="86"/>
      <c r="F51" s="42"/>
      <c r="G51" s="42">
        <f t="shared" si="0"/>
        <v>0</v>
      </c>
      <c r="H51" s="42"/>
      <c r="I51" s="42">
        <f t="shared" si="1"/>
        <v>0</v>
      </c>
      <c r="J51" s="42">
        <f t="shared" si="2"/>
        <v>0</v>
      </c>
    </row>
    <row r="52" spans="1:10" s="31" customFormat="1" ht="15" customHeight="1" x14ac:dyDescent="0.25">
      <c r="A52" s="33">
        <v>9</v>
      </c>
      <c r="B52" s="111" t="s">
        <v>30</v>
      </c>
      <c r="C52" s="112"/>
      <c r="D52" s="96"/>
      <c r="E52" s="96"/>
      <c r="F52" s="42"/>
      <c r="G52" s="42">
        <f t="shared" si="0"/>
        <v>0</v>
      </c>
      <c r="H52" s="42"/>
      <c r="I52" s="42">
        <f t="shared" si="1"/>
        <v>0</v>
      </c>
      <c r="J52" s="42">
        <f t="shared" si="2"/>
        <v>0</v>
      </c>
    </row>
    <row r="53" spans="1:10" s="14" customFormat="1" ht="80.25" customHeight="1" x14ac:dyDescent="0.25">
      <c r="A53" s="40"/>
      <c r="B53" s="113" t="s">
        <v>61</v>
      </c>
      <c r="C53" s="114"/>
      <c r="D53" s="97">
        <v>1</v>
      </c>
      <c r="E53" s="97" t="s">
        <v>6</v>
      </c>
      <c r="F53" s="42">
        <v>0</v>
      </c>
      <c r="G53" s="42">
        <f t="shared" si="0"/>
        <v>0</v>
      </c>
      <c r="H53" s="42">
        <v>35000</v>
      </c>
      <c r="I53" s="42">
        <f t="shared" si="1"/>
        <v>35000</v>
      </c>
      <c r="J53" s="42">
        <f t="shared" si="2"/>
        <v>35000</v>
      </c>
    </row>
    <row r="54" spans="1:10" s="31" customFormat="1" ht="35.25" customHeight="1" x14ac:dyDescent="0.25">
      <c r="A54" s="38"/>
      <c r="B54" s="115" t="s">
        <v>48</v>
      </c>
      <c r="C54" s="116"/>
      <c r="D54" s="97"/>
      <c r="E54" s="88"/>
      <c r="F54" s="42"/>
      <c r="G54" s="41">
        <f>SUM(G9:G53)</f>
        <v>555550</v>
      </c>
      <c r="H54" s="42"/>
      <c r="I54" s="41">
        <f>SUM(I9:I53)</f>
        <v>143150</v>
      </c>
      <c r="J54" s="41">
        <f>SUM(J9:J53)</f>
        <v>698700</v>
      </c>
    </row>
  </sheetData>
  <mergeCells count="56">
    <mergeCell ref="B8:C8"/>
    <mergeCell ref="B9:C9"/>
    <mergeCell ref="B11:C11"/>
    <mergeCell ref="B13:C13"/>
    <mergeCell ref="B14:C14"/>
    <mergeCell ref="B45:C45"/>
    <mergeCell ref="B35:C35"/>
    <mergeCell ref="B30:C31"/>
    <mergeCell ref="B33:C33"/>
    <mergeCell ref="E30:E31"/>
    <mergeCell ref="E42:E43"/>
    <mergeCell ref="J4:J5"/>
    <mergeCell ref="A4:A5"/>
    <mergeCell ref="D4:D5"/>
    <mergeCell ref="E4:E5"/>
    <mergeCell ref="F4:G4"/>
    <mergeCell ref="H4:I4"/>
    <mergeCell ref="B4:C5"/>
    <mergeCell ref="A42:A43"/>
    <mergeCell ref="B42:C43"/>
    <mergeCell ref="D42:D43"/>
    <mergeCell ref="B44:C44"/>
    <mergeCell ref="A30:A31"/>
    <mergeCell ref="B38:C38"/>
    <mergeCell ref="B40:C40"/>
    <mergeCell ref="B41:C41"/>
    <mergeCell ref="D30:D31"/>
    <mergeCell ref="B32:C32"/>
    <mergeCell ref="J6:J7"/>
    <mergeCell ref="A6:A7"/>
    <mergeCell ref="B6:C7"/>
    <mergeCell ref="D6:D7"/>
    <mergeCell ref="E6:E7"/>
    <mergeCell ref="F6:F7"/>
    <mergeCell ref="G6:G7"/>
    <mergeCell ref="H6:H7"/>
    <mergeCell ref="I6:I7"/>
    <mergeCell ref="B24:C24"/>
    <mergeCell ref="B28:C28"/>
    <mergeCell ref="B29:C29"/>
    <mergeCell ref="B16:C16"/>
    <mergeCell ref="B26:C26"/>
    <mergeCell ref="B27:C27"/>
    <mergeCell ref="B18:C18"/>
    <mergeCell ref="B19:C19"/>
    <mergeCell ref="B21:C21"/>
    <mergeCell ref="B23:C23"/>
    <mergeCell ref="B51:C51"/>
    <mergeCell ref="B52:C52"/>
    <mergeCell ref="B53:C53"/>
    <mergeCell ref="B54:C54"/>
    <mergeCell ref="B46:C46"/>
    <mergeCell ref="B47:C47"/>
    <mergeCell ref="B48:C48"/>
    <mergeCell ref="B49:C49"/>
    <mergeCell ref="B50:C50"/>
  </mergeCells>
  <pageMargins left="0.75" right="0.24" top="0.75" bottom="0.37" header="0.53" footer="0.17"/>
  <pageSetup paperSize="9" scale="65" fitToHeight="14" orientation="portrait" r:id="rId1"/>
  <headerFooter>
    <oddFooter>&amp;L&amp;"Century Gothic,Regular"&amp;9ElekEn Associates&amp;C&amp;"Century Gothic,Regular"&amp;9Page &amp;P of &amp;N&amp;R&amp;"Century Gothic,Regular"&amp;9July 24, 2024</oddFooter>
  </headerFooter>
  <rowBreaks count="1" manualBreakCount="1">
    <brk id="29" max="9"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topLeftCell="A16" zoomScale="85" zoomScaleNormal="85" zoomScaleSheetLayoutView="90" zoomScalePageLayoutView="90" workbookViewId="0">
      <selection activeCell="G28" sqref="G28"/>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80" customWidth="1"/>
    <col min="5" max="5" width="5.5703125" style="81" customWidth="1"/>
    <col min="6" max="10" width="11.5703125" style="7" customWidth="1"/>
    <col min="11" max="16384" width="9.140625" style="1"/>
  </cols>
  <sheetData>
    <row r="1" spans="1:10" ht="16.149999999999999" customHeight="1" x14ac:dyDescent="0.3">
      <c r="A1" s="47" t="s">
        <v>51</v>
      </c>
      <c r="B1" s="47"/>
      <c r="C1" s="47"/>
      <c r="D1" s="78"/>
      <c r="E1" s="78"/>
      <c r="F1" s="47"/>
      <c r="G1" s="47"/>
      <c r="H1" s="47"/>
      <c r="I1" s="47"/>
      <c r="J1" s="49" t="s">
        <v>24</v>
      </c>
    </row>
    <row r="2" spans="1:10" ht="16.149999999999999" customHeight="1" x14ac:dyDescent="0.3">
      <c r="A2" s="48" t="s">
        <v>52</v>
      </c>
      <c r="B2" s="48"/>
      <c r="C2" s="48"/>
      <c r="D2" s="79"/>
      <c r="E2" s="79"/>
      <c r="F2" s="48"/>
      <c r="G2" s="48"/>
      <c r="H2" s="48"/>
      <c r="I2" s="48"/>
      <c r="J2" s="50" t="s">
        <v>63</v>
      </c>
    </row>
    <row r="3" spans="1:10" ht="40.5" customHeight="1" x14ac:dyDescent="0.3"/>
    <row r="4" spans="1:10" s="102" customFormat="1" ht="14.25" x14ac:dyDescent="0.25">
      <c r="A4" s="150" t="s">
        <v>2</v>
      </c>
      <c r="B4" s="154" t="s">
        <v>1</v>
      </c>
      <c r="C4" s="155"/>
      <c r="D4" s="151" t="s">
        <v>5</v>
      </c>
      <c r="E4" s="152" t="s">
        <v>0</v>
      </c>
      <c r="F4" s="153" t="s">
        <v>11</v>
      </c>
      <c r="G4" s="153"/>
      <c r="H4" s="153" t="s">
        <v>12</v>
      </c>
      <c r="I4" s="153"/>
      <c r="J4" s="149" t="s">
        <v>4</v>
      </c>
    </row>
    <row r="5" spans="1:10" s="102" customFormat="1" ht="27" x14ac:dyDescent="0.25">
      <c r="A5" s="150"/>
      <c r="B5" s="156"/>
      <c r="C5" s="157"/>
      <c r="D5" s="151"/>
      <c r="E5" s="152"/>
      <c r="F5" s="9" t="s">
        <v>3</v>
      </c>
      <c r="G5" s="9" t="s">
        <v>4</v>
      </c>
      <c r="H5" s="9" t="s">
        <v>3</v>
      </c>
      <c r="I5" s="9" t="s">
        <v>4</v>
      </c>
      <c r="J5" s="149"/>
    </row>
    <row r="6" spans="1:10" ht="18" customHeight="1" x14ac:dyDescent="0.3">
      <c r="A6" s="67"/>
      <c r="B6" s="168" t="s">
        <v>64</v>
      </c>
      <c r="C6" s="169"/>
      <c r="D6" s="103"/>
      <c r="E6" s="104"/>
      <c r="F6" s="11"/>
      <c r="G6" s="11"/>
      <c r="H6" s="11"/>
      <c r="I6" s="11"/>
      <c r="J6" s="11"/>
    </row>
    <row r="7" spans="1:10" ht="17.649999999999999" customHeight="1" x14ac:dyDescent="0.3">
      <c r="A7" s="164"/>
      <c r="B7" s="137" t="s">
        <v>75</v>
      </c>
      <c r="C7" s="138"/>
      <c r="D7" s="166"/>
      <c r="E7" s="141"/>
      <c r="F7" s="135"/>
      <c r="G7" s="135"/>
      <c r="H7" s="135"/>
      <c r="I7" s="135"/>
      <c r="J7" s="135"/>
    </row>
    <row r="8" spans="1:10" ht="17.649999999999999" customHeight="1" x14ac:dyDescent="0.3">
      <c r="A8" s="165"/>
      <c r="B8" s="139"/>
      <c r="C8" s="140"/>
      <c r="D8" s="167"/>
      <c r="E8" s="142"/>
      <c r="F8" s="136"/>
      <c r="G8" s="136"/>
      <c r="H8" s="136"/>
      <c r="I8" s="136"/>
      <c r="J8" s="136"/>
    </row>
    <row r="9" spans="1:10" s="31" customFormat="1" ht="64.150000000000006" customHeight="1" x14ac:dyDescent="0.25">
      <c r="A9" s="77">
        <v>1</v>
      </c>
      <c r="B9" s="162" t="s">
        <v>67</v>
      </c>
      <c r="C9" s="163"/>
      <c r="D9" s="97"/>
      <c r="E9" s="88"/>
      <c r="F9" s="27"/>
      <c r="G9" s="27"/>
      <c r="H9" s="27"/>
      <c r="I9" s="27"/>
      <c r="J9" s="27"/>
    </row>
    <row r="10" spans="1:10" s="14" customFormat="1" ht="15" customHeight="1" x14ac:dyDescent="0.25">
      <c r="A10" s="26"/>
      <c r="B10" s="17" t="s">
        <v>65</v>
      </c>
      <c r="C10" s="18" t="s">
        <v>88</v>
      </c>
      <c r="D10" s="97">
        <v>1</v>
      </c>
      <c r="E10" s="88" t="s">
        <v>27</v>
      </c>
      <c r="F10" s="42">
        <v>7000</v>
      </c>
      <c r="G10" s="42">
        <f>F10*D10</f>
        <v>7000</v>
      </c>
      <c r="H10" s="42">
        <v>1000</v>
      </c>
      <c r="I10" s="42">
        <f>H10*D10</f>
        <v>1000</v>
      </c>
      <c r="J10" s="42">
        <f>I10+G10</f>
        <v>8000</v>
      </c>
    </row>
    <row r="11" spans="1:10" s="31" customFormat="1" ht="35.25" customHeight="1" x14ac:dyDescent="0.25">
      <c r="A11" s="26"/>
      <c r="B11" s="115" t="s">
        <v>22</v>
      </c>
      <c r="C11" s="116"/>
      <c r="D11" s="97"/>
      <c r="E11" s="88"/>
      <c r="F11" s="42"/>
      <c r="G11" s="41"/>
      <c r="H11" s="42"/>
      <c r="I11" s="41"/>
      <c r="J11" s="41"/>
    </row>
    <row r="12" spans="1:10" ht="17.649999999999999" customHeight="1" x14ac:dyDescent="0.3">
      <c r="A12" s="164"/>
      <c r="B12" s="137" t="s">
        <v>76</v>
      </c>
      <c r="C12" s="138"/>
      <c r="D12" s="166"/>
      <c r="E12" s="141"/>
      <c r="F12" s="135"/>
      <c r="G12" s="135"/>
      <c r="H12" s="135"/>
      <c r="I12" s="135"/>
      <c r="J12" s="135"/>
    </row>
    <row r="13" spans="1:10" ht="17.649999999999999" customHeight="1" x14ac:dyDescent="0.3">
      <c r="A13" s="165"/>
      <c r="B13" s="139"/>
      <c r="C13" s="140"/>
      <c r="D13" s="167"/>
      <c r="E13" s="142"/>
      <c r="F13" s="136"/>
      <c r="G13" s="136"/>
      <c r="H13" s="136"/>
      <c r="I13" s="136"/>
      <c r="J13" s="136"/>
    </row>
    <row r="14" spans="1:10" s="31" customFormat="1" ht="58.15" customHeight="1" x14ac:dyDescent="0.25">
      <c r="A14" s="68">
        <v>2</v>
      </c>
      <c r="B14" s="162" t="s">
        <v>68</v>
      </c>
      <c r="C14" s="163"/>
      <c r="D14" s="97"/>
      <c r="E14" s="88"/>
      <c r="F14" s="27"/>
      <c r="G14" s="27"/>
      <c r="H14" s="27"/>
      <c r="I14" s="27"/>
      <c r="J14" s="27"/>
    </row>
    <row r="15" spans="1:10" s="31" customFormat="1" ht="15" customHeight="1" x14ac:dyDescent="0.25">
      <c r="A15" s="26"/>
      <c r="B15" s="17" t="s">
        <v>65</v>
      </c>
      <c r="C15" s="18" t="s">
        <v>69</v>
      </c>
      <c r="D15" s="97">
        <v>4</v>
      </c>
      <c r="E15" s="88" t="s">
        <v>27</v>
      </c>
      <c r="F15" s="42">
        <v>27000</v>
      </c>
      <c r="G15" s="42">
        <f t="shared" ref="G15:G16" si="0">F15*D15</f>
        <v>108000</v>
      </c>
      <c r="H15" s="42">
        <v>1000</v>
      </c>
      <c r="I15" s="42">
        <f t="shared" ref="I15:I16" si="1">H15*D15</f>
        <v>4000</v>
      </c>
      <c r="J15" s="42">
        <f t="shared" ref="J15:J16" si="2">I15+G15</f>
        <v>112000</v>
      </c>
    </row>
    <row r="16" spans="1:10" s="31" customFormat="1" ht="15" customHeight="1" x14ac:dyDescent="0.25">
      <c r="A16" s="26"/>
      <c r="B16" s="17" t="s">
        <v>66</v>
      </c>
      <c r="C16" s="18" t="s">
        <v>70</v>
      </c>
      <c r="D16" s="97">
        <v>4</v>
      </c>
      <c r="E16" s="88" t="s">
        <v>27</v>
      </c>
      <c r="F16" s="42">
        <v>17000</v>
      </c>
      <c r="G16" s="42">
        <f t="shared" si="0"/>
        <v>68000</v>
      </c>
      <c r="H16" s="42">
        <v>1000</v>
      </c>
      <c r="I16" s="42">
        <f t="shared" si="1"/>
        <v>4000</v>
      </c>
      <c r="J16" s="42">
        <f t="shared" si="2"/>
        <v>72000</v>
      </c>
    </row>
    <row r="17" spans="1:10" s="31" customFormat="1" ht="35.25" customHeight="1" x14ac:dyDescent="0.25">
      <c r="A17" s="26"/>
      <c r="B17" s="115" t="s">
        <v>23</v>
      </c>
      <c r="C17" s="116"/>
      <c r="D17" s="97"/>
      <c r="E17" s="88"/>
      <c r="F17" s="42"/>
      <c r="G17" s="41"/>
      <c r="H17" s="42"/>
      <c r="I17" s="41"/>
      <c r="J17" s="41"/>
    </row>
    <row r="18" spans="1:10" ht="17.649999999999999" customHeight="1" x14ac:dyDescent="0.3">
      <c r="A18" s="164"/>
      <c r="B18" s="137" t="s">
        <v>77</v>
      </c>
      <c r="C18" s="138"/>
      <c r="D18" s="166"/>
      <c r="E18" s="141"/>
      <c r="F18" s="135"/>
      <c r="G18" s="135"/>
      <c r="H18" s="135"/>
      <c r="I18" s="135"/>
      <c r="J18" s="135"/>
    </row>
    <row r="19" spans="1:10" ht="17.649999999999999" customHeight="1" x14ac:dyDescent="0.3">
      <c r="A19" s="165"/>
      <c r="B19" s="139"/>
      <c r="C19" s="140"/>
      <c r="D19" s="167"/>
      <c r="E19" s="142"/>
      <c r="F19" s="136"/>
      <c r="G19" s="136"/>
      <c r="H19" s="136"/>
      <c r="I19" s="136"/>
      <c r="J19" s="136"/>
    </row>
    <row r="20" spans="1:10" ht="17.649999999999999" customHeight="1" x14ac:dyDescent="0.3">
      <c r="A20" s="66">
        <v>3</v>
      </c>
      <c r="B20" s="119" t="s">
        <v>71</v>
      </c>
      <c r="C20" s="120"/>
      <c r="D20" s="106"/>
      <c r="E20" s="83"/>
      <c r="F20" s="64"/>
      <c r="G20" s="64"/>
      <c r="H20" s="64"/>
      <c r="I20" s="64"/>
      <c r="J20" s="64"/>
    </row>
    <row r="21" spans="1:10" s="31" customFormat="1" ht="58.15" customHeight="1" x14ac:dyDescent="0.25">
      <c r="A21" s="32"/>
      <c r="B21" s="162" t="s">
        <v>72</v>
      </c>
      <c r="C21" s="163"/>
      <c r="D21" s="97">
        <v>1</v>
      </c>
      <c r="E21" s="88" t="s">
        <v>6</v>
      </c>
      <c r="F21" s="42">
        <v>20000</v>
      </c>
      <c r="G21" s="42">
        <f>F21*D21</f>
        <v>20000</v>
      </c>
      <c r="H21" s="42">
        <v>10000</v>
      </c>
      <c r="I21" s="42">
        <f>H21*D21</f>
        <v>10000</v>
      </c>
      <c r="J21" s="42">
        <f>I21+G21</f>
        <v>30000</v>
      </c>
    </row>
    <row r="22" spans="1:10" ht="17.649999999999999" customHeight="1" x14ac:dyDescent="0.3">
      <c r="A22" s="65"/>
      <c r="B22" s="137"/>
      <c r="C22" s="138"/>
      <c r="D22" s="105"/>
      <c r="E22" s="82"/>
      <c r="F22" s="8"/>
      <c r="G22" s="69"/>
      <c r="H22" s="69"/>
      <c r="I22" s="69"/>
      <c r="J22" s="69"/>
    </row>
    <row r="23" spans="1:10" ht="17.649999999999999" customHeight="1" x14ac:dyDescent="0.3">
      <c r="A23" s="66">
        <v>4</v>
      </c>
      <c r="B23" s="139" t="s">
        <v>73</v>
      </c>
      <c r="C23" s="140"/>
      <c r="D23" s="106"/>
      <c r="E23" s="83"/>
      <c r="F23" s="64"/>
      <c r="G23" s="70"/>
      <c r="H23" s="70"/>
      <c r="I23" s="70"/>
      <c r="J23" s="70"/>
    </row>
    <row r="24" spans="1:10" s="31" customFormat="1" ht="60" customHeight="1" x14ac:dyDescent="0.25">
      <c r="A24" s="32"/>
      <c r="B24" s="162" t="s">
        <v>16</v>
      </c>
      <c r="C24" s="163"/>
      <c r="D24" s="97">
        <v>1</v>
      </c>
      <c r="E24" s="88" t="s">
        <v>6</v>
      </c>
      <c r="F24" s="42">
        <v>10000</v>
      </c>
      <c r="G24" s="42">
        <f>F24*D24</f>
        <v>10000</v>
      </c>
      <c r="H24" s="42">
        <v>10000</v>
      </c>
      <c r="I24" s="42">
        <f>H24*D24</f>
        <v>10000</v>
      </c>
      <c r="J24" s="42">
        <f>I24+G24</f>
        <v>20000</v>
      </c>
    </row>
    <row r="25" spans="1:10" s="14" customFormat="1" ht="15" customHeight="1" x14ac:dyDescent="0.25">
      <c r="A25" s="28"/>
      <c r="B25" s="109"/>
      <c r="C25" s="110"/>
      <c r="D25" s="101"/>
      <c r="E25" s="86"/>
      <c r="F25" s="43"/>
      <c r="G25" s="71"/>
      <c r="H25" s="71"/>
      <c r="I25" s="71"/>
      <c r="J25" s="71"/>
    </row>
    <row r="26" spans="1:10" s="31" customFormat="1" ht="15" customHeight="1" x14ac:dyDescent="0.25">
      <c r="A26" s="33">
        <v>5</v>
      </c>
      <c r="B26" s="139" t="s">
        <v>30</v>
      </c>
      <c r="C26" s="140"/>
      <c r="D26" s="96"/>
      <c r="E26" s="96"/>
      <c r="F26" s="44"/>
      <c r="G26" s="72"/>
      <c r="H26" s="72"/>
      <c r="I26" s="72"/>
      <c r="J26" s="72"/>
    </row>
    <row r="27" spans="1:10" s="14" customFormat="1" ht="80.25" customHeight="1" x14ac:dyDescent="0.25">
      <c r="A27" s="40"/>
      <c r="B27" s="162" t="s">
        <v>74</v>
      </c>
      <c r="C27" s="163"/>
      <c r="D27" s="97">
        <v>1</v>
      </c>
      <c r="E27" s="97" t="s">
        <v>6</v>
      </c>
      <c r="F27" s="42">
        <v>0</v>
      </c>
      <c r="G27" s="42">
        <f>F27*D27</f>
        <v>0</v>
      </c>
      <c r="H27" s="42">
        <v>25000</v>
      </c>
      <c r="I27" s="42">
        <f>H27*D27</f>
        <v>25000</v>
      </c>
      <c r="J27" s="42">
        <f>I27+G27</f>
        <v>25000</v>
      </c>
    </row>
    <row r="28" spans="1:10" s="31" customFormat="1" ht="35.25" customHeight="1" x14ac:dyDescent="0.25">
      <c r="A28" s="38"/>
      <c r="B28" s="115" t="s">
        <v>47</v>
      </c>
      <c r="C28" s="116"/>
      <c r="D28" s="97"/>
      <c r="E28" s="88"/>
      <c r="F28" s="42"/>
      <c r="G28" s="41">
        <f>SUM(G9:G27)</f>
        <v>213000</v>
      </c>
      <c r="H28" s="42"/>
      <c r="I28" s="41">
        <f>SUM(I9:I27)</f>
        <v>54000</v>
      </c>
      <c r="J28" s="41">
        <f>SUM(J9:J27)</f>
        <v>267000</v>
      </c>
    </row>
  </sheetData>
  <mergeCells count="48">
    <mergeCell ref="J4:J5"/>
    <mergeCell ref="B6:C6"/>
    <mergeCell ref="A4:A5"/>
    <mergeCell ref="B4:C5"/>
    <mergeCell ref="D4:D5"/>
    <mergeCell ref="E4:E5"/>
    <mergeCell ref="F4:G4"/>
    <mergeCell ref="H4:I4"/>
    <mergeCell ref="A7:A8"/>
    <mergeCell ref="B7:C8"/>
    <mergeCell ref="D7:D8"/>
    <mergeCell ref="E7:E8"/>
    <mergeCell ref="F7:F8"/>
    <mergeCell ref="A12:A13"/>
    <mergeCell ref="B12:C13"/>
    <mergeCell ref="D12:D13"/>
    <mergeCell ref="E12:E13"/>
    <mergeCell ref="F12:F13"/>
    <mergeCell ref="B17:C17"/>
    <mergeCell ref="H7:H8"/>
    <mergeCell ref="I7:I8"/>
    <mergeCell ref="J7:J8"/>
    <mergeCell ref="B9:C9"/>
    <mergeCell ref="B11:C11"/>
    <mergeCell ref="G7:G8"/>
    <mergeCell ref="G12:G13"/>
    <mergeCell ref="H12:H13"/>
    <mergeCell ref="I12:I13"/>
    <mergeCell ref="J12:J13"/>
    <mergeCell ref="B14:C14"/>
    <mergeCell ref="A18:A19"/>
    <mergeCell ref="B18:C19"/>
    <mergeCell ref="D18:D19"/>
    <mergeCell ref="E18:E19"/>
    <mergeCell ref="F18:F19"/>
    <mergeCell ref="H18:H19"/>
    <mergeCell ref="I18:I19"/>
    <mergeCell ref="J18:J19"/>
    <mergeCell ref="B20:C20"/>
    <mergeCell ref="B21:C21"/>
    <mergeCell ref="G18:G19"/>
    <mergeCell ref="B26:C26"/>
    <mergeCell ref="B27:C27"/>
    <mergeCell ref="B28:C28"/>
    <mergeCell ref="B22:C22"/>
    <mergeCell ref="B23:C23"/>
    <mergeCell ref="B24:C24"/>
    <mergeCell ref="B25:C25"/>
  </mergeCells>
  <pageMargins left="0.75" right="0.24" top="0.75" bottom="0.37" header="0.53" footer="0.17"/>
  <pageSetup paperSize="9" scale="65" fitToHeight="14" orientation="portrait" r:id="rId1"/>
  <headerFooter>
    <oddFooter>&amp;L&amp;"Century Gothic,Regular"&amp;9ElekEn Associates&amp;C&amp;"Century Gothic,Regular"&amp;9Page &amp;P of &amp;N&amp;R&amp;"Century Gothic,Regular"&amp;9July 24,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HVAC</vt:lpstr>
      <vt:lpstr>FF</vt:lpstr>
      <vt:lpstr>FF!Print_Area</vt:lpstr>
      <vt:lpstr>HVAC!Print_Area</vt:lpstr>
      <vt:lpstr>Summary!Print_Area</vt:lpstr>
      <vt:lpstr>FF!Print_Titles</vt:lpstr>
      <vt:lpstr>HVAC!Print_Titles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2024-07-30T14:24:47Z</dcterms:modified>
</cp:coreProperties>
</file>