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1DD5ECDC-5C1C-4872-B97E-A22D5F2EAF9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311" i="12" l="1"/>
  <c r="K310" i="12"/>
  <c r="K309" i="12"/>
  <c r="K308" i="12"/>
  <c r="K307" i="12"/>
  <c r="K306" i="12"/>
  <c r="K302" i="12"/>
  <c r="K303" i="12" s="1"/>
  <c r="K304" i="12" s="1"/>
  <c r="K305" i="12" s="1"/>
  <c r="E371" i="3" l="1"/>
  <c r="F371" i="3" s="1"/>
  <c r="E370" i="3" l="1"/>
  <c r="F370" i="3" s="1"/>
  <c r="E369" i="3" l="1"/>
  <c r="F369" i="3" s="1"/>
  <c r="E195" i="12" l="1"/>
  <c r="E194" i="12"/>
  <c r="K301" i="12"/>
  <c r="K300" i="12"/>
  <c r="K299" i="12"/>
  <c r="E192" i="12"/>
  <c r="K298" i="12"/>
  <c r="K297" i="12"/>
  <c r="K296" i="12"/>
  <c r="K295" i="12"/>
  <c r="K294" i="12"/>
  <c r="E190" i="12" l="1"/>
  <c r="E191" i="12" s="1"/>
  <c r="E188" i="12"/>
  <c r="K285" i="12"/>
  <c r="K286" i="12" s="1"/>
  <c r="K287" i="12" s="1"/>
  <c r="K288" i="12" s="1"/>
  <c r="K289" i="12" s="1"/>
  <c r="K290" i="12" s="1"/>
  <c r="K291" i="12" s="1"/>
  <c r="K292" i="12" s="1"/>
  <c r="K293" i="12" s="1"/>
  <c r="E189" i="12"/>
  <c r="E193" i="12"/>
  <c r="E187" i="12"/>
  <c r="E186" i="12"/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83" i="3" l="1"/>
  <c r="F383" i="3" s="1"/>
  <c r="E320" i="3" l="1"/>
  <c r="F320" i="3" l="1"/>
  <c r="K332" i="3"/>
  <c r="K333" i="3" s="1"/>
  <c r="K334" i="3" s="1"/>
  <c r="E313" i="3"/>
  <c r="F313" i="3" s="1"/>
  <c r="E381" i="3"/>
  <c r="F38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88" i="3"/>
  <c r="F38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<sst xmlns="http://schemas.openxmlformats.org/spreadsheetml/2006/main" count="10335" uniqueCount="7997">
  <si>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</si>
  <si>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</si>
  <si>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</si>
  <si>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</si>
  <si>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</si>
  <si>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</si>
  <si>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</si>
  <si>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</si>
  <si>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</si>
  <si>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</si>
  <si>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</si>
  <si>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</si>
  <si>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</si>
  <si>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</si>
  <si>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</si>
  <si>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</si>
  <si>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</si>
  <si>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</si>
  <si>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</si>
  <si>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</si>
  <si>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</si>
  <si>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</si>
  <si>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</si>
  <si>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</si>
  <si>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</si>
  <si>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</si>
  <si>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</si>
  <si>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</si>
  <si>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</si>
  <si>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</si>
  <si>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</si>
  <si>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</si>
  <si>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</si>
  <si>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</si>
  <si>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</si>
  <si>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</si>
  <si>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</si>
  <si>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</si>
  <si>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</si>
  <si>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</si>
  <si>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</si>
  <si>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</si>
  <si>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</si>
  <si>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</si>
  <si>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</si>
  <si>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</si>
  <si>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</si>
  <si>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</si>
  <si>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</si>
  <si>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</si>
  <si>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</si>
  <si>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</si>
  <si>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</si>
  <si>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</si>
  <si>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</si>
  <si>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</si>
  <si>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</si>
  <si>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</si>
  <si>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</si>
  <si>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</si>
  <si>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</si>
  <si>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</si>
  <si>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</si>
  <si>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</si>
  <si>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</si>
  <si>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</si>
  <si>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</si>
  <si>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</si>
  <si>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</si>
  <si>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</si>
  <si>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</si>
  <si>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</si>
  <si>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</si>
  <si>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</si>
  <si>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</si>
  <si>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</si>
  <si>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</si>
  <si>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</si>
  <si>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</si>
  <si>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</si>
  <si>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</si>
  <si>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</si>
  <si>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</si>
  <si>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</si>
  <si>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</si>
  <si>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</si>
  <si>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</si>
  <si>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</si>
  <si>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</si>
  <si>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</si>
  <si>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</si>
  <si>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</si>
  <si>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</si>
  <si>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</si>
  <si>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</si>
  <si>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</si>
  <si>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</si>
  <si>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</si>
  <si>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</si>
  <si>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</si>
  <si>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</si>
  <si>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</si>
  <si>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</si>
  <si>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</si>
  <si>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</si>
  <si>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</si>
  <si>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</si>
  <si>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</si>
  <si>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</si>
  <si>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</si>
  <si>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</si>
  <si>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</si>
  <si>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</si>
  <si>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</si>
  <si>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</si>
  <si>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</si>
  <si>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</si>
  <si>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</si>
  <si>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</si>
  <si>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</si>
  <si>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</si>
  <si>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</si>
  <si>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</si>
  <si>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</si>
  <si>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</si>
  <si>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</si>
  <si>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</si>
  <si>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</si>
  <si>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</si>
  <si>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</si>
  <si>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</si>
  <si>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</si>
  <si>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</si>
  <si>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</si>
  <si>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</si>
  <si>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</si>
  <si>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</si>
  <si>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</si>
  <si>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</si>
  <si>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</si>
  <si>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</si>
  <si>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</si>
  <si>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</si>
  <si>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</si>
  <si>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</si>
  <si>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</si>
  <si>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</si>
  <si>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</si>
  <si>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</si>
  <si>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</si>
  <si>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</si>
  <si>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</si>
  <si>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</si>
  <si>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</si>
  <si>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</si>
  <si>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</si>
  <si>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</si>
  <si>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</si>
  <si>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</si>
  <si>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</si>
  <si>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</si>
  <si>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</si>
  <si>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</si>
  <si>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</si>
  <si>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</si>
  <si>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</si>
  <si>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</si>
  <si>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</si>
  <si>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</si>
  <si>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</si>
  <si>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</si>
  <si>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</si>
  <si>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</si>
  <si>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</si>
  <si>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</si>
  <si>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</si>
  <si>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</si>
  <si>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</si>
  <si>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</si>
  <si>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</si>
  <si>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</si>
  <si>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</si>
  <si>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</si>
  <si>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</si>
  <si>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</si>
  <si>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</si>
  <si>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</si>
  <si>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</si>
  <si>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</si>
  <si>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</si>
  <si>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</si>
  <si>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</si>
  <si>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</si>
  <si>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</si>
  <si>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</si>
  <si>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</si>
  <si>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</si>
  <si>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</si>
  <si>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</si>
  <si>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</si>
  <si>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</si>
  <si>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</si>
  <si>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</si>
  <si>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</si>
  <si>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</si>
  <si>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</si>
  <si>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</si>
  <si>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</si>
  <si>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</si>
  <si>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</si>
  <si>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</si>
  <si>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</si>
  <si>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</si>
  <si>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</si>
  <si>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</si>
  <si>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</si>
  <si>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</si>
  <si>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</si>
  <si>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</si>
  <si>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</si>
  <si>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</si>
  <si>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</si>
  <si>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</si>
  <si>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</si>
  <si>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</si>
  <si>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</si>
  <si>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</si>
  <si>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</si>
  <si>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</si>
  <si>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</si>
  <si>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</si>
  <si>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</si>
  <si>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</si>
  <si>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</si>
  <si>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</si>
  <si>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</si>
  <si>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</si>
  <si>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</si>
  <si>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</si>
  <si>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</si>
  <si>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</si>
  <si>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</si>
  <si>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</si>
  <si>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</si>
  <si>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</si>
  <si>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</si>
  <si>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</si>
  <si>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</si>
  <si>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</si>
  <si>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</si>
  <si>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</si>
  <si>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</si>
  <si>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</si>
  <si>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</si>
  <si>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</si>
  <si>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</si>
  <si>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</si>
  <si>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</si>
  <si>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</si>
  <si>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</si>
  <si>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</si>
  <si>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</si>
  <si>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</si>
  <si>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</si>
  <si>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</si>
  <si>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</si>
  <si>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</si>
  <si>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</si>
  <si>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</si>
  <si>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</si>
  <si>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</si>
  <si>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</si>
  <si>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</si>
  <si>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</si>
  <si>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</si>
  <si>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</si>
  <si>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</si>
  <si>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</si>
  <si>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</si>
  <si>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</si>
  <si>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</si>
  <si>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</si>
  <si>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</si>
  <si>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</si>
  <si>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</si>
  <si>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</si>
  <si>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</si>
  <si>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</si>
  <si>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</si>
  <si>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</si>
  <si>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</si>
  <si>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</si>
  <si>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</si>
  <si>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</si>
  <si>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</si>
  <si>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</si>
  <si>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</si>
  <si>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</si>
  <si>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</si>
  <si>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</si>
  <si>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</si>
  <si>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</si>
  <si>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</si>
  <si>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</si>
  <si>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</si>
  <si>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</si>
  <si>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</si>
  <si>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</si>
  <si>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</si>
  <si>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</si>
  <si>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</si>
  <si>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</si>
  <si>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</si>
  <si>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</si>
  <si>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</si>
  <si>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</si>
  <si>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</si>
  <si>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</si>
  <si>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</si>
  <si>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</si>
  <si>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</si>
  <si>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</si>
  <si>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</si>
  <si>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</si>
  <si>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</si>
  <si>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</si>
  <si>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</si>
  <si>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</si>
  <si>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</si>
  <si>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</si>
  <si>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</si>
  <si>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</si>
  <si>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</si>
  <si>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</si>
  <si>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</si>
  <si>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</si>
  <si>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</si>
  <si>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</si>
  <si>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</si>
  <si>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</si>
  <si>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</si>
  <si>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</si>
  <si>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</si>
  <si>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</si>
  <si>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</si>
  <si>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</si>
  <si>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</si>
  <si>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</si>
  <si>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</si>
  <si>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</si>
  <si>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</si>
  <si>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</si>
  <si>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</si>
  <si>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</si>
  <si>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</si>
  <si>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</si>
  <si>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</si>
  <si>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</si>
  <si>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</si>
  <si>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</si>
  <si>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</si>
  <si>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</si>
  <si>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</si>
  <si>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</si>
  <si>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</si>
  <si>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</si>
  <si>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</si>
  <si>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</si>
  <si>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</si>
  <si>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</si>
  <si>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</si>
  <si>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</si>
  <si>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</si>
  <si>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</si>
  <si>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</si>
  <si>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</si>
  <si>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</si>
  <si>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</si>
  <si>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</si>
  <si>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</si>
  <si>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</si>
  <si>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</si>
  <si>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</si>
  <si>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</si>
  <si>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</si>
  <si>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</si>
  <si>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</si>
  <si>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</si>
  <si>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</si>
  <si>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</si>
  <si>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</si>
  <si>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</si>
  <si>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</si>
  <si>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</si>
  <si>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</si>
  <si>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</si>
  <si>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</si>
  <si>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</si>
  <si>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</si>
  <si>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</si>
  <si>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</si>
  <si>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</si>
  <si>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</si>
  <si>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</si>
  <si>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</si>
  <si>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</si>
  <si>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</si>
  <si>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</si>
  <si>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</si>
  <si>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</si>
  <si>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</si>
  <si>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</si>
  <si>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</si>
  <si>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</si>
  <si>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</si>
  <si>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</si>
  <si>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</si>
  <si>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</si>
  <si>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</si>
  <si>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</si>
  <si>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</si>
  <si>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</si>
  <si>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</si>
  <si>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</si>
  <si>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</si>
  <si>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</si>
  <si>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</si>
  <si>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</si>
  <si>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</si>
  <si>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</si>
  <si>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</si>
  <si>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</si>
  <si>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</si>
  <si>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</si>
  <si>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</si>
  <si>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</si>
  <si>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</si>
  <si>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</si>
  <si>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</si>
  <si>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</si>
  <si>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</si>
  <si>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</si>
  <si>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</si>
  <si>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</si>
  <si>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</si>
  <si>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</si>
  <si>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</si>
  <si>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</si>
  <si>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</si>
  <si>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</si>
  <si>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</si>
  <si>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</si>
  <si>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</si>
  <si>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</si>
  <si>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</si>
  <si>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</si>
  <si>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</si>
  <si>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</si>
  <si>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</si>
  <si>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</si>
  <si>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</si>
  <si>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</si>
  <si>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</si>
  <si>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</si>
  <si>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</si>
  <si>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</si>
  <si>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</si>
  <si>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</si>
  <si>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</si>
  <si>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</si>
  <si>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</si>
  <si>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</si>
  <si>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</si>
  <si>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</si>
  <si>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</si>
  <si>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</si>
  <si>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</si>
  <si>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</si>
  <si>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</si>
  <si>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</si>
  <si>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</si>
  <si>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</si>
  <si>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</si>
  <si>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</si>
  <si>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</si>
  <si>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</si>
  <si>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</si>
  <si>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</si>
  <si>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</si>
  <si>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</si>
  <si>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</si>
  <si>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</si>
  <si>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</si>
  <si>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</si>
  <si>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</si>
  <si>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</si>
  <si>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</si>
  <si>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</si>
  <si>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</si>
  <si>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</si>
  <si>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</si>
  <si>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</si>
  <si>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</si>
  <si>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</si>
  <si>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</si>
  <si>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</si>
  <si>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</si>
  <si>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</si>
  <si>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</si>
  <si>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</si>
  <si>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</si>
  <si>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</si>
  <si>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</si>
  <si>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</si>
  <si>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</si>
  <si>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</si>
  <si>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</si>
  <si>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</si>
  <si>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</si>
  <si>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</si>
  <si>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</si>
  <si>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</si>
  <si>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</si>
  <si>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</si>
  <si>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</si>
  <si>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</si>
  <si>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</si>
  <si>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</si>
  <si>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</si>
  <si>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</si>
  <si>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</si>
  <si>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</si>
  <si>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</si>
  <si>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</si>
  <si>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</si>
  <si>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</si>
  <si>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</si>
  <si>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</si>
  <si>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</si>
  <si>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</si>
  <si>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</si>
  <si>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</si>
  <si>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</si>
  <si>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</si>
  <si>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</si>
  <si>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</si>
  <si>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</si>
  <si>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</si>
  <si>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</si>
  <si>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</si>
  <si>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</si>
  <si>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</si>
  <si>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</si>
  <si>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</si>
  <si>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</si>
  <si>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</si>
  <si>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</si>
  <si>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</si>
  <si>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</si>
  <si>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</si>
  <si>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</si>
  <si>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</si>
  <si>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</si>
  <si>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</si>
  <si>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</si>
  <si>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</si>
  <si>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</si>
  <si>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</si>
  <si>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</si>
  <si>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</si>
  <si>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</si>
  <si>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</si>
  <si>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</si>
  <si>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</si>
  <si>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</si>
  <si>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</si>
  <si>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</si>
  <si>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</si>
  <si>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</si>
  <si>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</si>
  <si>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</si>
  <si>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</si>
  <si>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</si>
  <si>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</si>
  <si>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</si>
  <si>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</si>
  <si>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</si>
  <si>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</si>
  <si>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</si>
  <si>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</si>
  <si>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</si>
  <si>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</si>
  <si>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</si>
  <si>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</si>
  <si>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</si>
  <si>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</si>
  <si>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</si>
  <si>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</si>
  <si>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</si>
  <si>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</si>
  <si>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</si>
  <si>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</si>
  <si>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</si>
  <si>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</si>
  <si>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</si>
  <si>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</si>
  <si>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</si>
  <si>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</si>
  <si>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</si>
  <si>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</si>
  <si>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</si>
  <si>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</si>
  <si>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</si>
  <si>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</si>
  <si>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</si>
  <si>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</si>
  <si>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</si>
  <si>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</si>
  <si>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</si>
  <si>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</si>
  <si>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</si>
  <si>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</si>
  <si>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</si>
  <si>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</si>
  <si>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</si>
  <si>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</si>
  <si>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</si>
  <si>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</si>
  <si>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</si>
  <si>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</si>
  <si>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</si>
  <si>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</si>
  <si>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</si>
  <si>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</si>
  <si>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</si>
  <si>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</si>
  <si>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</si>
  <si>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</si>
  <si>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</si>
  <si>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</si>
  <si>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</si>
  <si>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</si>
  <si>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</si>
  <si>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</si>
  <si>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</si>
  <si>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</si>
  <si>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</si>
  <si>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</si>
  <si>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</si>
  <si>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</si>
  <si>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</si>
  <si>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</si>
  <si>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</si>
  <si>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</si>
  <si>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</si>
  <si>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</si>
  <si>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</si>
  <si>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</si>
  <si>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</si>
  <si>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</si>
  <si>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</si>
  <si>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</si>
  <si>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</si>
  <si>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</si>
  <si>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</si>
  <si>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</si>
  <si>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</si>
  <si>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</si>
  <si>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</si>
  <si>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</si>
  <si>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</si>
  <si>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</si>
  <si>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</si>
  <si>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</si>
  <si>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</si>
  <si>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</si>
  <si>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</si>
  <si>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</si>
  <si>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</si>
  <si>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</si>
  <si>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</si>
  <si>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</si>
  <si>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</si>
  <si>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</si>
  <si>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</si>
  <si>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</si>
  <si>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</si>
  <si>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</si>
  <si>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</si>
  <si>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</si>
  <si>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</si>
  <si>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</si>
  <si>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</si>
  <si>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</si>
  <si>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</si>
  <si>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</si>
  <si>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</si>
  <si>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</si>
  <si>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</si>
  <si>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</si>
  <si>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</si>
  <si>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</si>
  <si>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</si>
  <si>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</si>
  <si>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</si>
  <si>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</si>
  <si>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</si>
  <si>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</si>
  <si>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</si>
  <si>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</si>
  <si>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</si>
  <si>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</si>
  <si>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</si>
  <si>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</si>
  <si>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</si>
  <si>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</si>
  <si>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</si>
  <si>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</si>
  <si>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</si>
  <si>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</si>
  <si>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</si>
  <si>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</si>
  <si>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</si>
  <si>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</si>
  <si>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</si>
  <si>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</si>
  <si>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</si>
  <si>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</si>
  <si>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</si>
  <si>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</si>
  <si>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</si>
  <si>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</si>
  <si>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</si>
  <si>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</si>
  <si>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</si>
  <si>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</si>
  <si>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</si>
  <si>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</si>
  <si>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</si>
  <si>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</si>
  <si>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</si>
  <si>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</si>
  <si>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</si>
  <si>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</si>
  <si>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</si>
  <si>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</si>
  <si>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</si>
  <si>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</si>
  <si>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</si>
  <si>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</si>
  <si>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</si>
  <si>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</si>
  <si>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</si>
  <si>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</si>
  <si>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</si>
  <si>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</si>
  <si>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</si>
  <si>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</si>
  <si>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</si>
  <si>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</si>
  <si>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</si>
  <si>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</si>
  <si>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</si>
  <si>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</si>
  <si>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</si>
  <si>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</si>
  <si>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</si>
  <si>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</si>
  <si>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</si>
  <si>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</si>
  <si>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</si>
  <si>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</si>
  <si>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</si>
  <si>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</si>
  <si>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</si>
  <si>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</si>
  <si>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</si>
  <si>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</si>
  <si>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</si>
  <si>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</si>
  <si>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</si>
  <si>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</si>
  <si>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</si>
  <si>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</si>
  <si>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</si>
  <si>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</si>
  <si>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</si>
  <si>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</si>
  <si>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</si>
  <si>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</si>
  <si>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</si>
  <si>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</si>
  <si>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</si>
  <si>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</si>
  <si>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</si>
  <si>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</si>
  <si>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</si>
  <si>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</si>
  <si>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</si>
  <si>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</si>
  <si>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</si>
  <si>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</si>
  <si>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</si>
  <si>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</si>
  <si>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</si>
  <si>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</si>
  <si>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</si>
  <si>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</si>
  <si>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</si>
  <si>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</si>
  <si>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</si>
  <si>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</si>
  <si>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</si>
  <si>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</si>
  <si>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</si>
  <si>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</si>
  <si>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</si>
  <si>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</si>
  <si>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</si>
  <si>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</si>
  <si>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</si>
  <si>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</si>
  <si>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</si>
  <si>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</si>
  <si>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</si>
  <si>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</si>
  <si>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</si>
  <si>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</si>
  <si>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</si>
  <si>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</si>
  <si>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</si>
  <si>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</si>
  <si>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</si>
  <si>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</si>
  <si>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</si>
  <si>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</si>
  <si>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</si>
  <si>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</si>
  <si>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</si>
  <si>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</si>
  <si>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</si>
  <si>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</si>
  <si>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</si>
  <si>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</si>
  <si>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</si>
  <si>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</si>
  <si>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</si>
  <si>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</si>
  <si>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</si>
  <si>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</si>
  <si>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</si>
  <si>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</si>
  <si>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</si>
  <si>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</si>
  <si>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</si>
  <si>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</si>
  <si>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</si>
  <si>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</si>
  <si>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</si>
  <si>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</si>
  <si>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</si>
  <si>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</si>
  <si>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</si>
  <si>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</si>
  <si>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</si>
  <si>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</si>
  <si>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</si>
  <si>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</si>
  <si>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</si>
  <si>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</si>
  <si>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</si>
  <si>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</si>
  <si>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</si>
  <si>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</si>
  <si>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</si>
  <si>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</si>
  <si>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</si>
  <si>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</si>
  <si>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</si>
  <si>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</si>
  <si>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</si>
  <si>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</si>
  <si>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</si>
  <si>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</si>
  <si>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</si>
  <si>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</si>
  <si>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</si>
  <si>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</si>
  <si>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</si>
  <si>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</si>
  <si>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</si>
  <si>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</si>
  <si>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</si>
  <si>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</si>
  <si>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</si>
  <si>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</si>
  <si>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</si>
  <si>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</si>
  <si>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</si>
  <si>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</si>
  <si>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</si>
  <si>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</si>
  <si>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</si>
  <si>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</si>
  <si>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</si>
  <si>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</si>
  <si>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</si>
  <si>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</si>
  <si>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</si>
  <si>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</si>
  <si>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</si>
  <si>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</si>
  <si>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</si>
  <si>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</si>
  <si>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</si>
  <si>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</si>
  <si>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</si>
  <si>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</si>
  <si>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</si>
  <si>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</si>
  <si>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</si>
  <si>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</si>
  <si>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</si>
  <si>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</si>
  <si>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</si>
  <si>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</si>
  <si>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</si>
  <si>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</si>
  <si>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</si>
  <si>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</si>
  <si>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</si>
  <si>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</si>
  <si>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</si>
  <si>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</si>
  <si>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</si>
  <si>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</si>
  <si>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</si>
  <si>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</si>
  <si>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</si>
  <si>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</si>
  <si>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</si>
  <si>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</si>
  <si>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</si>
  <si>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</si>
  <si>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</si>
  <si>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</si>
  <si>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</si>
  <si>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</si>
  <si>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</si>
  <si>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</si>
  <si>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</si>
  <si>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</si>
  <si>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</si>
  <si>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</si>
  <si>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</si>
  <si>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</si>
  <si>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</si>
  <si>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</si>
  <si>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</si>
  <si>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</si>
  <si>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</si>
  <si>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</si>
  <si>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</si>
  <si>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</si>
  <si>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</si>
  <si>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</si>
  <si>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</si>
  <si>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</si>
  <si>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</si>
  <si>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</si>
  <si>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</si>
  <si>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</si>
  <si>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</si>
  <si>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</si>
  <si>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</si>
  <si>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</si>
  <si>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</si>
  <si>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</si>
  <si>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</si>
  <si>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</si>
  <si>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</si>
  <si>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</si>
  <si>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</si>
  <si>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</si>
  <si>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</si>
  <si>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</si>
  <si>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</si>
  <si>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</si>
  <si>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</si>
  <si>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</si>
  <si>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</si>
  <si>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</si>
  <si>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</si>
  <si>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</si>
  <si>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</si>
  <si>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</si>
  <si>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</si>
  <si>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</si>
  <si>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</si>
  <si>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</si>
  <si>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</si>
  <si>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</si>
  <si>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</si>
  <si>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</si>
  <si>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</si>
  <si>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</si>
  <si>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</si>
  <si>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</si>
  <si>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</si>
  <si>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</si>
  <si>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</si>
  <si>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</si>
  <si>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</si>
  <si>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</si>
  <si>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</si>
  <si>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</si>
  <si>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</si>
  <si>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</si>
  <si>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</si>
  <si>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</si>
  <si>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</si>
  <si>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</si>
  <si>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</si>
  <si>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</si>
  <si>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</si>
  <si>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</si>
  <si>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</si>
  <si>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</si>
  <si>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</si>
  <si>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</si>
  <si>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</si>
  <si>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</si>
  <si>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</si>
  <si>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</si>
  <si>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</si>
  <si>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</si>
  <si>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</si>
  <si>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</si>
  <si>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</si>
  <si>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</si>
  <si>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</si>
  <si>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</si>
  <si>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</si>
  <si>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</si>
  <si>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</si>
  <si>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</si>
  <si>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</si>
  <si>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</si>
  <si>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</si>
  <si>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</si>
  <si>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</si>
  <si>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</si>
  <si>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</si>
  <si>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</si>
  <si>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</si>
  <si>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</si>
  <si>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</si>
  <si>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</si>
  <si>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</si>
  <si>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</si>
  <si>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</si>
  <si>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</si>
  <si>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</si>
  <si>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</si>
  <si>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</si>
  <si>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</si>
  <si>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</si>
  <si>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</si>
  <si>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</si>
  <si>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</si>
  <si>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</si>
  <si>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</si>
  <si>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</si>
  <si>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</si>
  <si>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</si>
  <si>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</si>
  <si>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</si>
  <si>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</si>
  <si>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</si>
  <si>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</si>
  <si>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</si>
  <si>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</si>
  <si>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</si>
  <si>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</si>
  <si>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</si>
  <si>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</si>
  <si>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</si>
  <si>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</si>
  <si>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</si>
  <si>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</si>
  <si>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</si>
  <si>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</si>
  <si>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</si>
  <si>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</si>
  <si>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</si>
  <si>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</si>
  <si>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</si>
  <si>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</si>
  <si>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</si>
  <si>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</si>
  <si>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</si>
  <si>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</si>
  <si>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</si>
  <si>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</si>
  <si>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</si>
  <si>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</si>
  <si>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</si>
  <si>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</si>
  <si>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</si>
  <si>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</si>
  <si>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</si>
  <si>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</si>
  <si>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</si>
  <si>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</si>
  <si>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</si>
  <si>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</si>
  <si>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</si>
  <si>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</si>
  <si>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</si>
  <si>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</si>
  <si>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</si>
  <si>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</si>
  <si>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</si>
  <si>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</si>
  <si>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</si>
  <si>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</si>
  <si>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</si>
  <si>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</si>
  <si>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</si>
  <si>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</si>
  <si>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</si>
  <si>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</si>
  <si>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</si>
  <si>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</si>
  <si>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</si>
  <si>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</si>
  <si>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</si>
  <si>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</si>
  <si>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</si>
  <si>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</si>
  <si>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</si>
  <si>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</si>
  <si>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</si>
  <si>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</si>
  <si>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</si>
  <si>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</si>
  <si>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</si>
  <si>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</si>
  <si>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</si>
  <si>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</si>
  <si>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</si>
  <si>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</si>
  <si>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</si>
  <si>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</si>
  <si>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</si>
  <si>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</si>
  <si>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</si>
  <si>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</si>
  <si>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</si>
  <si>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</si>
  <si>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</si>
  <si>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</si>
  <si>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</si>
  <si>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</si>
  <si>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</si>
  <si>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</si>
  <si>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</si>
  <si>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</si>
  <si>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</si>
  <si>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</si>
  <si>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</si>
  <si>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</si>
  <si>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</si>
  <si>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</si>
  <si>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</si>
  <si>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</si>
  <si>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</si>
  <si>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</si>
  <si>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</si>
  <si>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</si>
  <si>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</si>
  <si>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</si>
  <si>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</si>
  <si>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</si>
  <si>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</si>
  <si>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</si>
  <si>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</si>
  <si>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</si>
  <si>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</si>
  <si>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</si>
  <si>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</si>
  <si>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</si>
  <si>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</si>
  <si>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</si>
  <si>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</si>
  <si>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</si>
  <si>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</si>
  <si>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</si>
  <si>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</si>
  <si>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</si>
  <si>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</si>
  <si>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</si>
  <si>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</si>
  <si>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</si>
  <si>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</si>
  <si>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</si>
  <si>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</si>
  <si>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</si>
  <si>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</si>
  <si>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</si>
  <si>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</si>
  <si>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</si>
  <si>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</si>
  <si>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</si>
  <si>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</si>
  <si>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</si>
  <si>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</si>
  <si>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</si>
  <si>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</si>
  <si>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</si>
  <si>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</si>
  <si>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</si>
  <si>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</si>
  <si>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</si>
  <si>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</si>
  <si>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</si>
  <si>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</si>
  <si>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</si>
  <si>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</si>
  <si>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</si>
  <si>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</si>
  <si>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</si>
  <si>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</si>
  <si>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</si>
  <si>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</si>
  <si>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</si>
  <si>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</si>
  <si>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</si>
  <si>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</si>
  <si>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</si>
  <si>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</si>
  <si>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</si>
  <si>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</si>
  <si>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</si>
  <si>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</si>
  <si>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</si>
  <si>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</si>
  <si>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</si>
  <si>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</si>
  <si>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</si>
  <si>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</si>
  <si>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</si>
  <si>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</si>
  <si>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</si>
  <si>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</si>
  <si>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</si>
  <si>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</si>
  <si>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</si>
  <si>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</si>
  <si>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</si>
  <si>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</si>
  <si>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</si>
  <si>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</si>
  <si>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</si>
  <si>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</si>
  <si>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</si>
  <si>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</si>
  <si>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</si>
  <si>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</si>
  <si>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</si>
  <si>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</si>
  <si>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</si>
  <si>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</si>
  <si>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</si>
  <si>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</si>
  <si>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</si>
  <si>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</si>
  <si>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</si>
  <si>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</si>
  <si>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</si>
  <si>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</si>
  <si>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</si>
  <si>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</si>
  <si>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</si>
  <si>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</si>
  <si>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</si>
  <si>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</si>
  <si>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</si>
  <si>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</si>
  <si>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</si>
  <si>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</si>
  <si>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</si>
  <si>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</si>
  <si>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</si>
  <si>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</si>
  <si>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</si>
  <si>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</si>
  <si>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</si>
  <si>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</si>
  <si>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</si>
  <si>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</si>
  <si>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</si>
  <si>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</si>
  <si>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</si>
  <si>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</si>
  <si>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</si>
  <si>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</si>
  <si>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</si>
  <si>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</si>
  <si>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</si>
  <si>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</si>
  <si>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</si>
  <si>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</si>
  <si>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</si>
  <si>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</si>
  <si>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</si>
  <si>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</si>
  <si>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</si>
  <si>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</si>
  <si>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</si>
  <si>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</si>
  <si>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</si>
  <si>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</si>
  <si>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</si>
  <si>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</si>
  <si>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</si>
  <si>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</si>
  <si>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</si>
  <si>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</si>
  <si>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</si>
  <si>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</si>
  <si>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</si>
  <si>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</si>
  <si>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</si>
  <si>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</si>
  <si>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</si>
  <si>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</si>
  <si>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</si>
  <si>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</si>
  <si>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</si>
  <si>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</si>
  <si>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</si>
  <si>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</si>
  <si>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</si>
  <si>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</si>
  <si>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</si>
  <si>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</si>
  <si>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</si>
  <si>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</si>
  <si>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</si>
  <si>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</si>
  <si>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</si>
  <si>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</si>
  <si>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</si>
  <si>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</si>
  <si>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</si>
  <si>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</si>
  <si>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</si>
  <si>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</si>
  <si>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</si>
  <si>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</si>
  <si>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</si>
  <si>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</si>
  <si>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</si>
  <si>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</si>
  <si>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</si>
  <si>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</si>
  <si>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</si>
  <si>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</si>
  <si>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</si>
  <si>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</si>
  <si>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</si>
  <si>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</si>
  <si>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</si>
  <si>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</si>
  <si>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</si>
  <si>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</si>
  <si>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</si>
  <si>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</si>
  <si>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</si>
  <si>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</si>
  <si>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</si>
  <si>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</si>
  <si>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</si>
  <si>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</si>
  <si>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</si>
  <si>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</si>
  <si>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</si>
  <si>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</si>
  <si>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</si>
  <si>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</si>
  <si>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</si>
  <si>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</si>
  <si>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</si>
  <si>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</si>
  <si>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</si>
  <si>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</si>
  <si>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</si>
  <si>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</si>
  <si>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</si>
  <si>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</si>
  <si>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</si>
  <si>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</si>
  <si>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</si>
  <si>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</si>
  <si>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</si>
  <si>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</si>
  <si>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</si>
  <si>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</si>
  <si>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</si>
  <si>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</si>
  <si>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</si>
  <si>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</si>
  <si>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</si>
  <si>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</si>
  <si>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</si>
  <si>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</si>
  <si>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</si>
  <si>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</si>
  <si>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</si>
  <si>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</si>
  <si>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</si>
  <si>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</si>
  <si>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</si>
  <si>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</si>
  <si>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</si>
  <si>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</si>
  <si>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</si>
  <si>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</si>
  <si>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</si>
  <si>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</si>
  <si>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</si>
  <si>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</si>
  <si>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</si>
  <si>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</si>
  <si>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</si>
  <si>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</si>
  <si>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</si>
  <si>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</si>
  <si>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</si>
  <si>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</si>
  <si>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</si>
  <si>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</si>
  <si>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</si>
  <si>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</si>
  <si>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</si>
  <si>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</si>
  <si>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</si>
  <si>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</si>
  <si>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</si>
  <si>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</si>
  <si>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</si>
  <si>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</si>
  <si>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</si>
  <si>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</si>
  <si>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</si>
  <si>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</si>
  <si>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</si>
  <si>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</si>
  <si>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</si>
  <si>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</si>
  <si>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</si>
  <si>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</si>
  <si>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</si>
  <si>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</si>
  <si>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</si>
  <si>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</si>
  <si>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</si>
  <si>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</si>
  <si>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</si>
  <si>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</si>
  <si>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</si>
  <si>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</si>
  <si>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</si>
  <si>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</si>
  <si>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</si>
  <si>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</si>
  <si>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</si>
  <si>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</si>
  <si>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</si>
  <si>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</si>
  <si>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</si>
  <si>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</si>
  <si>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</si>
  <si>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</si>
  <si>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</si>
  <si>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</si>
  <si>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</si>
  <si>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</si>
  <si>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</si>
  <si>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</si>
  <si>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</si>
  <si>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</si>
  <si>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</si>
  <si>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</si>
  <si>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</si>
  <si>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</si>
  <si>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</si>
  <si>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</si>
  <si>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</si>
  <si>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</si>
  <si>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</si>
  <si>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</si>
  <si>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</si>
  <si>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</si>
  <si>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</si>
  <si>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</si>
  <si>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</si>
  <si>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</si>
  <si>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</si>
  <si>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</si>
  <si>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</si>
  <si>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</si>
  <si>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</si>
  <si>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</si>
  <si>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</si>
  <si>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</si>
  <si>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</si>
  <si>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</si>
  <si>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</si>
  <si>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</si>
  <si>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</si>
  <si>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</si>
  <si>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</si>
  <si>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</si>
  <si>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</si>
  <si>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</si>
  <si>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</si>
  <si>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</si>
  <si>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</si>
  <si>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</si>
  <si>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</si>
  <si>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</si>
  <si>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</si>
  <si>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</si>
  <si>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</si>
  <si>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</si>
  <si>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</si>
  <si>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</si>
  <si>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</si>
  <si>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</si>
  <si>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</si>
  <si>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</si>
  <si>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</si>
  <si>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</si>
  <si>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</si>
  <si>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</si>
  <si>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</si>
  <si>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</si>
  <si>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</si>
  <si>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</si>
  <si>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</si>
  <si>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</si>
  <si>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</si>
  <si>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</si>
  <si>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</si>
  <si>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</si>
  <si>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</si>
  <si>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</si>
  <si>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</si>
  <si>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</si>
  <si>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</si>
  <si>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</si>
  <si>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</si>
  <si>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</si>
  <si>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</si>
  <si>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</si>
  <si>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</si>
  <si>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</si>
  <si>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</si>
  <si>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</si>
  <si>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</si>
  <si>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</si>
  <si>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</si>
  <si>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</si>
  <si>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</si>
  <si>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</si>
  <si>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</si>
  <si>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</si>
  <si>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</si>
  <si>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</si>
  <si>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</si>
  <si>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</si>
  <si>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</si>
  <si>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</si>
  <si>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</si>
  <si>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</si>
  <si>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</si>
  <si>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</si>
  <si>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</si>
  <si>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</si>
  <si>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</si>
  <si>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</si>
  <si>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</si>
  <si>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</si>
  <si>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</si>
  <si>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</si>
  <si>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</si>
  <si>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</si>
  <si>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</si>
  <si>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</si>
  <si>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</si>
  <si>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</si>
  <si>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</si>
  <si>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</si>
  <si>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</si>
  <si>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</si>
  <si>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</si>
  <si>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</si>
  <si>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</si>
  <si>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</si>
  <si>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</si>
  <si>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</si>
  <si>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</si>
  <si>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</si>
  <si>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</si>
  <si>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</si>
  <si>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</si>
  <si>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</si>
  <si>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</si>
  <si>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</si>
  <si>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</si>
  <si>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</si>
  <si>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</si>
  <si>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</si>
  <si>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</si>
  <si>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</si>
  <si>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</si>
  <si>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</si>
  <si>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</si>
  <si>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</si>
  <si>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</si>
  <si>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</si>
  <si>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</si>
  <si>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</si>
  <si>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</si>
  <si>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</si>
  <si>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</si>
  <si>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</si>
  <si>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</si>
  <si>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</si>
  <si>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</si>
  <si>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</si>
  <si>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</si>
  <si>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</si>
  <si>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</si>
  <si>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</si>
  <si>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</si>
  <si>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</si>
  <si>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</si>
  <si>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</si>
  <si>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</si>
  <si>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</si>
  <si>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</si>
  <si>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</si>
  <si>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</si>
  <si>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</si>
  <si>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</si>
  <si>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</si>
  <si>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</si>
  <si>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</si>
  <si>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</si>
  <si>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</si>
  <si>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</si>
  <si>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</si>
  <si>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</si>
  <si>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</si>
  <si>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</si>
  <si>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</si>
  <si>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</si>
  <si>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</si>
  <si>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</si>
  <si>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</si>
  <si>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</si>
  <si>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</si>
  <si>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</si>
  <si>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</si>
  <si>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</si>
  <si>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</si>
  <si>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</si>
  <si>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</si>
  <si>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</si>
  <si>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</si>
  <si>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</si>
  <si>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</si>
  <si>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</si>
  <si>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</si>
  <si>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</si>
  <si>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</si>
  <si>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</si>
  <si>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</si>
  <si>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</si>
  <si>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</si>
  <si>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</si>
  <si>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</si>
  <si>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</si>
  <si>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</si>
  <si>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</si>
  <si>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</si>
  <si>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</si>
  <si>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</si>
  <si>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</si>
  <si>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</si>
  <si>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</si>
  <si>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</si>
  <si>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</si>
  <si>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</si>
  <si>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</si>
  <si>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</si>
  <si>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</si>
  <si>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</si>
  <si>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</si>
  <si>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</si>
  <si>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</si>
  <si>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</si>
  <si>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</si>
  <si>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</si>
  <si>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</si>
  <si>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</si>
  <si>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</si>
  <si>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</si>
  <si>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</si>
  <si>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</si>
  <si>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</si>
  <si>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</si>
  <si>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</si>
  <si>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</si>
  <si>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</si>
  <si>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</si>
  <si>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</si>
  <si>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</si>
  <si>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</si>
  <si>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</si>
  <si>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</si>
  <si>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</si>
  <si>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</si>
  <si>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</si>
  <si>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</si>
  <si>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</si>
  <si>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</si>
  <si>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</si>
  <si>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</si>
  <si>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</si>
  <si>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</si>
  <si>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</si>
  <si>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</si>
  <si>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</si>
  <si>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</si>
  <si>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</si>
  <si>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</si>
  <si>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</si>
  <si>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</si>
  <si>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</si>
  <si>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</si>
  <si>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</si>
  <si>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</si>
  <si>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</si>
  <si>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</si>
  <si>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</si>
  <si>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</si>
  <si>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</si>
  <si>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</si>
  <si>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</si>
  <si>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</si>
  <si>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</si>
  <si>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</si>
  <si>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</si>
  <si>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</si>
  <si>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</si>
  <si>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</si>
  <si>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</si>
  <si>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</si>
  <si>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</si>
  <si>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</si>
  <si>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</si>
  <si>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</si>
  <si>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</si>
  <si>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</si>
  <si>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</si>
  <si>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</si>
  <si>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</si>
  <si>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</si>
  <si>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</si>
  <si>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</si>
  <si>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</si>
  <si>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</si>
  <si>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</si>
  <si>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</si>
  <si>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</si>
  <si>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</si>
  <si>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</si>
  <si>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</si>
  <si>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</si>
  <si>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</si>
  <si>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</si>
  <si>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</si>
  <si>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</si>
  <si>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</si>
  <si>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</si>
  <si>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</si>
  <si>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</si>
  <si>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</si>
  <si>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</si>
  <si>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</si>
  <si>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</si>
  <si>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</si>
  <si>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</si>
  <si>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</si>
  <si>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</si>
  <si>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</si>
  <si>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</si>
  <si>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</si>
  <si>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</si>
  <si>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</si>
  <si>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</si>
  <si>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</si>
  <si>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</si>
  <si>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</si>
  <si>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</si>
  <si>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</si>
  <si>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</si>
  <si>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</si>
  <si>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</si>
  <si>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</si>
  <si>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</si>
  <si>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</si>
  <si>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</si>
  <si>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</si>
  <si>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</si>
  <si>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</si>
  <si>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</si>
  <si>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</si>
  <si>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</si>
  <si>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</si>
  <si>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</si>
  <si>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</si>
  <si>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</si>
  <si>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</si>
  <si>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</si>
  <si>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</si>
  <si>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</si>
  <si>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</si>
  <si>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</si>
  <si>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</si>
  <si>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</si>
  <si>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</si>
  <si>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</si>
  <si>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</si>
  <si>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</si>
  <si>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</si>
  <si>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</si>
  <si>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</si>
  <si>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</si>
  <si>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</si>
  <si>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</si>
  <si>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</si>
  <si>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</si>
  <si>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</si>
  <si>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</si>
  <si>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</si>
  <si>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</si>
  <si>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</si>
  <si>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</si>
  <si>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</si>
  <si>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</si>
  <si>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</si>
  <si>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</si>
  <si>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</si>
  <si>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</si>
  <si>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</si>
  <si>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</si>
  <si>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</si>
  <si>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</si>
  <si>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</si>
  <si>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</si>
  <si>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</si>
  <si>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</si>
  <si>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</si>
  <si>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</si>
  <si>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</si>
  <si>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</si>
  <si>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</si>
  <si>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</si>
  <si>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</si>
  <si>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</si>
  <si>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</si>
  <si>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</si>
  <si>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</si>
  <si>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</si>
  <si>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</si>
  <si>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</si>
  <si>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</si>
  <si>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</si>
  <si>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</si>
  <si>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</si>
  <si>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</si>
  <si>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</si>
  <si>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</si>
  <si>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</si>
  <si>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</si>
  <si>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</si>
  <si>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</si>
  <si>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</si>
  <si>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</si>
  <si>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</si>
  <si>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</si>
  <si>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</si>
  <si>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</si>
  <si>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</si>
  <si>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</si>
  <si>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</si>
  <si>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</si>
  <si>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</si>
  <si>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</si>
  <si>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</si>
  <si>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</si>
  <si>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</si>
  <si>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</si>
  <si>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</si>
  <si>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</si>
  <si>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</si>
  <si>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</si>
  <si>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</si>
  <si>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</si>
  <si>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</si>
  <si>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</si>
  <si>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</si>
  <si>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</si>
  <si>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</si>
  <si>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</si>
  <si>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</si>
  <si>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</si>
  <si>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</si>
  <si>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</si>
  <si>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</si>
  <si>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</si>
  <si>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</si>
  <si>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</si>
  <si>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</si>
  <si>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</si>
  <si>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</si>
  <si>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</si>
  <si>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</si>
  <si>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</si>
  <si>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</si>
  <si>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</si>
  <si>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</si>
  <si>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</si>
  <si>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</si>
  <si>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</si>
  <si>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</si>
  <si>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</si>
  <si>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</si>
  <si>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</si>
  <si>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</si>
  <si>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</si>
  <si>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</si>
  <si>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</si>
  <si>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</si>
  <si>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</si>
  <si>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</si>
  <si>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</si>
  <si>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</si>
  <si>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</si>
  <si>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</si>
  <si>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</si>
  <si>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</si>
  <si>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</si>
  <si>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</si>
  <si>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</si>
  <si>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</si>
  <si>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</si>
  <si>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</si>
  <si>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</si>
  <si>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</si>
  <si>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</si>
  <si>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</si>
  <si>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</si>
  <si>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</si>
  <si>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</si>
  <si>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</si>
  <si>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</si>
  <si>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</si>
  <si>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</si>
  <si>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</si>
  <si>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</si>
  <si>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</si>
  <si>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</si>
  <si>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</si>
  <si>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</si>
  <si>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</si>
  <si>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</si>
  <si>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</si>
  <si>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</si>
  <si>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</si>
  <si>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</si>
  <si>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</si>
  <si>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</si>
  <si>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</si>
  <si>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</si>
  <si>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</si>
  <si>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</si>
  <si>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</si>
  <si>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</si>
  <si>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</si>
  <si>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</si>
  <si>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</si>
  <si>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</si>
  <si>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</si>
  <si>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</si>
  <si>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</si>
  <si>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</si>
  <si>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</si>
  <si>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</si>
  <si>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</si>
  <si>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</si>
  <si>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</si>
  <si>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</si>
  <si>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</si>
  <si>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</si>
  <si>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</si>
  <si>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</si>
  <si>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</si>
  <si>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</si>
  <si>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</si>
  <si>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</si>
  <si>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</si>
  <si>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</si>
  <si>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</si>
  <si>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</si>
  <si>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</si>
  <si>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</si>
  <si>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</si>
  <si>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</si>
  <si>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</si>
  <si>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</si>
  <si>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</si>
  <si>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</si>
  <si>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</si>
  <si>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</si>
  <si>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</si>
  <si>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</si>
  <si>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</si>
  <si>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</si>
  <si>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</si>
  <si>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</si>
  <si>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</si>
  <si>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</si>
  <si>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</si>
  <si>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</si>
  <si>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</si>
  <si>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</si>
  <si>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</si>
  <si>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</si>
  <si>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</si>
  <si>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</si>
  <si>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</si>
  <si>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</si>
  <si>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</si>
  <si>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</si>
  <si>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</si>
  <si>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</si>
  <si>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</si>
  <si>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</si>
  <si>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</si>
  <si>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</si>
  <si>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</si>
  <si>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</si>
  <si>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</si>
  <si>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</si>
  <si>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</si>
  <si>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</si>
  <si>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</si>
  <si>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</si>
  <si>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</si>
  <si>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</si>
  <si>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</si>
  <si>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</si>
  <si>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</si>
  <si>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</si>
  <si>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</si>
  <si>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</si>
  <si>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</si>
  <si>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</si>
  <si>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</si>
  <si>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</si>
  <si>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</si>
  <si>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</si>
  <si>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</si>
  <si>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</si>
  <si>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</si>
  <si>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</si>
  <si>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</si>
  <si>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</si>
  <si>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</si>
  <si>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</si>
  <si>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</si>
  <si>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</si>
  <si>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</si>
  <si>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</si>
  <si>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</si>
  <si>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</si>
  <si>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</si>
  <si>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</si>
  <si>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</si>
  <si>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</si>
  <si>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</si>
  <si>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</si>
  <si>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</si>
  <si>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</si>
  <si>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</si>
  <si>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</si>
  <si>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</si>
  <si>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</si>
  <si>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</si>
  <si>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</si>
  <si>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</si>
  <si>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</si>
  <si>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</si>
  <si>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</si>
  <si>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</si>
  <si>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</si>
  <si>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</si>
  <si>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</si>
  <si>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</si>
  <si>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</si>
  <si>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</si>
  <si>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</si>
  <si>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</si>
  <si>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</si>
  <si>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</si>
  <si>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</si>
  <si>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</si>
  <si>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</si>
  <si>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</si>
  <si>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</si>
  <si>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</si>
  <si>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</si>
  <si>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</si>
  <si>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</si>
  <si>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</si>
  <si>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</si>
  <si>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</si>
  <si>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</si>
  <si>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</si>
  <si>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</si>
  <si>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</si>
  <si>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</si>
  <si>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</si>
  <si>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</si>
  <si>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</si>
  <si>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</si>
  <si>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</si>
  <si>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</si>
  <si>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</si>
  <si>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</si>
  <si>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</si>
  <si>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</si>
  <si>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</si>
  <si>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</si>
  <si>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</si>
  <si>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</si>
  <si>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</si>
  <si>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</si>
  <si>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</si>
  <si>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</si>
  <si>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</si>
  <si>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</si>
  <si>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</si>
  <si>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</si>
  <si>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</si>
  <si>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</si>
  <si>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</si>
  <si>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</si>
  <si>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</si>
  <si>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</si>
  <si>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</si>
  <si>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</si>
  <si>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</si>
  <si>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</si>
  <si>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</si>
  <si>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</si>
  <si>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</si>
  <si>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</si>
  <si>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</si>
  <si>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</si>
  <si>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</si>
  <si>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</si>
  <si>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</si>
  <si>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</si>
  <si>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</si>
  <si>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</si>
  <si>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</si>
  <si>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</si>
  <si>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</si>
  <si>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</si>
  <si>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</si>
  <si>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</si>
  <si>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</si>
  <si>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</si>
  <si>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</si>
  <si>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</si>
  <si>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</si>
  <si>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</si>
  <si>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</si>
  <si>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</si>
  <si>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</si>
  <si>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</si>
  <si>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</si>
  <si>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</si>
  <si>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</si>
  <si>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</si>
  <si>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</si>
  <si>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</si>
  <si>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</si>
  <si>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</si>
  <si>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</si>
  <si>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</si>
  <si>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</si>
  <si>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</si>
  <si>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</si>
  <si>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</si>
  <si>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</si>
  <si>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</si>
  <si>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</si>
  <si>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</si>
  <si>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</si>
  <si>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</si>
  <si>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</si>
  <si>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</si>
  <si>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</si>
  <si>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</si>
  <si>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</si>
  <si>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</si>
  <si>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</si>
  <si>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</si>
  <si>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</si>
  <si>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</si>
  <si>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</si>
  <si>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</si>
  <si>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</si>
  <si>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</si>
  <si>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</si>
  <si>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</si>
  <si>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</si>
  <si>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</si>
  <si>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</si>
  <si>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</si>
  <si>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</si>
  <si>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</si>
  <si>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</si>
  <si>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</si>
  <si>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</si>
  <si>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</si>
  <si>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</si>
  <si>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</si>
  <si>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</si>
  <si>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</si>
  <si>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</si>
  <si>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</si>
  <si>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</si>
  <si>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</si>
  <si>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</si>
  <si>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</si>
  <si>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</si>
  <si>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</si>
  <si>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</si>
  <si>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</si>
  <si>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</si>
  <si>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</si>
  <si>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</si>
  <si>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</si>
  <si>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</si>
  <si>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</si>
  <si>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</si>
  <si>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</si>
  <si>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</si>
  <si>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</si>
  <si>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</si>
  <si>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</si>
  <si>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</si>
  <si>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</si>
  <si>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</si>
  <si>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</si>
  <si>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</si>
  <si>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</si>
  <si>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</si>
  <si>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</si>
  <si>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</si>
  <si>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</si>
  <si>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</si>
  <si>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</si>
  <si>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</si>
  <si>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</si>
  <si>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</si>
  <si>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</si>
  <si>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</si>
  <si>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</si>
  <si>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</si>
  <si>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</si>
  <si>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</si>
  <si>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</si>
  <si>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</si>
  <si>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</si>
  <si>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</si>
  <si>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</si>
  <si>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</si>
  <si>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</si>
  <si>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</si>
  <si>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</si>
  <si>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</si>
  <si>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</si>
  <si>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</si>
  <si>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</si>
  <si>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</si>
  <si>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</si>
  <si>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</si>
  <si>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</si>
  <si>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</si>
  <si>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</si>
  <si>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</si>
  <si>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</si>
  <si>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</si>
  <si>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</si>
  <si>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</si>
  <si>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</si>
  <si>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</si>
  <si>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</si>
  <si>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</si>
  <si>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</si>
  <si>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</si>
  <si>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</si>
  <si>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</si>
  <si>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</si>
  <si>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</si>
  <si>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</si>
  <si>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</si>
  <si>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</si>
  <si>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</si>
  <si>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</si>
  <si>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</si>
  <si>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</si>
  <si>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</si>
  <si>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</si>
  <si>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</si>
  <si>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</si>
  <si>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</si>
  <si>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</si>
  <si>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</si>
  <si>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</si>
  <si>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</si>
  <si>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</si>
  <si>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</si>
  <si>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</si>
  <si>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</si>
  <si>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</si>
  <si>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</si>
  <si>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</si>
  <si>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</si>
  <si>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</si>
  <si>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</si>
  <si>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</si>
  <si>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</si>
  <si>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</si>
  <si>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</si>
  <si>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</si>
  <si>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</si>
  <si>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</si>
  <si>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</si>
  <si>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</si>
  <si>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</si>
  <si>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</si>
  <si>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</si>
  <si>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</si>
  <si>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</si>
  <si>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</si>
  <si>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</si>
  <si>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</si>
  <si>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</si>
  <si>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</si>
  <si>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</si>
  <si>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</si>
  <si>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</si>
  <si>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</si>
  <si>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</si>
  <si>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</si>
  <si>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</si>
  <si>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</si>
  <si>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</si>
  <si>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</si>
  <si>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</si>
  <si>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</si>
  <si>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</si>
  <si>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</si>
  <si>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</si>
  <si>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</si>
  <si>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</si>
  <si>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</si>
  <si>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</si>
  <si>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</si>
  <si>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</si>
  <si>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</si>
  <si>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</si>
  <si>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</si>
  <si>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</si>
  <si>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</si>
  <si>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</si>
  <si>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</si>
  <si>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</si>
  <si>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</si>
  <si>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</si>
  <si>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</si>
  <si>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</si>
  <si>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</si>
  <si>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</si>
  <si>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</si>
  <si>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</si>
  <si>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</si>
  <si>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</si>
  <si>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</si>
  <si>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</si>
  <si>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</si>
  <si>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</si>
  <si>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</si>
  <si>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</si>
  <si>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</si>
  <si>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</si>
  <si>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</si>
  <si>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</si>
  <si>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</si>
  <si>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</si>
  <si>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</si>
  <si>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</si>
  <si>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</si>
  <si>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</si>
  <si>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</si>
  <si>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</si>
  <si>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</si>
  <si>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</si>
  <si>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</si>
  <si>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</si>
  <si>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</si>
  <si>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</si>
  <si>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</si>
  <si>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</si>
  <si>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</si>
  <si>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</si>
  <si>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</si>
  <si>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</si>
  <si>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</si>
  <si>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</si>
  <si>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</si>
  <si>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</si>
  <si>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</si>
  <si>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</si>
  <si>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</si>
  <si>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</si>
  <si>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</si>
  <si>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</si>
  <si>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</si>
  <si>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</si>
  <si>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</si>
  <si>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</si>
  <si>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</si>
  <si>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</si>
  <si>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</si>
  <si>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</si>
  <si>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</si>
  <si>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</si>
  <si>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</si>
  <si>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</si>
  <si>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</si>
  <si>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</si>
  <si>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</si>
  <si>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</si>
  <si>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</si>
  <si>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</si>
  <si>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</si>
  <si>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</si>
  <si>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</si>
  <si>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</si>
  <si>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</si>
  <si>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</si>
  <si>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</si>
  <si>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</si>
  <si>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</si>
  <si>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</si>
  <si>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</si>
  <si>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</si>
  <si>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</si>
  <si>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</si>
  <si>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</si>
  <si>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</si>
  <si>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</si>
  <si>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</si>
  <si>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</si>
  <si>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</si>
  <si>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</si>
  <si>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</si>
  <si>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</si>
  <si>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</si>
  <si>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</si>
  <si>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</si>
  <si>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</si>
  <si>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</si>
  <si>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</si>
  <si>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</si>
  <si>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</si>
  <si>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</si>
  <si>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</si>
  <si>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</si>
  <si>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</si>
  <si>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</si>
  <si>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</si>
  <si>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</si>
  <si>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</si>
  <si>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</si>
  <si>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</si>
  <si>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</si>
  <si>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</si>
  <si>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</si>
  <si>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</si>
  <si>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</si>
  <si>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</si>
  <si>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</si>
  <si>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</si>
  <si>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</si>
  <si>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</si>
  <si>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</si>
  <si>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</si>
  <si>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</si>
  <si>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</si>
  <si>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</si>
  <si>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</si>
  <si>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</si>
  <si>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</si>
  <si>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</si>
  <si>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</si>
  <si>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</si>
  <si>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</si>
  <si>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</si>
  <si>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</si>
  <si>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</si>
  <si>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</si>
  <si>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</si>
  <si>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</si>
  <si>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</si>
  <si>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</si>
  <si>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</si>
  <si>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</si>
  <si>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</si>
  <si>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</si>
  <si>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</si>
  <si>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</si>
  <si>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</si>
  <si>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</si>
  <si>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</si>
  <si>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</si>
  <si>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</si>
  <si>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</si>
  <si>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</si>
  <si>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</si>
  <si>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</si>
  <si>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</si>
  <si>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</si>
  <si>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</si>
  <si>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</si>
  <si>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</si>
  <si>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</si>
  <si>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</si>
  <si>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</si>
  <si>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</si>
  <si>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</si>
  <si>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</si>
  <si>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</si>
  <si>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</si>
  <si>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</si>
  <si>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</si>
  <si>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</si>
  <si>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</si>
  <si>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</si>
  <si>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</si>
  <si>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</si>
  <si>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</si>
  <si>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</si>
  <si>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</si>
  <si>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</si>
  <si>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</si>
  <si>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</si>
  <si>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</si>
  <si>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</si>
  <si>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</si>
  <si>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</si>
  <si>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</si>
  <si>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</si>
  <si>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</si>
  <si>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</si>
  <si>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</si>
  <si>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</si>
  <si>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</si>
  <si>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</si>
  <si>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</si>
  <si>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</si>
  <si>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</si>
  <si>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</si>
  <si>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</si>
  <si>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</si>
  <si>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</si>
  <si>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</si>
  <si>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</si>
  <si>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</si>
  <si>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</si>
  <si>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</si>
  <si>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</si>
  <si>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</si>
  <si>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</si>
  <si>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</si>
  <si>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</si>
  <si>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</si>
  <si>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</si>
  <si>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</si>
  <si>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</si>
  <si>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</si>
  <si>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</si>
  <si>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</si>
  <si>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</si>
  <si>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</si>
  <si>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</si>
  <si>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</si>
  <si>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</si>
  <si>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</si>
  <si>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</si>
  <si>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</si>
  <si>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</si>
  <si>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</si>
  <si>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</si>
  <si>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</si>
  <si>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</si>
  <si>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</si>
  <si>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</si>
  <si>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</si>
  <si>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</si>
  <si>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</si>
  <si>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</si>
  <si>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</si>
  <si>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</si>
  <si>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</si>
  <si>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</si>
  <si>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</si>
  <si>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</si>
  <si>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</si>
  <si>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</si>
  <si>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</si>
  <si>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</si>
  <si>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</si>
  <si>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</si>
  <si>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</si>
  <si>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</si>
  <si>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</si>
  <si>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</si>
  <si>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</si>
  <si>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</si>
  <si>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</si>
  <si>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</si>
  <si>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</si>
  <si>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</si>
  <si>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</si>
  <si>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</si>
  <si>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</si>
  <si>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</si>
  <si>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</si>
  <si>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</si>
  <si>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</si>
  <si>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</si>
  <si>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</si>
  <si>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</si>
  <si>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</si>
  <si>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</si>
  <si>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</si>
  <si>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</si>
  <si>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</si>
  <si>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</si>
  <si>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</si>
  <si>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</si>
  <si>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</si>
  <si>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</si>
  <si>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</si>
  <si>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</si>
  <si>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</si>
  <si>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</si>
  <si>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</si>
  <si>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</si>
  <si>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</si>
  <si>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</si>
  <si>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</si>
  <si>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</si>
  <si>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</si>
  <si>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</si>
  <si>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</si>
  <si>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</si>
  <si>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</si>
  <si>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</si>
  <si>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</si>
  <si>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</si>
  <si>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</si>
  <si>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</si>
  <si>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</si>
  <si>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</si>
  <si>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</si>
  <si>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</si>
  <si>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</si>
  <si>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</si>
  <si>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</si>
  <si>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</si>
  <si>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</si>
  <si>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</si>
  <si>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</si>
  <si>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</si>
  <si>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</si>
  <si>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</si>
  <si>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</si>
  <si>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</si>
  <si>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</si>
  <si>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</si>
  <si>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</si>
  <si>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</si>
  <si>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</si>
  <si>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</si>
  <si>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</si>
  <si>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</si>
  <si>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</si>
  <si>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</si>
  <si>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</si>
  <si>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</si>
  <si>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</si>
  <si>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</si>
  <si>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</si>
  <si>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</si>
  <si>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</si>
  <si>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</si>
  <si>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</si>
  <si>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</si>
  <si>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</si>
  <si>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</si>
  <si>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</si>
  <si>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</si>
  <si>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</si>
  <si>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</si>
  <si>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</si>
  <si>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</si>
  <si>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</si>
  <si>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</si>
  <si>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</si>
  <si>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</si>
  <si>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</si>
  <si>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</si>
  <si>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</si>
  <si>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</si>
  <si>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</si>
  <si>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</si>
  <si>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</si>
  <si>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</si>
  <si>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</si>
  <si>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</si>
  <si>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</si>
  <si>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</si>
  <si>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</si>
  <si>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</si>
  <si>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</si>
  <si>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</si>
  <si>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</si>
  <si>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</si>
  <si>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</si>
  <si>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</si>
  <si>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</si>
  <si>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</si>
  <si>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</si>
  <si>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</si>
  <si>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</si>
  <si>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</si>
  <si>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</si>
  <si>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</si>
  <si>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</si>
  <si>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</si>
  <si>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</si>
  <si>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</si>
  <si>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</si>
  <si>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</si>
  <si>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</si>
  <si>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</si>
  <si>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</si>
  <si>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</si>
  <si>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</si>
  <si>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</si>
  <si>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</si>
  <si>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</si>
  <si>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</si>
  <si>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</si>
  <si>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</si>
  <si>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</si>
  <si>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</si>
  <si>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</si>
  <si>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</si>
  <si>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</si>
  <si>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</si>
  <si>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</si>
  <si>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</si>
  <si>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</si>
  <si>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</si>
  <si>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</si>
  <si>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</si>
  <si>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</si>
  <si>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</si>
  <si>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</si>
  <si>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</si>
  <si>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</si>
  <si>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</si>
  <si>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</si>
  <si>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</si>
  <si>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</si>
  <si>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</si>
  <si>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</si>
  <si>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</si>
  <si>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</si>
  <si>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</si>
  <si>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</si>
  <si>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</si>
  <si>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</si>
  <si>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</si>
  <si>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</si>
  <si>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</si>
  <si>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</si>
  <si>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</si>
  <si>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</si>
  <si>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</si>
  <si>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</si>
  <si>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</si>
  <si>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</si>
  <si>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</si>
  <si>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</si>
  <si>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</si>
  <si>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</si>
  <si>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</si>
  <si>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</si>
  <si>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</si>
  <si>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</si>
  <si>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</si>
  <si>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</si>
  <si>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</si>
  <si>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</si>
  <si>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</si>
  <si>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</si>
  <si>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</si>
  <si>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</si>
  <si>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</si>
  <si>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</si>
  <si>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</si>
  <si>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</si>
  <si>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</si>
  <si>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</si>
  <si>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</si>
  <si>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</si>
  <si>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</si>
  <si>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</si>
  <si>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</si>
  <si>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</si>
  <si>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</si>
  <si>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</si>
  <si>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</si>
  <si>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</si>
  <si>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</si>
  <si>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</si>
  <si>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</si>
  <si>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</si>
  <si>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</si>
  <si>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</si>
  <si>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</si>
  <si>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</si>
  <si>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</si>
  <si>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</si>
  <si>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</si>
  <si>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</si>
  <si>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</si>
  <si>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</si>
  <si>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</si>
  <si>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</si>
  <si>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</si>
  <si>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</si>
  <si>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</si>
  <si>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</si>
  <si>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</si>
  <si>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</si>
  <si>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</si>
  <si>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</si>
  <si>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</si>
  <si>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</si>
  <si>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</si>
  <si>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</si>
  <si>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</si>
  <si>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</si>
  <si>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</si>
  <si>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</si>
  <si>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</si>
  <si>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</si>
  <si>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</si>
  <si>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</si>
  <si>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</si>
  <si>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</si>
  <si>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</si>
  <si>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</si>
  <si>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</si>
  <si>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</si>
  <si>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</si>
  <si>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</si>
  <si>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</si>
  <si>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</si>
  <si>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</si>
  <si>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</si>
  <si>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</si>
  <si>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</si>
  <si>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</si>
  <si>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</si>
  <si>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</si>
  <si>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</si>
  <si>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</si>
  <si>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</si>
  <si>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</si>
  <si>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</si>
  <si>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</si>
  <si>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</si>
  <si>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</si>
  <si>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</si>
  <si>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</si>
  <si>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</si>
  <si>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</si>
  <si>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</si>
  <si>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</si>
  <si>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</si>
  <si>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</si>
  <si>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</si>
  <si>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</si>
  <si>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</si>
  <si>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</si>
  <si>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</si>
  <si>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</si>
  <si>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</si>
  <si>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</si>
  <si>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</si>
  <si>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</si>
  <si>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</si>
  <si>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</si>
  <si>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</si>
  <si>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</si>
  <si>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</si>
  <si>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</si>
  <si>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</si>
  <si>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</si>
  <si>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</si>
  <si>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</si>
  <si>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</si>
  <si>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</si>
  <si>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</si>
  <si>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</si>
  <si>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</si>
  <si>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</si>
  <si>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</si>
  <si>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</si>
  <si>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</si>
  <si>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</si>
  <si>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</si>
  <si>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</si>
  <si>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</si>
  <si>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</si>
  <si>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</si>
  <si>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</si>
  <si>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</si>
  <si>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</si>
  <si>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</si>
  <si>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</si>
  <si>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</si>
  <si>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</si>
  <si>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</si>
  <si>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</si>
  <si>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</si>
  <si>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</si>
  <si>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</si>
  <si>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</si>
  <si>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</si>
  <si>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</si>
  <si>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</si>
  <si>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</si>
  <si>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</si>
  <si>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</si>
  <si>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</si>
  <si>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</si>
  <si>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</si>
  <si>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</si>
  <si>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</si>
  <si>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</si>
  <si>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</si>
  <si>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</si>
  <si>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</si>
  <si>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</si>
  <si>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</si>
  <si>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</si>
  <si>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</si>
  <si>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</si>
  <si>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</si>
  <si>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</si>
  <si>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</si>
  <si>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</si>
  <si>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</si>
  <si>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</si>
  <si>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</si>
  <si>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</si>
  <si>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</si>
  <si>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</si>
  <si>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</si>
  <si>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</si>
  <si>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</si>
  <si>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</si>
  <si>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</si>
  <si>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</si>
  <si>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</si>
  <si>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</si>
  <si>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</si>
  <si>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</si>
  <si>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</si>
  <si>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</si>
  <si>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</si>
  <si>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</si>
  <si>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</si>
  <si>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</si>
  <si>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</si>
  <si>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</si>
  <si>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</si>
  <si>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</si>
  <si>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</si>
  <si>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</si>
  <si>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</si>
  <si>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</si>
  <si>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</si>
  <si>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</si>
  <si>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</si>
  <si>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</si>
  <si>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</si>
  <si>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</si>
  <si>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</si>
  <si>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</si>
  <si>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</si>
  <si>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</si>
  <si>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</si>
  <si>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</si>
  <si>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</si>
  <si>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</si>
  <si>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</si>
  <si>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</si>
  <si>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</si>
  <si>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</si>
  <si>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</si>
  <si>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</si>
  <si>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</si>
  <si>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</si>
  <si>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</si>
  <si>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</si>
  <si>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</si>
  <si>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</si>
  <si>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</si>
  <si>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</si>
  <si>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</si>
  <si>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</si>
  <si>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</si>
  <si>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</si>
  <si>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</si>
  <si>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</si>
  <si>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</si>
  <si>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</si>
  <si>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</si>
  <si>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</si>
  <si>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</si>
  <si>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</si>
  <si>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</si>
  <si>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</si>
  <si>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</si>
  <si>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</si>
  <si>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</si>
  <si>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</si>
  <si>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</si>
  <si>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</si>
  <si>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</si>
  <si>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</si>
  <si>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</si>
  <si>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</si>
  <si>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</si>
  <si>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</si>
  <si>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</si>
  <si>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</si>
  <si>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</si>
  <si>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</si>
  <si>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</si>
  <si>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</si>
  <si>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</si>
  <si>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</si>
  <si>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</si>
  <si>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</si>
  <si>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</si>
  <si>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</si>
  <si>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</si>
  <si>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</si>
  <si>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</si>
  <si>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</si>
  <si>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</si>
  <si>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</si>
  <si>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</si>
  <si>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</si>
  <si>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</si>
  <si>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</si>
  <si>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</si>
  <si>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</si>
  <si>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</si>
  <si>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</si>
  <si>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</si>
  <si>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</si>
  <si>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</si>
  <si>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</si>
  <si>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</si>
  <si>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</si>
  <si>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</si>
  <si>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</si>
  <si>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</si>
  <si>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</si>
  <si>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</si>
  <si>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</si>
  <si>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</si>
  <si>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</si>
  <si>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</si>
  <si>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</si>
  <si>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</si>
  <si>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</si>
  <si>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</si>
  <si>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</si>
  <si>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</si>
  <si>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</si>
  <si>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</si>
  <si>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</si>
  <si>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</si>
  <si>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</si>
  <si>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</si>
  <si>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</si>
  <si>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</si>
  <si>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</si>
  <si>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</si>
  <si>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</si>
  <si>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</si>
  <si>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</si>
  <si>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</si>
  <si>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</si>
  <si>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</si>
  <si>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</si>
  <si>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</si>
  <si>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</si>
  <si>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</si>
  <si>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</si>
  <si>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</si>
  <si>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</si>
  <si>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</si>
  <si>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</si>
  <si>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</si>
  <si>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</si>
  <si>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</si>
  <si>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</si>
  <si>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</si>
  <si>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</si>
  <si>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</si>
  <si>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</si>
  <si>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</si>
  <si>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</si>
  <si>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</si>
  <si>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</si>
  <si>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</si>
  <si>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</si>
  <si>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</si>
  <si>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</si>
  <si>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</si>
  <si>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</si>
  <si>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</si>
  <si>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</si>
  <si>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</si>
  <si>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</si>
  <si>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</si>
  <si>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</si>
  <si>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</si>
  <si>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</si>
  <si>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</si>
  <si>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</si>
  <si>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</si>
  <si>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</si>
  <si>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</si>
  <si>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</si>
  <si>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</si>
  <si>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</si>
  <si>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</si>
  <si>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</si>
  <si>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</si>
  <si>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</si>
  <si>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</si>
  <si>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</si>
  <si>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</si>
  <si>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</si>
  <si>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</si>
  <si>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</si>
  <si>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</si>
  <si>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</si>
  <si>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</si>
  <si>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</si>
  <si>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</si>
  <si>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</si>
  <si>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</si>
  <si>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</si>
  <si>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</si>
  <si>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</si>
  <si>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</si>
  <si>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</si>
  <si>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</si>
  <si>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</si>
  <si>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</si>
  <si>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</si>
  <si>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</si>
  <si>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</si>
  <si>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</si>
  <si>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</si>
  <si>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</si>
  <si>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</si>
  <si>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</si>
  <si>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</si>
  <si>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</si>
  <si>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</si>
  <si>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</si>
  <si>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</si>
  <si>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</si>
  <si>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</si>
  <si>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</si>
  <si>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</si>
  <si>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</si>
  <si>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</si>
  <si>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</si>
  <si>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</si>
  <si>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</si>
  <si>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</si>
  <si>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</si>
  <si>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</si>
  <si>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</si>
  <si>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</si>
  <si>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</si>
  <si>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</si>
  <si>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</si>
  <si>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</si>
  <si>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</si>
  <si>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</si>
  <si>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</si>
  <si>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</si>
  <si>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</si>
  <si>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</si>
  <si>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</si>
  <si>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</si>
  <si>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</si>
  <si>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</si>
  <si>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</si>
  <si>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</si>
  <si>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</si>
  <si>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</si>
  <si>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</si>
  <si>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</si>
  <si>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</si>
  <si>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</si>
  <si>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</si>
  <si>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</si>
  <si>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</si>
  <si>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</si>
  <si>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</si>
  <si>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</si>
  <si>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</si>
  <si>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</si>
  <si>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</si>
  <si>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</si>
  <si>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</si>
  <si>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</si>
  <si>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</si>
  <si>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</si>
  <si>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</si>
  <si>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</si>
  <si>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</si>
  <si>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</si>
  <si>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</si>
  <si>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</si>
  <si>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</si>
  <si>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</si>
  <si>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</si>
  <si>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</si>
  <si>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</si>
  <si>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</si>
  <si>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</si>
  <si>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</si>
  <si>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</si>
  <si>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</si>
  <si>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</si>
  <si>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</si>
  <si>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</si>
  <si>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</si>
  <si>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</si>
  <si>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</si>
  <si>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</si>
  <si>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</si>
  <si>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</si>
  <si>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</si>
  <si>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</si>
  <si>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</si>
  <si>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</si>
  <si>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</si>
  <si>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</si>
  <si>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</si>
  <si>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</si>
  <si>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</si>
  <si>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</si>
  <si>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</si>
  <si>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</si>
  <si>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</si>
  <si>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</si>
  <si>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</si>
  <si>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</si>
  <si>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</si>
  <si>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</si>
  <si>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</si>
  <si>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</si>
  <si>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</si>
  <si>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</si>
  <si>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</si>
  <si>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</si>
  <si>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</si>
  <si>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</si>
  <si>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</si>
  <si>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</si>
  <si>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</si>
  <si>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</si>
  <si>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</si>
  <si>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</si>
  <si>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</si>
  <si>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</si>
  <si>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</si>
  <si>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</si>
  <si>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</si>
  <si>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</si>
  <si>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</si>
  <si>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</si>
  <si>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</si>
  <si>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</si>
  <si>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</si>
  <si>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</si>
  <si>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</si>
  <si>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</si>
  <si>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</si>
  <si>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</si>
  <si>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</si>
  <si>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</si>
  <si>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</si>
  <si>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</si>
  <si>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</si>
  <si>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</si>
  <si>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</si>
  <si>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</si>
  <si>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</si>
  <si>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</si>
  <si>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</si>
  <si>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</si>
  <si>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</si>
  <si>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</si>
  <si>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</si>
  <si>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</si>
  <si>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</si>
  <si>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</si>
  <si>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</si>
  <si>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</si>
  <si>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</si>
  <si>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</si>
  <si>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</si>
  <si>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</si>
  <si>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</si>
  <si>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</si>
  <si>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</si>
  <si>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</si>
  <si>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</si>
  <si>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</si>
  <si>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</si>
  <si>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</si>
  <si>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</si>
  <si>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</si>
  <si>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</si>
  <si>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</si>
  <si>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</si>
  <si>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</si>
  <si>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</si>
  <si>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</si>
  <si>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</si>
  <si>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</si>
  <si>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</si>
  <si>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</si>
  <si>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</si>
  <si>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</si>
  <si>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</si>
  <si>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</si>
  <si>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</si>
  <si>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</si>
  <si>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</si>
  <si>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</si>
  <si>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</si>
  <si>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</si>
  <si>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</si>
  <si>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</si>
  <si>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</si>
  <si>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</si>
  <si>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</si>
  <si>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</si>
  <si>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</si>
  <si>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</si>
  <si>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</si>
  <si>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</si>
  <si>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</si>
  <si>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</si>
  <si>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</si>
  <si>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</si>
  <si>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</si>
  <si>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</si>
  <si>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</si>
  <si>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</si>
  <si>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</si>
  <si>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</si>
  <si>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</si>
  <si>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</si>
  <si>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</si>
  <si>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</si>
  <si>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</si>
  <si>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</si>
  <si>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</si>
  <si>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</si>
  <si>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</si>
  <si>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</si>
  <si>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</si>
  <si>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</si>
  <si>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</si>
  <si>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</si>
  <si>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</si>
  <si>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</si>
  <si>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</si>
  <si>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</si>
  <si>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</si>
  <si>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</si>
  <si>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</si>
  <si>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</si>
  <si>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</si>
  <si>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</si>
  <si>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</si>
  <si>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</si>
  <si>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</si>
  <si>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</si>
  <si>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</si>
  <si>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</si>
  <si>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</si>
  <si>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</si>
  <si>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</si>
  <si>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</si>
  <si>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</si>
  <si>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</si>
  <si>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</si>
  <si>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</si>
  <si>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</si>
  <si>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</si>
  <si>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</si>
  <si>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</si>
  <si>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</si>
  <si>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</si>
  <si>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</si>
  <si>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</si>
  <si>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</si>
  <si>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</si>
  <si>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</si>
  <si>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</si>
  <si>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</si>
  <si>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</si>
  <si>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</si>
  <si>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</si>
  <si>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</si>
  <si>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</si>
  <si>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</si>
  <si>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</si>
  <si>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</si>
  <si>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</si>
  <si>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</si>
  <si>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</si>
  <si>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</si>
  <si>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</si>
  <si>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</si>
  <si>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</si>
  <si>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</si>
  <si>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</si>
  <si>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</si>
  <si>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</si>
  <si>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</si>
  <si>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</si>
  <si>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</si>
  <si>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</si>
  <si>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</si>
  <si>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</si>
  <si>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</si>
  <si>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</si>
  <si>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</si>
  <si>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</si>
  <si>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</si>
  <si>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</si>
  <si>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</si>
  <si>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</si>
  <si>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</si>
  <si>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</si>
  <si>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</si>
  <si>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</si>
  <si>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</si>
  <si>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</si>
  <si>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</si>
  <si>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</si>
  <si>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</si>
  <si>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</si>
  <si>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</si>
  <si>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</si>
  <si>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</si>
  <si>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</si>
  <si>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</si>
  <si>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</si>
  <si>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</si>
  <si>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</si>
  <si>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</si>
  <si>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</si>
  <si>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</si>
  <si>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</si>
  <si>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</si>
  <si>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</si>
  <si>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</si>
  <si>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</si>
  <si>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</si>
  <si>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</si>
  <si>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</si>
  <si>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</si>
  <si>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</si>
  <si>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</si>
  <si>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</si>
  <si>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</si>
  <si>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</si>
  <si>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</si>
  <si>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</si>
  <si>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</si>
  <si>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</si>
  <si>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</si>
  <si>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</si>
  <si>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</si>
  <si>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</si>
  <si>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</si>
  <si>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</si>
  <si>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</si>
  <si>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</si>
  <si>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</si>
  <si>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</si>
  <si>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</si>
  <si>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</si>
  <si>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</si>
  <si>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</si>
  <si>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</si>
  <si>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</si>
  <si>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</si>
  <si>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</si>
  <si>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</si>
  <si>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</si>
  <si>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</si>
  <si>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</si>
  <si>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</si>
  <si>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</si>
  <si>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</si>
  <si>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</si>
  <si>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</si>
  <si>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</si>
  <si>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</si>
  <si>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</si>
  <si>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</si>
  <si>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</si>
  <si>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</si>
  <si>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</si>
  <si>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</si>
  <si>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</si>
  <si>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</si>
  <si>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</si>
  <si>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</si>
  <si>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</si>
  <si>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</si>
  <si>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</si>
  <si>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</si>
  <si>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</si>
  <si>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</si>
  <si>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</si>
  <si>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</si>
  <si>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</si>
  <si>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</si>
  <si>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</si>
  <si>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</si>
  <si>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</si>
  <si>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</si>
  <si>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</si>
  <si>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</si>
  <si>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</si>
  <si>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</si>
  <si>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</si>
  <si>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</si>
  <si>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</si>
  <si>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</si>
  <si>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</si>
  <si>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</si>
  <si>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</si>
  <si>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</si>
  <si>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</si>
  <si>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</si>
  <si>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</si>
  <si>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</si>
  <si>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</si>
  <si>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</si>
  <si>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</si>
  <si>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</si>
  <si>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</si>
  <si>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</si>
  <si>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</si>
  <si>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</si>
  <si>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</si>
  <si>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</si>
  <si>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</si>
  <si>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</si>
  <si>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</si>
  <si>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</si>
  <si>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</si>
  <si>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</si>
  <si>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</si>
  <si>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</si>
  <si>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</si>
  <si>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</si>
  <si>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</si>
  <si>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</si>
  <si>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</si>
  <si>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</si>
  <si>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</si>
  <si>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</si>
  <si>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</si>
  <si>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</si>
  <si>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</si>
  <si>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</si>
  <si>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</si>
  <si>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</si>
  <si>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</si>
  <si>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</si>
  <si>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</si>
  <si>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</si>
  <si>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</si>
  <si>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</si>
  <si>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</si>
  <si>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</si>
  <si>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</si>
  <si>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</si>
  <si>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</si>
  <si>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</si>
  <si>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</si>
  <si>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</si>
  <si>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</si>
  <si>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</si>
  <si>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</si>
  <si>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</si>
  <si>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</si>
  <si>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</si>
  <si>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</si>
  <si>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</si>
  <si>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</si>
  <si>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</si>
  <si>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</si>
  <si>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</si>
  <si>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</si>
  <si>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</si>
  <si>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</si>
  <si>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</si>
  <si>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</si>
  <si>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</si>
  <si>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</si>
  <si>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</si>
  <si>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</si>
  <si>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</si>
  <si>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</si>
  <si>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</si>
  <si>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</si>
  <si>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</si>
  <si>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</si>
  <si>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</si>
  <si>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</si>
  <si>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</si>
  <si>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</si>
  <si>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</si>
  <si>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</si>
  <si>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</si>
  <si>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</si>
  <si>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</si>
  <si>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</si>
  <si>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</si>
  <si>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</si>
  <si>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</si>
  <si>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</si>
  <si>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</si>
  <si>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</si>
  <si>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</si>
  <si>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</si>
  <si>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</si>
  <si>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</si>
  <si>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</si>
  <si>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</si>
  <si>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</si>
  <si>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</si>
  <si>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</si>
  <si>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</si>
  <si>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</si>
  <si>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</si>
  <si>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</si>
  <si>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</si>
  <si>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</si>
  <si>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</si>
  <si>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</si>
  <si>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</si>
  <si>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</si>
  <si>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</si>
  <si>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</si>
  <si>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</si>
  <si>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</si>
  <si>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</si>
  <si>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</si>
  <si>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</si>
  <si>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</si>
  <si>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</si>
  <si>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</si>
  <si>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</si>
  <si>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</si>
  <si>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</si>
  <si>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</si>
  <si>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</si>
  <si>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</si>
  <si>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</si>
  <si>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</si>
  <si>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</si>
  <si>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</si>
  <si>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</si>
  <si>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</si>
  <si>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</si>
  <si>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</si>
  <si>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</si>
  <si>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</si>
  <si>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</si>
  <si>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</si>
  <si>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</si>
  <si>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</si>
  <si>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</si>
  <si>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</si>
  <si>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</si>
  <si>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</si>
  <si>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</si>
  <si>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</si>
  <si>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</si>
  <si>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</si>
  <si>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</si>
  <si>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</si>
  <si>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</si>
  <si>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</si>
  <si>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</si>
  <si>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</si>
  <si>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</si>
  <si>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</si>
  <si>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</si>
  <si>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</si>
  <si>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</si>
  <si>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</si>
  <si>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</si>
  <si>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</si>
  <si>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</si>
  <si>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</si>
  <si>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</si>
  <si>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</si>
  <si>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</si>
  <si>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</si>
  <si>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</si>
  <si>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</si>
  <si>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</si>
  <si>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</si>
  <si>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</si>
  <si>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</si>
  <si>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</si>
  <si>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</si>
  <si>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</si>
  <si>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</si>
  <si>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</si>
  <si>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</si>
  <si>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</si>
  <si>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</si>
  <si>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</si>
  <si>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</si>
  <si>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</si>
  <si>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</si>
  <si>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</si>
  <si>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</si>
  <si>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</si>
  <si>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</si>
  <si>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</si>
  <si>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</si>
  <si>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</si>
  <si>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</si>
  <si>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</si>
  <si>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</si>
  <si>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</si>
  <si>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</si>
  <si>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</si>
  <si>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</si>
  <si>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</si>
  <si>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</si>
  <si>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</si>
  <si>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</si>
  <si>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</si>
  <si>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</si>
  <si>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</si>
  <si>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</si>
  <si>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</si>
  <si>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</si>
  <si>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</si>
  <si>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</si>
  <si>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</si>
  <si>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</si>
  <si>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</si>
  <si>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</si>
  <si>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</si>
  <si>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</si>
  <si>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</si>
  <si>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</si>
  <si>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</si>
  <si>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</si>
  <si>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</si>
  <si>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</si>
  <si>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</si>
  <si>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</si>
  <si>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</si>
  <si>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</si>
  <si>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</si>
  <si>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</si>
  <si>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</si>
  <si>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</si>
  <si>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</si>
  <si>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</si>
  <si>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</si>
  <si>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</si>
  <si>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</si>
  <si>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</si>
  <si>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</si>
  <si>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</si>
  <si>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</si>
  <si>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</si>
  <si>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</si>
  <si>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</si>
  <si>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</si>
  <si>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</si>
  <si>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</si>
  <si>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</si>
  <si>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</si>
  <si>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</si>
  <si>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</si>
  <si>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</si>
  <si>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</si>
  <si>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</si>
  <si>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</si>
  <si>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</si>
  <si>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</si>
  <si>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</si>
  <si>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</si>
  <si>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</si>
  <si>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</si>
  <si>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</si>
  <si>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</si>
  <si>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</si>
  <si>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</si>
  <si>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</si>
  <si>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</si>
  <si>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</si>
  <si>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</si>
  <si>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</si>
  <si>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</si>
  <si>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</si>
  <si>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</si>
  <si>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</si>
  <si>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</si>
  <si>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</si>
  <si>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</si>
  <si>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</si>
  <si>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</si>
  <si>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</si>
  <si>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</si>
  <si>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</si>
  <si>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</si>
  <si>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</si>
  <si>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</si>
  <si>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</si>
  <si>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</si>
  <si>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</si>
  <si>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</si>
  <si>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</si>
  <si>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</si>
  <si>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</si>
  <si>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</si>
  <si>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</si>
  <si>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</si>
  <si>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</si>
  <si>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</si>
  <si>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</si>
  <si>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</si>
  <si>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</si>
  <si>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</si>
  <si>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</si>
  <si>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</si>
  <si>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</si>
  <si>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</si>
  <si>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</si>
  <si>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</si>
  <si>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</si>
  <si>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</si>
  <si>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</si>
  <si>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</si>
  <si>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</si>
  <si>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</si>
  <si>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</si>
  <si>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</si>
  <si>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</si>
  <si>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</si>
  <si>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</si>
  <si>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</si>
  <si>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</si>
  <si>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</si>
  <si>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</si>
  <si>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</si>
  <si>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</si>
  <si>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</si>
  <si>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</si>
  <si>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</si>
  <si>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</si>
  <si>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</si>
  <si>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</si>
  <si>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</si>
  <si>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</si>
  <si>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</si>
  <si>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</si>
  <si>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</si>
  <si>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</si>
  <si>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</si>
  <si>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</si>
  <si>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</si>
  <si>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</si>
  <si>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</si>
  <si>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</si>
  <si>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</si>
  <si>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</si>
  <si>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</si>
  <si>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</si>
  <si>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</si>
  <si>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</si>
  <si>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</si>
  <si>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</si>
  <si>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</si>
  <si>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</si>
  <si>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</si>
  <si>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</si>
  <si>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</si>
  <si>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</si>
  <si>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</si>
  <si>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</si>
  <si>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</si>
  <si>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</si>
  <si>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</si>
  <si>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</si>
  <si>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</si>
  <si>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</si>
  <si>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</si>
  <si>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</si>
  <si>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</si>
  <si>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</si>
  <si>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</si>
  <si>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</si>
  <si>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</si>
  <si>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</si>
  <si>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</si>
  <si>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</si>
  <si>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</si>
  <si>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</si>
  <si>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</si>
  <si>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</si>
  <si>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</si>
  <si>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</si>
  <si>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</si>
  <si>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</si>
  <si>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</si>
  <si>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</si>
  <si>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</si>
  <si>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</si>
  <si>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</si>
  <si>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</si>
  <si>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</si>
  <si>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</si>
  <si>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</si>
  <si>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</si>
  <si>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</si>
  <si>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</si>
  <si>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</si>
  <si>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</si>
  <si>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</si>
  <si>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</si>
  <si>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</si>
  <si>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</si>
  <si>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</si>
  <si>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</si>
  <si>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</si>
  <si>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</si>
  <si>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</si>
  <si>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</si>
  <si>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</si>
  <si>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</si>
  <si>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</si>
  <si>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</si>
  <si>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</si>
  <si>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</si>
  <si>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</si>
  <si>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</si>
  <si>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</si>
  <si>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</si>
  <si>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</si>
  <si>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</si>
  <si>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</si>
  <si>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</si>
  <si>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</si>
  <si>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</si>
  <si>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</si>
  <si>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</si>
  <si>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</si>
  <si>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</si>
  <si>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</si>
  <si>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</si>
  <si>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</si>
  <si>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</si>
  <si>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</si>
  <si>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</si>
  <si>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</si>
  <si>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</si>
  <si>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</si>
  <si>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</si>
  <si>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</si>
  <si>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</si>
  <si>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</si>
  <si>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</si>
  <si>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</si>
  <si>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</si>
  <si>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</si>
  <si>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</si>
  <si>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</si>
  <si>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</si>
  <si>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</si>
  <si>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</si>
  <si>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</si>
  <si>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</si>
  <si>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</si>
  <si>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</si>
  <si>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</si>
  <si>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</si>
  <si>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</si>
  <si>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</si>
  <si>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</si>
  <si>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</si>
  <si>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</si>
  <si>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</si>
  <si>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</si>
  <si>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</si>
  <si>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</si>
  <si>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</si>
  <si>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</si>
  <si>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</si>
  <si>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</si>
  <si>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</si>
  <si>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</si>
  <si>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</si>
  <si>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</si>
  <si>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</si>
  <si>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</si>
  <si>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</si>
  <si>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</si>
  <si>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</si>
  <si>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</si>
  <si>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</si>
  <si>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</si>
  <si>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</si>
  <si>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</si>
  <si>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</si>
  <si>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</si>
  <si>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</si>
  <si>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</si>
  <si>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</si>
  <si>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</si>
  <si>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</si>
  <si>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</si>
  <si>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</si>
  <si>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</si>
  <si>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</si>
  <si>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</si>
  <si>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</si>
  <si>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</si>
  <si>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</si>
  <si>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</si>
  <si>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</si>
  <si>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</si>
  <si>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</si>
  <si>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</si>
  <si>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</si>
  <si>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</si>
  <si>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</si>
  <si>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</si>
  <si>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</si>
  <si>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</si>
  <si>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</si>
  <si>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</si>
  <si>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</si>
  <si>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</si>
  <si>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</si>
  <si>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</si>
  <si>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</si>
  <si>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</si>
  <si>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</si>
  <si>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</si>
  <si>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</si>
  <si>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</si>
  <si>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</si>
  <si>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</si>
  <si>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</si>
  <si>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</si>
  <si>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</si>
  <si>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</si>
  <si>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</si>
  <si>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</si>
  <si>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</si>
  <si>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</si>
  <si>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</si>
  <si>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</si>
  <si>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</si>
  <si>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</si>
  <si>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</si>
  <si>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</si>
  <si>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</si>
  <si>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</si>
  <si>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</si>
  <si>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</si>
  <si>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</si>
  <si>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</si>
  <si>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</si>
  <si>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</si>
  <si>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</si>
  <si>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</si>
  <si>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</si>
  <si>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</si>
  <si>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</si>
  <si>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</si>
  <si>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</si>
  <si>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</si>
  <si>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</si>
  <si>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</si>
  <si>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</si>
  <si>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</si>
  <si>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</si>
  <si>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</si>
  <si>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</si>
  <si>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</si>
  <si>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</si>
  <si>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</si>
  <si>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</si>
  <si>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</si>
  <si>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</si>
  <si>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</si>
  <si>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</si>
  <si>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</si>
  <si>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</si>
  <si>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</si>
  <si>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</si>
  <si>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</si>
  <si>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</si>
  <si>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</si>
  <si>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</si>
  <si>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</si>
  <si>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</si>
  <si>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</si>
  <si>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</si>
  <si>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</si>
  <si>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</si>
  <si>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</si>
  <si>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</si>
  <si>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</si>
  <si>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</si>
  <si>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</si>
  <si>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</si>
  <si>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</si>
  <si>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</si>
  <si>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</si>
  <si>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</si>
  <si>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</si>
  <si>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</si>
  <si>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</si>
  <si>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</si>
  <si>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</si>
  <si>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</si>
  <si>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</si>
  <si>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</si>
  <si>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</si>
  <si>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</si>
  <si>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</si>
  <si>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</si>
  <si>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</si>
  <si>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</si>
  <si>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</si>
  <si>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</si>
  <si>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</si>
  <si>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</si>
  <si>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</si>
  <si>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</si>
  <si>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</si>
  <si>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</si>
  <si>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</si>
  <si>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</si>
  <si>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</si>
  <si>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</si>
  <si>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</si>
  <si>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</si>
  <si>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</si>
  <si>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</si>
  <si>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</si>
  <si>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</si>
  <si>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</si>
  <si>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</si>
  <si>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</si>
  <si>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</si>
  <si>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</si>
  <si>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</si>
  <si>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</si>
  <si>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</si>
  <si>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</si>
  <si>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</si>
  <si>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</si>
  <si>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</si>
  <si>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</si>
  <si>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</si>
  <si>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</si>
  <si>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</si>
  <si>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</si>
  <si>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</si>
  <si>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</si>
  <si>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</si>
  <si>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</si>
  <si>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</si>
  <si>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</si>
  <si>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</si>
  <si>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</si>
  <si>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</si>
  <si>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</si>
  <si>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</si>
  <si>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</si>
  <si>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</si>
  <si>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</si>
  <si>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</si>
  <si>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</si>
  <si>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</si>
  <si>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</si>
  <si>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</si>
  <si>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</si>
  <si>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</si>
  <si>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</si>
  <si>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</si>
  <si>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</si>
  <si>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</si>
  <si>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</si>
  <si>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</si>
  <si>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</si>
  <si>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</si>
  <si>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</si>
  <si>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</si>
  <si>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</si>
  <si>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</si>
  <si>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</si>
  <si>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</si>
  <si>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</si>
  <si>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</si>
  <si>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</si>
  <si>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</si>
  <si>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</si>
  <si>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</si>
  <si>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</si>
  <si>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</si>
  <si>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</si>
  <si>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</si>
  <si>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</si>
  <si>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</si>
  <si>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</si>
  <si>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</si>
  <si>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</si>
  <si>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</si>
  <si>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</si>
  <si>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</si>
  <si>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</si>
  <si>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</si>
  <si>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</si>
  <si>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</si>
  <si>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</si>
  <si>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</si>
  <si>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</si>
  <si>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</si>
  <si>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</si>
  <si>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</si>
  <si>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</si>
  <si>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</si>
  <si>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</si>
  <si>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</si>
  <si>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</si>
  <si>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</si>
  <si>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</si>
  <si>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</si>
  <si>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</si>
  <si>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</si>
  <si>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</si>
  <si>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</si>
  <si>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</si>
  <si>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</si>
  <si>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</si>
  <si>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</si>
  <si>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</si>
  <si>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</si>
  <si>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</si>
  <si>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</si>
  <si>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</si>
  <si>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</si>
  <si>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</si>
  <si>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</si>
  <si>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</si>
  <si>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</si>
  <si>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</si>
  <si>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</si>
  <si>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</si>
  <si>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</si>
  <si>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</si>
  <si>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</si>
  <si>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</si>
  <si>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</si>
  <si>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</si>
  <si>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</si>
  <si>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</si>
  <si>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</si>
  <si>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</si>
  <si>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</si>
  <si>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</si>
  <si>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</si>
  <si>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</si>
  <si>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</si>
  <si>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</si>
  <si>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</si>
  <si>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</si>
  <si>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</si>
  <si>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</si>
  <si>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</si>
  <si>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</si>
  <si>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</si>
  <si>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</si>
  <si>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</si>
  <si>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</si>
  <si>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</si>
  <si>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</si>
  <si>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</si>
  <si>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</si>
  <si>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</si>
  <si>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</si>
  <si>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</si>
  <si>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</si>
  <si>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</si>
  <si>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</si>
  <si>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</si>
  <si>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</si>
  <si>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</si>
  <si>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</si>
  <si>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</si>
  <si>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</si>
  <si>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</si>
  <si>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</si>
  <si>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</si>
  <si>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</si>
  <si>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</si>
  <si>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</si>
  <si>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</si>
  <si>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</si>
  <si>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</si>
  <si>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</si>
  <si>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</si>
  <si>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</si>
  <si>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</si>
  <si>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</si>
  <si>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</si>
  <si>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</si>
  <si>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</si>
  <si>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</si>
  <si>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</si>
  <si>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</si>
  <si>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</si>
  <si>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</si>
  <si>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</si>
  <si>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</si>
  <si>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</si>
  <si>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</si>
  <si>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</si>
  <si>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</si>
  <si>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</si>
  <si>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</si>
  <si>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</si>
  <si>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</si>
  <si>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</si>
  <si>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</si>
  <si>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</si>
  <si>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</si>
  <si>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</si>
  <si>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</si>
  <si>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</si>
  <si>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</si>
  <si>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</si>
  <si>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</si>
  <si>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</si>
  <si>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</si>
  <si>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</si>
  <si>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</si>
  <si>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</si>
  <si>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</si>
  <si>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</si>
  <si>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</si>
  <si>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</si>
  <si>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</si>
  <si>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</si>
  <si>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</si>
  <si>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</si>
  <si>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</si>
  <si>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</si>
  <si>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</si>
  <si>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</si>
  <si>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</si>
  <si>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</si>
  <si>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</si>
  <si>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</si>
  <si>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</si>
  <si>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</si>
  <si>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</si>
  <si>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</si>
  <si>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</si>
  <si>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</si>
  <si>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</si>
  <si>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</si>
  <si>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</si>
  <si>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</si>
  <si>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</si>
  <si>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</si>
  <si>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</si>
  <si>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</si>
  <si>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</si>
  <si>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</si>
  <si>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</si>
  <si>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</si>
  <si>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</si>
  <si>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</si>
  <si>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</si>
  <si>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</si>
  <si>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</si>
  <si>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</si>
  <si>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</si>
  <si>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</si>
  <si>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</si>
  <si>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</si>
  <si>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</si>
  <si>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</si>
  <si>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</si>
  <si>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</si>
  <si>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</si>
  <si>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</si>
  <si>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</si>
  <si>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</si>
  <si>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</si>
  <si>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</si>
  <si>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</si>
  <si>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</si>
  <si>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</si>
  <si>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</si>
  <si>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</si>
  <si>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</si>
  <si>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</si>
  <si>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</si>
  <si>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</si>
  <si>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</si>
  <si>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</si>
  <si>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</si>
  <si>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</si>
  <si>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</si>
  <si>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</si>
  <si>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</si>
  <si>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</si>
  <si>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</si>
  <si>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</si>
  <si>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</si>
  <si>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</si>
  <si>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</si>
  <si>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</si>
  <si>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</si>
  <si>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</si>
  <si>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</si>
  <si>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</si>
  <si>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</si>
  <si>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</si>
  <si>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</si>
  <si>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</si>
  <si>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</si>
  <si>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</si>
  <si>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</si>
  <si>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</si>
  <si>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</si>
  <si>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</si>
  <si>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</si>
  <si>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</si>
  <si>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</si>
  <si>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</si>
  <si>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</si>
  <si>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</si>
  <si>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</si>
  <si>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</si>
  <si>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</si>
  <si>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</si>
  <si>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</si>
  <si>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</si>
  <si>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</si>
  <si>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</si>
  <si>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</si>
  <si>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</si>
  <si>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</si>
  <si>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</si>
  <si>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</si>
  <si>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</si>
  <si>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</si>
  <si>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</si>
  <si>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</si>
  <si>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</si>
  <si>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</si>
  <si>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</si>
  <si>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</si>
  <si>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</si>
  <si>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</si>
  <si>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</si>
  <si>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</si>
  <si>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</si>
  <si>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</si>
  <si>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</si>
  <si>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</si>
  <si>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</si>
  <si>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</si>
  <si>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</si>
  <si>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</si>
  <si>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</si>
  <si>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</si>
  <si>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</si>
  <si>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</si>
  <si>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</si>
  <si>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</si>
  <si>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</si>
  <si>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</si>
  <si>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</si>
  <si>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</si>
  <si>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</si>
  <si>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</si>
  <si>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</si>
  <si>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</si>
  <si>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</si>
  <si>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</si>
  <si>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</si>
  <si>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</si>
  <si>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</si>
  <si>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</si>
  <si>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</si>
  <si>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</si>
  <si>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</si>
  <si>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</si>
  <si>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</si>
  <si>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</si>
  <si>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</si>
  <si>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</si>
  <si>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</si>
  <si>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</si>
  <si>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</si>
  <si>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</si>
  <si>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</si>
  <si>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</si>
  <si>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</si>
  <si>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</si>
  <si>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</si>
  <si>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</si>
  <si>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</si>
  <si>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</si>
  <si>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</si>
  <si>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</si>
  <si>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</si>
  <si>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</si>
  <si>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</si>
  <si>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</si>
  <si>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</si>
  <si>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</si>
  <si>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</si>
  <si>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</si>
  <si>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</si>
  <si>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</si>
  <si>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</si>
  <si>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</si>
  <si>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</si>
  <si>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</si>
  <si>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</si>
  <si>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</si>
  <si>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</si>
  <si>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</si>
  <si>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</si>
  <si>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</si>
  <si>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</si>
  <si>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</si>
  <si>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</si>
  <si>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</si>
  <si>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</si>
  <si>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</si>
  <si>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</si>
  <si>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</si>
  <si>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</si>
  <si>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</si>
  <si>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</si>
  <si>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</si>
  <si>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</si>
  <si>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</si>
  <si>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</si>
  <si>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</si>
  <si>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</si>
  <si>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</si>
  <si>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</si>
  <si>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</si>
  <si>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</si>
  <si>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</si>
  <si>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</si>
  <si>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</si>
  <si>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</si>
  <si>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</si>
  <si>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</si>
  <si>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</si>
  <si>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</si>
  <si>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</si>
  <si>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</si>
  <si>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</si>
  <si>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</si>
  <si>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</si>
  <si>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</si>
  <si>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</si>
  <si>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</si>
  <si>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</si>
  <si>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</si>
  <si>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</si>
  <si>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</si>
  <si>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</si>
  <si>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</si>
  <si>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</si>
  <si>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</si>
  <si>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</si>
  <si>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</si>
  <si>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</si>
  <si>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</si>
  <si>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</si>
  <si>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</si>
  <si>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</si>
  <si>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</si>
  <si>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</si>
  <si>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</si>
  <si>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</si>
  <si>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</si>
  <si>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</si>
  <si>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</si>
  <si>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</si>
  <si>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</si>
  <si>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</si>
  <si>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</si>
  <si>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</si>
  <si>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</si>
  <si>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</si>
  <si>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</si>
  <si>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</si>
  <si>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</si>
  <si>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</si>
  <si>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</si>
  <si>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</si>
  <si>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</si>
  <si>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</si>
  <si>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</si>
  <si>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</si>
  <si>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</si>
  <si>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</si>
  <si>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</si>
  <si>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</si>
  <si>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</si>
  <si>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</si>
  <si>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</si>
  <si>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</si>
  <si>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</si>
  <si>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</si>
  <si>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</si>
  <si>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</si>
  <si>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</si>
  <si>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</si>
  <si>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</si>
  <si>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</si>
  <si>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</si>
  <si>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</si>
  <si>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</si>
  <si>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</si>
  <si>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</si>
  <si>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</si>
  <si>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</si>
  <si>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</si>
  <si>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</si>
  <si>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</si>
  <si>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</si>
  <si>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</si>
  <si>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</si>
  <si>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</si>
  <si>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</si>
  <si>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</si>
  <si>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</si>
  <si>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</si>
  <si>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</si>
  <si>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</si>
  <si>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</si>
  <si>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</si>
  <si>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</si>
  <si>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</si>
  <si>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</si>
  <si>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</si>
  <si>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</si>
  <si>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</si>
  <si>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</si>
  <si>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</si>
  <si>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</si>
  <si>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</si>
  <si>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</si>
  <si>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</si>
  <si>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</si>
  <si>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</si>
  <si>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</si>
  <si>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</si>
  <si>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</si>
  <si>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</si>
  <si>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</si>
  <si>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</si>
  <si>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</si>
  <si>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</si>
  <si>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</si>
  <si>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</si>
  <si>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</si>
  <si>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</si>
  <si>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</si>
  <si>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</si>
  <si>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</si>
  <si>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</si>
  <si>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</si>
  <si>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</si>
  <si>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</si>
  <si>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</si>
  <si>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</si>
  <si>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</si>
  <si>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</si>
  <si>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</si>
  <si>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</si>
  <si>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</si>
  <si>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</si>
  <si>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</si>
  <si>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</si>
  <si>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</si>
  <si>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</si>
  <si>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</si>
  <si>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</si>
  <si>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</si>
  <si>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</si>
  <si>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</si>
  <si>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</si>
  <si>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</si>
  <si>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</si>
  <si>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</si>
  <si>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</si>
  <si>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</si>
  <si>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</si>
  <si>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</si>
  <si>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</si>
  <si>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</si>
  <si>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</si>
  <si>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</si>
  <si>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</si>
  <si>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</si>
  <si>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</si>
  <si>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</si>
  <si>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</si>
  <si>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</si>
  <si>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</si>
  <si>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</si>
  <si>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</si>
  <si>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</si>
  <si>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</si>
  <si>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</si>
  <si>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</si>
  <si>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</si>
  <si>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</si>
  <si>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</si>
  <si>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</si>
  <si>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</si>
  <si>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</si>
  <si>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</si>
  <si>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</si>
  <si>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</si>
  <si>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</si>
  <si>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</si>
  <si>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</si>
  <si>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</si>
  <si>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</si>
  <si>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</si>
  <si>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</si>
  <si>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</si>
  <si>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</si>
  <si>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</si>
  <si>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</si>
  <si>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</si>
  <si>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</si>
  <si>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</si>
  <si>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</si>
  <si>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</si>
  <si>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</si>
  <si>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</si>
  <si>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</si>
  <si>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</si>
  <si>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</si>
  <si>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</si>
  <si>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</si>
  <si>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</si>
  <si>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</si>
  <si>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</si>
  <si>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</si>
  <si>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</si>
  <si>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</si>
  <si>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</si>
  <si>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</si>
  <si>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</si>
  <si>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</si>
  <si>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</si>
  <si>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</si>
  <si>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</si>
  <si>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</si>
  <si>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</si>
  <si>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</si>
  <si>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</si>
  <si>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</si>
  <si>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</si>
  <si>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</si>
  <si>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</si>
  <si>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</si>
  <si>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</si>
  <si>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</si>
  <si>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</si>
  <si>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</si>
  <si>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</si>
  <si>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</si>
  <si>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</si>
  <si>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</si>
  <si>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</si>
  <si>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</si>
  <si>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</si>
  <si>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</si>
  <si>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</si>
  <si>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</si>
  <si>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</si>
  <si>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</si>
  <si>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</si>
  <si>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</si>
  <si>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</si>
  <si>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</si>
  <si>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</si>
  <si>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</si>
  <si>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</si>
  <si>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</si>
  <si>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</si>
  <si>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</si>
  <si>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</si>
  <si>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</si>
  <si>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</si>
  <si>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</si>
  <si>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</si>
  <si>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</si>
  <si>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</si>
  <si>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</si>
  <si>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</si>
  <si>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</si>
  <si>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</si>
  <si>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</si>
  <si>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</si>
  <si>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</si>
  <si>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</si>
  <si>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</si>
  <si>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</si>
  <si>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</si>
  <si>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</si>
  <si>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</si>
  <si>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</si>
  <si>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</si>
  <si>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</si>
  <si>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</si>
  <si>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</si>
  <si>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</si>
  <si>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</si>
  <si>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</si>
  <si>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</si>
  <si>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</si>
  <si>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</si>
  <si>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</si>
  <si>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</si>
  <si>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</si>
  <si>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</si>
  <si>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</si>
  <si>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</si>
  <si>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</si>
  <si>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</si>
  <si>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</si>
  <si>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</si>
  <si>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</si>
  <si>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</si>
  <si>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</si>
  <si>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</si>
  <si>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</si>
  <si>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</si>
  <si>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</si>
  <si>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</si>
  <si>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</si>
  <si>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</si>
  <si>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</si>
  <si>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</si>
  <si>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</si>
  <si>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</si>
  <si>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</si>
  <si>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</si>
  <si>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</si>
  <si>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</si>
  <si>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</si>
  <si>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</si>
  <si>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</si>
  <si>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</si>
  <si>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</si>
  <si>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</si>
  <si>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</si>
  <si>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</si>
  <si>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</si>
  <si>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</si>
  <si>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</si>
  <si>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</si>
  <si>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</si>
  <si>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</si>
  <si>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</si>
  <si>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</si>
  <si>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</si>
  <si>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</si>
  <si>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</si>
  <si>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</si>
  <si>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</si>
  <si>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</si>
  <si>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</si>
  <si>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</si>
  <si>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</si>
  <si>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</si>
  <si>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</si>
  <si>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</si>
  <si>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</si>
  <si>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</si>
  <si>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</si>
  <si>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</si>
  <si>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</si>
  <si>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</si>
  <si>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</si>
  <si>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</si>
  <si>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</si>
  <si>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</si>
  <si>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</si>
  <si>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</si>
  <si>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</si>
  <si>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</si>
  <si>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</si>
  <si>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</si>
  <si>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</si>
  <si>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</si>
  <si>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</si>
  <si>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</si>
  <si>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</si>
  <si>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</si>
  <si>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</si>
  <si>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</si>
  <si>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</si>
  <si>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</si>
  <si>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</si>
  <si>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</si>
  <si>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</si>
  <si>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</si>
  <si>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</si>
  <si>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</si>
  <si>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</si>
  <si>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</si>
  <si>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</si>
  <si>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</si>
  <si>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</si>
  <si>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</si>
  <si>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</si>
  <si>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</si>
  <si>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</si>
  <si>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</si>
  <si>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</si>
  <si>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</si>
  <si>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</si>
  <si>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</si>
  <si>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</si>
  <si>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</si>
  <si>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</si>
  <si>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</si>
  <si>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</si>
  <si>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</si>
  <si>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</si>
  <si>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</si>
  <si>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</si>
  <si>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</si>
  <si>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</si>
  <si>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</si>
  <si>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</si>
  <si>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</si>
  <si>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</si>
  <si>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</si>
  <si>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</si>
  <si>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</si>
  <si>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</si>
  <si>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</si>
  <si>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</si>
  <si>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</si>
  <si>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</si>
  <si>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</si>
  <si>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</si>
  <si>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</si>
  <si>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</si>
  <si>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</si>
  <si>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</si>
  <si>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</si>
  <si>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</si>
  <si>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</si>
  <si>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</si>
  <si>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</si>
  <si>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</si>
  <si>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</si>
  <si>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</si>
  <si>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</si>
  <si>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</si>
  <si>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</si>
  <si>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</si>
  <si>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</si>
  <si>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</si>
  <si>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</si>
  <si>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</si>
  <si>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</si>
  <si>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</si>
  <si>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</si>
  <si>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</si>
  <si>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</si>
  <si>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</si>
  <si>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</si>
  <si>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</si>
  <si>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</si>
  <si>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</si>
  <si>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</si>
  <si>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</si>
  <si>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</si>
  <si>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</si>
  <si>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</si>
  <si>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</si>
  <si>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</si>
  <si>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</si>
  <si>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</si>
  <si>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</si>
  <si>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</si>
  <si>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</si>
  <si>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</si>
  <si>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</si>
  <si>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</si>
  <si>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</si>
  <si>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</si>
  <si>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</si>
  <si>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</si>
  <si>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</si>
  <si>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</si>
  <si>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</si>
  <si>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</si>
  <si>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</si>
  <si>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</si>
  <si>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</si>
  <si>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</si>
  <si>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</si>
  <si>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</si>
  <si>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</si>
  <si>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</si>
  <si>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</si>
  <si>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</si>
  <si>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</si>
  <si>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</si>
  <si>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</si>
  <si>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</si>
  <si>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</si>
  <si>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</si>
  <si>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</si>
  <si>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</si>
  <si>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</si>
  <si>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</si>
  <si>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</si>
  <si>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</si>
  <si>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</si>
  <si>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</si>
  <si>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</si>
  <si>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</si>
  <si>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</si>
  <si>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</si>
  <si>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</si>
  <si>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</si>
  <si>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</si>
  <si>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</si>
  <si>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</si>
  <si>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</si>
  <si>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</si>
  <si>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</si>
  <si>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</si>
  <si>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</si>
  <si>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</si>
  <si>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</si>
  <si>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</si>
  <si>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</si>
  <si>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</si>
  <si>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</si>
  <si>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</si>
  <si>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</si>
  <si>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</si>
  <si>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</si>
  <si>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</si>
  <si>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</si>
  <si>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</si>
  <si>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</si>
  <si>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</si>
  <si>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</si>
  <si>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</si>
  <si>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</si>
  <si>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</si>
  <si>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</si>
  <si>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</si>
  <si>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</si>
  <si>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</si>
  <si>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</si>
  <si>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</si>
  <si>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</si>
  <si>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</si>
  <si>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</si>
  <si>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</si>
  <si>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</si>
  <si>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</si>
  <si>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</si>
  <si>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</si>
  <si>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</si>
  <si>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</si>
  <si>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</si>
  <si>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</si>
  <si>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</si>
  <si>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</si>
  <si>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</si>
  <si>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</si>
  <si>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</si>
  <si>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</si>
  <si>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</si>
  <si>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</si>
  <si>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</si>
  <si>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</si>
  <si>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</si>
  <si>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</si>
  <si>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</si>
  <si>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</si>
  <si>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</si>
  <si>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</si>
  <si>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</si>
  <si>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</si>
  <si>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</si>
  <si>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</si>
  <si>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</si>
  <si>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</si>
  <si>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</si>
  <si>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</si>
  <si>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</si>
  <si>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</si>
  <si>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</si>
  <si>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</si>
  <si>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</si>
  <si>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</si>
  <si>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</si>
  <si>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</si>
  <si>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</si>
  <si>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</si>
  <si>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</si>
  <si>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</si>
  <si>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</si>
  <si>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</si>
  <si>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</si>
  <si>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</si>
  <si>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</si>
  <si>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</si>
  <si>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</si>
  <si>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</si>
  <si>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</si>
  <si>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</si>
  <si>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</si>
  <si>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</si>
  <si>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</si>
  <si>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</si>
  <si>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</si>
  <si>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</si>
  <si>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</si>
  <si>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</si>
  <si>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</si>
  <si>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</si>
  <si>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</si>
  <si>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</si>
  <si>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</si>
  <si>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</si>
  <si>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</si>
  <si>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</si>
  <si>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</si>
  <si>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</si>
  <si>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</si>
  <si>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</si>
  <si>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</si>
  <si>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</si>
  <si>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</si>
  <si>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</si>
  <si>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</si>
  <si>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</si>
  <si>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</si>
  <si>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</si>
  <si>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</si>
  <si>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</si>
  <si>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</si>
  <si>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</si>
  <si>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</si>
  <si>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</si>
  <si>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</si>
  <si>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</si>
  <si>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</si>
  <si>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</si>
  <si>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</si>
  <si>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</si>
  <si>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</si>
  <si>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</si>
  <si>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</si>
  <si>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</si>
  <si>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</si>
  <si>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</si>
  <si>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</si>
  <si>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</si>
  <si>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</si>
  <si>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</si>
  <si>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</si>
  <si>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</si>
  <si>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</si>
  <si>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</si>
  <si>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</si>
  <si>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</si>
  <si>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</si>
  <si>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</si>
  <si>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</si>
  <si>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</si>
  <si>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</si>
  <si>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</si>
  <si>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</si>
  <si>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</si>
  <si>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</si>
  <si>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</si>
  <si>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</si>
  <si>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</si>
  <si>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</si>
  <si>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</si>
  <si>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</si>
  <si>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</si>
  <si>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</si>
  <si>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</si>
  <si>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</si>
  <si>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</si>
  <si>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</si>
  <si>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</si>
  <si>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</si>
  <si>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</si>
  <si>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</si>
  <si>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</si>
  <si>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</si>
  <si>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</si>
  <si>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</si>
  <si>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</si>
  <si>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</si>
  <si>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</si>
  <si>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</si>
  <si>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</si>
  <si>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</si>
  <si>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</si>
  <si>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</si>
  <si>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</si>
  <si>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</si>
  <si>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</si>
  <si>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</si>
  <si>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</si>
  <si>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</si>
  <si>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</si>
  <si>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</si>
  <si>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</si>
  <si>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</si>
  <si>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</si>
  <si>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</si>
  <si>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</si>
  <si>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</si>
  <si>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</si>
  <si>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</si>
  <si>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</si>
  <si>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</si>
  <si>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</si>
  <si>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</si>
  <si>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</si>
  <si>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</si>
  <si>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</si>
  <si>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</si>
  <si>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</si>
  <si>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</si>
  <si>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</si>
  <si>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</si>
  <si>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</si>
  <si>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</si>
  <si>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</si>
  <si>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</si>
  <si>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</si>
  <si>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</si>
  <si>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</si>
  <si>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</si>
  <si>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</si>
  <si>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</si>
  <si>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</si>
  <si>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</si>
  <si>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</si>
  <si>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</si>
  <si>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</si>
  <si>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</si>
  <si>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</si>
  <si>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</si>
  <si>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</si>
  <si>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</si>
  <si>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</si>
  <si>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</si>
  <si>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</si>
  <si>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</si>
  <si>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</si>
  <si>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</si>
  <si>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</si>
  <si>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</si>
  <si>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</si>
  <si>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</si>
  <si>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</si>
  <si>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</si>
  <si>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</si>
  <si>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</si>
  <si>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</si>
  <si>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</si>
  <si>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</si>
  <si>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</si>
  <si>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</si>
  <si>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</si>
  <si>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</si>
  <si>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</si>
  <si>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</si>
  <si>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</si>
  <si>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</si>
  <si>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</si>
  <si>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</si>
  <si>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</si>
  <si>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</si>
  <si>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</si>
  <si>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</si>
  <si>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</si>
  <si>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</si>
  <si>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</si>
  <si>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</si>
  <si>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</si>
  <si>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</si>
  <si>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</si>
  <si>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</si>
  <si>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</si>
  <si>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</si>
  <si>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</si>
  <si>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</si>
  <si>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</si>
  <si>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</si>
  <si>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</si>
  <si>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</si>
  <si>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</si>
  <si>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</si>
  <si>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</si>
  <si>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</si>
  <si>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</si>
  <si>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</si>
  <si>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</si>
  <si>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</si>
  <si>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</si>
  <si>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</si>
  <si>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</si>
  <si>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</si>
  <si>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</si>
  <si>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</si>
  <si>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</si>
  <si>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</si>
  <si>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</si>
  <si>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</si>
  <si>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</si>
  <si>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</si>
  <si>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</si>
  <si>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</si>
  <si>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</si>
  <si>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</si>
  <si>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</si>
  <si>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</si>
  <si>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</si>
  <si>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</si>
  <si>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</si>
  <si>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</si>
  <si>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</si>
  <si>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</si>
  <si>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</si>
  <si>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</si>
  <si>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</si>
  <si>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</si>
  <si>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</si>
  <si>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</si>
  <si>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</si>
  <si>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</si>
  <si>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</si>
  <si>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</si>
  <si>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</si>
  <si>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</si>
  <si>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</si>
  <si>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</si>
  <si>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</si>
  <si>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</si>
  <si>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</si>
  <si>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</si>
  <si>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</si>
  <si>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</si>
  <si>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</si>
  <si>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</si>
  <si>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</si>
  <si>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</si>
  <si>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</si>
  <si>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</si>
  <si>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</si>
  <si>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</si>
  <si>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</si>
  <si>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</si>
  <si>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</si>
  <si>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</si>
  <si>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</si>
  <si>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</si>
  <si>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</si>
  <si>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</si>
  <si>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</si>
  <si>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</si>
  <si>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</si>
  <si>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</si>
  <si>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</si>
  <si>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</si>
  <si>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</si>
  <si>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</si>
  <si>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</si>
  <si>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</si>
  <si>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</si>
  <si>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</si>
  <si>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</si>
  <si>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</si>
  <si>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</si>
  <si>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</si>
  <si>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</si>
  <si>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</si>
  <si>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</si>
  <si>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</si>
  <si>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</si>
  <si>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</si>
  <si>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</si>
  <si>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</si>
  <si>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</si>
  <si>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</si>
  <si>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</si>
  <si>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</si>
  <si>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</si>
  <si>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</si>
  <si>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</si>
  <si>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</si>
  <si>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</si>
  <si>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</si>
  <si>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</si>
  <si>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</si>
  <si>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</si>
  <si>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</si>
  <si>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</si>
  <si>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</si>
  <si>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</si>
  <si>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</si>
  <si>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</si>
  <si>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</si>
  <si>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</si>
  <si>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</si>
  <si>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</si>
  <si>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</si>
  <si>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</si>
  <si>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</si>
  <si>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</si>
  <si>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</si>
  <si>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</si>
  <si>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</si>
  <si>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</si>
  <si>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</si>
  <si>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</si>
  <si>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</si>
  <si>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</si>
  <si>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</si>
  <si>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</si>
  <si>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</si>
  <si>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</si>
  <si>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</si>
  <si>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</si>
  <si>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</si>
  <si>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</si>
  <si>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</si>
  <si>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</si>
  <si>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</si>
  <si>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</si>
  <si>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</si>
  <si>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</si>
  <si>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</si>
  <si>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</si>
  <si>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</si>
  <si>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</si>
  <si>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</si>
  <si>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</si>
  <si>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</si>
  <si>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</si>
  <si>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</si>
  <si>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</si>
  <si>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</si>
  <si>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</si>
  <si>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</si>
  <si>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</si>
  <si>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</si>
  <si>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</si>
  <si>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</si>
  <si>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</si>
  <si>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</si>
  <si>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</si>
  <si>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</si>
  <si>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</si>
  <si>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</si>
  <si>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</si>
  <si>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</si>
  <si>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</si>
  <si>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</si>
  <si>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</si>
  <si>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</si>
  <si>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</si>
  <si>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</si>
  <si>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</si>
  <si>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</si>
  <si>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</si>
  <si>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</si>
  <si>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</si>
  <si>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</si>
  <si>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</si>
  <si>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</si>
  <si>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</si>
  <si>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</si>
  <si>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</si>
  <si>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</si>
  <si>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</si>
  <si>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</si>
  <si>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</si>
  <si>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</si>
  <si>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</si>
  <si>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</si>
  <si>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</si>
  <si>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</si>
  <si>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</si>
  <si>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</si>
  <si>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</si>
  <si>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</si>
  <si>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</si>
  <si>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</si>
  <si>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</si>
  <si>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</si>
  <si>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</si>
  <si>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</si>
  <si>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</si>
  <si>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</si>
  <si>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</si>
  <si>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</si>
  <si>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</si>
  <si>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</si>
  <si>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</si>
  <si>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</si>
  <si>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</si>
  <si>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</si>
  <si>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</si>
  <si>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</si>
  <si>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</si>
  <si>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</si>
  <si>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</si>
  <si>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</si>
  <si>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</si>
  <si>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</si>
  <si>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</si>
  <si>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</si>
  <si>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</si>
  <si>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</si>
  <si>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</si>
  <si>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</si>
  <si>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</si>
  <si>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</si>
  <si>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</si>
  <si>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</si>
  <si>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</si>
  <si>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</si>
  <si>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</si>
  <si>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</si>
  <si>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</si>
  <si>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</si>
  <si>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</si>
  <si>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</si>
  <si>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</si>
  <si>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</si>
  <si>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</si>
  <si>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</si>
  <si>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</si>
  <si>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</si>
  <si>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</si>
  <si>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</si>
  <si>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</si>
  <si>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</si>
  <si>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</si>
  <si>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</si>
  <si>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</si>
  <si>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</si>
  <si>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</si>
  <si>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</si>
  <si>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</si>
  <si>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</si>
  <si>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</si>
  <si>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</si>
  <si>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</si>
  <si>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</si>
  <si>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</si>
  <si>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</si>
  <si>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</si>
  <si>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</si>
  <si>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</si>
  <si>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</si>
  <si>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</si>
  <si>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</si>
  <si>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</si>
  <si>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</si>
  <si>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</si>
  <si>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</si>
  <si>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</si>
  <si>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</si>
  <si>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</si>
  <si>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</si>
  <si>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</si>
  <si>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</si>
  <si>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</si>
  <si>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</si>
  <si>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</si>
  <si>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</si>
  <si>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</si>
  <si>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</si>
  <si>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</si>
  <si>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</si>
  <si>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</si>
  <si>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</si>
  <si>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</si>
  <si>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</si>
  <si>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</si>
  <si>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</si>
  <si>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</si>
  <si>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</si>
  <si>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</si>
  <si>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</si>
  <si>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</si>
  <si>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</si>
  <si>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</si>
  <si>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</si>
  <si>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</si>
  <si>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</si>
  <si>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</si>
  <si>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</si>
  <si>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</si>
  <si>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</si>
  <si>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</si>
  <si>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</si>
  <si>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</si>
  <si>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</si>
  <si>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</si>
  <si>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</si>
  <si>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</si>
  <si>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</si>
  <si>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</si>
  <si>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</si>
  <si>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</si>
  <si>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</si>
  <si>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</si>
  <si>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</si>
  <si>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</si>
  <si>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</si>
  <si>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</si>
  <si>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</si>
  <si>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</si>
  <si>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</si>
  <si>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</si>
  <si>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</si>
  <si>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</si>
  <si>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</si>
  <si>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</si>
  <si>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</si>
  <si>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</si>
  <si>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</si>
  <si>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</si>
  <si>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</si>
  <si>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</si>
  <si>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</si>
  <si>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</si>
  <si>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</si>
  <si>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</si>
  <si>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</si>
  <si>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</si>
  <si>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</si>
  <si>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</si>
  <si>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</si>
  <si>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</si>
  <si>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</si>
  <si>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</si>
  <si>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</si>
  <si>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</si>
  <si>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</si>
  <si>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</si>
  <si>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</si>
  <si>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</si>
  <si>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</si>
  <si>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</si>
  <si>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</si>
  <si>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</si>
  <si>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</si>
  <si>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</si>
  <si>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</si>
  <si>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</si>
  <si>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</si>
  <si>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</si>
  <si>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</si>
  <si>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</si>
  <si>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</si>
  <si>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</si>
  <si>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</si>
  <si>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</si>
  <si>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</si>
  <si>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</si>
  <si>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</si>
  <si>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</si>
  <si>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</si>
  <si>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</si>
  <si>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</si>
  <si>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</si>
  <si>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</si>
  <si>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</si>
  <si>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</si>
  <si>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</si>
  <si>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</si>
  <si>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</si>
  <si>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</si>
  <si>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</si>
  <si>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</si>
  <si>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</si>
  <si>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</si>
  <si>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</si>
  <si>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</si>
  <si>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</si>
  <si>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</si>
  <si>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</si>
  <si>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</si>
  <si>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</si>
  <si>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</si>
  <si>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</si>
  <si>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</si>
  <si>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</si>
  <si>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</si>
  <si>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</si>
  <si>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</si>
  <si>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</si>
  <si>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</si>
  <si>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</si>
  <si>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</si>
  <si>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</si>
  <si>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</si>
  <si>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</si>
  <si>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</si>
  <si>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</si>
  <si>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</si>
  <si>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</si>
  <si>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</si>
  <si>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</si>
  <si>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</si>
  <si>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</si>
  <si>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</si>
  <si>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</si>
  <si>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</si>
  <si>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</si>
  <si>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</si>
  <si>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</si>
  <si>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</si>
  <si>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</si>
  <si>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</si>
  <si>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</si>
  <si>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</si>
  <si>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</si>
  <si>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</si>
  <si>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</si>
  <si>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</si>
  <si>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</si>
  <si>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</si>
  <si>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</si>
  <si>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</si>
  <si>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</si>
  <si>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</si>
  <si>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</si>
  <si>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</si>
  <si>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</si>
  <si>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</si>
  <si>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</si>
  <si>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</si>
  <si>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</si>
  <si>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</si>
  <si>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</si>
  <si>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</si>
  <si>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</si>
  <si>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</si>
  <si>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</si>
  <si>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</si>
  <si>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</si>
  <si>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</si>
  <si>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</si>
  <si>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</si>
  <si>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</si>
  <si>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</si>
  <si>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</si>
  <si>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</si>
  <si>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</si>
  <si>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</si>
  <si>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</si>
  <si>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</si>
  <si>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</si>
  <si>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</si>
  <si>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</si>
  <si>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</si>
  <si>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</si>
  <si>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</si>
  <si>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</si>
  <si>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</si>
  <si>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</si>
  <si>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</si>
  <si>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</si>
  <si>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</si>
  <si>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</si>
  <si>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</si>
  <si>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</si>
  <si>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</si>
  <si>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</si>
  <si>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</si>
  <si>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</si>
  <si>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</si>
  <si>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</si>
  <si>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</si>
  <si>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</si>
  <si>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</si>
  <si>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</si>
  <si>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</si>
  <si>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</si>
  <si>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</si>
  <si>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</si>
  <si>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</si>
  <si>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</si>
  <si>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</si>
  <si>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</si>
  <si>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</si>
  <si>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</si>
  <si>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</si>
  <si>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</si>
  <si>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</si>
  <si>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</si>
  <si>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</si>
  <si>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</si>
  <si>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</si>
  <si>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</si>
  <si>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</si>
  <si>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</si>
  <si>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</si>
  <si>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</si>
  <si>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</si>
  <si>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</si>
  <si>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</si>
  <si>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</si>
  <si>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</si>
  <si>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</si>
  <si>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</si>
  <si>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</si>
  <si>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</si>
  <si>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</si>
  <si>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</si>
  <si>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</si>
  <si>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</si>
  <si>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</si>
  <si>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</si>
  <si>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</si>
  <si>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</si>
  <si>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</si>
  <si>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</si>
  <si>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</si>
  <si>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</si>
  <si>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</si>
  <si>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</si>
  <si>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</si>
  <si>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</si>
  <si>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</si>
  <si>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</si>
  <si>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</si>
  <si>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</si>
  <si>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</si>
  <si>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</si>
  <si>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</si>
  <si>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</si>
  <si>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</si>
  <si>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</si>
  <si>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</si>
  <si>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</si>
  <si>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</si>
  <si>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</si>
  <si>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</si>
  <si>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</si>
  <si>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</si>
  <si>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</si>
  <si>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</si>
  <si>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</si>
  <si>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</si>
  <si>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</si>
  <si>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</si>
  <si>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</si>
  <si>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</si>
  <si>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</si>
  <si>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</si>
  <si>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</si>
  <si>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</si>
  <si>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</si>
  <si>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</si>
  <si>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</si>
  <si>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</si>
  <si>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</si>
  <si>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</si>
  <si>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</si>
  <si>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</si>
  <si>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</si>
  <si>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</si>
  <si>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</si>
  <si>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</si>
  <si>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</si>
  <si>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</si>
  <si>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</si>
  <si>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</si>
  <si>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</si>
  <si>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</si>
  <si>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</si>
  <si>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</si>
  <si>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</si>
  <si>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</si>
  <si>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</si>
  <si>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</si>
  <si>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</si>
  <si>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</si>
  <si>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</si>
  <si>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</si>
  <si>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</si>
  <si>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</si>
  <si>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</si>
  <si>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</si>
  <si>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</si>
  <si>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</si>
  <si>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</si>
  <si>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</si>
  <si>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</si>
  <si>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</si>
  <si>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</si>
  <si>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</si>
  <si>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</si>
  <si>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</si>
  <si>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</si>
  <si>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</si>
  <si>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</si>
  <si>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</si>
  <si>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</si>
  <si>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</si>
  <si>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</si>
  <si>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</si>
  <si>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</si>
  <si>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</si>
  <si>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</si>
  <si>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</si>
  <si>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</si>
  <si>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</si>
  <si>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</si>
  <si>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</si>
  <si>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</si>
  <si>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</si>
  <si>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</si>
  <si>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</si>
  <si>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</si>
  <si>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</si>
  <si>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</si>
  <si>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</si>
  <si>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</si>
  <si>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</si>
  <si>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</si>
  <si>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</si>
  <si>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</si>
  <si>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</si>
  <si>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</si>
  <si>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</si>
  <si>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</si>
  <si>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</si>
  <si>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</si>
  <si>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</si>
  <si>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</si>
  <si>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</si>
  <si>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</si>
  <si>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</si>
  <si>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</si>
  <si>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</si>
  <si>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</si>
  <si>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</si>
  <si>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</si>
  <si>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</si>
  <si>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</si>
  <si>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</si>
  <si>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</si>
  <si>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</si>
  <si>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</si>
  <si>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</si>
  <si>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</si>
  <si>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</si>
  <si>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</si>
  <si>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</si>
  <si>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</si>
  <si>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</si>
  <si>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</si>
  <si>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</si>
  <si>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</si>
  <si>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</si>
  <si>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</si>
  <si>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</si>
  <si>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</si>
  <si>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</si>
  <si>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</si>
  <si>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</si>
  <si>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</si>
  <si>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</si>
  <si>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</si>
  <si>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</si>
  <si>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</si>
  <si>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</si>
  <si>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</si>
  <si>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</si>
  <si>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</si>
  <si>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</si>
  <si>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</si>
  <si>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</si>
  <si>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</si>
  <si>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</si>
  <si>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</si>
  <si>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</si>
  <si>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</si>
  <si>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</si>
  <si>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</si>
  <si>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</si>
  <si>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</si>
  <si>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</si>
  <si>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</si>
  <si>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</si>
  <si>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</si>
  <si>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</si>
  <si>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</si>
  <si>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</si>
  <si>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</si>
  <si>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</si>
  <si>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</si>
  <si>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</si>
  <si>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</si>
  <si>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</si>
  <si>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</si>
  <si>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</si>
  <si>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</si>
  <si>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</si>
  <si>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</si>
  <si>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</si>
  <si>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</si>
  <si>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</si>
  <si>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</si>
  <si>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</si>
  <si>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</si>
  <si>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</si>
  <si>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</si>
  <si>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</si>
  <si>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</si>
  <si>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</si>
  <si>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</si>
  <si>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</si>
  <si>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</si>
  <si>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</si>
  <si>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</si>
  <si>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</si>
  <si>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</si>
  <si>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</si>
  <si>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</si>
  <si>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</si>
  <si>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</si>
  <si>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</si>
  <si>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</si>
  <si>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</si>
  <si>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</si>
  <si>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</si>
  <si>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</si>
  <si>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</si>
  <si>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</si>
  <si>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</si>
  <si>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</si>
  <si>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</si>
  <si>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</si>
  <si>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</si>
  <si>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</si>
  <si>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</si>
  <si>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</si>
  <si>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</si>
  <si>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</si>
  <si>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</si>
  <si>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</si>
  <si>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</si>
  <si>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</si>
  <si>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</si>
  <si>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</si>
  <si>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</si>
  <si>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</si>
  <si>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</si>
  <si>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</si>
  <si>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</si>
  <si>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</si>
  <si>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</si>
  <si>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</si>
  <si>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</si>
  <si>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</si>
  <si>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</si>
  <si>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</si>
  <si>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</si>
  <si>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</si>
  <si>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</si>
  <si>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</si>
  <si>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</si>
  <si>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</si>
  <si>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</si>
  <si>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</si>
  <si>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</si>
  <si>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</si>
  <si>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</si>
  <si>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</si>
  <si>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</si>
  <si>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</si>
  <si>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</si>
  <si>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</si>
  <si>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</si>
  <si>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</si>
  <si>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</si>
  <si>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</si>
  <si>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</si>
  <si>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</si>
  <si>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</si>
  <si>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</si>
  <si>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</si>
  <si>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</si>
  <si>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</si>
  <si>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</si>
  <si>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</si>
  <si>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</si>
  <si>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</si>
  <si>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</si>
  <si>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</si>
  <si>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</si>
  <si>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</si>
  <si>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</si>
  <si>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</si>
  <si>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</si>
  <si>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</si>
  <si>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</si>
  <si>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</si>
  <si>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</si>
  <si>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</si>
  <si>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</si>
  <si>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</si>
  <si>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</si>
  <si>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</si>
  <si>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</si>
  <si>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</si>
  <si>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</si>
  <si>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</si>
  <si>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</si>
  <si>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</si>
  <si>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</si>
  <si>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</si>
  <si>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</si>
  <si>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</si>
  <si>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</si>
  <si>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</si>
  <si>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</si>
  <si>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</si>
  <si>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</si>
  <si>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</si>
  <si>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</si>
  <si>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</si>
  <si>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</si>
  <si>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</si>
  <si>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</si>
  <si>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</si>
  <si>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</si>
  <si>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</si>
  <si>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</si>
  <si>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</si>
  <si>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</si>
  <si>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</si>
  <si>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</si>
  <si>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</si>
  <si>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</si>
  <si>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</si>
  <si>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</si>
  <si>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</si>
  <si>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</si>
  <si>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</si>
  <si>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</si>
  <si>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</si>
  <si>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</si>
  <si>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</si>
  <si>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</si>
  <si>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</si>
  <si>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</si>
  <si>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</si>
  <si>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</si>
  <si>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</si>
  <si>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</si>
  <si>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</si>
  <si>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</si>
  <si>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</si>
  <si>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</si>
  <si>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</si>
  <si>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</si>
  <si>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</si>
  <si>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</si>
  <si>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</si>
  <si>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</si>
  <si>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</si>
  <si>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</si>
  <si>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</si>
  <si>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</si>
  <si>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</si>
  <si>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</si>
  <si>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</si>
  <si>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</si>
  <si>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</si>
  <si>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</si>
  <si>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</si>
  <si>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</si>
  <si>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</si>
  <si>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</si>
  <si>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</si>
  <si>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</si>
  <si>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</si>
  <si>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</si>
  <si>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</si>
  <si>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</si>
  <si>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</si>
  <si>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</si>
  <si>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</si>
  <si>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</si>
  <si>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</si>
  <si>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</si>
  <si>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</si>
  <si>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</si>
  <si>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</si>
  <si>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</si>
  <si>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</si>
  <si>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</si>
  <si>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</si>
  <si>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</si>
  <si>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</si>
  <si>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</si>
  <si>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</si>
  <si>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</si>
  <si>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</si>
  <si>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</si>
  <si>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</si>
  <si>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</si>
  <si>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</si>
  <si>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</si>
  <si>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</si>
  <si>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</si>
  <si>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</si>
  <si>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</si>
  <si>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</si>
  <si>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</si>
  <si>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</si>
  <si>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</si>
  <si>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</si>
  <si>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</si>
  <si>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</si>
  <si>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</si>
  <si>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</si>
  <si>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</si>
  <si>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</si>
  <si>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</si>
  <si>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</si>
  <si>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</si>
  <si>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</si>
  <si>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</si>
  <si>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</si>
  <si>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</si>
  <si>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</si>
  <si>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</si>
  <si>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</si>
  <si>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</si>
  <si>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</si>
  <si>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</si>
  <si>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</si>
  <si>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</si>
  <si>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</si>
  <si>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</si>
  <si>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</si>
  <si>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</si>
  <si>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</si>
  <si>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</si>
  <si>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</si>
  <si>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</si>
  <si>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</si>
  <si>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</si>
  <si>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</si>
  <si>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</si>
  <si>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</si>
  <si>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</si>
  <si>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</si>
  <si>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</si>
  <si>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</si>
  <si>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</si>
  <si>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</si>
  <si>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</si>
  <si>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</si>
  <si>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</si>
  <si>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</si>
  <si>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</si>
  <si>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</si>
  <si>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</si>
  <si>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</si>
  <si>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</si>
  <si>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</si>
  <si>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</si>
  <si>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</si>
  <si>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</si>
  <si>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</si>
  <si>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</si>
  <si>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</si>
  <si>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</si>
  <si>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</si>
  <si>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</si>
  <si>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</si>
  <si>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</si>
  <si>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</si>
  <si>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</si>
  <si>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</si>
  <si>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</si>
  <si>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</si>
  <si>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</si>
  <si>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</si>
  <si>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</si>
  <si>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</si>
  <si>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</si>
  <si>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</si>
  <si>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</si>
  <si>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</si>
  <si>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</si>
  <si>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</si>
  <si>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</si>
  <si>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</si>
  <si>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</si>
  <si>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</si>
  <si>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</si>
  <si>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</si>
  <si>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</si>
  <si>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</si>
  <si>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</si>
  <si>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</si>
  <si>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</si>
  <si>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</si>
  <si>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</si>
  <si>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</si>
  <si>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</si>
  <si>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</si>
  <si>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</si>
  <si>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</si>
  <si>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</si>
  <si>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</si>
  <si>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</si>
  <si>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</si>
  <si>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</si>
  <si>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</si>
  <si>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</si>
  <si>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</si>
  <si>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</si>
  <si>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</si>
  <si>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</si>
  <si>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</si>
  <si>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</si>
  <si>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</si>
  <si>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</si>
  <si>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</si>
  <si>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</si>
  <si>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</si>
  <si>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</si>
  <si>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</si>
  <si>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</si>
  <si>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</si>
  <si>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</si>
  <si>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</si>
  <si>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</si>
  <si>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</si>
  <si>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</si>
  <si>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</si>
  <si>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</si>
  <si>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</si>
  <si>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</si>
  <si>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</si>
  <si>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</si>
  <si>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</si>
  <si>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</si>
  <si>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</si>
  <si>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</si>
  <si>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</si>
  <si>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</si>
  <si>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</si>
  <si>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</si>
  <si>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</si>
  <si>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</si>
  <si>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</si>
  <si>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</si>
  <si>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</si>
  <si>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</si>
  <si>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</si>
  <si>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</si>
  <si>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</si>
  <si>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</si>
  <si>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</si>
  <si>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</si>
  <si>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</si>
  <si>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</si>
  <si>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</si>
  <si>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</si>
  <si>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</si>
  <si>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</si>
  <si>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</si>
  <si>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</si>
  <si>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</si>
  <si>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</si>
  <si>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</si>
  <si>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</si>
  <si>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</si>
  <si>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</si>
  <si>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</si>
  <si>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</si>
  <si>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</si>
  <si>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</si>
  <si>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</si>
  <si>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</si>
  <si>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</si>
  <si>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</si>
  <si>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</si>
  <si>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</si>
  <si>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</si>
  <si>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</si>
  <si>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</si>
  <si>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</si>
  <si>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</si>
  <si>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</si>
  <si>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</si>
  <si>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</si>
  <si>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</si>
  <si>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</si>
  <si>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</si>
  <si>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</si>
  <si>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</si>
  <si>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</si>
  <si>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</si>
  <si>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</si>
  <si>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</si>
  <si>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</si>
  <si>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</si>
  <si>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</si>
  <si>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</si>
  <si>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</si>
  <si>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</si>
  <si>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</si>
  <si>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</si>
  <si>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</si>
  <si>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</si>
  <si>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</si>
  <si>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</si>
  <si>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</si>
  <si>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</si>
  <si>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</si>
  <si>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</si>
  <si>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</si>
  <si>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</si>
  <si>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</si>
  <si>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</si>
  <si>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</si>
  <si>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</si>
  <si>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</si>
  <si>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</si>
  <si>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</si>
  <si>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</si>
  <si>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</si>
  <si>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</si>
  <si>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</si>
  <si>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</si>
  <si>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</si>
  <si>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</si>
  <si>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</si>
  <si>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</si>
  <si>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</si>
  <si>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</si>
  <si>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</si>
  <si>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</si>
  <si>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</si>
  <si>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</si>
  <si>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</si>
  <si>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</si>
  <si>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</si>
  <si>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</si>
  <si>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</si>
  <si>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</si>
  <si>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</si>
  <si>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</si>
  <si>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</si>
  <si>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</si>
  <si>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</si>
  <si>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</si>
  <si>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</si>
  <si>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</si>
  <si>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</si>
  <si>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</si>
  <si>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</si>
  <si>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</si>
  <si>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</si>
  <si>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</si>
  <si>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</si>
  <si>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</si>
  <si>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</si>
  <si>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</si>
  <si>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</si>
  <si>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</si>
  <si>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</si>
  <si>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</si>
  <si>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</si>
  <si>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</si>
  <si>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</si>
  <si>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</si>
  <si>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</si>
  <si>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</si>
  <si>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</si>
  <si>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</si>
  <si>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</si>
  <si>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</si>
  <si>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</si>
  <si>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</si>
  <si>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</si>
  <si>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</si>
  <si>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</si>
  <si>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</si>
  <si>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</si>
  <si>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</si>
  <si>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</si>
  <si>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</si>
  <si>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</si>
  <si>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</si>
  <si>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</si>
  <si>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</si>
  <si>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</si>
  <si>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</si>
  <si>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</si>
  <si>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</si>
  <si>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</si>
  <si>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</si>
  <si>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</si>
  <si>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</si>
  <si>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</si>
  <si>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</si>
  <si>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</si>
  <si>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</si>
  <si>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</si>
  <si>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</si>
  <si>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</si>
  <si>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</si>
  <si>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</si>
  <si>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</si>
  <si>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</si>
  <si>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</si>
  <si>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</si>
  <si>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</si>
  <si>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</si>
  <si>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</si>
  <si>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</si>
  <si>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</si>
  <si>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</si>
  <si>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</si>
  <si>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</si>
  <si>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</si>
  <si>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</si>
  <si>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</si>
  <si>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</si>
  <si>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</si>
  <si>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</si>
  <si>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</si>
  <si>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</si>
  <si>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</si>
  <si>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</si>
  <si>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</si>
  <si>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</si>
  <si>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</si>
  <si>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</si>
  <si>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</si>
  <si>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</si>
  <si>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</si>
  <si>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</si>
  <si>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</si>
  <si>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</si>
  <si>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</si>
  <si>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</si>
  <si>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</si>
  <si>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</si>
  <si>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</si>
  <si>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</si>
  <si>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</si>
  <si>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</si>
  <si>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</si>
  <si>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</si>
  <si>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</si>
  <si>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</si>
  <si>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</si>
  <si>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</si>
  <si>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</si>
  <si>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</si>
  <si>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</si>
  <si>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</si>
  <si>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</si>
  <si>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</si>
  <si>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</si>
  <si>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</si>
  <si>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</si>
  <si>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</si>
  <si>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</si>
  <si>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</si>
  <si>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</si>
  <si>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</si>
  <si>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</si>
  <si>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</si>
  <si>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</si>
  <si>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</si>
  <si>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</si>
  <si>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</si>
  <si>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</si>
  <si>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</si>
  <si>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</si>
  <si>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</si>
  <si>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</si>
  <si>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</si>
  <si>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</si>
  <si>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</si>
  <si>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</si>
  <si>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</si>
  <si>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</si>
  <si>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</si>
  <si>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</si>
  <si>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</si>
  <si>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</si>
  <si>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</si>
  <si>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</si>
  <si>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</si>
  <si>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</si>
  <si>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</si>
  <si>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</si>
  <si>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</si>
  <si>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</si>
  <si>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</si>
  <si>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</si>
  <si>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</si>
  <si>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</si>
  <si>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</si>
  <si>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</si>
  <si>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</si>
  <si>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</si>
  <si>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</si>
  <si>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</si>
  <si>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</si>
  <si>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</si>
  <si>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</si>
  <si>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</si>
  <si>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</si>
  <si>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</si>
  <si>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</si>
  <si>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</si>
  <si>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</si>
  <si>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</si>
  <si>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</si>
  <si>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</si>
  <si>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</si>
  <si>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</si>
  <si>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</si>
  <si>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</si>
  <si>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</si>
  <si>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</si>
  <si>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</si>
  <si>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</si>
  <si>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</si>
  <si>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</si>
  <si>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</si>
  <si>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</si>
  <si>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</si>
  <si>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</si>
  <si>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</si>
  <si>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</si>
  <si>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</si>
  <si>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</si>
  <si>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</si>
  <si>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</si>
  <si>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</si>
  <si>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</si>
  <si>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</si>
  <si>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</si>
  <si>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</si>
  <si>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</si>
  <si>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</si>
  <si>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</si>
  <si>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</si>
  <si>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</si>
  <si>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</si>
  <si>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</si>
  <si>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</si>
  <si>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</si>
  <si>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</si>
  <si>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</si>
  <si>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</si>
  <si>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</si>
  <si>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</si>
  <si>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</si>
  <si>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</si>
  <si>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</si>
  <si>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</si>
  <si>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</si>
  <si>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</si>
  <si>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</si>
  <si>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</si>
  <si>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</si>
  <si>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</si>
  <si>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</si>
  <si>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</si>
  <si>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</si>
  <si>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</si>
  <si>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</si>
  <si>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</si>
  <si>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</si>
  <si>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</si>
  <si>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</si>
  <si>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</si>
  <si>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</si>
  <si>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</si>
  <si>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</si>
  <si>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</si>
  <si>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</si>
  <si>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</si>
  <si>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</si>
  <si>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</si>
  <si>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</si>
  <si>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</si>
  <si>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</si>
  <si>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</si>
  <si>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</si>
  <si>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</si>
  <si>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</si>
  <si>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</si>
  <si>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</si>
  <si>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</si>
  <si>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</si>
  <si>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</si>
  <si>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</si>
  <si>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</si>
  <si>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</si>
  <si>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</si>
  <si>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</si>
  <si>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</si>
  <si>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</si>
  <si>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</si>
  <si>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</si>
  <si>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</si>
  <si>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</si>
  <si>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</si>
  <si>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</si>
  <si>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</si>
  <si>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</si>
  <si>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</si>
  <si>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</si>
  <si>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</si>
  <si>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</si>
  <si>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</si>
  <si>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</si>
  <si>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</si>
  <si>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</si>
  <si>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</si>
  <si>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</si>
  <si>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</si>
  <si>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</si>
  <si>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</si>
  <si>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</si>
  <si>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</si>
  <si>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</si>
  <si>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</si>
  <si>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</si>
  <si>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</si>
  <si>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</si>
  <si>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</si>
  <si>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</si>
  <si>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</si>
  <si>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</si>
  <si>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</si>
  <si>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</si>
  <si>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</si>
  <si>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</si>
  <si>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</si>
  <si>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</si>
  <si>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</si>
  <si>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</si>
  <si>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</si>
  <si>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</si>
  <si>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</si>
  <si>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</si>
  <si>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</si>
  <si>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</si>
  <si>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</si>
  <si>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</si>
  <si>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</si>
  <si>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</si>
  <si>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</si>
  <si>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</si>
  <si>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</si>
  <si>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</si>
  <si>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</si>
  <si>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</si>
  <si>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</si>
  <si>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</si>
  <si>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</si>
  <si>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</si>
  <si>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</si>
  <si>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</si>
  <si>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</si>
  <si>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</si>
  <si>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</si>
  <si>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</si>
  <si>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</si>
  <si>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</si>
  <si>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</si>
  <si>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</si>
  <si>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</si>
  <si>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</si>
  <si>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</si>
  <si>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</si>
  <si>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</si>
  <si>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</si>
  <si>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</si>
  <si>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</si>
  <si>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</si>
  <si>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</si>
  <si>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</si>
  <si>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</si>
  <si>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</si>
  <si>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</si>
  <si>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</si>
  <si>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</si>
  <si>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</si>
  <si>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</si>
  <si>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</si>
  <si>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</si>
  <si>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</si>
  <si>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</si>
  <si>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</si>
  <si>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</si>
  <si>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</si>
  <si>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</si>
  <si>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</si>
  <si>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</si>
  <si>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</si>
  <si>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</si>
  <si>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</si>
  <si>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</si>
  <si>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</si>
  <si>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</si>
  <si>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</si>
  <si>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</si>
  <si>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</si>
  <si>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</si>
  <si>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</si>
  <si>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</si>
  <si>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</si>
  <si>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</si>
  <si>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</si>
  <si>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</si>
  <si>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</si>
  <si>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</si>
  <si>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</si>
  <si>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</si>
  <si>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</si>
  <si>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</si>
  <si>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</si>
  <si>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</si>
  <si>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</si>
  <si>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</si>
  <si>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</si>
  <si>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</si>
  <si>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</si>
  <si>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</si>
  <si>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</si>
  <si>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</si>
  <si>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</si>
  <si>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</si>
  <si>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</si>
  <si>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</si>
  <si>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</si>
  <si>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</si>
  <si>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</si>
  <si>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</si>
  <si>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</si>
  <si>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</si>
  <si>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</si>
  <si>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</si>
  <si>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</si>
  <si>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</si>
  <si>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</si>
  <si>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</si>
  <si>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</si>
  <si>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</si>
  <si>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</si>
  <si>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</si>
  <si>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</si>
  <si>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</si>
  <si>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</si>
  <si>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</si>
  <si>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</si>
  <si>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</si>
  <si>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</si>
  <si>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</si>
  <si>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</si>
  <si>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</si>
  <si>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</si>
  <si>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</si>
  <si>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</si>
  <si>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</si>
  <si>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</si>
  <si>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</si>
  <si>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</si>
  <si>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</si>
  <si>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</si>
  <si>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</si>
  <si>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</si>
  <si>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</si>
  <si>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</si>
  <si>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</si>
  <si>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</si>
  <si>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</si>
  <si>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</si>
  <si>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</si>
  <si>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</si>
  <si>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</si>
  <si>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</si>
  <si>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</si>
  <si>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</si>
  <si>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</si>
  <si>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</si>
  <si>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</si>
  <si>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</si>
  <si>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</si>
  <si>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</si>
  <si>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</si>
  <si>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</si>
  <si>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</si>
  <si>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</si>
  <si>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</si>
  <si>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</si>
  <si>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</si>
  <si>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</si>
  <si>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</si>
  <si>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</si>
  <si>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</si>
  <si>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</si>
  <si>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</si>
  <si>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</si>
  <si>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</si>
  <si>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</si>
  <si>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</si>
  <si>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</si>
  <si>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</si>
  <si>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</si>
  <si>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</si>
  <si>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</si>
  <si>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</si>
  <si>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</si>
  <si>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</si>
  <si>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</si>
  <si>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</si>
  <si>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</si>
  <si>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</si>
  <si>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</si>
  <si>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</si>
  <si>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</si>
  <si>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</si>
  <si>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</si>
  <si>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</si>
  <si>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</si>
  <si>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</si>
  <si>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</si>
  <si>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</si>
  <si>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</si>
  <si>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</si>
  <si>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</si>
  <si>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</si>
  <si>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</si>
  <si>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</si>
  <si>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</si>
  <si>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</si>
  <si>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</si>
  <si>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</si>
  <si>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</si>
  <si>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</si>
  <si>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</si>
  <si>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</si>
  <si>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</si>
  <si>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</si>
  <si>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</si>
  <si>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</si>
  <si>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</si>
  <si>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</si>
  <si>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</si>
  <si>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</si>
  <si>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</si>
  <si>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</si>
  <si>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</si>
  <si>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</si>
  <si>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</si>
  <si>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</si>
  <si>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</si>
  <si>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</si>
  <si>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</si>
  <si>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</si>
  <si>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</si>
  <si>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</si>
  <si>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</si>
  <si>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</si>
  <si>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</si>
  <si>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</si>
  <si>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</si>
  <si>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</si>
  <si>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</si>
  <si>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</si>
  <si>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</si>
  <si>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</si>
  <si>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</si>
  <si>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</si>
  <si>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</si>
  <si>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</si>
  <si>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</si>
  <si>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</si>
  <si>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</si>
  <si>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</si>
  <si>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</si>
  <si>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</si>
  <si>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</si>
  <si>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</si>
  <si>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</si>
  <si>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</si>
  <si>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</si>
  <si>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</si>
  <si>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</si>
  <si>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</si>
  <si>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</si>
  <si>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</si>
  <si>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</si>
  <si>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</si>
  <si>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</si>
  <si>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</si>
  <si>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</si>
  <si>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</si>
  <si>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</si>
  <si>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</si>
  <si>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</si>
  <si>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</si>
  <si>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</si>
  <si>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</si>
  <si>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</si>
  <si>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</si>
  <si>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</si>
  <si>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</si>
  <si>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</si>
  <si>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</si>
  <si>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</si>
  <si>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</si>
  <si>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</si>
  <si>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</si>
  <si>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</si>
  <si>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</si>
  <si>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</si>
  <si>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</si>
  <si>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</si>
  <si>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</si>
  <si>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</si>
  <si>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</si>
  <si>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</si>
  <si>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</si>
  <si>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</si>
  <si>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</si>
  <si>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</si>
  <si>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</si>
  <si>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</si>
  <si>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</si>
  <si>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</si>
  <si>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</si>
  <si>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</si>
  <si>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</si>
  <si>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</si>
  <si>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</si>
  <si>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</si>
  <si>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</si>
  <si>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</si>
  <si>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</si>
  <si>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</si>
  <si>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</si>
  <si>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</si>
  <si>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</si>
  <si>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</si>
  <si>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</si>
  <si>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</si>
  <si>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</si>
  <si>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</si>
  <si>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</si>
  <si>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</si>
  <si>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</si>
  <si>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</si>
  <si>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</si>
  <si>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</si>
  <si>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</si>
  <si>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</si>
  <si>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</si>
  <si>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</si>
  <si>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</si>
  <si>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</si>
  <si>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</si>
  <si>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</si>
  <si>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</si>
  <si>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</si>
  <si>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</si>
  <si>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</si>
  <si>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</si>
  <si>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</si>
  <si>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</si>
  <si>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</si>
  <si>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</si>
  <si>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</si>
  <si>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</si>
  <si>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</si>
  <si>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</si>
  <si>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</si>
  <si>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</si>
  <si>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</si>
  <si>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</si>
  <si>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</si>
  <si>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</si>
  <si>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</si>
  <si>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</si>
  <si>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</si>
  <si>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</si>
  <si>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</si>
  <si>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</si>
  <si>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</si>
  <si>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</si>
  <si>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</si>
  <si>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</si>
  <si>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</si>
  <si>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</si>
  <si>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</si>
  <si>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</si>
  <si>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</si>
  <si>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</si>
  <si>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</si>
  <si>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</si>
  <si>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</si>
  <si>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</si>
  <si>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</si>
  <si>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</si>
  <si>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</si>
  <si>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</si>
  <si>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</si>
  <si>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</si>
  <si>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</si>
  <si>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</si>
  <si>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</si>
  <si>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</si>
  <si>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</si>
  <si>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</si>
  <si>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</si>
  <si>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</si>
  <si>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</si>
  <si>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</si>
  <si>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</si>
  <si>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</si>
  <si>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</si>
  <si>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</si>
  <si>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</si>
  <si>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</si>
  <si>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</si>
  <si>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</si>
  <si>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</si>
  <si>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</si>
  <si>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</si>
  <si>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</si>
  <si>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</si>
  <si>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</si>
  <si>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</si>
  <si>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</si>
  <si>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</si>
  <si>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</si>
  <si>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</si>
  <si>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</si>
  <si>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</si>
  <si>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</si>
  <si>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</si>
  <si>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</si>
  <si>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</si>
  <si>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</si>
  <si>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</si>
  <si>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</si>
  <si>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</si>
  <si>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</si>
  <si>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</si>
  <si>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</si>
  <si>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</si>
  <si>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</si>
  <si>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</si>
  <si>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</si>
  <si>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</si>
  <si>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</si>
  <si>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</si>
  <si>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</si>
  <si>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</si>
  <si>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</si>
  <si>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</si>
  <si>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</si>
  <si>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</si>
  <si>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</si>
  <si>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</si>
  <si>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</si>
  <si>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</si>
  <si>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</si>
  <si>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</si>
  <si>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</si>
  <si>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</si>
  <si>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</si>
  <si>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</si>
  <si>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</si>
  <si>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</si>
  <si>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</si>
  <si>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</si>
  <si>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</si>
  <si>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</si>
  <si>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</si>
  <si>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</si>
  <si>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</si>
  <si>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</si>
  <si>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</si>
  <si>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</si>
  <si>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</si>
  <si>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</si>
  <si>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</si>
  <si>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</si>
  <si>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</si>
  <si>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</si>
  <si>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</si>
  <si>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</si>
  <si>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</si>
  <si>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</si>
  <si>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</si>
  <si>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</si>
  <si>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</si>
  <si>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</si>
  <si>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</si>
  <si>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</si>
  <si>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</si>
  <si>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</si>
  <si>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</si>
  <si>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</si>
  <si>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</si>
  <si>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</si>
  <si>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</si>
  <si>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</si>
  <si>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</si>
  <si>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</si>
  <si>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</si>
  <si>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</si>
  <si>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</si>
  <si>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</si>
  <si>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</si>
  <si>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</si>
  <si>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</si>
  <si>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</si>
  <si>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</si>
  <si>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</si>
  <si>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</si>
  <si>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</si>
  <si>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</si>
  <si>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</si>
  <si>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</si>
  <si>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</si>
  <si>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</si>
  <si>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</si>
  <si>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</si>
  <si>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</si>
  <si>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</si>
  <si>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</si>
  <si>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</si>
  <si>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</si>
  <si>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</si>
  <si>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</si>
  <si>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</si>
  <si>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</si>
  <si>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</si>
  <si>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</si>
  <si>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</si>
  <si>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</si>
  <si>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</si>
  <si>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</si>
  <si>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</si>
  <si>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</si>
  <si>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</si>
  <si>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</si>
  <si>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</si>
  <si>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</si>
  <si>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</si>
  <si>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</si>
  <si>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</si>
  <si>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</si>
  <si>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</si>
  <si>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</si>
  <si>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</si>
  <si>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</si>
  <si>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</si>
  <si>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</si>
  <si>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</si>
  <si>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</si>
  <si>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</si>
  <si>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</si>
  <si>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</si>
  <si>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</si>
  <si>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</si>
  <si>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</si>
  <si>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</si>
  <si>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</si>
  <si>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</si>
  <si>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</si>
  <si>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</si>
  <si>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</si>
  <si>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</si>
  <si>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</si>
  <si>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</si>
  <si>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</si>
  <si>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</si>
  <si>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</si>
  <si>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</si>
  <si>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</si>
  <si>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</si>
  <si>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</si>
  <si>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</si>
  <si>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</si>
  <si>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</si>
  <si>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</si>
  <si>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</si>
  <si>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</si>
  <si>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</si>
  <si>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</si>
  <si>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</si>
  <si>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</si>
  <si>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</si>
  <si>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</si>
  <si>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</si>
  <si>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</si>
  <si>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</si>
  <si>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</si>
  <si>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</si>
  <si>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</si>
  <si>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</si>
  <si>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</si>
  <si>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</si>
  <si>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</si>
  <si>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</si>
  <si>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</si>
  <si>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</si>
  <si>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</si>
  <si>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</si>
  <si>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</si>
  <si>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</si>
  <si>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</si>
  <si>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</si>
  <si>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</si>
  <si>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</si>
  <si>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</si>
  <si>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</si>
  <si>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</si>
  <si>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</si>
  <si>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</si>
  <si>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</si>
  <si>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</si>
  <si>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</si>
  <si>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</si>
  <si>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</si>
  <si>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</si>
  <si>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</si>
  <si>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</si>
  <si>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</si>
  <si>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</si>
  <si>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</si>
  <si>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</si>
  <si>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</si>
  <si>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</si>
  <si>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</si>
  <si>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</si>
  <si>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</si>
  <si>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</si>
  <si>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</si>
  <si>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</si>
  <si>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</si>
  <si>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</si>
  <si>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</si>
  <si>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</si>
  <si>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</si>
  <si>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</si>
  <si>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</si>
  <si>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</si>
  <si>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</si>
  <si>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</si>
  <si>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</si>
  <si>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</si>
  <si>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</si>
  <si>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</si>
  <si>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</si>
  <si>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</si>
  <si>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</si>
  <si>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</si>
  <si>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</si>
  <si>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</si>
  <si>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</si>
  <si>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</si>
  <si>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</si>
  <si>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</si>
  <si>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</si>
  <si>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</si>
  <si>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</si>
  <si>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</si>
  <si>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</si>
  <si>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</si>
  <si>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</si>
  <si>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</si>
  <si>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</si>
  <si>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</si>
  <si>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</si>
  <si>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</si>
  <si>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</si>
  <si>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</si>
  <si>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</si>
  <si>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</si>
  <si>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</si>
  <si>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</si>
  <si>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</si>
  <si>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</si>
  <si>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</si>
  <si>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</si>
  <si>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</si>
  <si>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</si>
  <si>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</si>
  <si>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</si>
  <si>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</si>
  <si>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</si>
  <si>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</si>
  <si>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</si>
  <si>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</si>
  <si>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</si>
  <si>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</si>
  <si>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</si>
  <si>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</si>
  <si>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</si>
  <si>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</si>
  <si>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</si>
  <si>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</si>
  <si>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</si>
  <si>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</si>
  <si>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</si>
  <si>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</si>
  <si>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</si>
  <si>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</si>
  <si>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</si>
  <si>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</si>
  <si>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</si>
  <si>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</si>
  <si>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</si>
  <si>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</si>
  <si>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</si>
  <si>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</si>
  <si>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</si>
  <si>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</si>
  <si>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</si>
  <si>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</si>
  <si>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</si>
  <si>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</si>
  <si>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</si>
  <si>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</si>
  <si>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</si>
  <si>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</si>
  <si>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</si>
  <si>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</si>
  <si>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</si>
  <si>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</si>
  <si>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</si>
  <si>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</si>
  <si>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</si>
  <si>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</si>
  <si>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</si>
  <si>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</si>
  <si>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</si>
  <si>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</si>
  <si>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</si>
  <si>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</si>
  <si>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</si>
  <si>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</si>
  <si>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</si>
  <si>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</si>
  <si>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</si>
  <si>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</si>
  <si>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</si>
  <si>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</si>
  <si>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</si>
  <si>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</si>
  <si>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</si>
  <si>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</si>
  <si>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</si>
  <si>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</si>
  <si>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</si>
  <si>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</si>
  <si>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</si>
  <si>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</si>
  <si>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</si>
  <si>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</si>
  <si>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</si>
  <si>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</si>
  <si>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</si>
  <si>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</si>
  <si>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</si>
  <si>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</si>
  <si>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</si>
  <si>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</si>
  <si>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</si>
  <si>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</si>
  <si>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</si>
  <si>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</si>
  <si>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</si>
  <si>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</si>
  <si>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</si>
  <si>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</si>
  <si>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</si>
  <si>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</si>
  <si>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</si>
  <si>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</si>
  <si>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</si>
  <si>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</si>
  <si>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</si>
  <si>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</si>
  <si>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</si>
  <si>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</si>
  <si>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</si>
  <si>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</si>
  <si>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</si>
  <si>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</si>
  <si>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</si>
  <si>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</si>
  <si>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</si>
  <si>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</si>
  <si>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</si>
  <si>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</si>
  <si>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</si>
  <si>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</si>
  <si>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</si>
  <si>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</si>
  <si>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</si>
  <si>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</si>
  <si>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</si>
  <si>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</si>
  <si>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</si>
  <si>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</si>
  <si>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</si>
  <si>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</si>
  <si>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</si>
  <si>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</si>
  <si>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</si>
  <si>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</si>
  <si>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</si>
  <si>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</si>
  <si>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</si>
  <si>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</si>
  <si>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</si>
  <si>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</si>
  <si>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</si>
  <si>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</si>
  <si>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</si>
  <si>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</si>
  <si>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</si>
  <si>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</si>
  <si>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</si>
  <si>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</si>
  <si>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</si>
  <si>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</si>
  <si>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</si>
  <si>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</si>
  <si>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</si>
  <si>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</si>
  <si>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</si>
  <si>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</si>
  <si>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</si>
  <si>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</si>
  <si>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</si>
  <si>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</si>
  <si>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</si>
  <si>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</si>
  <si>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</si>
  <si>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</si>
  <si>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</si>
  <si>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</si>
  <si>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</si>
  <si>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</si>
  <si>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</si>
  <si>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</si>
  <si>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</si>
  <si>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</si>
  <si>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</si>
  <si>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</si>
  <si>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</si>
  <si>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</si>
  <si>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</si>
  <si>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</si>
  <si>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</si>
  <si>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</si>
  <si>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</si>
  <si>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</si>
  <si>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</si>
  <si>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</si>
  <si>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</si>
  <si>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</si>
  <si>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</si>
  <si>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</si>
  <si>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</si>
  <si>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</si>
  <si>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</si>
  <si>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</si>
  <si>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</si>
  <si>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</si>
  <si>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</si>
  <si>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</si>
  <si>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</si>
  <si>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</si>
  <si>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</si>
  <si>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</si>
  <si>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</si>
  <si>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</si>
  <si>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</si>
  <si>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</si>
  <si>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</si>
  <si>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</si>
  <si>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</si>
  <si>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</si>
  <si>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</si>
  <si>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</si>
  <si>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</si>
  <si>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</si>
  <si>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</si>
  <si>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</si>
  <si>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</si>
  <si>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</si>
  <si>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</si>
  <si>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</si>
  <si>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</si>
  <si>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</si>
  <si>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</si>
  <si>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</si>
  <si>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</si>
  <si>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</si>
  <si>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</si>
  <si>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</si>
  <si>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</si>
  <si>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</si>
  <si>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</si>
  <si>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</si>
  <si>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</si>
  <si>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</si>
  <si>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</si>
  <si>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</si>
  <si>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</si>
  <si>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</si>
  <si>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</si>
  <si>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</si>
  <si>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</si>
  <si>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</si>
  <si>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</si>
  <si>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</si>
  <si>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</si>
  <si>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</si>
  <si>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</si>
  <si>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</si>
  <si>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</si>
  <si>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</si>
  <si>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</si>
  <si>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</si>
  <si>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</si>
  <si>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</si>
  <si>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</si>
  <si>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</si>
  <si>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</si>
  <si>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</si>
  <si>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</si>
  <si>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</si>
  <si>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</si>
  <si>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</si>
  <si>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</si>
  <si>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</si>
  <si>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</si>
  <si>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</si>
  <si>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</si>
  <si>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</si>
  <si>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</si>
  <si>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</si>
  <si>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</si>
  <si>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</si>
  <si>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</si>
  <si>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</si>
  <si>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</si>
  <si>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</si>
  <si>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</si>
  <si>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</si>
  <si>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</si>
  <si>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</si>
  <si>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</si>
  <si>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</si>
  <si>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</si>
  <si>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</si>
  <si>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</si>
  <si>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</si>
  <si>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</si>
  <si>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</si>
  <si>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</si>
  <si>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</si>
  <si>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</si>
  <si>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</si>
  <si>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</si>
  <si>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</si>
  <si>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</si>
  <si>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</si>
  <si>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</si>
  <si>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</si>
  <si>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</si>
  <si>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</si>
  <si>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</si>
  <si>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</si>
  <si>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</si>
  <si>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</si>
  <si>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</si>
  <si>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</si>
  <si>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</si>
  <si>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</si>
  <si>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</si>
  <si>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</si>
  <si>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</si>
  <si>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</si>
  <si>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</si>
  <si>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</si>
  <si>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</si>
  <si>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</si>
  <si>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</si>
  <si>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</si>
  <si>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</si>
  <si>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</si>
  <si>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</si>
  <si>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</si>
  <si>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</si>
  <si>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</si>
  <si>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</si>
  <si>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</si>
  <si>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</si>
  <si>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</si>
  <si>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</si>
  <si>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</si>
  <si>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</si>
  <si>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</si>
  <si>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</si>
  <si>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</si>
  <si>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</si>
  <si>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</si>
  <si>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</si>
  <si>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</si>
  <si>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</si>
  <si>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</si>
  <si>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</si>
  <si>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</si>
  <si>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</si>
  <si>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</si>
  <si>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</si>
  <si>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</si>
  <si>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</si>
  <si>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</si>
  <si>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</si>
  <si>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</si>
  <si>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</si>
  <si>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</si>
  <si>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</si>
  <si>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</si>
  <si>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</si>
  <si>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</si>
  <si>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</si>
  <si>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</si>
  <si>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</si>
  <si>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</si>
  <si>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</si>
  <si>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</si>
  <si>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</si>
  <si>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</si>
  <si>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</si>
  <si>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</si>
  <si>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</si>
  <si>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</si>
  <si>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</si>
  <si>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</si>
  <si>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</si>
  <si>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</si>
  <si>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</si>
  <si>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</si>
  <si>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</si>
  <si>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</si>
  <si>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</si>
  <si>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</si>
  <si>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</si>
  <si>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</si>
  <si>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</si>
  <si>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</si>
  <si>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</si>
  <si>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</si>
  <si>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</si>
  <si>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</si>
  <si>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</si>
  <si>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</si>
  <si>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</si>
  <si>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</si>
  <si>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</si>
  <si>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</si>
  <si>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</si>
  <si>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</si>
  <si>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</si>
  <si>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</si>
  <si>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</si>
  <si>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</si>
  <si>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</si>
  <si>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</si>
  <si>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</si>
  <si>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</si>
  <si>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</si>
  <si>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</si>
  <si>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</si>
  <si>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</si>
  <si>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</si>
  <si>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</si>
  <si>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</si>
  <si>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</si>
  <si>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</si>
  <si>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</si>
  <si>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</si>
  <si>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</si>
  <si>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</si>
  <si>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</si>
  <si>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</si>
  <si>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</si>
  <si>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</si>
  <si>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</si>
  <si>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</si>
  <si>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</si>
  <si>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</si>
  <si>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</si>
  <si>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</si>
  <si>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</si>
  <si>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</si>
  <si>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</si>
  <si>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</si>
  <si>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</si>
  <si>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</si>
  <si>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</si>
  <si>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</si>
  <si>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</si>
  <si>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</si>
  <si>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</si>
  <si>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</si>
  <si>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</si>
  <si>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</si>
  <si>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</si>
  <si>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</si>
  <si>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</si>
  <si>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</si>
  <si>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</si>
  <si>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</si>
  <si>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</si>
  <si>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</si>
  <si>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</si>
  <si>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</si>
  <si>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</si>
  <si>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</si>
  <si>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</si>
  <si>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</si>
  <si>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</si>
  <si>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</si>
  <si>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</si>
  <si>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</si>
  <si>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</si>
  <si>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</si>
  <si>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</si>
  <si>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</si>
  <si>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</si>
  <si>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</si>
  <si>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</si>
  <si>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Online to Hatis for Cooling tower PVc 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</si>
</sst>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21" workbookViewId="0">
      <selection activeCell="A1133" sqref="A113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3"/>
      <c r="B1" s="743"/>
      <c r="C1" s="743"/>
      <c r="D1" s="743"/>
      <c r="E1" s="74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4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48" t="s">
        <v>3255</v>
      </c>
      <c r="F1120" s="748"/>
      <c r="G1120" s="74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49" t="s">
        <v>4176</v>
      </c>
      <c r="B1490" s="751"/>
      <c r="C1490" s="753" t="s">
        <v>4177</v>
      </c>
      <c r="D1490" s="755"/>
      <c r="E1490" s="755"/>
    </row>
    <row r="1491" spans="1:5" ht="26.45" customHeight="1" x14ac:dyDescent="0.25">
      <c r="A1491" s="750"/>
      <c r="B1491" s="752"/>
      <c r="C1491" s="754"/>
      <c r="D1491" s="756"/>
      <c r="E1491" s="75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57" t="s">
        <v>4984</v>
      </c>
      <c r="D1803" s="75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58" t="s">
        <v>5223</v>
      </c>
      <c r="I1893" s="75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5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5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0" t="s">
        <v>5540</v>
      </c>
      <c r="E2010" s="76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2" t="s">
        <v>5632</v>
      </c>
      <c r="G2048" s="76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2" t="s">
        <v>5963</v>
      </c>
      <c r="D2183" s="742"/>
      <c r="E2183" s="74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6"/>
      <c r="B2303" s="72" t="s">
        <v>6252</v>
      </c>
      <c r="C2303" s="250"/>
      <c r="D2303" s="298"/>
      <c r="E2303" s="209"/>
    </row>
    <row r="2304" spans="1:5" ht="20.25" customHeight="1" x14ac:dyDescent="0.3">
      <c r="A2304" s="76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6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6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68" t="s">
        <v>6575</v>
      </c>
      <c r="E2443" s="76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9" t="s">
        <v>6583</v>
      </c>
      <c r="C2446" s="76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0" t="s">
        <v>7617</v>
      </c>
      <c r="B1" s="771"/>
      <c r="C1" s="624"/>
      <c r="D1" s="770" t="s">
        <v>7616</v>
      </c>
      <c r="E1" s="771"/>
      <c r="F1" s="624"/>
      <c r="G1" s="770" t="s">
        <v>7607</v>
      </c>
      <c r="H1" s="771"/>
      <c r="I1" s="624"/>
      <c r="J1" s="770" t="s">
        <v>7601</v>
      </c>
      <c r="K1" s="771"/>
      <c r="L1" s="624"/>
      <c r="M1" s="770" t="s">
        <v>7588</v>
      </c>
      <c r="N1" s="771"/>
      <c r="O1" s="624"/>
      <c r="P1" s="770" t="s">
        <v>7585</v>
      </c>
      <c r="Q1" s="771"/>
      <c r="R1" s="624"/>
      <c r="S1" s="770" t="s">
        <v>7569</v>
      </c>
      <c r="T1" s="771"/>
      <c r="U1" s="624"/>
      <c r="V1" s="770" t="s">
        <v>7535</v>
      </c>
      <c r="W1" s="771"/>
      <c r="X1" s="624"/>
      <c r="Y1" s="770" t="s">
        <v>7518</v>
      </c>
      <c r="Z1" s="771"/>
      <c r="AA1" s="624"/>
      <c r="AB1" s="770" t="s">
        <v>7509</v>
      </c>
      <c r="AC1" s="771"/>
      <c r="AD1" s="624"/>
      <c r="AE1" s="770" t="s">
        <v>7506</v>
      </c>
      <c r="AF1" s="771"/>
      <c r="AG1" s="624"/>
      <c r="AH1" s="770" t="s">
        <v>7470</v>
      </c>
      <c r="AI1" s="771"/>
      <c r="AJ1" s="624"/>
      <c r="AK1" s="770" t="s">
        <v>7433</v>
      </c>
      <c r="AL1" s="771"/>
      <c r="AM1" s="624"/>
      <c r="AN1" s="770" t="s">
        <v>7429</v>
      </c>
      <c r="AO1" s="771"/>
      <c r="AP1" s="624"/>
      <c r="AQ1" s="770" t="s">
        <v>7410</v>
      </c>
      <c r="AR1" s="771"/>
      <c r="AS1" s="624"/>
      <c r="AT1" s="770" t="s">
        <v>7340</v>
      </c>
      <c r="AU1" s="771"/>
      <c r="AV1" s="624"/>
      <c r="AW1" s="770" t="s">
        <v>7341</v>
      </c>
      <c r="AX1" s="771"/>
      <c r="AY1" s="625"/>
      <c r="AZ1" s="770" t="s">
        <v>7342</v>
      </c>
      <c r="BA1" s="771"/>
      <c r="BC1" s="770" t="s">
        <v>7343</v>
      </c>
      <c r="BD1" s="771"/>
      <c r="BE1" s="625"/>
      <c r="BF1" s="770" t="s">
        <v>7344</v>
      </c>
      <c r="BG1" s="771"/>
      <c r="BI1" s="770" t="s">
        <v>7345</v>
      </c>
      <c r="BJ1" s="771"/>
      <c r="BK1" s="626"/>
      <c r="BL1" s="774" t="s">
        <v>7346</v>
      </c>
      <c r="BM1" s="775"/>
      <c r="BN1" s="626"/>
      <c r="BO1" s="626"/>
      <c r="BP1" s="774" t="s">
        <v>7346</v>
      </c>
      <c r="BQ1" s="775"/>
      <c r="BS1" s="774" t="s">
        <v>7347</v>
      </c>
      <c r="BT1" s="775"/>
      <c r="BV1" s="774" t="s">
        <v>7347</v>
      </c>
      <c r="BW1" s="775"/>
      <c r="BY1" s="774" t="s">
        <v>7347</v>
      </c>
      <c r="BZ1" s="775"/>
    </row>
    <row r="2" spans="1:78" s="493" customFormat="1" ht="18" customHeight="1" x14ac:dyDescent="0.35">
      <c r="A2" s="772"/>
      <c r="B2" s="773"/>
      <c r="C2" s="627"/>
      <c r="D2" s="772"/>
      <c r="E2" s="773"/>
      <c r="F2" s="627"/>
      <c r="G2" s="772"/>
      <c r="H2" s="773"/>
      <c r="I2" s="627"/>
      <c r="J2" s="772"/>
      <c r="K2" s="773"/>
      <c r="L2" s="627"/>
      <c r="M2" s="772"/>
      <c r="N2" s="773"/>
      <c r="O2" s="627"/>
      <c r="P2" s="772"/>
      <c r="Q2" s="773"/>
      <c r="R2" s="627"/>
      <c r="S2" s="772"/>
      <c r="T2" s="773"/>
      <c r="U2" s="627"/>
      <c r="V2" s="772"/>
      <c r="W2" s="773"/>
      <c r="X2" s="627"/>
      <c r="Y2" s="772"/>
      <c r="Z2" s="773"/>
      <c r="AA2" s="627"/>
      <c r="AB2" s="772"/>
      <c r="AC2" s="773"/>
      <c r="AD2" s="627"/>
      <c r="AE2" s="772"/>
      <c r="AF2" s="773"/>
      <c r="AG2" s="627"/>
      <c r="AH2" s="772"/>
      <c r="AI2" s="773"/>
      <c r="AJ2" s="627"/>
      <c r="AK2" s="772"/>
      <c r="AL2" s="773"/>
      <c r="AM2" s="627"/>
      <c r="AN2" s="772"/>
      <c r="AO2" s="773"/>
      <c r="AP2" s="627"/>
      <c r="AQ2" s="772"/>
      <c r="AR2" s="773"/>
      <c r="AS2" s="627"/>
      <c r="AT2" s="772"/>
      <c r="AU2" s="773"/>
      <c r="AV2" s="627"/>
      <c r="AW2" s="772"/>
      <c r="AX2" s="773"/>
      <c r="AY2" s="628"/>
      <c r="AZ2" s="772"/>
      <c r="BA2" s="773"/>
      <c r="BC2" s="772"/>
      <c r="BD2" s="773"/>
      <c r="BE2" s="628"/>
      <c r="BF2" s="772"/>
      <c r="BG2" s="773"/>
      <c r="BI2" s="772"/>
      <c r="BJ2" s="773"/>
      <c r="BK2" s="629"/>
      <c r="BL2" s="776"/>
      <c r="BM2" s="777"/>
      <c r="BN2" s="629"/>
      <c r="BO2" s="629"/>
      <c r="BP2" s="776"/>
      <c r="BQ2" s="777"/>
      <c r="BS2" s="776"/>
      <c r="BT2" s="777"/>
      <c r="BV2" s="776"/>
      <c r="BW2" s="777"/>
      <c r="BY2" s="776"/>
      <c r="BZ2" s="77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8" t="s">
        <v>7782</v>
      </c>
      <c r="B1" s="778"/>
      <c r="C1" s="778"/>
      <c r="D1" s="778"/>
      <c r="E1" s="778"/>
      <c r="G1" s="778" t="s">
        <v>7788</v>
      </c>
      <c r="H1" s="778"/>
      <c r="I1" s="778"/>
      <c r="J1" s="778"/>
      <c r="K1" s="778"/>
      <c r="M1" s="778" t="s">
        <v>7790</v>
      </c>
      <c r="N1" s="778"/>
      <c r="O1" s="778"/>
      <c r="P1" s="778"/>
      <c r="Q1" s="77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97" activePane="bottomLeft" state="frozen"/>
      <selection pane="bottomLeft" activeCell="I312" sqref="I31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9" t="s">
        <v>7624</v>
      </c>
      <c r="B1" s="779"/>
      <c r="C1" s="779"/>
      <c r="D1" s="779"/>
      <c r="E1" s="779"/>
      <c r="G1" s="780" t="s">
        <v>7726</v>
      </c>
      <c r="H1" s="780"/>
      <c r="I1" s="780"/>
      <c r="J1" s="780"/>
      <c r="K1" s="780"/>
      <c r="N1" s="781" t="s">
        <v>7768</v>
      </c>
      <c r="O1" s="781"/>
      <c r="P1" s="781"/>
      <c r="Q1" s="781"/>
      <c r="R1" s="781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19588830</v>
      </c>
      <c r="M4" s="382">
        <f>L4+L5+L6</f>
        <v>45272859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23434029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/>
      <c r="B187" s="337"/>
      <c r="C187" s="348"/>
      <c r="D187" s="348"/>
      <c r="E187" s="349">
        <f>E186-C187</f>
        <v>10000000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>E187-C188</f>
        <v>9900000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ref="E189:E190" si="10">E188-C189</f>
        <v>8900000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ref="E191:E192" si="11">E190-C191</f>
        <v>6900000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1"/>
        <v>6600000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ref="E193:E195" si="12">E192-C193</f>
        <v>6550000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2"/>
        <v>6050000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2"/>
        <v>5550000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11" si="13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3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3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3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3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3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3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3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3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3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3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3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3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3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3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3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3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3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3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3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3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3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3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3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3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3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3"/>
        <v>5826340.6699999999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3"/>
        <v>11836340.67</v>
      </c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55" t="s">
        <v>7971</v>
      </c>
      <c r="I287" s="348">
        <v>5060000</v>
      </c>
      <c r="J287" s="348"/>
      <c r="K287" s="420">
        <f t="shared" si="13"/>
        <v>6776340.6699999999</v>
      </c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7972</v>
      </c>
      <c r="I288" s="348">
        <v>250000</v>
      </c>
      <c r="J288" s="348"/>
      <c r="K288" s="420">
        <f t="shared" si="13"/>
        <v>6526340.6699999999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7973</v>
      </c>
      <c r="I289" s="348">
        <v>50000</v>
      </c>
      <c r="J289" s="348"/>
      <c r="K289" s="420">
        <f t="shared" si="13"/>
        <v>6476340.6699999999</v>
      </c>
      <c r="N289" s="656"/>
      <c r="O289" s="655"/>
      <c r="P289" s="348"/>
      <c r="Q289" s="348"/>
      <c r="R289" s="563"/>
    </row>
    <row r="290" spans="1:18" s="18" customFormat="1" ht="30" x14ac:dyDescent="0.25">
      <c r="A290" s="656"/>
      <c r="B290" s="655"/>
      <c r="C290" s="348"/>
      <c r="D290" s="348"/>
      <c r="E290" s="349"/>
      <c r="G290" s="669">
        <v>45364</v>
      </c>
      <c r="H290" s="655" t="s">
        <v>7974</v>
      </c>
      <c r="I290" s="348">
        <v>25500</v>
      </c>
      <c r="J290" s="348"/>
      <c r="K290" s="420">
        <f t="shared" si="13"/>
        <v>6450840.6699999999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45365</v>
      </c>
      <c r="H291" s="655" t="s">
        <v>7953</v>
      </c>
      <c r="I291" s="348">
        <v>100000</v>
      </c>
      <c r="J291" s="348"/>
      <c r="K291" s="420">
        <f t="shared" si="13"/>
        <v>6350840.6699999999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45366</v>
      </c>
      <c r="H292" s="655" t="s">
        <v>7977</v>
      </c>
      <c r="I292" s="348">
        <v>250000</v>
      </c>
      <c r="J292" s="348"/>
      <c r="K292" s="420">
        <f t="shared" si="13"/>
        <v>6100840.6699999999</v>
      </c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69">
        <v>45367</v>
      </c>
      <c r="H293" s="655" t="s">
        <v>7976</v>
      </c>
      <c r="I293" s="348">
        <v>58470</v>
      </c>
      <c r="J293" s="348"/>
      <c r="K293" s="420">
        <f t="shared" si="13"/>
        <v>6042370.6699999999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45369</v>
      </c>
      <c r="H294" s="655" t="s">
        <v>7610</v>
      </c>
      <c r="I294" s="348">
        <v>791000</v>
      </c>
      <c r="J294" s="348"/>
      <c r="K294" s="420">
        <f t="shared" si="13"/>
        <v>5251370.67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7979</v>
      </c>
      <c r="I295" s="348">
        <v>10000</v>
      </c>
      <c r="J295" s="348"/>
      <c r="K295" s="420">
        <f t="shared" si="13"/>
        <v>5241370.67</v>
      </c>
      <c r="N295" s="656"/>
      <c r="O295" s="655"/>
      <c r="P295" s="348"/>
      <c r="Q295" s="348"/>
      <c r="R295" s="563"/>
    </row>
    <row r="296" spans="1:18" s="18" customFormat="1" ht="30" x14ac:dyDescent="0.25">
      <c r="A296" s="656"/>
      <c r="B296" s="655"/>
      <c r="C296" s="348"/>
      <c r="D296" s="348"/>
      <c r="E296" s="349"/>
      <c r="G296" s="669">
        <v>45369</v>
      </c>
      <c r="H296" s="655" t="s">
        <v>7963</v>
      </c>
      <c r="I296" s="348">
        <v>38000</v>
      </c>
      <c r="J296" s="348"/>
      <c r="K296" s="420">
        <f t="shared" si="13"/>
        <v>5203370.67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45370</v>
      </c>
      <c r="H297" s="655" t="s">
        <v>7942</v>
      </c>
      <c r="I297" s="348">
        <v>30000</v>
      </c>
      <c r="J297" s="348"/>
      <c r="K297" s="420">
        <f t="shared" si="13"/>
        <v>5173370.67</v>
      </c>
      <c r="N297" s="656"/>
      <c r="O297" s="655"/>
      <c r="P297" s="348"/>
      <c r="Q297" s="348"/>
      <c r="R297" s="563"/>
    </row>
    <row r="298" spans="1:18" s="18" customFormat="1" ht="45" x14ac:dyDescent="0.25">
      <c r="A298" s="656"/>
      <c r="B298" s="655"/>
      <c r="C298" s="348"/>
      <c r="D298" s="348"/>
      <c r="E298" s="349"/>
      <c r="G298" s="669">
        <v>45370</v>
      </c>
      <c r="H298" s="655" t="s">
        <v>7980</v>
      </c>
      <c r="I298" s="348">
        <v>43500</v>
      </c>
      <c r="J298" s="348"/>
      <c r="K298" s="420">
        <f t="shared" si="13"/>
        <v>5129870.67</v>
      </c>
      <c r="N298" s="656"/>
      <c r="O298" s="655"/>
      <c r="P298" s="348"/>
      <c r="Q298" s="348"/>
      <c r="R298" s="563"/>
    </row>
    <row r="299" spans="1:18" s="18" customFormat="1" ht="30" x14ac:dyDescent="0.25">
      <c r="A299" s="656"/>
      <c r="B299" s="655"/>
      <c r="C299" s="348"/>
      <c r="D299" s="348"/>
      <c r="E299" s="349"/>
      <c r="G299" s="669">
        <v>45371</v>
      </c>
      <c r="H299" s="655" t="s">
        <v>7983</v>
      </c>
      <c r="I299" s="348">
        <v>288000</v>
      </c>
      <c r="J299" s="348"/>
      <c r="K299" s="420">
        <f t="shared" si="13"/>
        <v>4841870.67</v>
      </c>
      <c r="N299" s="656"/>
      <c r="O299" s="655"/>
      <c r="P299" s="348"/>
      <c r="Q299" s="348"/>
      <c r="R299" s="563"/>
    </row>
    <row r="300" spans="1:18" s="18" customFormat="1" ht="45" x14ac:dyDescent="0.25">
      <c r="A300" s="656"/>
      <c r="B300" s="655"/>
      <c r="C300" s="348"/>
      <c r="D300" s="348"/>
      <c r="E300" s="349"/>
      <c r="G300" s="669">
        <v>45371</v>
      </c>
      <c r="H300" s="695" t="s">
        <v>7984</v>
      </c>
      <c r="I300" s="689">
        <v>150000</v>
      </c>
      <c r="J300" s="348"/>
      <c r="K300" s="420">
        <f t="shared" si="13"/>
        <v>4691870.67</v>
      </c>
      <c r="N300" s="656"/>
      <c r="O300" s="655"/>
      <c r="P300" s="348"/>
      <c r="Q300" s="348"/>
      <c r="R300" s="563"/>
    </row>
    <row r="301" spans="1:18" s="18" customFormat="1" ht="30" x14ac:dyDescent="0.25">
      <c r="A301" s="656"/>
      <c r="B301" s="655"/>
      <c r="C301" s="348"/>
      <c r="D301" s="348"/>
      <c r="E301" s="349"/>
      <c r="G301" s="669">
        <v>45373</v>
      </c>
      <c r="H301" s="655" t="s">
        <v>7985</v>
      </c>
      <c r="I301" s="348">
        <v>60000</v>
      </c>
      <c r="J301" s="348"/>
      <c r="K301" s="420">
        <f t="shared" si="13"/>
        <v>4631870.67</v>
      </c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69">
        <v>45373</v>
      </c>
      <c r="H302" s="655" t="s">
        <v>7989</v>
      </c>
      <c r="I302" s="348">
        <v>20000</v>
      </c>
      <c r="J302" s="348"/>
      <c r="K302" s="420">
        <f t="shared" si="13"/>
        <v>4611870.67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45376</v>
      </c>
      <c r="H303" s="655" t="s">
        <v>7995</v>
      </c>
      <c r="I303" s="348">
        <v>151240</v>
      </c>
      <c r="J303" s="348"/>
      <c r="K303" s="420">
        <f t="shared" si="13"/>
        <v>4460630.67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7994</v>
      </c>
      <c r="I304" s="348">
        <v>46370</v>
      </c>
      <c r="J304" s="348"/>
      <c r="K304" s="420">
        <f t="shared" si="13"/>
        <v>4414260.67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7993</v>
      </c>
      <c r="I305" s="348">
        <v>368853</v>
      </c>
      <c r="J305" s="348"/>
      <c r="K305" s="420">
        <f t="shared" si="13"/>
        <v>4045407.67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7992</v>
      </c>
      <c r="I306" s="348">
        <v>100000</v>
      </c>
      <c r="J306" s="348"/>
      <c r="K306" s="420">
        <f t="shared" si="13"/>
        <v>3945407.67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45377</v>
      </c>
      <c r="H307" s="655" t="s">
        <v>7991</v>
      </c>
      <c r="I307" s="348">
        <v>200000</v>
      </c>
      <c r="J307" s="348"/>
      <c r="K307" s="420">
        <f t="shared" si="13"/>
        <v>3745407.67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7990</v>
      </c>
      <c r="I308" s="348">
        <v>150000</v>
      </c>
      <c r="J308" s="348"/>
      <c r="K308" s="420">
        <f t="shared" si="13"/>
        <v>3595407.67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45380</v>
      </c>
      <c r="H309" s="655" t="s">
        <v>7989</v>
      </c>
      <c r="I309" s="348">
        <v>18000</v>
      </c>
      <c r="J309" s="348"/>
      <c r="K309" s="420">
        <f t="shared" si="13"/>
        <v>3577407.67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3"/>
        <v>3559407.67</v>
      </c>
      <c r="N310" s="656"/>
      <c r="O310" s="655"/>
      <c r="P310" s="348"/>
      <c r="Q310" s="348"/>
      <c r="R310" s="563"/>
    </row>
    <row r="311" spans="1:18" s="18" customFormat="1" ht="30" x14ac:dyDescent="0.25">
      <c r="A311" s="656"/>
      <c r="B311" s="655"/>
      <c r="C311" s="348"/>
      <c r="D311" s="348"/>
      <c r="E311" s="349"/>
      <c r="G311" s="669">
        <v>45380</v>
      </c>
      <c r="H311" s="655" t="s">
        <v>7996</v>
      </c>
      <c r="I311" s="348">
        <v>1000000</v>
      </c>
      <c r="J311" s="348"/>
      <c r="K311" s="420">
        <f t="shared" si="13"/>
        <v>2559407.67</v>
      </c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2" t="s">
        <v>7442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4" t="s">
        <v>7413</v>
      </c>
      <c r="C5" s="784"/>
      <c r="D5" s="784"/>
      <c r="E5" s="784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7" t="s">
        <v>94</v>
      </c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8"/>
      <c r="M1" s="28"/>
      <c r="N1" s="29"/>
    </row>
    <row r="2" spans="1:14" ht="30.75" customHeight="1" x14ac:dyDescent="0.25">
      <c r="A2" s="789" t="s">
        <v>95</v>
      </c>
      <c r="B2" s="790"/>
      <c r="C2" s="790"/>
      <c r="D2" s="790"/>
      <c r="E2" s="790"/>
      <c r="F2" s="790"/>
      <c r="G2" s="790"/>
      <c r="H2" s="790"/>
      <c r="I2" s="790"/>
      <c r="J2" s="790"/>
      <c r="K2" s="790"/>
      <c r="L2" s="790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5" t="s">
        <v>7116</v>
      </c>
      <c r="B62" s="786"/>
      <c r="C62" s="786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1" t="s">
        <v>94</v>
      </c>
      <c r="B1" s="792"/>
      <c r="C1" s="792"/>
      <c r="D1" s="792"/>
      <c r="E1" s="792"/>
      <c r="F1" s="792"/>
      <c r="G1" s="792"/>
    </row>
    <row r="2" spans="1:9" ht="30.75" customHeight="1" x14ac:dyDescent="0.25">
      <c r="A2" s="791" t="s">
        <v>95</v>
      </c>
      <c r="B2" s="792"/>
      <c r="C2" s="792"/>
      <c r="D2" s="792"/>
      <c r="E2" s="792"/>
      <c r="F2" s="792"/>
      <c r="G2" s="792"/>
    </row>
    <row r="3" spans="1:9" ht="18.75" customHeight="1" x14ac:dyDescent="0.25">
      <c r="A3" s="796" t="s">
        <v>103</v>
      </c>
      <c r="B3" s="796" t="s">
        <v>7126</v>
      </c>
      <c r="C3" s="798" t="s">
        <v>7140</v>
      </c>
      <c r="D3" s="794" t="s">
        <v>7124</v>
      </c>
      <c r="E3" s="794" t="s">
        <v>7141</v>
      </c>
      <c r="F3" s="794" t="s">
        <v>7277</v>
      </c>
      <c r="G3" s="794" t="s">
        <v>7142</v>
      </c>
    </row>
    <row r="4" spans="1:9" ht="59.25" customHeight="1" x14ac:dyDescent="0.25">
      <c r="A4" s="797"/>
      <c r="B4" s="797"/>
      <c r="C4" s="799"/>
      <c r="D4" s="795"/>
      <c r="E4" s="795"/>
      <c r="F4" s="795"/>
      <c r="G4" s="795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0" t="s">
        <v>7276</v>
      </c>
      <c r="B26" s="801"/>
      <c r="C26" s="801"/>
      <c r="D26" s="801"/>
      <c r="E26" s="801"/>
      <c r="F26" s="802"/>
      <c r="G26" s="492">
        <f>SUM(G7:G25)</f>
        <v>45222819.086999997</v>
      </c>
    </row>
    <row r="27" spans="1:9" s="15" customFormat="1" ht="23.25" x14ac:dyDescent="0.35">
      <c r="A27" s="793"/>
      <c r="B27" s="793"/>
      <c r="C27" s="793"/>
      <c r="D27" s="793"/>
      <c r="E27" s="793"/>
      <c r="F27" s="793"/>
      <c r="G27" s="793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3" t="s">
        <v>7486</v>
      </c>
      <c r="B1" s="803"/>
      <c r="D1" s="806" t="s">
        <v>7473</v>
      </c>
      <c r="E1" s="806"/>
      <c r="G1" s="806" t="s">
        <v>7439</v>
      </c>
      <c r="H1" s="806"/>
      <c r="J1" s="806" t="s">
        <v>7434</v>
      </c>
      <c r="K1" s="806"/>
      <c r="M1" s="806" t="s">
        <v>7335</v>
      </c>
      <c r="N1" s="806"/>
      <c r="P1" s="806" t="s">
        <v>7336</v>
      </c>
      <c r="Q1" s="806"/>
      <c r="S1" s="806" t="s">
        <v>7332</v>
      </c>
      <c r="T1" s="806"/>
      <c r="V1" s="806" t="s">
        <v>7313</v>
      </c>
      <c r="W1" s="806"/>
      <c r="Y1" s="806" t="s">
        <v>7468</v>
      </c>
      <c r="Z1" s="806"/>
      <c r="AB1" s="806" t="s">
        <v>7314</v>
      </c>
      <c r="AC1" s="806"/>
      <c r="AE1" s="806" t="s">
        <v>7147</v>
      </c>
      <c r="AF1" s="806"/>
      <c r="AH1" s="806" t="s">
        <v>7121</v>
      </c>
      <c r="AI1" s="806"/>
      <c r="AK1" s="803" t="s">
        <v>7218</v>
      </c>
      <c r="AL1" s="803"/>
      <c r="AN1" s="808" t="s">
        <v>7220</v>
      </c>
      <c r="AO1" s="808"/>
      <c r="AP1" s="808"/>
      <c r="AR1" s="806" t="s">
        <v>7235</v>
      </c>
      <c r="AS1" s="806"/>
      <c r="AU1" s="806" t="s">
        <v>7230</v>
      </c>
      <c r="AV1" s="806"/>
      <c r="AX1" s="806" t="s">
        <v>7238</v>
      </c>
      <c r="AY1" s="806"/>
      <c r="BA1" s="806" t="s">
        <v>7252</v>
      </c>
      <c r="BB1" s="806"/>
      <c r="BD1" s="808" t="s">
        <v>87</v>
      </c>
      <c r="BE1" s="808"/>
      <c r="BF1" s="808"/>
      <c r="BH1" s="806" t="s">
        <v>7273</v>
      </c>
      <c r="BI1" s="80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4" t="s">
        <v>7161</v>
      </c>
      <c r="AV12" s="805"/>
      <c r="AW12" s="332"/>
      <c r="AX12" s="804" t="s">
        <v>7161</v>
      </c>
      <c r="AY12" s="805"/>
      <c r="AZ12" s="332"/>
      <c r="BA12" s="804" t="s">
        <v>7161</v>
      </c>
      <c r="BB12" s="805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4" t="s">
        <v>7161</v>
      </c>
      <c r="BI12" s="805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4" t="s">
        <v>7161</v>
      </c>
      <c r="AS13" s="805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4" t="s">
        <v>7161</v>
      </c>
      <c r="B15" s="805"/>
      <c r="C15" s="332"/>
      <c r="D15" s="804" t="s">
        <v>7161</v>
      </c>
      <c r="E15" s="805"/>
      <c r="F15" s="332"/>
      <c r="G15" s="804" t="s">
        <v>7161</v>
      </c>
      <c r="H15" s="805"/>
      <c r="I15" s="332"/>
      <c r="J15" s="804" t="s">
        <v>7161</v>
      </c>
      <c r="K15" s="805"/>
      <c r="L15" s="332"/>
      <c r="M15" s="804" t="s">
        <v>7161</v>
      </c>
      <c r="N15" s="805"/>
      <c r="O15" s="332"/>
      <c r="P15" s="804" t="s">
        <v>7161</v>
      </c>
      <c r="Q15" s="805"/>
      <c r="R15" s="332"/>
      <c r="S15" s="804" t="s">
        <v>7161</v>
      </c>
      <c r="T15" s="805"/>
      <c r="U15" s="332"/>
      <c r="V15" s="804" t="s">
        <v>7161</v>
      </c>
      <c r="W15" s="805"/>
      <c r="X15" s="332"/>
      <c r="Y15" s="804" t="s">
        <v>7161</v>
      </c>
      <c r="Z15" s="805"/>
      <c r="AA15" s="332"/>
      <c r="AB15" s="804" t="s">
        <v>7161</v>
      </c>
      <c r="AC15" s="805"/>
      <c r="AD15" s="332"/>
      <c r="AE15" s="804" t="s">
        <v>7161</v>
      </c>
      <c r="AF15" s="805"/>
      <c r="AG15" s="332"/>
      <c r="AH15" s="804" t="s">
        <v>7161</v>
      </c>
      <c r="AI15" s="805"/>
      <c r="AJ15" s="332"/>
      <c r="AK15" s="804" t="s">
        <v>7161</v>
      </c>
      <c r="AL15" s="805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7"/>
      <c r="BE18" s="807"/>
      <c r="BF18" s="80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7"/>
      <c r="AO20" s="807"/>
      <c r="AP20" s="80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62"/>
  <sheetViews>
    <sheetView zoomScaleNormal="100" zoomScaleSheetLayoutView="110" workbookViewId="0">
      <pane ySplit="1" topLeftCell="A347" activePane="bottomLeft" state="frozen"/>
      <selection pane="bottomLeft" activeCell="B372" sqref="B37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2" t="s">
        <v>122</v>
      </c>
      <c r="C4" s="813"/>
      <c r="D4" s="813"/>
      <c r="E4" s="813"/>
      <c r="F4" s="81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2" t="s">
        <v>122</v>
      </c>
      <c r="C7" s="813"/>
      <c r="D7" s="813"/>
      <c r="E7" s="813"/>
      <c r="F7" s="81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2" t="s">
        <v>122</v>
      </c>
      <c r="C9" s="813"/>
      <c r="D9" s="813"/>
      <c r="E9" s="813"/>
      <c r="F9" s="81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2" t="s">
        <v>122</v>
      </c>
      <c r="C10" s="813"/>
      <c r="D10" s="813"/>
      <c r="E10" s="813"/>
      <c r="F10" s="81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2" t="s">
        <v>122</v>
      </c>
      <c r="C11" s="813"/>
      <c r="D11" s="813"/>
      <c r="E11" s="813"/>
      <c r="F11" s="81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2" t="s">
        <v>122</v>
      </c>
      <c r="C18" s="813"/>
      <c r="D18" s="813"/>
      <c r="E18" s="813"/>
      <c r="F18" s="81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2" t="s">
        <v>122</v>
      </c>
      <c r="C19" s="813"/>
      <c r="D19" s="813"/>
      <c r="E19" s="813"/>
      <c r="F19" s="81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2" t="s">
        <v>122</v>
      </c>
      <c r="C20" s="813"/>
      <c r="D20" s="813"/>
      <c r="E20" s="813"/>
      <c r="F20" s="81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2" t="s">
        <v>122</v>
      </c>
      <c r="C26" s="813"/>
      <c r="D26" s="813"/>
      <c r="E26" s="813"/>
      <c r="F26" s="81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2" t="s">
        <v>122</v>
      </c>
      <c r="C31" s="813"/>
      <c r="D31" s="813"/>
      <c r="E31" s="813"/>
      <c r="F31" s="81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2" t="s">
        <v>122</v>
      </c>
      <c r="C36" s="813"/>
      <c r="D36" s="813"/>
      <c r="E36" s="813"/>
      <c r="F36" s="81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2" t="s">
        <v>122</v>
      </c>
      <c r="C37" s="813"/>
      <c r="D37" s="813"/>
      <c r="E37" s="813"/>
      <c r="F37" s="81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2" t="s">
        <v>122</v>
      </c>
      <c r="C43" s="813"/>
      <c r="D43" s="813"/>
      <c r="E43" s="813"/>
      <c r="F43" s="81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2" t="s">
        <v>122</v>
      </c>
      <c r="C44" s="813"/>
      <c r="D44" s="813"/>
      <c r="E44" s="813"/>
      <c r="F44" s="81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2" t="s">
        <v>122</v>
      </c>
      <c r="C46" s="813"/>
      <c r="D46" s="813"/>
      <c r="E46" s="813"/>
      <c r="F46" s="81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2" t="s">
        <v>122</v>
      </c>
      <c r="C49" s="813"/>
      <c r="D49" s="813"/>
      <c r="E49" s="813"/>
      <c r="F49" s="81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2" t="s">
        <v>122</v>
      </c>
      <c r="C50" s="813"/>
      <c r="D50" s="813"/>
      <c r="E50" s="813"/>
      <c r="F50" s="81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2" t="s">
        <v>122</v>
      </c>
      <c r="C69" s="813"/>
      <c r="D69" s="813"/>
      <c r="E69" s="813"/>
      <c r="F69" s="81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2" t="s">
        <v>122</v>
      </c>
      <c r="C82" s="813"/>
      <c r="D82" s="813"/>
      <c r="E82" s="813"/>
      <c r="F82" s="81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09" t="s">
        <v>7956</v>
      </c>
      <c r="B327" s="810"/>
      <c r="C327" s="810"/>
      <c r="D327" s="810"/>
      <c r="E327" s="810"/>
      <c r="F327" s="810"/>
      <c r="G327" s="810"/>
      <c r="H327" s="810"/>
      <c r="I327" s="810"/>
      <c r="J327" s="811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09" t="s">
        <v>7955</v>
      </c>
      <c r="B353" s="810"/>
      <c r="C353" s="810"/>
      <c r="D353" s="810"/>
      <c r="E353" s="810"/>
      <c r="F353" s="810"/>
      <c r="G353" s="810"/>
      <c r="H353" s="810"/>
      <c r="I353" s="810"/>
      <c r="J353" s="811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">
      <c r="A369" s="6">
        <v>1032</v>
      </c>
      <c r="B369" s="5" t="s">
        <v>176</v>
      </c>
      <c r="C369" s="11">
        <v>340000</v>
      </c>
      <c r="D369" s="34">
        <v>0.13</v>
      </c>
      <c r="E369" s="11">
        <f t="shared" ref="E369:E370" si="51">D369*C369</f>
        <v>44200</v>
      </c>
      <c r="F369" s="11">
        <f t="shared" ref="F369:F370" si="52">E369+C369</f>
        <v>384200</v>
      </c>
      <c r="G369" s="554">
        <v>45352</v>
      </c>
      <c r="H369" s="494" t="s">
        <v>7312</v>
      </c>
      <c r="I369" s="740"/>
      <c r="J369" s="554">
        <v>45383</v>
      </c>
    </row>
    <row r="370" spans="1:12" s="7" customFormat="1" ht="15.75" x14ac:dyDescent="0.2">
      <c r="A370" s="6">
        <v>1033</v>
      </c>
      <c r="B370" s="5" t="s">
        <v>171</v>
      </c>
      <c r="C370" s="11">
        <v>315000</v>
      </c>
      <c r="D370" s="34">
        <v>0.13</v>
      </c>
      <c r="E370" s="11">
        <f t="shared" si="51"/>
        <v>40950</v>
      </c>
      <c r="F370" s="11">
        <f t="shared" si="52"/>
        <v>355950</v>
      </c>
      <c r="G370" s="554">
        <v>45323</v>
      </c>
      <c r="H370" s="494" t="s">
        <v>7312</v>
      </c>
      <c r="I370" s="740"/>
      <c r="J370" s="554">
        <v>45383</v>
      </c>
    </row>
    <row r="371" spans="1:12" s="7" customFormat="1" ht="15.75" x14ac:dyDescent="0.25">
      <c r="A371" s="6">
        <v>1034</v>
      </c>
      <c r="B371" s="5" t="s">
        <v>156</v>
      </c>
      <c r="C371" s="11">
        <v>256608</v>
      </c>
      <c r="D371" s="34">
        <v>0.1</v>
      </c>
      <c r="E371" s="11">
        <f>D371*C371</f>
        <v>25660.800000000003</v>
      </c>
      <c r="F371" s="11">
        <f>E371+C371</f>
        <v>282268.79999999999</v>
      </c>
      <c r="G371" s="554">
        <v>45323</v>
      </c>
      <c r="H371" s="494" t="s">
        <v>7312</v>
      </c>
      <c r="I371" s="614"/>
      <c r="J371" s="554">
        <v>45383</v>
      </c>
    </row>
    <row r="372" spans="1:12" s="7" customFormat="1" ht="15.75" x14ac:dyDescent="0.25">
      <c r="A372" s="699"/>
      <c r="B372" s="5"/>
      <c r="C372" s="11"/>
      <c r="D372" s="34"/>
      <c r="E372" s="11"/>
      <c r="F372" s="11"/>
      <c r="G372" s="554"/>
      <c r="H372" s="494"/>
      <c r="I372" s="433"/>
      <c r="J372" s="554"/>
    </row>
    <row r="373" spans="1:12" s="7" customFormat="1" ht="15.75" x14ac:dyDescent="0.25">
      <c r="A373" s="699"/>
      <c r="B373" s="5"/>
      <c r="C373" s="11"/>
      <c r="D373" s="34"/>
      <c r="E373" s="11"/>
      <c r="F373" s="11"/>
      <c r="G373" s="554"/>
      <c r="H373" s="494"/>
      <c r="I373" s="433"/>
      <c r="J373" s="554"/>
    </row>
    <row r="374" spans="1:12" s="7" customFormat="1" ht="15.75" x14ac:dyDescent="0.25">
      <c r="A374" s="699"/>
      <c r="B374" s="5"/>
      <c r="C374" s="11"/>
      <c r="D374" s="34"/>
      <c r="E374" s="11"/>
      <c r="F374" s="11"/>
      <c r="G374" s="554"/>
      <c r="H374" s="494"/>
      <c r="I374" s="433"/>
      <c r="J374" s="554"/>
    </row>
    <row r="375" spans="1:12" s="7" customFormat="1" ht="15.75" x14ac:dyDescent="0.25">
      <c r="A375" s="699"/>
      <c r="B375" s="5"/>
      <c r="C375" s="11"/>
      <c r="D375" s="34"/>
      <c r="E375" s="11"/>
      <c r="F375" s="11"/>
      <c r="G375" s="554"/>
      <c r="H375" s="494"/>
      <c r="I375" s="433"/>
      <c r="J375" s="554"/>
    </row>
    <row r="376" spans="1:12" s="7" customFormat="1" ht="15.75" x14ac:dyDescent="0.25">
      <c r="A376" s="699"/>
      <c r="B376" s="5"/>
      <c r="C376" s="11"/>
      <c r="D376" s="34"/>
      <c r="E376" s="11"/>
      <c r="F376" s="11"/>
      <c r="G376" s="554"/>
      <c r="H376" s="494"/>
      <c r="I376" s="433"/>
      <c r="J376" s="554"/>
    </row>
    <row r="377" spans="1:12" s="7" customFormat="1" ht="15.75" x14ac:dyDescent="0.25">
      <c r="A377" s="699"/>
      <c r="B377" s="5"/>
      <c r="C377" s="11"/>
      <c r="D377" s="34"/>
      <c r="E377" s="11"/>
      <c r="F377" s="11"/>
      <c r="G377" s="554"/>
      <c r="H377" s="494"/>
      <c r="I377" s="433"/>
      <c r="J377" s="554"/>
    </row>
    <row r="378" spans="1:12" s="7" customFormat="1" ht="15.75" x14ac:dyDescent="0.25">
      <c r="A378" s="699"/>
      <c r="B378" s="5"/>
      <c r="C378" s="11"/>
      <c r="D378" s="34"/>
      <c r="E378" s="11"/>
      <c r="F378" s="11"/>
      <c r="G378" s="554"/>
      <c r="H378" s="494"/>
      <c r="I378" s="433"/>
      <c r="J378" s="554"/>
    </row>
    <row r="379" spans="1:12" s="7" customFormat="1" ht="15.75" x14ac:dyDescent="0.25">
      <c r="A379" s="699"/>
      <c r="B379" s="5"/>
      <c r="C379" s="11"/>
      <c r="D379" s="34"/>
      <c r="E379" s="11"/>
      <c r="F379" s="11"/>
      <c r="G379" s="554"/>
      <c r="H379" s="494"/>
      <c r="I379" s="433"/>
      <c r="J379" s="554"/>
    </row>
    <row r="380" spans="1:12" s="7" customFormat="1" ht="15.75" x14ac:dyDescent="0.25">
      <c r="A380" s="699"/>
      <c r="B380" s="5"/>
      <c r="C380" s="11"/>
      <c r="D380" s="34"/>
      <c r="E380" s="11"/>
      <c r="F380" s="11"/>
      <c r="G380" s="554"/>
      <c r="H380" s="494"/>
      <c r="I380" s="433"/>
      <c r="J380" s="554"/>
    </row>
    <row r="381" spans="1:12" s="7" customFormat="1" ht="15.75" x14ac:dyDescent="0.25">
      <c r="A381" s="544">
        <v>1016</v>
      </c>
      <c r="B381" s="5" t="s">
        <v>121</v>
      </c>
      <c r="C381" s="11">
        <v>85000</v>
      </c>
      <c r="D381" s="34">
        <v>0.13</v>
      </c>
      <c r="E381" s="11">
        <f>D381*C381</f>
        <v>11050</v>
      </c>
      <c r="F381" s="11">
        <f>E381+C381</f>
        <v>96050</v>
      </c>
      <c r="G381" s="554"/>
      <c r="H381" s="494" t="s">
        <v>7312</v>
      </c>
      <c r="I381" s="433"/>
      <c r="J381" s="554"/>
      <c r="K381" s="38"/>
      <c r="L381" s="545" t="s">
        <v>7814</v>
      </c>
    </row>
    <row r="383" spans="1:12" s="7" customFormat="1" ht="15.75" x14ac:dyDescent="0.25">
      <c r="A383" s="6">
        <v>1019</v>
      </c>
      <c r="B383" s="5" t="s">
        <v>7675</v>
      </c>
      <c r="C383" s="11">
        <v>93096</v>
      </c>
      <c r="D383" s="34">
        <v>0.13</v>
      </c>
      <c r="E383" s="11">
        <f>D383*C383</f>
        <v>12102.48</v>
      </c>
      <c r="F383" s="11">
        <f>E383+C383</f>
        <v>105198.48</v>
      </c>
      <c r="G383" s="33"/>
      <c r="H383" s="494" t="s">
        <v>7312</v>
      </c>
      <c r="I383" s="614"/>
      <c r="J383" s="554"/>
      <c r="L383" s="7" t="s">
        <v>7758</v>
      </c>
    </row>
    <row r="385" spans="1:12" s="7" customFormat="1" ht="15.75" x14ac:dyDescent="0.25">
      <c r="A385" s="700"/>
      <c r="B385" s="5" t="s">
        <v>7886</v>
      </c>
      <c r="C385" s="712"/>
      <c r="D385" s="643"/>
      <c r="E385" s="644"/>
      <c r="F385" s="712"/>
      <c r="H385" s="666"/>
      <c r="I385" s="668"/>
      <c r="J385" s="691"/>
    </row>
    <row r="386" spans="1:12" s="7" customFormat="1" ht="15.75" x14ac:dyDescent="0.25">
      <c r="A386" s="40"/>
      <c r="H386" s="40"/>
      <c r="I386" s="433"/>
      <c r="J386" s="40"/>
    </row>
    <row r="387" spans="1:12" s="7" customFormat="1" ht="15.75" x14ac:dyDescent="0.25">
      <c r="A387" s="40"/>
      <c r="H387" s="40"/>
      <c r="I387" s="433"/>
      <c r="J387" s="40"/>
    </row>
    <row r="388" spans="1:12" s="7" customFormat="1" ht="15.75" x14ac:dyDescent="0.25">
      <c r="A388" s="6"/>
      <c r="B388" s="5"/>
      <c r="C388" s="11">
        <v>158000</v>
      </c>
      <c r="D388" s="34">
        <v>0.13</v>
      </c>
      <c r="E388" s="11">
        <f>D388*C388</f>
        <v>20540</v>
      </c>
      <c r="F388" s="11">
        <f>E388+C388</f>
        <v>178540</v>
      </c>
      <c r="G388" s="33"/>
      <c r="H388" s="494" t="s">
        <v>7312</v>
      </c>
      <c r="I388" s="432"/>
      <c r="J388" s="554"/>
      <c r="K388" s="5"/>
      <c r="L388" s="5" t="s">
        <v>7581</v>
      </c>
    </row>
    <row r="389" spans="1:12" s="7" customFormat="1" ht="15.75" x14ac:dyDescent="0.25">
      <c r="A389" s="40"/>
      <c r="H389" s="40"/>
      <c r="I389" s="433"/>
      <c r="J389" s="40"/>
    </row>
    <row r="390" spans="1:12" s="7" customFormat="1" ht="15.75" x14ac:dyDescent="0.25">
      <c r="A390" s="40"/>
      <c r="H390" s="40"/>
      <c r="I390" s="433"/>
      <c r="J390" s="40"/>
    </row>
    <row r="391" spans="1:12" s="7" customFormat="1" ht="15.75" x14ac:dyDescent="0.25">
      <c r="A391" s="40"/>
      <c r="H391" s="40"/>
      <c r="I391" s="433"/>
      <c r="J391" s="40"/>
    </row>
    <row r="392" spans="1:12" s="7" customFormat="1" ht="15.75" x14ac:dyDescent="0.25">
      <c r="A392" s="40"/>
      <c r="H392" s="40"/>
      <c r="I392" s="433"/>
      <c r="J392" s="40"/>
    </row>
    <row r="393" spans="1:12" s="7" customFormat="1" ht="15.75" x14ac:dyDescent="0.25">
      <c r="A393" s="40"/>
      <c r="H393" s="40"/>
      <c r="I393" s="433"/>
      <c r="J393" s="40"/>
    </row>
    <row r="394" spans="1:12" s="7" customFormat="1" ht="15.75" x14ac:dyDescent="0.25">
      <c r="A394" s="40"/>
      <c r="H394" s="40"/>
      <c r="I394" s="433"/>
      <c r="J394" s="40"/>
    </row>
    <row r="395" spans="1:12" s="7" customFormat="1" ht="15.75" x14ac:dyDescent="0.25">
      <c r="A395" s="40"/>
      <c r="H395" s="40"/>
      <c r="I395" s="433"/>
      <c r="J395" s="40"/>
    </row>
    <row r="396" spans="1:12" s="7" customFormat="1" ht="15.75" x14ac:dyDescent="0.25">
      <c r="A396" s="40"/>
      <c r="H396" s="40"/>
      <c r="I396" s="433"/>
      <c r="J396" s="40"/>
    </row>
    <row r="397" spans="1:12" s="7" customFormat="1" ht="15.75" x14ac:dyDescent="0.25">
      <c r="A397" s="40"/>
      <c r="H397" s="40"/>
      <c r="I397" s="433"/>
      <c r="J397" s="40"/>
    </row>
    <row r="398" spans="1:12" s="7" customFormat="1" ht="15.75" x14ac:dyDescent="0.25">
      <c r="A398" s="40"/>
      <c r="H398" s="40"/>
      <c r="I398" s="433"/>
      <c r="J398" s="40"/>
    </row>
    <row r="399" spans="1:12" s="7" customFormat="1" ht="15.75" x14ac:dyDescent="0.25">
      <c r="A399" s="40"/>
      <c r="H399" s="40"/>
      <c r="I399" s="433"/>
      <c r="J399" s="40"/>
    </row>
    <row r="400" spans="1:12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</sheetData>
  <autoFilter ref="A1:M269" xr:uid="{00000000-0001-0000-0400-000000000000}"/>
  <mergeCells count="21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83 H385:H1048576 H328:H352 H354:H381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M15" sqref="M1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6" t="s">
        <v>7042</v>
      </c>
      <c r="B1" s="817"/>
      <c r="C1" s="817"/>
      <c r="D1" s="817"/>
      <c r="E1" s="818"/>
      <c r="G1" s="823" t="s">
        <v>7043</v>
      </c>
      <c r="H1" s="823"/>
      <c r="I1" s="823"/>
      <c r="J1" s="823"/>
      <c r="K1" s="333"/>
      <c r="L1" s="815" t="s">
        <v>7501</v>
      </c>
      <c r="M1" s="815"/>
      <c r="N1" s="815"/>
      <c r="O1" s="815"/>
      <c r="P1" s="815"/>
      <c r="R1" s="815" t="s">
        <v>7045</v>
      </c>
      <c r="S1" s="815"/>
      <c r="T1" s="815"/>
      <c r="U1" s="815"/>
    </row>
    <row r="2" spans="1:28" ht="28.15" customHeight="1" x14ac:dyDescent="0.25">
      <c r="A2" s="819"/>
      <c r="B2" s="820"/>
      <c r="C2" s="820"/>
      <c r="D2" s="820"/>
      <c r="E2" s="821"/>
      <c r="G2" s="823"/>
      <c r="H2" s="823"/>
      <c r="I2" s="823"/>
      <c r="J2" s="823"/>
      <c r="K2" s="333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5" t="s">
        <v>7044</v>
      </c>
      <c r="M35" s="815"/>
      <c r="N35" s="815"/>
      <c r="O35" s="815"/>
      <c r="P35" s="815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6" t="s">
        <v>7042</v>
      </c>
      <c r="B36" s="817"/>
      <c r="C36" s="817"/>
      <c r="D36" s="817"/>
      <c r="E36" s="818"/>
      <c r="L36" s="815"/>
      <c r="M36" s="815"/>
      <c r="N36" s="815"/>
      <c r="O36" s="815"/>
      <c r="P36" s="815"/>
      <c r="W36">
        <v>26200</v>
      </c>
    </row>
    <row r="37" spans="1:31" ht="31.5" x14ac:dyDescent="0.25">
      <c r="A37" s="819"/>
      <c r="B37" s="820"/>
      <c r="C37" s="820"/>
      <c r="D37" s="820"/>
      <c r="E37" s="821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5" t="s">
        <v>7045</v>
      </c>
      <c r="S38" s="815"/>
      <c r="T38" s="815"/>
      <c r="U38" s="81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5"/>
      <c r="S39" s="815"/>
      <c r="T39" s="815"/>
      <c r="U39" s="81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5" t="s">
        <v>7081</v>
      </c>
      <c r="H44" s="815"/>
      <c r="I44" s="815"/>
      <c r="J44" s="81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5"/>
      <c r="H45" s="815"/>
      <c r="I45" s="815"/>
      <c r="J45" s="81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2" t="s">
        <v>7090</v>
      </c>
      <c r="H51" s="822"/>
      <c r="I51" s="822"/>
      <c r="J51" s="416">
        <f>J49+I48</f>
        <v>73164</v>
      </c>
      <c r="K51" s="415"/>
      <c r="L51" s="824" t="s">
        <v>7044</v>
      </c>
      <c r="M51" s="824"/>
      <c r="N51" s="824"/>
      <c r="O51" s="824"/>
      <c r="P51" s="82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5"/>
      <c r="M52" s="815"/>
      <c r="N52" s="815"/>
      <c r="O52" s="815"/>
      <c r="P52" s="81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6" t="s">
        <v>7068</v>
      </c>
      <c r="B53" s="817"/>
      <c r="C53" s="817"/>
      <c r="D53" s="817"/>
      <c r="E53" s="818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9"/>
      <c r="B54" s="820"/>
      <c r="C54" s="820"/>
      <c r="D54" s="820"/>
      <c r="E54" s="821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5" t="s">
        <v>7077</v>
      </c>
      <c r="B69" s="826"/>
      <c r="C69" s="826"/>
      <c r="D69" s="826"/>
      <c r="E69" s="827"/>
      <c r="R69" s="375"/>
      <c r="S69" s="395"/>
      <c r="U69" s="396"/>
    </row>
    <row r="70" spans="1:21" x14ac:dyDescent="0.25">
      <c r="A70" s="828"/>
      <c r="B70" s="829"/>
      <c r="C70" s="829"/>
      <c r="D70" s="829"/>
      <c r="E70" s="830"/>
      <c r="R70" s="815" t="s">
        <v>7045</v>
      </c>
      <c r="S70" s="815"/>
      <c r="T70" s="815"/>
      <c r="U70" s="81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5"/>
      <c r="S71" s="815"/>
      <c r="T71" s="815"/>
      <c r="U71" s="81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1">
        <v>30000</v>
      </c>
      <c r="U74" s="83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2"/>
      <c r="U75" s="83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3"/>
      <c r="U76" s="83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5" t="s">
        <v>7081</v>
      </c>
      <c r="M94" s="815"/>
      <c r="N94" s="815"/>
      <c r="O94" s="815"/>
      <c r="P94" s="815"/>
    </row>
    <row r="95" spans="1:21" x14ac:dyDescent="0.25">
      <c r="L95" s="815"/>
      <c r="M95" s="815"/>
      <c r="N95" s="815"/>
      <c r="O95" s="815"/>
      <c r="P95" s="81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2" t="s">
        <v>7090</v>
      </c>
      <c r="M101" s="822"/>
      <c r="N101" s="822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2024-03-30T12:14:43Z</dcterms:modified>
</cp:coreProperties>
</file>