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3C60813-6020-4FB0-9427-CC6C51E04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</sheets>
  <definedNames>
    <definedName name="_xlnm.Print_Area" localSheetId="0">HVAC!$A$1:$H$44</definedName>
    <definedName name="_xlnm.Print_Titles" localSheetId="0">HVAC!$20:$20</definedName>
  </definedNames>
  <calcPr calcId="181029"/>
</workbook>
</file>

<file path=xl/calcChain.xml><?xml version="1.0" encoding="utf-8"?>
<calcChain xmlns="http://schemas.openxmlformats.org/spreadsheetml/2006/main">
  <c r="H34" i="2" l="1"/>
  <c r="G34" i="2"/>
  <c r="G22" i="2" l="1"/>
  <c r="H22" i="2"/>
  <c r="H33" i="2"/>
  <c r="G33" i="2"/>
  <c r="G21" i="2"/>
  <c r="H21" i="2"/>
  <c r="G24" i="2" l="1"/>
  <c r="G26" i="2" s="1"/>
  <c r="H24" i="2"/>
  <c r="G36" i="2"/>
  <c r="G38" i="2" s="1"/>
  <c r="H36" i="2"/>
  <c r="H37" i="2" s="1"/>
  <c r="H38" i="2" s="1"/>
  <c r="H39" i="2" l="1"/>
  <c r="H25" i="2"/>
  <c r="H26" i="2" s="1"/>
  <c r="H27" i="2" s="1"/>
</calcChain>
</file>

<file path=xl/sharedStrings.xml><?xml version="1.0" encoding="utf-8"?>
<sst xmlns="http://schemas.openxmlformats.org/spreadsheetml/2006/main" count="44" uniqueCount="28">
  <si>
    <t>S. #</t>
  </si>
  <si>
    <t>Description</t>
  </si>
  <si>
    <t>Unit</t>
  </si>
  <si>
    <t>Qty</t>
  </si>
  <si>
    <t>For PIONEER SERVICES</t>
  </si>
  <si>
    <t>Material Rate</t>
  </si>
  <si>
    <t>Labour Rate</t>
  </si>
  <si>
    <t>NTN 4312149-7</t>
  </si>
  <si>
    <t>Total Amount Rs</t>
  </si>
  <si>
    <t>Nos</t>
  </si>
  <si>
    <t>Quotation</t>
  </si>
  <si>
    <t>Date</t>
  </si>
  <si>
    <t>Quotation #</t>
  </si>
  <si>
    <t>Grand Total Amount Rs</t>
  </si>
  <si>
    <t xml:space="preserve"> Total after SRB </t>
  </si>
  <si>
    <t>SRB 13% on Labour</t>
  </si>
  <si>
    <t>Note: Bill will be charged on actual measurment.</t>
  </si>
  <si>
    <t>Attn: Mr. Shujaat Ali</t>
  </si>
  <si>
    <t>28 March 2023</t>
  </si>
  <si>
    <t>Supply and installation of VFD For Bank Al-Falah Head Office Karachi.</t>
  </si>
  <si>
    <t>Supply &amp; Installation of VFD
ATV 212 HO75 N4-7.5 KW IP21</t>
  </si>
  <si>
    <t>OPTION 1</t>
  </si>
  <si>
    <t>Labour Amount</t>
  </si>
  <si>
    <t>Supply &amp; Installation of VFD
ATV 212 HD22 N4-22 KW IP21</t>
  </si>
  <si>
    <t>OPTION 2</t>
  </si>
  <si>
    <r>
      <t xml:space="preserve">Supply &amp; Installation of VFD
ATV 212 HD37 N4-37 KW IP21
</t>
    </r>
    <r>
      <rPr>
        <b/>
        <sz val="11.5"/>
        <color theme="1"/>
        <rFont val="Calibri"/>
        <family val="2"/>
        <scheme val="minor"/>
      </rPr>
      <t>(Unpacked)</t>
    </r>
  </si>
  <si>
    <t>Material Amount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</si>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</sst>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5" fontId="8" fillId="0" borderId="0" xfId="1" applyNumberFormat="1" applyFo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9" fontId="3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5" fontId="10" fillId="0" borderId="0" xfId="1" applyNumberFormat="1" applyFont="1"/>
    <xf numFmtId="0" fontId="12" fillId="0" borderId="1" xfId="0" applyFont="1" applyBorder="1" applyAlignment="1">
      <alignment horizontal="center" vertical="center"/>
    </xf>
    <xf numFmtId="165" fontId="12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5" fontId="1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0" fillId="0" borderId="1" xfId="1" quotePrefix="1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165" fontId="11" fillId="0" borderId="6" xfId="1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165" fontId="12" fillId="0" borderId="8" xfId="1" applyNumberFormat="1" applyFont="1" applyBorder="1" applyAlignment="1">
      <alignment horizontal="center" vertical="center"/>
    </xf>
    <xf numFmtId="165" fontId="12" fillId="0" borderId="9" xfId="1" applyNumberFormat="1" applyFont="1" applyBorder="1" applyAlignment="1">
      <alignment horizontal="center" vertical="center" wrapText="1"/>
    </xf>
    <xf numFmtId="165" fontId="12" fillId="0" borderId="11" xfId="1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165" fontId="12" fillId="0" borderId="13" xfId="1" applyNumberFormat="1" applyFont="1" applyBorder="1" applyAlignment="1">
      <alignment horizontal="center" vertical="center"/>
    </xf>
    <xf numFmtId="165" fontId="12" fillId="0" borderId="14" xfId="1" applyNumberFormat="1" applyFont="1" applyBorder="1" applyAlignment="1">
      <alignment horizontal="center" vertical="center" wrapText="1"/>
    </xf>
    <xf numFmtId="165" fontId="11" fillId="0" borderId="8" xfId="0" applyNumberFormat="1" applyFont="1" applyBorder="1" applyAlignment="1">
      <alignment vertical="center"/>
    </xf>
    <xf numFmtId="165" fontId="11" fillId="0" borderId="9" xfId="0" applyNumberFormat="1" applyFont="1" applyBorder="1" applyAlignment="1">
      <alignment vertical="center"/>
    </xf>
    <xf numFmtId="165" fontId="11" fillId="0" borderId="11" xfId="0" applyNumberFormat="1" applyFont="1" applyBorder="1" applyAlignment="1">
      <alignment vertical="center"/>
    </xf>
    <xf numFmtId="165" fontId="11" fillId="0" borderId="22" xfId="0" applyNumberFormat="1" applyFont="1" applyBorder="1" applyAlignment="1">
      <alignment vertical="center"/>
    </xf>
    <xf numFmtId="165" fontId="11" fillId="0" borderId="23" xfId="0" applyNumberFormat="1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5" fontId="7" fillId="0" borderId="27" xfId="0" applyNumberFormat="1" applyFont="1" applyBorder="1" applyAlignment="1">
      <alignment vertical="center"/>
    </xf>
    <xf numFmtId="165" fontId="7" fillId="0" borderId="28" xfId="0" applyNumberFormat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 wrapText="1"/>
    </xf>
    <xf numFmtId="14" fontId="16" fillId="0" borderId="1" xfId="1" quotePrefix="1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11" fillId="0" borderId="17" xfId="0" applyFont="1" applyBorder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1" fillId="0" borderId="18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19" xfId="0" applyFont="1" applyBorder="1" applyAlignment="1">
      <alignment horizontal="right" vertical="center"/>
    </xf>
    <xf numFmtId="0" fontId="11" fillId="0" borderId="20" xfId="0" applyFont="1" applyBorder="1" applyAlignment="1">
      <alignment horizontal="right" vertical="center"/>
    </xf>
    <xf numFmtId="0" fontId="11" fillId="0" borderId="21" xfId="0" applyFont="1" applyBorder="1" applyAlignment="1">
      <alignment horizontal="right" vertical="center"/>
    </xf>
    <xf numFmtId="0" fontId="11" fillId="0" borderId="24" xfId="0" applyFont="1" applyBorder="1" applyAlignment="1">
      <alignment horizontal="right" vertical="center"/>
    </xf>
    <xf numFmtId="0" fontId="11" fillId="0" borderId="25" xfId="0" applyFont="1" applyBorder="1" applyAlignment="1">
      <alignment horizontal="right" vertical="center"/>
    </xf>
    <xf numFmtId="0" fontId="11" fillId="0" borderId="26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147638</xdr:colOff>
      <xdr:row>41</xdr:row>
      <xdr:rowOff>58740</xdr:rowOff>
    </xdr:from>
    <xdr:to>
      <xdr:col>1</xdr:col>
      <xdr:colOff>505208</xdr:colOff>
      <xdr:row>43</xdr:row>
      <xdr:rowOff>146052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975FA-2295-4CE7-B048-5C22A000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8" y="9837740"/>
          <a:ext cx="643320" cy="595312"/>
        </a:xfrm>
        <a:prstGeom prst="rect">
          <a:avLst/>
        </a:prstGeom>
      </xdr:spPr>
    </xdr:pic>
    <xdr:clientData/>
  </xdr:twoCellAnchor>
  <xdr:twoCellAnchor>
    <xdr:from>
      <xdr:col>1</xdr:col>
      <xdr:colOff>822321</xdr:colOff>
      <xdr:row>1</xdr:row>
      <xdr:rowOff>72015</xdr:rowOff>
    </xdr:from>
    <xdr:to>
      <xdr:col>7</xdr:col>
      <xdr:colOff>790571</xdr:colOff>
      <xdr:row>3</xdr:row>
      <xdr:rowOff>182563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DF851569-A014-44C6-9148-396A42200D3B}"/>
            </a:ext>
          </a:extLst>
        </xdr:cNvPr>
        <xdr:cNvSpPr txBox="1">
          <a:spLocks noChangeArrowheads="1"/>
        </xdr:cNvSpPr>
      </xdr:nvSpPr>
      <xdr:spPr bwMode="auto">
        <a:xfrm>
          <a:off x="1108071" y="310140"/>
          <a:ext cx="4508500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246064</xdr:colOff>
      <xdr:row>0</xdr:row>
      <xdr:rowOff>182563</xdr:rowOff>
    </xdr:from>
    <xdr:to>
      <xdr:col>1</xdr:col>
      <xdr:colOff>869948</xdr:colOff>
      <xdr:row>3</xdr:row>
      <xdr:rowOff>217846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73771958-64D6-47E5-9919-724ED9A2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6064" y="182563"/>
          <a:ext cx="909634" cy="74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46"/>
  <sheetViews>
    <sheetView tabSelected="1" topLeftCell="A15" zoomScale="120" zoomScaleNormal="120" zoomScaleSheetLayoutView="120" workbookViewId="0">
      <selection activeCell="J30" sqref="J30"/>
    </sheetView>
  </sheetViews>
  <sheetFormatPr defaultColWidth="8.85546875" defaultRowHeight="18.75" x14ac:dyDescent="0.3"/>
  <cols>
    <col min="1" max="1" width="4.28515625" style="3" bestFit="1" customWidth="1"/>
    <col min="2" max="2" width="26.7109375" style="1" customWidth="1"/>
    <col min="3" max="3" width="5.7109375" style="3" customWidth="1"/>
    <col min="4" max="4" width="4.28515625" style="3" bestFit="1" customWidth="1"/>
    <col min="5" max="5" width="9.28515625" style="3" customWidth="1"/>
    <col min="6" max="6" width="9.7109375" style="3" customWidth="1"/>
    <col min="7" max="7" width="11.42578125" style="3" customWidth="1"/>
    <col min="8" max="8" width="12.140625" style="2" customWidth="1"/>
    <col min="9" max="9" width="12.28515625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2" customHeight="1" x14ac:dyDescent="0.3"/>
    <row r="6" spans="1:8" s="26" customFormat="1" x14ac:dyDescent="0.3">
      <c r="A6" s="22"/>
      <c r="B6" s="23"/>
      <c r="C6" s="24"/>
      <c r="D6" s="24"/>
      <c r="E6" s="25"/>
      <c r="F6" s="32"/>
      <c r="G6" s="31" t="s">
        <v>11</v>
      </c>
      <c r="H6" s="62" t="s">
        <v>18</v>
      </c>
    </row>
    <row r="7" spans="1:8" s="26" customFormat="1" ht="15.75" x14ac:dyDescent="0.25">
      <c r="A7" s="82"/>
      <c r="B7" s="82"/>
      <c r="C7" s="27"/>
      <c r="D7" s="24"/>
      <c r="F7" s="32"/>
      <c r="G7" s="31" t="s">
        <v>12</v>
      </c>
      <c r="H7" s="30" t="s">
        <v>27</v>
      </c>
    </row>
    <row r="8" spans="1:8" ht="9" customHeight="1" x14ac:dyDescent="0.3">
      <c r="A8" s="11"/>
      <c r="B8" s="11"/>
      <c r="D8" s="28"/>
      <c r="E8" s="1"/>
      <c r="F8" s="20"/>
      <c r="G8" s="20"/>
      <c r="H8" s="29"/>
    </row>
    <row r="9" spans="1:8" ht="21" x14ac:dyDescent="0.3">
      <c r="A9" s="83" t="s">
        <v>17</v>
      </c>
      <c r="B9" s="83"/>
      <c r="C9" s="83"/>
      <c r="D9" s="83"/>
      <c r="E9" s="83"/>
      <c r="F9" s="83"/>
      <c r="G9" s="83"/>
      <c r="H9" s="83"/>
    </row>
    <row r="10" spans="1:8" ht="0.75" customHeight="1" x14ac:dyDescent="0.3">
      <c r="A10" s="65"/>
      <c r="B10" s="65"/>
      <c r="H10" s="1"/>
    </row>
    <row r="11" spans="1:8" ht="18" hidden="1" customHeight="1" x14ac:dyDescent="0.3">
      <c r="A11" s="11"/>
      <c r="B11" s="11"/>
      <c r="G11" s="66" t="s">
        <v>7</v>
      </c>
      <c r="H11" s="66"/>
    </row>
    <row r="12" spans="1:8" ht="3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23.25" x14ac:dyDescent="0.3">
      <c r="A13" s="67" t="s">
        <v>10</v>
      </c>
      <c r="B13" s="67"/>
      <c r="C13" s="67"/>
      <c r="D13" s="67"/>
      <c r="E13" s="67"/>
      <c r="F13" s="67"/>
      <c r="G13" s="67"/>
      <c r="H13" s="67"/>
    </row>
    <row r="14" spans="1:8" ht="6" hidden="1" customHeight="1" x14ac:dyDescent="0.3">
      <c r="A14" s="7"/>
      <c r="B14" s="7"/>
      <c r="C14" s="7"/>
      <c r="D14" s="7"/>
      <c r="E14" s="7"/>
      <c r="F14" s="7"/>
      <c r="G14" s="7"/>
      <c r="H14" s="7"/>
    </row>
    <row r="15" spans="1:8" ht="13.5" customHeight="1" x14ac:dyDescent="0.3">
      <c r="A15" s="68" t="s">
        <v>19</v>
      </c>
      <c r="B15" s="68"/>
      <c r="C15" s="68"/>
      <c r="D15" s="68"/>
      <c r="E15" s="68"/>
      <c r="F15" s="68"/>
      <c r="G15" s="68"/>
      <c r="H15" s="68"/>
    </row>
    <row r="16" spans="1:8" ht="20.25" customHeight="1" x14ac:dyDescent="0.3">
      <c r="A16" s="68"/>
      <c r="B16" s="68"/>
      <c r="C16" s="68"/>
      <c r="D16" s="68"/>
      <c r="E16" s="68"/>
      <c r="F16" s="68"/>
      <c r="G16" s="68"/>
      <c r="H16" s="68"/>
    </row>
    <row r="17" spans="1:10" ht="22.5" hidden="1" customHeight="1" x14ac:dyDescent="0.35">
      <c r="A17" s="4"/>
      <c r="B17" s="5"/>
      <c r="C17" s="4"/>
      <c r="D17" s="4"/>
      <c r="E17" s="4"/>
      <c r="F17" s="4"/>
      <c r="G17" s="4"/>
      <c r="H17" s="6"/>
    </row>
    <row r="18" spans="1:10" ht="23.25" x14ac:dyDescent="0.3">
      <c r="A18" s="67" t="s">
        <v>21</v>
      </c>
      <c r="B18" s="67"/>
      <c r="C18" s="67"/>
      <c r="D18" s="67"/>
      <c r="E18" s="67"/>
      <c r="F18" s="67"/>
      <c r="G18" s="67"/>
      <c r="H18" s="67"/>
    </row>
    <row r="19" spans="1:10" ht="9" customHeight="1" thickBot="1" x14ac:dyDescent="0.35">
      <c r="A19" s="7"/>
      <c r="B19" s="7"/>
      <c r="C19" s="7"/>
      <c r="D19" s="7"/>
      <c r="E19" s="7"/>
      <c r="F19" s="7"/>
      <c r="G19" s="7"/>
      <c r="H19" s="7"/>
    </row>
    <row r="20" spans="1:10" ht="30.75" thickBot="1" x14ac:dyDescent="0.35">
      <c r="A20" s="34" t="s">
        <v>0</v>
      </c>
      <c r="B20" s="35" t="s">
        <v>1</v>
      </c>
      <c r="C20" s="35" t="s">
        <v>2</v>
      </c>
      <c r="D20" s="35" t="s">
        <v>3</v>
      </c>
      <c r="E20" s="36" t="s">
        <v>5</v>
      </c>
      <c r="F20" s="36" t="s">
        <v>6</v>
      </c>
      <c r="G20" s="36" t="s">
        <v>26</v>
      </c>
      <c r="H20" s="37" t="s">
        <v>22</v>
      </c>
    </row>
    <row r="21" spans="1:10" ht="47.25" customHeight="1" x14ac:dyDescent="0.3">
      <c r="A21" s="53">
        <v>1</v>
      </c>
      <c r="B21" s="38" t="s">
        <v>20</v>
      </c>
      <c r="C21" s="39" t="s">
        <v>9</v>
      </c>
      <c r="D21" s="39">
        <v>1</v>
      </c>
      <c r="E21" s="40">
        <v>350000</v>
      </c>
      <c r="F21" s="40">
        <v>8000</v>
      </c>
      <c r="G21" s="40">
        <f>E21*D21</f>
        <v>350000</v>
      </c>
      <c r="H21" s="41">
        <f>F21*D21</f>
        <v>8000</v>
      </c>
      <c r="I21" s="14"/>
    </row>
    <row r="22" spans="1:10" ht="64.5" customHeight="1" x14ac:dyDescent="0.3">
      <c r="A22" s="54">
        <v>2</v>
      </c>
      <c r="B22" s="33" t="s">
        <v>25</v>
      </c>
      <c r="C22" s="18" t="s">
        <v>9</v>
      </c>
      <c r="D22" s="18">
        <v>1</v>
      </c>
      <c r="E22" s="19">
        <v>450000</v>
      </c>
      <c r="F22" s="19">
        <v>10000</v>
      </c>
      <c r="G22" s="19">
        <f>E22*D22</f>
        <v>450000</v>
      </c>
      <c r="H22" s="42">
        <f>F22*D22</f>
        <v>10000</v>
      </c>
    </row>
    <row r="23" spans="1:10" ht="22.5" customHeight="1" thickBot="1" x14ac:dyDescent="0.35">
      <c r="A23" s="43"/>
      <c r="B23" s="44"/>
      <c r="C23" s="45"/>
      <c r="D23" s="45"/>
      <c r="E23" s="46"/>
      <c r="F23" s="46"/>
      <c r="G23" s="46"/>
      <c r="H23" s="47"/>
    </row>
    <row r="24" spans="1:10" x14ac:dyDescent="0.3">
      <c r="A24" s="69" t="s">
        <v>8</v>
      </c>
      <c r="B24" s="70"/>
      <c r="C24" s="70"/>
      <c r="D24" s="70"/>
      <c r="E24" s="70"/>
      <c r="F24" s="71"/>
      <c r="G24" s="48">
        <f>SUM(G21:G23)</f>
        <v>800000</v>
      </c>
      <c r="H24" s="49">
        <f>SUM(H21:H23)</f>
        <v>18000</v>
      </c>
      <c r="I24" s="14"/>
    </row>
    <row r="25" spans="1:10" x14ac:dyDescent="0.3">
      <c r="A25" s="73" t="s">
        <v>15</v>
      </c>
      <c r="B25" s="74"/>
      <c r="C25" s="74"/>
      <c r="D25" s="74"/>
      <c r="E25" s="74"/>
      <c r="F25" s="75"/>
      <c r="G25" s="21">
        <v>0</v>
      </c>
      <c r="H25" s="50">
        <f>H24*13%</f>
        <v>2340</v>
      </c>
      <c r="I25" s="14"/>
    </row>
    <row r="26" spans="1:10" ht="19.5" thickBot="1" x14ac:dyDescent="0.35">
      <c r="A26" s="76" t="s">
        <v>14</v>
      </c>
      <c r="B26" s="77"/>
      <c r="C26" s="77"/>
      <c r="D26" s="77"/>
      <c r="E26" s="77"/>
      <c r="F26" s="78"/>
      <c r="G26" s="51">
        <f>G25+G24</f>
        <v>800000</v>
      </c>
      <c r="H26" s="52">
        <f>H25+H24</f>
        <v>20340</v>
      </c>
      <c r="I26" s="14"/>
    </row>
    <row r="27" spans="1:10" ht="19.5" thickBot="1" x14ac:dyDescent="0.35">
      <c r="A27" s="79" t="s">
        <v>13</v>
      </c>
      <c r="B27" s="80"/>
      <c r="C27" s="80"/>
      <c r="D27" s="80"/>
      <c r="E27" s="80"/>
      <c r="F27" s="81"/>
      <c r="G27" s="55"/>
      <c r="H27" s="56">
        <f>H26+G26</f>
        <v>820340</v>
      </c>
      <c r="I27" s="14"/>
    </row>
    <row r="28" spans="1:10" ht="10.5" customHeight="1" x14ac:dyDescent="0.3">
      <c r="A28" s="10"/>
      <c r="B28" s="8"/>
      <c r="C28" s="8"/>
      <c r="D28" s="8"/>
      <c r="E28" s="8"/>
      <c r="F28" s="8"/>
      <c r="G28" s="8"/>
      <c r="H28" s="9"/>
      <c r="J28" s="15"/>
    </row>
    <row r="29" spans="1:10" hidden="1" x14ac:dyDescent="0.3">
      <c r="A29" s="72" t="s">
        <v>16</v>
      </c>
      <c r="B29" s="72"/>
      <c r="C29" s="72"/>
      <c r="D29" s="72"/>
      <c r="E29" s="72"/>
      <c r="F29" s="72"/>
      <c r="G29" s="72"/>
      <c r="H29" s="72"/>
      <c r="J29" s="15"/>
    </row>
    <row r="30" spans="1:10" ht="23.25" x14ac:dyDescent="0.3">
      <c r="A30" s="67" t="s">
        <v>24</v>
      </c>
      <c r="B30" s="67"/>
      <c r="C30" s="67"/>
      <c r="D30" s="67"/>
      <c r="E30" s="67"/>
      <c r="F30" s="67"/>
      <c r="G30" s="67"/>
      <c r="H30" s="67"/>
    </row>
    <row r="31" spans="1:10" ht="9" customHeight="1" thickBot="1" x14ac:dyDescent="0.35">
      <c r="A31" s="7"/>
      <c r="B31" s="7"/>
      <c r="C31" s="7"/>
      <c r="D31" s="7"/>
      <c r="E31" s="7"/>
      <c r="F31" s="7"/>
      <c r="G31" s="7"/>
      <c r="H31" s="7"/>
    </row>
    <row r="32" spans="1:10" ht="30.75" thickBot="1" x14ac:dyDescent="0.35">
      <c r="A32" s="34" t="s">
        <v>0</v>
      </c>
      <c r="B32" s="35" t="s">
        <v>1</v>
      </c>
      <c r="C32" s="35" t="s">
        <v>2</v>
      </c>
      <c r="D32" s="35" t="s">
        <v>3</v>
      </c>
      <c r="E32" s="36" t="s">
        <v>5</v>
      </c>
      <c r="F32" s="36" t="s">
        <v>6</v>
      </c>
      <c r="G32" s="36" t="s">
        <v>26</v>
      </c>
      <c r="H32" s="37" t="s">
        <v>22</v>
      </c>
    </row>
    <row r="33" spans="1:18" ht="56.25" customHeight="1" thickBot="1" x14ac:dyDescent="0.35">
      <c r="A33" s="53">
        <v>1</v>
      </c>
      <c r="B33" s="38" t="s">
        <v>20</v>
      </c>
      <c r="C33" s="39" t="s">
        <v>9</v>
      </c>
      <c r="D33" s="39">
        <v>1</v>
      </c>
      <c r="E33" s="40">
        <v>350000</v>
      </c>
      <c r="F33" s="40">
        <v>8000</v>
      </c>
      <c r="G33" s="40">
        <f>E33*D33</f>
        <v>350000</v>
      </c>
      <c r="H33" s="41">
        <f>F33*D33</f>
        <v>8000</v>
      </c>
    </row>
    <row r="34" spans="1:18" ht="30" x14ac:dyDescent="0.3">
      <c r="A34" s="57">
        <v>2</v>
      </c>
      <c r="B34" s="58" t="s">
        <v>23</v>
      </c>
      <c r="C34" s="59" t="s">
        <v>9</v>
      </c>
      <c r="D34" s="59">
        <v>1</v>
      </c>
      <c r="E34" s="60">
        <v>980000</v>
      </c>
      <c r="F34" s="60">
        <v>15000</v>
      </c>
      <c r="G34" s="60">
        <f>E34*D34</f>
        <v>980000</v>
      </c>
      <c r="H34" s="61">
        <f>F34*D34</f>
        <v>15000</v>
      </c>
    </row>
    <row r="35" spans="1:18" ht="22.5" customHeight="1" thickBot="1" x14ac:dyDescent="0.35">
      <c r="A35" s="43"/>
      <c r="B35" s="44"/>
      <c r="C35" s="45"/>
      <c r="D35" s="45"/>
      <c r="E35" s="46"/>
      <c r="F35" s="46"/>
      <c r="G35" s="46"/>
      <c r="H35" s="47"/>
    </row>
    <row r="36" spans="1:18" x14ac:dyDescent="0.3">
      <c r="A36" s="69" t="s">
        <v>8</v>
      </c>
      <c r="B36" s="70"/>
      <c r="C36" s="70"/>
      <c r="D36" s="70"/>
      <c r="E36" s="70"/>
      <c r="F36" s="71"/>
      <c r="G36" s="48">
        <f>SUM(G33:G35)</f>
        <v>1330000</v>
      </c>
      <c r="H36" s="49">
        <f>SUM(H33:H35)</f>
        <v>23000</v>
      </c>
      <c r="I36" s="14"/>
    </row>
    <row r="37" spans="1:18" x14ac:dyDescent="0.3">
      <c r="A37" s="73" t="s">
        <v>15</v>
      </c>
      <c r="B37" s="74"/>
      <c r="C37" s="74"/>
      <c r="D37" s="74"/>
      <c r="E37" s="74"/>
      <c r="F37" s="75"/>
      <c r="G37" s="21">
        <v>0</v>
      </c>
      <c r="H37" s="50">
        <f>H36*13%</f>
        <v>2990</v>
      </c>
      <c r="I37" s="14"/>
    </row>
    <row r="38" spans="1:18" ht="19.5" thickBot="1" x14ac:dyDescent="0.35">
      <c r="A38" s="76" t="s">
        <v>14</v>
      </c>
      <c r="B38" s="77"/>
      <c r="C38" s="77"/>
      <c r="D38" s="77"/>
      <c r="E38" s="77"/>
      <c r="F38" s="78"/>
      <c r="G38" s="51">
        <f>G37+G36</f>
        <v>1330000</v>
      </c>
      <c r="H38" s="52">
        <f>H37+H36</f>
        <v>25990</v>
      </c>
      <c r="I38" s="14"/>
    </row>
    <row r="39" spans="1:18" ht="19.5" thickBot="1" x14ac:dyDescent="0.35">
      <c r="A39" s="79" t="s">
        <v>13</v>
      </c>
      <c r="B39" s="80"/>
      <c r="C39" s="80"/>
      <c r="D39" s="80"/>
      <c r="E39" s="80"/>
      <c r="F39" s="81"/>
      <c r="G39" s="55"/>
      <c r="H39" s="56">
        <f>H38+G38</f>
        <v>1355990</v>
      </c>
      <c r="I39" s="14"/>
    </row>
    <row r="40" spans="1:18" ht="6" customHeight="1" x14ac:dyDescent="0.3">
      <c r="A40" s="10"/>
      <c r="B40" s="8"/>
      <c r="C40" s="8"/>
      <c r="D40" s="8"/>
      <c r="E40" s="8"/>
      <c r="F40" s="8"/>
      <c r="G40" s="8"/>
      <c r="H40" s="9"/>
      <c r="J40" s="15"/>
    </row>
    <row r="41" spans="1:18" ht="21" x14ac:dyDescent="0.3">
      <c r="A41" s="64" t="s">
        <v>4</v>
      </c>
      <c r="B41" s="64"/>
      <c r="I41" s="16"/>
      <c r="J41" s="14"/>
      <c r="M41" s="2"/>
      <c r="Q41" s="14"/>
      <c r="R41" s="14"/>
    </row>
    <row r="42" spans="1:18" x14ac:dyDescent="0.3">
      <c r="F42" s="8"/>
      <c r="G42" s="13"/>
      <c r="H42" s="9"/>
      <c r="M42" s="2"/>
    </row>
    <row r="43" spans="1:18" ht="21" x14ac:dyDescent="0.35">
      <c r="E43" s="63"/>
      <c r="F43" s="63"/>
      <c r="G43" s="63"/>
      <c r="H43" s="17"/>
      <c r="I43" s="16"/>
      <c r="J43" s="14"/>
      <c r="M43" s="2"/>
      <c r="O43" s="2"/>
    </row>
    <row r="44" spans="1:18" x14ac:dyDescent="0.3">
      <c r="M44" s="2"/>
      <c r="O44" s="14"/>
    </row>
    <row r="45" spans="1:18" x14ac:dyDescent="0.3">
      <c r="O45" s="14"/>
    </row>
    <row r="46" spans="1:18" x14ac:dyDescent="0.3">
      <c r="O46" s="14"/>
    </row>
  </sheetData>
  <mergeCells count="19">
    <mergeCell ref="A7:B7"/>
    <mergeCell ref="A9:H9"/>
    <mergeCell ref="A25:F25"/>
    <mergeCell ref="A26:F26"/>
    <mergeCell ref="A27:F27"/>
    <mergeCell ref="E43:G43"/>
    <mergeCell ref="A41:B41"/>
    <mergeCell ref="A10:B10"/>
    <mergeCell ref="G11:H11"/>
    <mergeCell ref="A13:H13"/>
    <mergeCell ref="A15:H16"/>
    <mergeCell ref="A24:F24"/>
    <mergeCell ref="A29:H29"/>
    <mergeCell ref="A18:H18"/>
    <mergeCell ref="A30:H30"/>
    <mergeCell ref="A36:F36"/>
    <mergeCell ref="A37:F37"/>
    <mergeCell ref="A38:F38"/>
    <mergeCell ref="A39:F39"/>
  </mergeCells>
  <printOptions horizontalCentered="1"/>
  <pageMargins left="0" right="0" top="0" bottom="0" header="0.3" footer="0.3"/>
  <pageSetup paperSize="9" orientation="portrait" r:id="rId1"/>
  <rowBreaks count="1" manualBreakCount="1">
    <brk id="4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2024-03-30T09:59:50Z</dcterms:modified>
</cp:coreProperties>
</file>