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Rehan Aslam\Desktop\State Life Insurance, Karachi\BOQ\"/>
    </mc:Choice>
  </mc:AlternateContent>
  <xr:revisionPtr revIDLastSave="0" documentId="13_ncr:1_{25727480-74E3-4513-BBF1-C1538B2E936C}" xr6:coauthVersionLast="47" xr6:coauthVersionMax="47" xr10:uidLastSave="{00000000-0000-0000-0000-000000000000}"/>
  <bookViews>
    <workbookView xWindow="-120" yWindow="-120" windowWidth="29040" windowHeight="15840" tabRatio="953" activeTab="9" xr2:uid="{00000000-000D-0000-FFFF-FFFF00000000}"/>
  </bookViews>
  <sheets>
    <sheet name="TITLE PAGE-6" sheetId="1" r:id="rId1"/>
    <sheet name="Summary-6th Floor" sheetId="12" r:id="rId2"/>
    <sheet name="Salvage - Title" sheetId="13" r:id="rId3"/>
    <sheet name="Salvage-BOQ" sheetId="2" r:id="rId4"/>
    <sheet name="Electrical - Title " sheetId="14" r:id="rId5"/>
    <sheet name="Electrical BOQ" sheetId="3" r:id="rId6"/>
    <sheet name="Plumbing - Title" sheetId="15" r:id="rId7"/>
    <sheet name="Plumbing BOQ" sheetId="8" r:id="rId8"/>
    <sheet name="HVAC - Title" sheetId="16" r:id="rId9"/>
    <sheet name="HVAC BOQ" sheetId="10" r:id="rId10"/>
  </sheets>
  <definedNames>
    <definedName name="_xlnm.Print_Area" localSheetId="4">'Electrical - Title '!$A$1:$C$24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'Summary-6th Floor'!$A$1:$C$36</definedName>
    <definedName name="_xlnm.Print_Area" localSheetId="0">'TITLE PAGE-6'!$A$1:$C$46</definedName>
    <definedName name="_xlnm.Print_Titles" localSheetId="5">'Electrical BOQ'!$8:$9</definedName>
    <definedName name="_xlnm.Print_Titles" localSheetId="9">'HVAC BOQ'!$8:$9</definedName>
    <definedName name="_xlnm.Print_Titles" localSheetId="7">'Plumbing BOQ'!$8:$9</definedName>
  </definedNames>
  <calcPr calcId="181029"/>
</workbook>
</file>

<file path=xl/calcChain.xml><?xml version="1.0" encoding="utf-8"?>
<calcChain xmlns="http://schemas.openxmlformats.org/spreadsheetml/2006/main">
  <c r="F65" i="8" l="1"/>
  <c r="F64" i="8" l="1"/>
  <c r="F62" i="8"/>
  <c r="F59" i="8"/>
  <c r="F58" i="8"/>
  <c r="F55" i="8"/>
  <c r="F54" i="8"/>
  <c r="F53" i="8"/>
  <c r="F50" i="8"/>
  <c r="F49" i="8"/>
  <c r="F48" i="8"/>
  <c r="F47" i="8"/>
  <c r="F45" i="8"/>
  <c r="F44" i="8"/>
  <c r="F43" i="8"/>
  <c r="F42" i="8"/>
  <c r="F40" i="8"/>
  <c r="F39" i="8"/>
  <c r="F35" i="8"/>
  <c r="F33" i="8"/>
  <c r="F31" i="8"/>
  <c r="F30" i="8"/>
  <c r="F28" i="8"/>
  <c r="F26" i="8"/>
  <c r="F24" i="8"/>
  <c r="F22" i="8"/>
  <c r="F21" i="8"/>
  <c r="F18" i="8"/>
  <c r="F16" i="8"/>
  <c r="F14" i="8"/>
  <c r="F12" i="8"/>
  <c r="F41" i="10"/>
  <c r="F39" i="10"/>
  <c r="F36" i="10"/>
  <c r="F35" i="10"/>
  <c r="F34" i="10"/>
  <c r="F31" i="10"/>
  <c r="F30" i="10"/>
  <c r="F29" i="10"/>
  <c r="F27" i="10"/>
  <c r="F26" i="10"/>
  <c r="F23" i="10"/>
  <c r="F22" i="10"/>
  <c r="F19" i="10"/>
  <c r="F16" i="10"/>
  <c r="F14" i="10"/>
  <c r="F13" i="10"/>
  <c r="F12" i="10"/>
  <c r="C14" i="12"/>
  <c r="F42" i="10" l="1"/>
  <c r="C16" i="12" s="1"/>
  <c r="F148" i="3"/>
  <c r="F146" i="3"/>
  <c r="F143" i="3"/>
  <c r="F142" i="3"/>
  <c r="F141" i="3"/>
  <c r="F140" i="3"/>
  <c r="F139" i="3"/>
  <c r="F138" i="3"/>
  <c r="F137" i="3"/>
  <c r="F136" i="3"/>
  <c r="F135" i="3"/>
  <c r="F134" i="3"/>
  <c r="F131" i="3"/>
  <c r="F130" i="3"/>
  <c r="F129" i="3"/>
  <c r="F128" i="3"/>
  <c r="F127" i="3"/>
  <c r="F125" i="3"/>
  <c r="F126" i="3"/>
  <c r="F124" i="3"/>
  <c r="F121" i="3"/>
  <c r="F119" i="3"/>
  <c r="F118" i="3"/>
  <c r="F117" i="3"/>
  <c r="F116" i="3"/>
  <c r="F114" i="3"/>
  <c r="F110" i="3"/>
  <c r="F108" i="3"/>
  <c r="F106" i="3"/>
  <c r="F104" i="3"/>
  <c r="F102" i="3"/>
  <c r="F101" i="3"/>
  <c r="F98" i="3"/>
  <c r="F96" i="3"/>
  <c r="F94" i="3"/>
  <c r="F93" i="3"/>
  <c r="F90" i="3"/>
  <c r="F88" i="3"/>
  <c r="F87" i="3"/>
  <c r="F84" i="3"/>
  <c r="F82" i="3"/>
  <c r="F80" i="3"/>
  <c r="F78" i="3"/>
  <c r="F76" i="3"/>
  <c r="F74" i="3"/>
  <c r="F72" i="3"/>
  <c r="F70" i="3"/>
  <c r="F67" i="3"/>
  <c r="F64" i="3"/>
  <c r="F62" i="3"/>
  <c r="F61" i="3"/>
  <c r="F60" i="3"/>
  <c r="F55" i="3"/>
  <c r="F54" i="3"/>
  <c r="F53" i="3"/>
  <c r="F52" i="3"/>
  <c r="F48" i="3"/>
  <c r="F47" i="3"/>
  <c r="F43" i="3"/>
  <c r="F42" i="3"/>
  <c r="F38" i="3"/>
  <c r="F37" i="3"/>
  <c r="F36" i="3"/>
  <c r="F33" i="3"/>
  <c r="F32" i="3"/>
  <c r="F31" i="3"/>
  <c r="F30" i="3"/>
  <c r="F29" i="3"/>
  <c r="F28" i="3"/>
  <c r="F25" i="3"/>
  <c r="F24" i="3"/>
  <c r="F23" i="3"/>
  <c r="F22" i="3"/>
  <c r="F21" i="3"/>
  <c r="F20" i="2"/>
  <c r="F19" i="2"/>
  <c r="F18" i="2"/>
  <c r="F17" i="2"/>
  <c r="F16" i="2"/>
  <c r="F15" i="2"/>
  <c r="F14" i="2"/>
  <c r="F13" i="2"/>
  <c r="F12" i="2"/>
  <c r="F21" i="2" s="1"/>
  <c r="C21" i="12" s="1"/>
  <c r="F11" i="2"/>
  <c r="F149" i="3" l="1"/>
  <c r="C12" i="12" s="1"/>
  <c r="C19" i="12" s="1"/>
  <c r="C23" i="12" s="1"/>
</calcChain>
</file>

<file path=xl/sharedStrings.xml><?xml version="1.0" encoding="utf-8"?>
<sst xmlns="http://schemas.openxmlformats.org/spreadsheetml/2006/main" count="501" uniqueCount="294">
  <si>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</si>
  <si>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</si>
  <si>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</si>
  <si>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</si>
  <si>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</si>
  <si>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</si>
  <si>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</si>
  <si>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</si>
  <si>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</si>
  <si>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</si>
  <si>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</si>
  <si>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</si>
  <si>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</si>
  <si>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</si>
  <si>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</si>
  <si>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6th FLOOR - SUMMARY</t>
  </si>
  <si>
    <t>STATE LIFE INSURANCE CORPORATION
BUILDING No. 9
BOQ
6th FLOOR
SUMMARY</t>
  </si>
  <si>
    <t>Total Cost of 6th Floor</t>
  </si>
  <si>
    <r>
      <rPr>
        <b/>
        <sz val="11"/>
        <color rgb="FF231F1F"/>
        <rFont val="Calibri"/>
        <family val="2"/>
        <scheme val="minor"/>
      </rPr>
      <t>NET TOTAL COST OF 6TH FLOOR</t>
    </r>
    <r>
      <rPr>
        <sz val="11"/>
        <color rgb="FF231F1F"/>
        <rFont val="Calibri"/>
        <family val="2"/>
        <scheme val="minor"/>
      </rPr>
      <t/>
    </r>
  </si>
  <si>
    <t>BOQ
6th FLOOR
SALVAGABLE MATERIAL</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</si>
  <si>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</si>
  <si>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SIXTH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</si>
  <si>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</si>
  <si>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</si>
  <si>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</si>
  <si>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</si>
  <si>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</si>
  <si>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</si>
  <si>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</si>
  <si>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</si>
  <si>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</si>
  <si>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</si>
  <si>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</si>
  <si>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</si>
  <si>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</si>
  <si>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</si>
  <si>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</si>
  <si>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</si>
  <si>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</si>
  <si>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</si>
  <si>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</si>
  <si>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</si>
  <si>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</si>
  <si>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</si>
  <si>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</si>
  <si>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</si>
  <si>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</si>
  <si>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</si>
  <si>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</si>
  <si>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</si>
  <si>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</si>
  <si>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 xml:space="preserve">6th FLOOR - SALVAGABLE MATERIAL </t>
    </r>
    <r>
      <rPr>
        <sz val="11"/>
        <color rgb="FF231F1F"/>
        <rFont val="Calibri"/>
        <family val="2"/>
        <scheme val="minor"/>
      </rPr>
      <t>(TO BE CREDITED TO THE CLIENT)</t>
    </r>
  </si>
  <si>
    <t>RATE
(RS)</t>
  </si>
  <si>
    <t>TAKING OUT WOODEN /METALLIC RAILINGS AND STACKING THE SERVICEABLE AT SOME DESIGNATED PLACE AS PER DIRECTION.</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</si>
  <si>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</si>
  <si>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</si>
  <si>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</si>
  <si>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</si>
  <si>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</si>
  <si>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</si>
  <si>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</si>
  <si>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</si>
  <si>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</si>
  <si>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</si>
  <si>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</si>
  <si>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</si>
  <si>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</si>
  <si>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</si>
  <si>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</si>
  <si>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</si>
  <si>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</si>
  <si>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</si>
  <si>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</si>
  <si>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</si>
  <si>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</si>
  <si>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</si>
  <si>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</si>
  <si>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</si>
  <si>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</si>
  <si>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</si>
  <si>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</si>
  <si>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</si>
  <si>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</si>
  <si>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</si>
  <si>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</si>
  <si>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</si>
  <si>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</si>
  <si>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</si>
  <si>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</si>
  <si>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</si>
  <si>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</si>
  <si>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</si>
  <si>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</si>
  <si>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</si>
  <si>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</si>
  <si>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</si>
  <si>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</si>
  <si>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</si>
  <si>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</si>
  <si>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t>AMOUNT
(RS)</t>
  </si>
  <si>
    <r>
      <rPr>
        <b/>
        <sz val="11"/>
        <color rgb="FF231F1F"/>
        <rFont val="Calibri"/>
        <family val="2"/>
        <scheme val="minor"/>
      </rPr>
      <t>6th FLOOR - ELECTRICAL WORKS</t>
    </r>
  </si>
  <si>
    <t>BOQ
6th FLOOR
ELECTRICAL WORK</t>
  </si>
  <si>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</si>
  <si>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</si>
  <si>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</si>
  <si>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</si>
  <si>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</si>
  <si>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</si>
  <si>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</si>
  <si>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</si>
  <si>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</si>
  <si>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</si>
  <si>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</si>
  <si>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</si>
  <si>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</si>
  <si>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</si>
  <si>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</si>
  <si>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</si>
  <si>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</si>
  <si>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</si>
  <si>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</si>
  <si>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</si>
  <si>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</si>
  <si>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</si>
  <si>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</si>
  <si>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</si>
  <si>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</si>
  <si>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</si>
  <si>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</si>
  <si>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</si>
  <si>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</si>
  <si>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</si>
  <si>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</si>
  <si>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</si>
  <si>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</si>
  <si>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</si>
  <si>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</si>
  <si>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</si>
  <si>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</si>
  <si>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</si>
  <si>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</si>
  <si>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</si>
  <si>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</si>
  <si>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</si>
  <si>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</si>
  <si>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</si>
  <si>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</si>
  <si>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</si>
  <si>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</si>
  <si>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</si>
  <si>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</si>
  <si>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</si>
  <si>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</si>
  <si>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</si>
  <si>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</si>
  <si>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</si>
  <si>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</si>
  <si>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</si>
  <si>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</si>
  <si>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</si>
  <si>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</si>
  <si>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</si>
  <si>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</si>
  <si>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</si>
  <si>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</si>
  <si>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</si>
  <si>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</si>
  <si>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</si>
  <si>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</si>
  <si>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</si>
  <si>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</si>
  <si>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</si>
  <si>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COMPLETE    DOCUMENTATION   TESTING    COMMISSIONING   INCLUSIVE    COST   OF LICENSE , SOFTWARE AND PROGRAMMING OF THE TELEPHONE SYSTEM ALONG WITH A    LEDGER    FORMAT    DOCUMENT    FOR    ALL    THE    COMPONENTS    USED    AND ACCESSORIES INSTALLED MARKING THE ROUTES AND OTHER NECESSARY ITEMS.</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</si>
  <si>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</si>
  <si>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</si>
  <si>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</si>
  <si>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</si>
  <si>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</si>
  <si>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</si>
  <si>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</si>
  <si>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</si>
  <si>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</si>
  <si>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</si>
  <si>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</si>
  <si>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</si>
  <si>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</si>
  <si>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</si>
  <si>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</si>
  <si>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</si>
  <si>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</si>
  <si>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</si>
  <si>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</si>
  <si>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</si>
  <si>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</si>
  <si>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</si>
  <si>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</si>
  <si>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</si>
  <si>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</si>
  <si>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</si>
  <si>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</si>
  <si>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</si>
  <si>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</si>
  <si>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 SIXTH FLOOR</t>
    </r>
  </si>
  <si>
    <t>BOQ
6th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</si>
  <si>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</si>
  <si>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</si>
  <si>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</si>
  <si>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</si>
  <si>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</si>
  <si>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</si>
  <si>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</si>
  <si>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</si>
  <si>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</si>
  <si>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</si>
  <si>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</si>
  <si>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</si>
  <si>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</si>
  <si>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</si>
  <si>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</si>
  <si>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</si>
  <si>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</si>
  <si>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</si>
  <si>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</si>
  <si>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</si>
  <si>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</si>
  <si>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</si>
  <si>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</si>
  <si>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b/>
        <sz val="11"/>
        <color rgb="FF231F1F"/>
        <rFont val="Calibri"/>
        <family val="2"/>
        <scheme val="minor"/>
      </rPr>
      <t>6th FLOOR - PLUMBING WORKS</t>
    </r>
  </si>
  <si>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</si>
  <si>
    <r>
      <rPr>
        <b/>
        <sz val="10"/>
        <color rgb="FF231F1F"/>
        <rFont val="Calibri"/>
        <family val="2"/>
        <scheme val="minor"/>
      </rPr>
      <t>TOTAL COST OF PLUMBING WORKS SIXTH FLOOR</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</si>
  <si>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</si>
  <si>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</si>
  <si>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</si>
  <si>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</si>
  <si>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</si>
  <si>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</si>
  <si>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</si>
  <si>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</si>
  <si>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</si>
  <si>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</si>
  <si>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</si>
  <si>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</si>
  <si>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</si>
  <si>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</si>
  <si>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</si>
  <si>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</si>
  <si>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</si>
  <si>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</si>
  <si>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</si>
  <si>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</si>
  <si>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</si>
  <si>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</si>
  <si>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</si>
  <si>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</si>
  <si>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</si>
  <si>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</si>
  <si>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</si>
  <si>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</si>
  <si>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</si>
  <si>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</si>
  <si>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</si>
  <si>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</si>
  <si>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</si>
  <si>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</si>
  <si>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t>SUBMITTALS, SAMPLES, INSPECTIONS, OPERATION AND MAINTENANCE MANUALS AND THE LIKE AS REQUIRED BY SPECIFICATION.</t>
  </si>
  <si>
    <t>BOQ
6th FLOOR
HVAC WORK</t>
  </si>
  <si>
    <r>
      <rPr>
        <b/>
        <sz val="10"/>
        <color rgb="FF231F1F"/>
        <rFont val="Calibri"/>
        <family val="2"/>
        <scheme val="minor"/>
      </rPr>
      <t>6th FLOOR - HVAC WORKS</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</si>
  <si>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</si>
  <si>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</si>
  <si>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</si>
  <si>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</si>
  <si>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</si>
  <si>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</si>
  <si>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</si>
  <si>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</si>
  <si>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</si>
  <si>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OF INSULATION FABRIC, WATERPROOFING AND PAINTING OF APPROVED COLOUR ALL PREVIOUS INSTALLATIONS TO BE TAKEN OUT CAREFULLY AND SEALED OFF.
</t>
    </r>
    <r>
      <rPr>
        <b/>
        <sz val="10"/>
        <color rgb="FF231F1F"/>
        <rFont val="Calibri"/>
        <family val="2"/>
        <scheme val="minor"/>
      </rPr>
      <t>2x 30 TON UNIT (FOR LARGE WING)
3x 20 TON UNIT (1 FOR LARGE WING AND 2 FOR SMALL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</si>
  <si>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</si>
  <si>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</si>
  <si>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</si>
  <si>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</si>
  <si>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</si>
  <si>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</si>
  <si>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</si>
  <si>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</si>
  <si>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</si>
  <si>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</si>
  <si>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</si>
  <si>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</si>
  <si>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</si>
  <si>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</si>
  <si>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COST OF HVAC SIXTH FLOOR</t>
    </r>
  </si>
  <si>
    <t>1.5" DIA</t>
  </si>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</sst>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b/>
      <u/>
      <sz val="18"/>
      <color rgb="FF231F1F"/>
      <name val="Arial"/>
      <family val="2"/>
    </font>
    <font>
      <u/>
      <sz val="18"/>
      <color rgb="FF000000"/>
      <name val="Times New Roman"/>
      <family val="1"/>
    </font>
    <font>
      <sz val="8"/>
      <name val="Calibri"/>
      <family val="2"/>
      <scheme val="minor"/>
    </font>
    <font>
      <sz val="8"/>
      <color rgb="FF231F1F"/>
      <name val="Calibri"/>
      <family val="2"/>
      <scheme val="minor"/>
    </font>
    <font>
      <sz val="10"/>
      <color rgb="FF000000"/>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b/>
      <sz val="10"/>
      <color rgb="FF000000"/>
      <name val="Calibri"/>
      <family val="2"/>
      <scheme val="minor"/>
    </font>
    <font>
      <b/>
      <sz val="9"/>
      <color rgb="FF231F1F"/>
      <name val="Calibri"/>
      <family val="2"/>
      <scheme val="minor"/>
    </font>
    <font>
      <sz val="8"/>
      <color rgb="FF000000"/>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5">
    <border>
      <left/>
      <right/>
      <top/>
      <bottom/>
      <diagonal/>
    </border>
    <border>
      <left style="thin">
        <color rgb="FF231F1F"/>
      </left>
      <right style="thin">
        <color rgb="FF231F1F"/>
      </right>
      <top style="thin">
        <color rgb="FF231F1F"/>
      </top>
      <bottom/>
      <diagonal/>
    </border>
    <border>
      <left/>
      <right/>
      <top style="thin">
        <color rgb="FF231F1F"/>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top/>
      <bottom style="thin">
        <color rgb="FF231F1F"/>
      </bottom>
      <diagonal/>
    </border>
    <border>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156">
    <xf numFmtId="0" fontId="0" fillId="0" borderId="0" xfId="0" applyAlignment="1">
      <alignment horizontal="left" vertical="top"/>
    </xf>
    <xf numFmtId="0" fontId="3" fillId="0" borderId="0" xfId="0" applyFont="1" applyAlignment="1">
      <alignment horizontal="left" vertical="top"/>
    </xf>
    <xf numFmtId="164" fontId="3" fillId="0" borderId="0" xfId="1" applyFont="1" applyFill="1" applyBorder="1" applyAlignment="1">
      <alignment horizontal="left" vertical="top"/>
    </xf>
    <xf numFmtId="0" fontId="4" fillId="0" borderId="15" xfId="0" applyFont="1" applyBorder="1" applyAlignment="1">
      <alignment horizontal="center" vertical="top" wrapText="1"/>
    </xf>
    <xf numFmtId="0" fontId="4" fillId="0" borderId="3" xfId="0" applyFont="1" applyBorder="1" applyAlignment="1">
      <alignment horizontal="left" vertical="top" wrapText="1" indent="6"/>
    </xf>
    <xf numFmtId="164" fontId="4" fillId="0" borderId="16" xfId="1" applyFont="1" applyFill="1" applyBorder="1" applyAlignment="1">
      <alignment horizontal="center" vertical="top" wrapText="1"/>
    </xf>
    <xf numFmtId="0" fontId="3" fillId="0" borderId="15" xfId="0" applyFont="1" applyBorder="1" applyAlignment="1">
      <alignment horizontal="left" wrapText="1"/>
    </xf>
    <xf numFmtId="0" fontId="3" fillId="0" borderId="3" xfId="0" applyFont="1" applyBorder="1" applyAlignment="1">
      <alignment horizontal="left" wrapText="1"/>
    </xf>
    <xf numFmtId="164" fontId="3" fillId="0" borderId="16" xfId="1" applyFont="1" applyFill="1" applyBorder="1" applyAlignment="1">
      <alignment horizontal="left" wrapText="1"/>
    </xf>
    <xf numFmtId="1" fontId="6" fillId="2" borderId="15" xfId="0" applyNumberFormat="1" applyFont="1" applyFill="1" applyBorder="1" applyAlignment="1">
      <alignment horizontal="center" vertical="center" shrinkToFit="1"/>
    </xf>
    <xf numFmtId="0" fontId="7" fillId="2" borderId="3" xfId="0" applyFont="1" applyFill="1" applyBorder="1" applyAlignment="1">
      <alignment horizontal="left" vertical="center" wrapText="1"/>
    </xf>
    <xf numFmtId="164" fontId="3" fillId="2" borderId="16" xfId="1" applyFont="1" applyFill="1" applyBorder="1" applyAlignment="1">
      <alignment horizontal="left" vertical="center" wrapText="1"/>
    </xf>
    <xf numFmtId="0" fontId="3" fillId="0" borderId="0" xfId="0" applyFont="1" applyAlignment="1">
      <alignment horizontal="left" vertical="center"/>
    </xf>
    <xf numFmtId="1" fontId="6" fillId="0" borderId="15" xfId="0" applyNumberFormat="1" applyFont="1" applyBorder="1" applyAlignment="1">
      <alignment horizontal="center" vertical="center" shrinkToFit="1"/>
    </xf>
    <xf numFmtId="0" fontId="7" fillId="0" borderId="3" xfId="0" applyFont="1" applyBorder="1" applyAlignment="1">
      <alignment horizontal="left" vertical="center" wrapText="1"/>
    </xf>
    <xf numFmtId="164" fontId="7" fillId="0" borderId="16" xfId="1" applyFont="1" applyFill="1" applyBorder="1" applyAlignment="1">
      <alignment horizontal="right" vertical="center" wrapText="1"/>
    </xf>
    <xf numFmtId="164" fontId="6" fillId="2" borderId="16" xfId="1" applyFont="1" applyFill="1" applyBorder="1" applyAlignment="1">
      <alignment horizontal="right" vertical="center" shrinkToFit="1"/>
    </xf>
    <xf numFmtId="0" fontId="3" fillId="0" borderId="15" xfId="0" applyFont="1" applyBorder="1" applyAlignment="1">
      <alignment horizontal="left" vertical="center" wrapText="1"/>
    </xf>
    <xf numFmtId="0" fontId="3" fillId="0" borderId="3" xfId="0" applyFont="1" applyBorder="1" applyAlignment="1">
      <alignment horizontal="left" vertical="center" wrapText="1"/>
    </xf>
    <xf numFmtId="164" fontId="3" fillId="0" borderId="16" xfId="1" applyFont="1" applyFill="1" applyBorder="1" applyAlignment="1">
      <alignment horizontal="left" vertical="center" wrapText="1"/>
    </xf>
    <xf numFmtId="0" fontId="3" fillId="0" borderId="19" xfId="0" applyFont="1" applyBorder="1" applyAlignment="1">
      <alignment horizontal="left" vertical="center" wrapText="1"/>
    </xf>
    <xf numFmtId="0" fontId="5" fillId="2" borderId="4" xfId="0" applyFont="1" applyFill="1" applyBorder="1" applyAlignment="1">
      <alignment vertical="center" wrapText="1"/>
    </xf>
    <xf numFmtId="164" fontId="8" fillId="2" borderId="20" xfId="0" applyNumberFormat="1" applyFont="1" applyFill="1" applyBorder="1" applyAlignment="1">
      <alignment vertical="center" wrapText="1"/>
    </xf>
    <xf numFmtId="0" fontId="6" fillId="2" borderId="4" xfId="0" applyFont="1" applyFill="1" applyBorder="1" applyAlignment="1">
      <alignment vertical="center" wrapText="1"/>
    </xf>
    <xf numFmtId="164" fontId="3" fillId="2" borderId="20" xfId="0" applyNumberFormat="1" applyFont="1" applyFill="1" applyBorder="1" applyAlignment="1">
      <alignment vertical="center" wrapText="1"/>
    </xf>
    <xf numFmtId="0" fontId="7" fillId="0" borderId="0" xfId="0" applyFont="1" applyAlignment="1">
      <alignment vertical="top" wrapText="1"/>
    </xf>
    <xf numFmtId="0" fontId="7" fillId="0" borderId="0" xfId="0" applyFont="1" applyAlignment="1">
      <alignment horizontal="right" vertical="top" wrapText="1"/>
    </xf>
    <xf numFmtId="0" fontId="3" fillId="0" borderId="0" xfId="0" applyFont="1" applyAlignment="1">
      <alignment vertical="top" wrapText="1"/>
    </xf>
    <xf numFmtId="0" fontId="3" fillId="0" borderId="0" xfId="0" applyFont="1" applyAlignment="1">
      <alignment horizontal="left" vertical="top" wrapText="1" indent="12"/>
    </xf>
    <xf numFmtId="0" fontId="3" fillId="0" borderId="0" xfId="0" applyFont="1" applyAlignment="1">
      <alignment horizontal="right" vertical="top" wrapText="1"/>
    </xf>
    <xf numFmtId="0" fontId="12" fillId="0" borderId="0" xfId="0" applyFont="1" applyAlignment="1">
      <alignment horizontal="center" vertical="top"/>
    </xf>
    <xf numFmtId="0" fontId="0" fillId="0" borderId="0" xfId="0"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0" borderId="34" xfId="0" applyBorder="1" applyAlignment="1">
      <alignment horizontal="left" vertical="top"/>
    </xf>
    <xf numFmtId="0" fontId="17" fillId="0" borderId="0" xfId="0" applyFont="1" applyAlignment="1">
      <alignment horizontal="left" vertical="top"/>
    </xf>
    <xf numFmtId="0" fontId="17" fillId="0" borderId="3" xfId="0" applyFont="1" applyBorder="1" applyAlignment="1">
      <alignment horizontal="left" wrapText="1"/>
    </xf>
    <xf numFmtId="0" fontId="17" fillId="0" borderId="3" xfId="0" applyFont="1" applyBorder="1" applyAlignment="1">
      <alignment horizontal="left" vertical="top" wrapText="1"/>
    </xf>
    <xf numFmtId="0" fontId="17" fillId="0" borderId="3" xfId="0" applyFont="1" applyBorder="1" applyAlignment="1">
      <alignment horizontal="left" vertical="center" wrapText="1"/>
    </xf>
    <xf numFmtId="1" fontId="18" fillId="0" borderId="3" xfId="0" applyNumberFormat="1" applyFont="1" applyBorder="1" applyAlignment="1">
      <alignment horizontal="center" vertical="top" shrinkToFit="1"/>
    </xf>
    <xf numFmtId="0" fontId="21" fillId="0" borderId="3" xfId="0" applyFont="1" applyBorder="1" applyAlignment="1">
      <alignment horizontal="center" vertical="center" wrapText="1"/>
    </xf>
    <xf numFmtId="0" fontId="21" fillId="0" borderId="3" xfId="0" applyFont="1" applyBorder="1" applyAlignment="1">
      <alignment horizontal="center" vertical="top" wrapText="1"/>
    </xf>
    <xf numFmtId="0" fontId="20" fillId="0" borderId="3" xfId="0" applyFont="1" applyBorder="1" applyAlignment="1">
      <alignment horizontal="center" vertical="top" wrapText="1"/>
    </xf>
    <xf numFmtId="0" fontId="20" fillId="3" borderId="3"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7" fillId="0" borderId="0" xfId="0" applyFont="1" applyAlignment="1">
      <alignment horizontal="center" vertical="center"/>
    </xf>
    <xf numFmtId="3" fontId="19" fillId="0" borderId="3" xfId="0" applyNumberFormat="1" applyFont="1" applyBorder="1" applyAlignment="1">
      <alignment horizontal="center" shrinkToFit="1"/>
    </xf>
    <xf numFmtId="0" fontId="21" fillId="0" borderId="3" xfId="0" applyFont="1" applyBorder="1" applyAlignment="1">
      <alignment horizontal="center" wrapText="1"/>
    </xf>
    <xf numFmtId="1" fontId="19" fillId="0" borderId="3" xfId="0" applyNumberFormat="1" applyFont="1" applyBorder="1" applyAlignment="1">
      <alignment horizontal="center" shrinkToFit="1"/>
    </xf>
    <xf numFmtId="0" fontId="18" fillId="3" borderId="3" xfId="0" applyFont="1" applyFill="1" applyBorder="1" applyAlignment="1">
      <alignment horizontal="center" vertical="center" wrapText="1"/>
    </xf>
    <xf numFmtId="166" fontId="17" fillId="0" borderId="3" xfId="1" applyNumberFormat="1" applyFont="1" applyFill="1" applyBorder="1" applyAlignment="1">
      <alignment horizontal="left" wrapText="1"/>
    </xf>
    <xf numFmtId="166" fontId="23" fillId="0" borderId="3" xfId="1" applyNumberFormat="1" applyFont="1" applyFill="1" applyBorder="1" applyAlignment="1">
      <alignment horizontal="left" vertical="top" wrapText="1"/>
    </xf>
    <xf numFmtId="0" fontId="17" fillId="0" borderId="0" xfId="0" applyFont="1" applyAlignment="1">
      <alignment horizontal="justify" vertical="justify"/>
    </xf>
    <xf numFmtId="0" fontId="20" fillId="0" borderId="3" xfId="0" applyFont="1" applyBorder="1" applyAlignment="1">
      <alignment horizontal="justify" vertical="justify" wrapText="1"/>
    </xf>
    <xf numFmtId="0" fontId="21" fillId="0" borderId="3" xfId="0" applyFont="1" applyBorder="1" applyAlignment="1">
      <alignment horizontal="justify" vertical="justify" wrapText="1"/>
    </xf>
    <xf numFmtId="0" fontId="17" fillId="0" borderId="3" xfId="0" applyFont="1" applyBorder="1" applyAlignment="1">
      <alignment horizontal="justify" vertical="justify" wrapText="1"/>
    </xf>
    <xf numFmtId="0" fontId="19" fillId="0" borderId="3" xfId="0" applyFont="1" applyBorder="1" applyAlignment="1">
      <alignment horizontal="justify" vertical="justify" wrapText="1"/>
    </xf>
    <xf numFmtId="0" fontId="17" fillId="4" borderId="3" xfId="0" applyFont="1" applyFill="1" applyBorder="1" applyAlignment="1">
      <alignment horizontal="left" wrapText="1"/>
    </xf>
    <xf numFmtId="1" fontId="18" fillId="0" borderId="3" xfId="0" applyNumberFormat="1" applyFont="1" applyBorder="1" applyAlignment="1">
      <alignment horizontal="center" vertical="center" shrinkToFit="1"/>
    </xf>
    <xf numFmtId="165" fontId="18" fillId="0" borderId="3" xfId="0" applyNumberFormat="1" applyFont="1" applyBorder="1" applyAlignment="1">
      <alignment horizontal="center" vertical="center" shrinkToFit="1"/>
    </xf>
    <xf numFmtId="0" fontId="17" fillId="4" borderId="3" xfId="0" applyFont="1" applyFill="1" applyBorder="1" applyAlignment="1">
      <alignment horizontal="left" vertical="top" wrapText="1"/>
    </xf>
    <xf numFmtId="165" fontId="18" fillId="0" borderId="3" xfId="0" applyNumberFormat="1" applyFont="1" applyBorder="1" applyAlignment="1">
      <alignment horizontal="center" vertical="top" shrinkToFit="1"/>
    </xf>
    <xf numFmtId="0" fontId="22" fillId="0" borderId="3" xfId="0" applyFont="1" applyBorder="1" applyAlignment="1">
      <alignment horizontal="justify" vertical="justify" wrapText="1"/>
    </xf>
    <xf numFmtId="0" fontId="17" fillId="4" borderId="3" xfId="0" applyFont="1" applyFill="1" applyBorder="1" applyAlignment="1">
      <alignment horizontal="justify" vertical="justify" wrapText="1"/>
    </xf>
    <xf numFmtId="0" fontId="20" fillId="4" borderId="3" xfId="0" applyFont="1" applyFill="1" applyBorder="1" applyAlignment="1">
      <alignment horizontal="justify" vertical="justify" wrapText="1"/>
    </xf>
    <xf numFmtId="0" fontId="17" fillId="0" borderId="0" xfId="0" applyFont="1" applyAlignment="1">
      <alignment horizontal="center"/>
    </xf>
    <xf numFmtId="0" fontId="17" fillId="0" borderId="3" xfId="0" applyFont="1" applyBorder="1" applyAlignment="1">
      <alignment horizontal="center" wrapText="1"/>
    </xf>
    <xf numFmtId="0" fontId="17" fillId="4" borderId="3" xfId="0" applyFont="1" applyFill="1" applyBorder="1" applyAlignment="1">
      <alignment horizontal="center" wrapText="1"/>
    </xf>
    <xf numFmtId="166" fontId="17" fillId="0" borderId="0" xfId="1" applyNumberFormat="1" applyFont="1" applyFill="1" applyBorder="1" applyAlignment="1">
      <alignment horizontal="center"/>
    </xf>
    <xf numFmtId="166" fontId="17" fillId="0" borderId="3" xfId="1" applyNumberFormat="1" applyFont="1" applyFill="1" applyBorder="1" applyAlignment="1">
      <alignment horizontal="center" wrapText="1"/>
    </xf>
    <xf numFmtId="166" fontId="17" fillId="4" borderId="3" xfId="1" applyNumberFormat="1" applyFont="1" applyFill="1" applyBorder="1" applyAlignment="1">
      <alignment horizontal="center" wrapText="1"/>
    </xf>
    <xf numFmtId="0" fontId="20" fillId="0" borderId="3" xfId="0" applyFont="1" applyBorder="1" applyAlignment="1">
      <alignment horizontal="center" vertical="center" wrapText="1"/>
    </xf>
    <xf numFmtId="0" fontId="17" fillId="4" borderId="6" xfId="0" applyFont="1" applyFill="1" applyBorder="1" applyAlignment="1">
      <alignment horizontal="left" wrapText="1"/>
    </xf>
    <xf numFmtId="0" fontId="17" fillId="5" borderId="3" xfId="0" applyFont="1" applyFill="1" applyBorder="1" applyAlignment="1">
      <alignment horizontal="left" wrapText="1"/>
    </xf>
    <xf numFmtId="0" fontId="20" fillId="5" borderId="3" xfId="0" applyFont="1" applyFill="1" applyBorder="1" applyAlignment="1">
      <alignment horizontal="justify" vertical="justify" wrapText="1"/>
    </xf>
    <xf numFmtId="0" fontId="17" fillId="5" borderId="3" xfId="0" applyFont="1" applyFill="1" applyBorder="1" applyAlignment="1">
      <alignment horizontal="center" wrapText="1"/>
    </xf>
    <xf numFmtId="166" fontId="17" fillId="5" borderId="3" xfId="1" applyNumberFormat="1" applyFont="1" applyFill="1" applyBorder="1" applyAlignment="1">
      <alignment horizontal="center" wrapText="1"/>
    </xf>
    <xf numFmtId="166" fontId="23" fillId="0" borderId="3" xfId="1" applyNumberFormat="1" applyFont="1" applyFill="1" applyBorder="1" applyAlignment="1">
      <alignment horizontal="center" wrapText="1"/>
    </xf>
    <xf numFmtId="166" fontId="18" fillId="3" borderId="3" xfId="1" applyNumberFormat="1" applyFont="1" applyFill="1" applyBorder="1" applyAlignment="1">
      <alignment horizontal="center" vertical="center" wrapText="1"/>
    </xf>
    <xf numFmtId="0" fontId="17" fillId="0" borderId="3" xfId="0" applyFont="1" applyBorder="1" applyAlignment="1">
      <alignment horizontal="center" vertical="top" wrapText="1"/>
    </xf>
    <xf numFmtId="0" fontId="17" fillId="0" borderId="0" xfId="0" applyFont="1" applyAlignment="1">
      <alignment horizontal="center" vertical="top"/>
    </xf>
    <xf numFmtId="0" fontId="21" fillId="0" borderId="1" xfId="0" applyFont="1" applyBorder="1" applyAlignment="1">
      <alignment horizontal="center" vertical="top" wrapText="1"/>
    </xf>
    <xf numFmtId="0" fontId="21" fillId="0" borderId="1" xfId="0" applyFont="1" applyBorder="1" applyAlignment="1">
      <alignment horizontal="justify" vertical="justify" wrapText="1"/>
    </xf>
    <xf numFmtId="0" fontId="17" fillId="0" borderId="1" xfId="0" applyFont="1" applyBorder="1" applyAlignment="1">
      <alignment horizontal="center" wrapText="1"/>
    </xf>
    <xf numFmtId="0" fontId="17" fillId="0" borderId="26" xfId="0" applyFont="1" applyBorder="1" applyAlignment="1">
      <alignment horizontal="center" vertical="top" wrapText="1"/>
    </xf>
    <xf numFmtId="0" fontId="21" fillId="0" borderId="26" xfId="0" applyFont="1" applyBorder="1" applyAlignment="1">
      <alignment horizontal="justify" vertical="justify" wrapText="1"/>
    </xf>
    <xf numFmtId="1" fontId="19" fillId="0" borderId="26" xfId="0" applyNumberFormat="1" applyFont="1" applyBorder="1" applyAlignment="1">
      <alignment horizontal="center" shrinkToFit="1"/>
    </xf>
    <xf numFmtId="0" fontId="21" fillId="0" borderId="26" xfId="0" applyFont="1" applyBorder="1" applyAlignment="1">
      <alignment horizontal="center" wrapText="1"/>
    </xf>
    <xf numFmtId="0" fontId="17" fillId="0" borderId="26" xfId="0" applyFont="1" applyBorder="1" applyAlignment="1">
      <alignment horizontal="center" wrapText="1"/>
    </xf>
    <xf numFmtId="0" fontId="21" fillId="0" borderId="26" xfId="0" applyFont="1" applyBorder="1" applyAlignment="1">
      <alignment horizontal="center" vertical="top" wrapText="1"/>
    </xf>
    <xf numFmtId="0" fontId="20" fillId="0" borderId="26" xfId="0" applyFont="1" applyBorder="1" applyAlignment="1">
      <alignment horizontal="justify" vertical="justify" wrapText="1"/>
    </xf>
    <xf numFmtId="0" fontId="17" fillId="0" borderId="26" xfId="0" applyFont="1" applyBorder="1" applyAlignment="1">
      <alignment wrapText="1"/>
    </xf>
    <xf numFmtId="0" fontId="17" fillId="0" borderId="26" xfId="0" applyFont="1" applyBorder="1" applyAlignment="1">
      <alignment horizontal="justify" vertical="justify" wrapText="1"/>
    </xf>
    <xf numFmtId="165" fontId="18" fillId="0" borderId="26" xfId="0" applyNumberFormat="1" applyFont="1" applyBorder="1" applyAlignment="1">
      <alignment horizontal="center" vertical="top" shrinkToFit="1"/>
    </xf>
    <xf numFmtId="0" fontId="20" fillId="0" borderId="26" xfId="0" applyFont="1" applyBorder="1" applyAlignment="1">
      <alignment horizontal="center" vertical="top" wrapText="1"/>
    </xf>
    <xf numFmtId="1" fontId="18" fillId="0" borderId="26" xfId="0" applyNumberFormat="1" applyFont="1" applyBorder="1" applyAlignment="1">
      <alignment horizontal="center" vertical="top" shrinkToFit="1"/>
    </xf>
    <xf numFmtId="0" fontId="17" fillId="4" borderId="26" xfId="0" applyFont="1" applyFill="1" applyBorder="1" applyAlignment="1">
      <alignment horizontal="center" vertical="top" wrapText="1"/>
    </xf>
    <xf numFmtId="0" fontId="20" fillId="4" borderId="26" xfId="0" applyFont="1" applyFill="1" applyBorder="1" applyAlignment="1">
      <alignment horizontal="justify" vertical="justify" wrapText="1"/>
    </xf>
    <xf numFmtId="0" fontId="17" fillId="4" borderId="26" xfId="0" applyFont="1" applyFill="1" applyBorder="1" applyAlignment="1">
      <alignment horizontal="center" wrapText="1"/>
    </xf>
    <xf numFmtId="0" fontId="17" fillId="4" borderId="26" xfId="0" applyFont="1" applyFill="1" applyBorder="1" applyAlignment="1">
      <alignment wrapText="1"/>
    </xf>
    <xf numFmtId="0" fontId="19" fillId="0" borderId="26" xfId="0" applyFont="1" applyBorder="1" applyAlignment="1">
      <alignment horizontal="justify" vertical="justify" wrapText="1"/>
    </xf>
    <xf numFmtId="0" fontId="20" fillId="0" borderId="26" xfId="0" applyFont="1" applyBorder="1" applyAlignment="1">
      <alignment vertical="top" wrapText="1"/>
    </xf>
    <xf numFmtId="1" fontId="18" fillId="0" borderId="1" xfId="0" applyNumberFormat="1" applyFont="1" applyBorder="1" applyAlignment="1">
      <alignment horizontal="center" vertical="top" shrinkToFit="1"/>
    </xf>
    <xf numFmtId="0" fontId="20" fillId="0" borderId="1" xfId="0" applyFont="1" applyBorder="1" applyAlignment="1">
      <alignment horizontal="justify" vertical="justify" wrapText="1"/>
    </xf>
    <xf numFmtId="166" fontId="17" fillId="0" borderId="1" xfId="1" applyNumberFormat="1" applyFont="1" applyFill="1" applyBorder="1" applyAlignment="1">
      <alignment horizontal="center" wrapText="1"/>
    </xf>
    <xf numFmtId="0" fontId="17" fillId="0" borderId="26" xfId="0" applyFont="1" applyBorder="1" applyAlignment="1">
      <alignment horizontal="left" vertical="center" wrapText="1"/>
    </xf>
    <xf numFmtId="166" fontId="17" fillId="0" borderId="26" xfId="1" applyNumberFormat="1" applyFont="1" applyFill="1" applyBorder="1" applyAlignment="1">
      <alignment horizontal="center" wrapText="1"/>
    </xf>
    <xf numFmtId="166" fontId="20" fillId="0" borderId="26" xfId="0" applyNumberFormat="1" applyFont="1" applyBorder="1" applyAlignment="1">
      <alignment vertical="top" wrapText="1"/>
    </xf>
    <xf numFmtId="166" fontId="3" fillId="2" borderId="20" xfId="1" applyNumberFormat="1" applyFont="1" applyFill="1" applyBorder="1" applyAlignment="1">
      <alignment vertical="center" wrapText="1"/>
    </xf>
    <xf numFmtId="0" fontId="13" fillId="0" borderId="30" xfId="0" applyFont="1" applyBorder="1" applyAlignment="1">
      <alignment horizontal="center" vertical="center" wrapText="1"/>
    </xf>
    <xf numFmtId="0" fontId="14" fillId="0" borderId="0" xfId="0" applyFont="1" applyAlignment="1">
      <alignment horizontal="center" vertical="center" wrapText="1"/>
    </xf>
    <xf numFmtId="0" fontId="14" fillId="0" borderId="31" xfId="0" applyFont="1" applyBorder="1" applyAlignment="1">
      <alignment horizontal="center" vertical="center" wrapText="1"/>
    </xf>
    <xf numFmtId="0" fontId="3" fillId="0" borderId="0" xfId="0" applyFont="1" applyAlignment="1">
      <alignment horizontal="left" vertical="top" wrapText="1"/>
    </xf>
    <xf numFmtId="0" fontId="5" fillId="0" borderId="10" xfId="0" applyFont="1" applyBorder="1" applyAlignment="1">
      <alignment horizontal="center" vertical="top" wrapText="1"/>
    </xf>
    <xf numFmtId="0" fontId="4" fillId="0" borderId="11" xfId="0" applyFont="1" applyBorder="1" applyAlignment="1">
      <alignment horizontal="center" vertical="top" wrapText="1"/>
    </xf>
    <xf numFmtId="0" fontId="4" fillId="0" borderId="12" xfId="0" applyFont="1" applyBorder="1" applyAlignment="1">
      <alignment horizontal="center" vertical="top" wrapText="1"/>
    </xf>
    <xf numFmtId="0" fontId="3" fillId="0" borderId="13" xfId="0" applyFont="1" applyBorder="1" applyAlignment="1">
      <alignment horizontal="left" wrapText="1"/>
    </xf>
    <xf numFmtId="0" fontId="3" fillId="0" borderId="9" xfId="0" applyFont="1" applyBorder="1" applyAlignment="1">
      <alignment horizontal="left" wrapText="1"/>
    </xf>
    <xf numFmtId="0" fontId="3" fillId="0" borderId="14" xfId="0" applyFont="1" applyBorder="1" applyAlignment="1">
      <alignment horizontal="left" wrapText="1"/>
    </xf>
    <xf numFmtId="0" fontId="3" fillId="0" borderId="17" xfId="0" applyFont="1" applyBorder="1" applyAlignment="1">
      <alignment horizontal="left" vertical="center" wrapText="1"/>
    </xf>
    <xf numFmtId="0" fontId="3" fillId="0" borderId="2" xfId="0" applyFont="1" applyBorder="1" applyAlignment="1">
      <alignment horizontal="left" vertical="center" wrapText="1"/>
    </xf>
    <xf numFmtId="0" fontId="3" fillId="0" borderId="18" xfId="0" applyFont="1" applyBorder="1" applyAlignment="1">
      <alignment horizontal="left" vertical="center" wrapText="1"/>
    </xf>
    <xf numFmtId="0" fontId="3" fillId="0" borderId="21" xfId="0" applyFont="1" applyBorder="1" applyAlignment="1">
      <alignment horizontal="left" vertical="center" wrapText="1"/>
    </xf>
    <xf numFmtId="0" fontId="3" fillId="0" borderId="0" xfId="0" applyFont="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wrapText="1"/>
    </xf>
    <xf numFmtId="0" fontId="3" fillId="0" borderId="24" xfId="0" applyFont="1" applyBorder="1" applyAlignment="1">
      <alignment horizontal="left" wrapText="1"/>
    </xf>
    <xf numFmtId="0" fontId="3" fillId="0" borderId="25" xfId="0" applyFont="1" applyBorder="1" applyAlignment="1">
      <alignment horizontal="left"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15" fillId="0" borderId="7" xfId="0" applyFont="1" applyBorder="1" applyAlignment="1">
      <alignment horizontal="center" vertical="top" wrapText="1"/>
    </xf>
    <xf numFmtId="0" fontId="15" fillId="0" borderId="9" xfId="0" applyFont="1" applyBorder="1" applyAlignment="1">
      <alignment horizontal="center" vertical="top" wrapText="1"/>
    </xf>
    <xf numFmtId="0" fontId="15" fillId="0" borderId="8" xfId="0" applyFont="1" applyBorder="1" applyAlignment="1">
      <alignment horizontal="center"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20" fillId="0" borderId="4" xfId="0" applyFont="1" applyBorder="1" applyAlignment="1">
      <alignment horizontal="left" vertical="top" wrapText="1" indent="3"/>
    </xf>
    <xf numFmtId="0" fontId="20" fillId="0" borderId="5" xfId="0" applyFont="1" applyBorder="1" applyAlignment="1">
      <alignment horizontal="left" vertical="top" wrapText="1" indent="3"/>
    </xf>
    <xf numFmtId="0" fontId="20" fillId="0" borderId="6" xfId="0" applyFont="1" applyBorder="1" applyAlignment="1">
      <alignment horizontal="left" vertical="top" wrapText="1" indent="3"/>
    </xf>
    <xf numFmtId="0" fontId="25" fillId="0" borderId="0" xfId="0" applyFont="1" applyAlignment="1">
      <alignment horizontal="center" vertical="top"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20" fillId="0" borderId="4" xfId="0" applyFont="1" applyBorder="1" applyAlignment="1">
      <alignment horizontal="center" vertical="top" wrapText="1"/>
    </xf>
    <xf numFmtId="0" fontId="20" fillId="0" borderId="5" xfId="0" applyFont="1" applyBorder="1" applyAlignment="1">
      <alignment horizontal="center" vertical="top" wrapText="1"/>
    </xf>
    <xf numFmtId="0" fontId="20" fillId="0" borderId="6" xfId="0" applyFont="1" applyBorder="1" applyAlignment="1">
      <alignment horizontal="center" vertical="top" wrapText="1"/>
    </xf>
    <xf numFmtId="166" fontId="17" fillId="0" borderId="26" xfId="1" applyNumberFormat="1" applyFont="1" applyBorder="1" applyAlignment="1">
      <alignment horizontal="center" wrapText="1"/>
    </xf>
    <xf numFmtId="166" fontId="17" fillId="0" borderId="26" xfId="1" applyNumberFormat="1" applyFont="1" applyBorder="1" applyAlignment="1">
      <alignment wrapText="1"/>
    </xf>
    <xf numFmtId="166" fontId="20" fillId="0" borderId="26" xfId="1" applyNumberFormat="1" applyFont="1" applyBorder="1" applyAlignment="1">
      <alignmen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152401</xdr:colOff>
      <xdr:row>0</xdr:row>
      <xdr:rowOff>0</xdr:rowOff>
    </xdr:from>
    <xdr:to>
      <xdr:col>5</xdr:col>
      <xdr:colOff>596154</xdr:colOff>
      <xdr:row>4</xdr:row>
      <xdr:rowOff>144489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52401" y="0"/>
          <a:ext cx="5472953" cy="7921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0</xdr:row>
      <xdr:rowOff>57150</xdr:rowOff>
    </xdr:from>
    <xdr:to>
      <xdr:col>5</xdr:col>
      <xdr:colOff>725268</xdr:colOff>
      <xdr:row>5</xdr:row>
      <xdr:rowOff>66676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90500" y="57150"/>
          <a:ext cx="5659218" cy="8191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5</xdr:col>
      <xdr:colOff>858618</xdr:colOff>
      <xdr:row>5</xdr:row>
      <xdr:rowOff>47626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95250" y="38100"/>
          <a:ext cx="5659218" cy="8191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541337</xdr:colOff>
      <xdr:row>4</xdr:row>
      <xdr:rowOff>156443</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A22" sqref="A22:C22"/>
    </sheetView>
  </sheetViews>
  <sheetFormatPr defaultRowHeight="12.75" x14ac:dyDescent="0.2"/>
  <cols>
    <col min="1" max="1" width="11.1640625" customWidth="1"/>
    <col min="2" max="2" width="41.1640625" customWidth="1"/>
    <col min="3" max="3" width="49.5" customWidth="1"/>
  </cols>
  <sheetData>
    <row r="1" spans="1:3" x14ac:dyDescent="0.2">
      <c r="A1" s="32"/>
      <c r="B1" s="33"/>
      <c r="C1" s="34"/>
    </row>
    <row r="2" spans="1:3" x14ac:dyDescent="0.2">
      <c r="A2" s="35"/>
      <c r="B2" s="31"/>
      <c r="C2" s="36"/>
    </row>
    <row r="3" spans="1:3" x14ac:dyDescent="0.2">
      <c r="A3" s="37"/>
      <c r="C3" s="38"/>
    </row>
    <row r="4" spans="1:3" x14ac:dyDescent="0.2">
      <c r="A4" s="37"/>
      <c r="C4" s="38"/>
    </row>
    <row r="5" spans="1:3" x14ac:dyDescent="0.2">
      <c r="A5" s="37"/>
      <c r="C5" s="38"/>
    </row>
    <row r="6" spans="1:3" x14ac:dyDescent="0.2">
      <c r="A6" s="37"/>
      <c r="C6" s="38"/>
    </row>
    <row r="7" spans="1:3" x14ac:dyDescent="0.2">
      <c r="A7" s="37"/>
      <c r="C7" s="38"/>
    </row>
    <row r="8" spans="1:3" x14ac:dyDescent="0.2">
      <c r="A8" s="37"/>
      <c r="C8" s="38"/>
    </row>
    <row r="9" spans="1:3" x14ac:dyDescent="0.2">
      <c r="A9" s="37"/>
      <c r="C9" s="38"/>
    </row>
    <row r="10" spans="1:3" x14ac:dyDescent="0.2">
      <c r="A10" s="37"/>
      <c r="C10" s="38"/>
    </row>
    <row r="11" spans="1:3" x14ac:dyDescent="0.2">
      <c r="A11" s="37"/>
      <c r="C11" s="38"/>
    </row>
    <row r="12" spans="1:3" x14ac:dyDescent="0.2">
      <c r="A12" s="37"/>
      <c r="C12" s="38"/>
    </row>
    <row r="13" spans="1:3" x14ac:dyDescent="0.2">
      <c r="A13" s="37"/>
      <c r="C13" s="38"/>
    </row>
    <row r="14" spans="1:3" x14ac:dyDescent="0.2">
      <c r="A14" s="37"/>
      <c r="C14" s="38"/>
    </row>
    <row r="15" spans="1:3" x14ac:dyDescent="0.2">
      <c r="A15" s="37"/>
      <c r="C15" s="38"/>
    </row>
    <row r="16" spans="1:3" x14ac:dyDescent="0.2">
      <c r="A16" s="37"/>
      <c r="C16" s="38"/>
    </row>
    <row r="17" spans="1:3" x14ac:dyDescent="0.2">
      <c r="A17" s="37"/>
      <c r="C17" s="38"/>
    </row>
    <row r="18" spans="1:3" x14ac:dyDescent="0.2">
      <c r="A18" s="37"/>
      <c r="C18" s="38"/>
    </row>
    <row r="19" spans="1:3" x14ac:dyDescent="0.2">
      <c r="A19" s="37"/>
      <c r="C19" s="38"/>
    </row>
    <row r="20" spans="1:3" x14ac:dyDescent="0.2">
      <c r="A20" s="37"/>
      <c r="C20" s="38"/>
    </row>
    <row r="21" spans="1:3" ht="154.5" customHeight="1" x14ac:dyDescent="0.2">
      <c r="A21" s="116" t="s">
        <v>16</v>
      </c>
      <c r="B21" s="117"/>
      <c r="C21" s="118"/>
    </row>
    <row r="22" spans="1:3" x14ac:dyDescent="0.2">
      <c r="A22" s="35"/>
      <c r="B22" s="31"/>
      <c r="C22" s="36"/>
    </row>
    <row r="23" spans="1:3" x14ac:dyDescent="0.2">
      <c r="A23" s="35"/>
      <c r="B23" s="31"/>
      <c r="C23" s="36"/>
    </row>
    <row r="24" spans="1:3" x14ac:dyDescent="0.2">
      <c r="A24" s="37"/>
      <c r="C24" s="38"/>
    </row>
    <row r="25" spans="1:3" x14ac:dyDescent="0.2">
      <c r="A25" s="37"/>
      <c r="C25" s="38"/>
    </row>
    <row r="26" spans="1:3" x14ac:dyDescent="0.2">
      <c r="A26" s="37"/>
      <c r="C26" s="38"/>
    </row>
    <row r="27" spans="1:3" x14ac:dyDescent="0.2">
      <c r="A27" s="37"/>
      <c r="C27" s="38"/>
    </row>
    <row r="28" spans="1:3" x14ac:dyDescent="0.2">
      <c r="A28" s="37"/>
      <c r="C28" s="38"/>
    </row>
    <row r="29" spans="1:3" x14ac:dyDescent="0.2">
      <c r="A29" s="37"/>
      <c r="C29" s="38"/>
    </row>
    <row r="30" spans="1:3" x14ac:dyDescent="0.2">
      <c r="A30" s="37"/>
      <c r="C30" s="38"/>
    </row>
    <row r="31" spans="1:3" x14ac:dyDescent="0.2">
      <c r="A31" s="37"/>
      <c r="C31" s="38"/>
    </row>
    <row r="32" spans="1:3" x14ac:dyDescent="0.2">
      <c r="A32" s="37"/>
      <c r="C32" s="38"/>
    </row>
    <row r="33" spans="1:3" x14ac:dyDescent="0.2">
      <c r="A33" s="37"/>
      <c r="C33" s="38"/>
    </row>
    <row r="34" spans="1:3" x14ac:dyDescent="0.2">
      <c r="A34" s="37"/>
      <c r="C34" s="38"/>
    </row>
    <row r="35" spans="1:3" x14ac:dyDescent="0.2">
      <c r="A35" s="37"/>
      <c r="C35" s="38"/>
    </row>
    <row r="36" spans="1:3" x14ac:dyDescent="0.2">
      <c r="A36" s="37"/>
      <c r="C36" s="38"/>
    </row>
    <row r="37" spans="1:3" x14ac:dyDescent="0.2">
      <c r="A37" s="37"/>
      <c r="C37" s="38"/>
    </row>
    <row r="38" spans="1:3" x14ac:dyDescent="0.2">
      <c r="A38" s="37"/>
      <c r="C38" s="38"/>
    </row>
    <row r="39" spans="1:3" x14ac:dyDescent="0.2">
      <c r="A39" s="37"/>
      <c r="C39" s="38"/>
    </row>
    <row r="40" spans="1:3" x14ac:dyDescent="0.2">
      <c r="A40" s="37"/>
      <c r="C40" s="38"/>
    </row>
    <row r="41" spans="1:3" x14ac:dyDescent="0.2">
      <c r="A41" s="37"/>
      <c r="C41" s="38"/>
    </row>
    <row r="42" spans="1:3" x14ac:dyDescent="0.2">
      <c r="A42" s="37"/>
      <c r="C42" s="38"/>
    </row>
    <row r="43" spans="1:3" x14ac:dyDescent="0.2">
      <c r="A43" s="37"/>
      <c r="C43" s="38"/>
    </row>
    <row r="44" spans="1:3" x14ac:dyDescent="0.2">
      <c r="A44" s="39"/>
      <c r="B44" s="40"/>
      <c r="C44" s="4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2"/>
  <sheetViews>
    <sheetView tabSelected="1" view="pageBreakPreview" topLeftCell="A26" zoomScale="120" zoomScaleNormal="115" zoomScaleSheetLayoutView="120" workbookViewId="0">
      <selection activeCell="F42" sqref="F42"/>
    </sheetView>
  </sheetViews>
  <sheetFormatPr defaultRowHeight="12.75" x14ac:dyDescent="0.2"/>
  <cols>
    <col min="1" max="1" width="5.5" style="42" customWidth="1"/>
    <col min="2" max="2" width="56.6640625" style="59" customWidth="1"/>
    <col min="3" max="3" width="8.5" style="72" customWidth="1"/>
    <col min="4" max="4" width="5.83203125" style="72" customWidth="1"/>
    <col min="5" max="5" width="11.33203125" style="75" bestFit="1" customWidth="1"/>
    <col min="6" max="6" width="13.5" style="75" customWidth="1"/>
    <col min="7" max="16384" width="9.33203125" style="42"/>
  </cols>
  <sheetData>
    <row r="7" spans="1:6" ht="49.5" customHeight="1" x14ac:dyDescent="0.2">
      <c r="A7" s="137" t="s">
        <v>204</v>
      </c>
      <c r="B7" s="138"/>
      <c r="C7" s="138"/>
      <c r="D7" s="138"/>
      <c r="E7" s="138"/>
      <c r="F7" s="139"/>
    </row>
    <row r="8" spans="1:6" x14ac:dyDescent="0.2">
      <c r="A8" s="150" t="s">
        <v>266</v>
      </c>
      <c r="B8" s="151"/>
      <c r="C8" s="151"/>
      <c r="D8" s="151"/>
      <c r="E8" s="151"/>
      <c r="F8" s="152"/>
    </row>
    <row r="9" spans="1:6" s="52" customFormat="1" ht="25.5" x14ac:dyDescent="0.2">
      <c r="A9" s="51" t="s">
        <v>22</v>
      </c>
      <c r="B9" s="50" t="s">
        <v>23</v>
      </c>
      <c r="C9" s="50" t="s">
        <v>24</v>
      </c>
      <c r="D9" s="50" t="s">
        <v>25</v>
      </c>
      <c r="E9" s="85" t="s">
        <v>52</v>
      </c>
      <c r="F9" s="85" t="s">
        <v>99</v>
      </c>
    </row>
    <row r="10" spans="1:6" x14ac:dyDescent="0.2">
      <c r="A10" s="46">
        <v>1</v>
      </c>
      <c r="B10" s="60" t="s">
        <v>267</v>
      </c>
      <c r="C10" s="73"/>
      <c r="D10" s="73"/>
      <c r="E10" s="76"/>
      <c r="F10" s="76"/>
    </row>
    <row r="11" spans="1:6" ht="293.25" x14ac:dyDescent="0.2">
      <c r="A11" s="44"/>
      <c r="B11" s="61" t="s">
        <v>268</v>
      </c>
      <c r="C11" s="73"/>
      <c r="D11" s="73"/>
      <c r="E11" s="76"/>
      <c r="F11" s="76"/>
    </row>
    <row r="12" spans="1:6" x14ac:dyDescent="0.2">
      <c r="A12" s="49" t="s">
        <v>82</v>
      </c>
      <c r="B12" s="61" t="s">
        <v>269</v>
      </c>
      <c r="C12" s="55">
        <v>47</v>
      </c>
      <c r="D12" s="54" t="s">
        <v>58</v>
      </c>
      <c r="E12" s="76">
        <v>265000</v>
      </c>
      <c r="F12" s="76">
        <f>E12*C12</f>
        <v>12455000</v>
      </c>
    </row>
    <row r="13" spans="1:6" x14ac:dyDescent="0.2">
      <c r="A13" s="49" t="s">
        <v>84</v>
      </c>
      <c r="B13" s="61" t="s">
        <v>270</v>
      </c>
      <c r="C13" s="55">
        <v>8</v>
      </c>
      <c r="D13" s="54" t="s">
        <v>58</v>
      </c>
      <c r="E13" s="76">
        <v>282700</v>
      </c>
      <c r="F13" s="76">
        <f>E13*C13</f>
        <v>2261600</v>
      </c>
    </row>
    <row r="14" spans="1:6" x14ac:dyDescent="0.2">
      <c r="A14" s="49" t="s">
        <v>86</v>
      </c>
      <c r="B14" s="61" t="s">
        <v>271</v>
      </c>
      <c r="C14" s="55">
        <v>0</v>
      </c>
      <c r="D14" s="54" t="s">
        <v>58</v>
      </c>
      <c r="E14" s="76">
        <v>308000</v>
      </c>
      <c r="F14" s="76">
        <f>E14*C14</f>
        <v>0</v>
      </c>
    </row>
    <row r="15" spans="1:6" x14ac:dyDescent="0.2">
      <c r="A15" s="46">
        <v>2</v>
      </c>
      <c r="B15" s="60" t="s">
        <v>272</v>
      </c>
      <c r="C15" s="73"/>
      <c r="D15" s="73"/>
      <c r="E15" s="76"/>
      <c r="F15" s="76"/>
    </row>
    <row r="16" spans="1:6" ht="140.25" x14ac:dyDescent="0.2">
      <c r="A16" s="44"/>
      <c r="B16" s="61" t="s">
        <v>273</v>
      </c>
      <c r="C16" s="55">
        <v>1200</v>
      </c>
      <c r="D16" s="54" t="s">
        <v>274</v>
      </c>
      <c r="E16" s="76">
        <v>450</v>
      </c>
      <c r="F16" s="76">
        <f>E16*C16</f>
        <v>540000</v>
      </c>
    </row>
    <row r="17" spans="1:6" x14ac:dyDescent="0.2">
      <c r="A17" s="46">
        <v>3</v>
      </c>
      <c r="B17" s="60" t="s">
        <v>275</v>
      </c>
      <c r="C17" s="73"/>
      <c r="D17" s="73"/>
      <c r="E17" s="76"/>
      <c r="F17" s="76"/>
    </row>
    <row r="18" spans="1:6" ht="89.25" x14ac:dyDescent="0.2">
      <c r="A18" s="44"/>
      <c r="B18" s="62" t="s">
        <v>276</v>
      </c>
      <c r="C18" s="73"/>
      <c r="D18" s="73"/>
      <c r="E18" s="76"/>
      <c r="F18" s="76"/>
    </row>
    <row r="19" spans="1:6" ht="280.5" x14ac:dyDescent="0.2">
      <c r="A19" s="49" t="s">
        <v>82</v>
      </c>
      <c r="B19" s="61" t="s">
        <v>277</v>
      </c>
      <c r="C19" s="55">
        <v>114</v>
      </c>
      <c r="D19" s="54" t="s">
        <v>278</v>
      </c>
      <c r="E19" s="76">
        <v>465000</v>
      </c>
      <c r="F19" s="76">
        <f>E19*C19</f>
        <v>53010000</v>
      </c>
    </row>
    <row r="20" spans="1:6" x14ac:dyDescent="0.2">
      <c r="A20" s="46">
        <v>4</v>
      </c>
      <c r="B20" s="60" t="s">
        <v>279</v>
      </c>
      <c r="C20" s="73"/>
      <c r="D20" s="73"/>
      <c r="E20" s="76"/>
      <c r="F20" s="76"/>
    </row>
    <row r="21" spans="1:6" ht="127.5" x14ac:dyDescent="0.2">
      <c r="A21" s="44"/>
      <c r="B21" s="62" t="s">
        <v>280</v>
      </c>
      <c r="C21" s="73"/>
      <c r="D21" s="73"/>
      <c r="E21" s="76"/>
      <c r="F21" s="76"/>
    </row>
    <row r="22" spans="1:6" x14ac:dyDescent="0.2">
      <c r="A22" s="49" t="s">
        <v>82</v>
      </c>
      <c r="B22" s="61" t="s">
        <v>281</v>
      </c>
      <c r="C22" s="55">
        <v>1</v>
      </c>
      <c r="D22" s="54" t="s">
        <v>58</v>
      </c>
      <c r="E22" s="76">
        <v>130000</v>
      </c>
      <c r="F22" s="76">
        <f>E22*C22</f>
        <v>130000</v>
      </c>
    </row>
    <row r="23" spans="1:6" x14ac:dyDescent="0.2">
      <c r="A23" s="49" t="s">
        <v>84</v>
      </c>
      <c r="B23" s="61" t="s">
        <v>282</v>
      </c>
      <c r="C23" s="55">
        <v>1</v>
      </c>
      <c r="D23" s="54" t="s">
        <v>58</v>
      </c>
      <c r="E23" s="76">
        <v>180000</v>
      </c>
      <c r="F23" s="76">
        <f>E23*C23</f>
        <v>180000</v>
      </c>
    </row>
    <row r="24" spans="1:6" x14ac:dyDescent="0.2">
      <c r="A24" s="46">
        <v>5</v>
      </c>
      <c r="B24" s="60" t="s">
        <v>283</v>
      </c>
      <c r="C24" s="73"/>
      <c r="D24" s="73"/>
      <c r="E24" s="76"/>
      <c r="F24" s="76"/>
    </row>
    <row r="25" spans="1:6" ht="114.75" x14ac:dyDescent="0.2">
      <c r="A25" s="44"/>
      <c r="B25" s="62" t="s">
        <v>261</v>
      </c>
      <c r="C25" s="73"/>
      <c r="D25" s="73"/>
      <c r="E25" s="76"/>
      <c r="F25" s="76"/>
    </row>
    <row r="26" spans="1:6" x14ac:dyDescent="0.2">
      <c r="A26" s="49" t="s">
        <v>82</v>
      </c>
      <c r="B26" s="61" t="s">
        <v>284</v>
      </c>
      <c r="C26" s="55">
        <v>700</v>
      </c>
      <c r="D26" s="54" t="s">
        <v>192</v>
      </c>
      <c r="E26" s="76">
        <v>850</v>
      </c>
      <c r="F26" s="76">
        <f>E26*C26</f>
        <v>595000</v>
      </c>
    </row>
    <row r="27" spans="1:6" x14ac:dyDescent="0.2">
      <c r="A27" s="49" t="s">
        <v>84</v>
      </c>
      <c r="B27" s="61" t="s">
        <v>285</v>
      </c>
      <c r="C27" s="55">
        <v>400</v>
      </c>
      <c r="D27" s="54" t="s">
        <v>192</v>
      </c>
      <c r="E27" s="76">
        <v>460</v>
      </c>
      <c r="F27" s="76">
        <f>E27*C27</f>
        <v>184000</v>
      </c>
    </row>
    <row r="28" spans="1:6" x14ac:dyDescent="0.2">
      <c r="A28" s="46">
        <v>6</v>
      </c>
      <c r="B28" s="60" t="s">
        <v>286</v>
      </c>
      <c r="C28" s="73"/>
      <c r="D28" s="73"/>
      <c r="E28" s="76"/>
      <c r="F28" s="76"/>
    </row>
    <row r="29" spans="1:6" ht="63.75" x14ac:dyDescent="0.2">
      <c r="A29" s="45"/>
      <c r="B29" s="63" t="s">
        <v>293</v>
      </c>
      <c r="C29" s="55">
        <v>1</v>
      </c>
      <c r="D29" s="54" t="s">
        <v>140</v>
      </c>
      <c r="E29" s="76">
        <v>125000</v>
      </c>
      <c r="F29" s="76">
        <f>E29*C29</f>
        <v>125000</v>
      </c>
    </row>
    <row r="30" spans="1:6" ht="25.5" x14ac:dyDescent="0.2">
      <c r="A30" s="46">
        <v>7</v>
      </c>
      <c r="B30" s="61" t="s">
        <v>287</v>
      </c>
      <c r="C30" s="55">
        <v>1</v>
      </c>
      <c r="D30" s="54" t="s">
        <v>140</v>
      </c>
      <c r="E30" s="76">
        <v>2200000</v>
      </c>
      <c r="F30" s="76">
        <f>E30*C30</f>
        <v>2200000</v>
      </c>
    </row>
    <row r="31" spans="1:6" ht="25.5" x14ac:dyDescent="0.2">
      <c r="A31" s="46">
        <v>8</v>
      </c>
      <c r="B31" s="61" t="s">
        <v>288</v>
      </c>
      <c r="C31" s="55">
        <v>1</v>
      </c>
      <c r="D31" s="54" t="s">
        <v>140</v>
      </c>
      <c r="E31" s="76">
        <v>35000</v>
      </c>
      <c r="F31" s="76">
        <f>E31*C31</f>
        <v>35000</v>
      </c>
    </row>
    <row r="32" spans="1:6" x14ac:dyDescent="0.2">
      <c r="A32" s="46">
        <v>9</v>
      </c>
      <c r="B32" s="60" t="s">
        <v>80</v>
      </c>
      <c r="C32" s="73"/>
      <c r="D32" s="73"/>
      <c r="E32" s="76"/>
      <c r="F32" s="76"/>
    </row>
    <row r="33" spans="1:6" ht="102" x14ac:dyDescent="0.2">
      <c r="A33" s="45"/>
      <c r="B33" s="61" t="s">
        <v>289</v>
      </c>
      <c r="C33" s="73"/>
      <c r="D33" s="73"/>
      <c r="E33" s="76"/>
      <c r="F33" s="76"/>
    </row>
    <row r="34" spans="1:6" x14ac:dyDescent="0.2">
      <c r="A34" s="49" t="s">
        <v>82</v>
      </c>
      <c r="B34" s="63" t="s">
        <v>292</v>
      </c>
      <c r="C34" s="55">
        <v>20</v>
      </c>
      <c r="D34" s="54" t="s">
        <v>58</v>
      </c>
      <c r="E34" s="76">
        <v>2000</v>
      </c>
      <c r="F34" s="76">
        <f>E34*C34</f>
        <v>40000</v>
      </c>
    </row>
    <row r="35" spans="1:6" x14ac:dyDescent="0.2">
      <c r="A35" s="49" t="s">
        <v>84</v>
      </c>
      <c r="B35" s="61" t="s">
        <v>83</v>
      </c>
      <c r="C35" s="55">
        <v>5</v>
      </c>
      <c r="D35" s="54" t="s">
        <v>58</v>
      </c>
      <c r="E35" s="76">
        <v>3000</v>
      </c>
      <c r="F35" s="76">
        <f>E35*C35</f>
        <v>15000</v>
      </c>
    </row>
    <row r="36" spans="1:6" x14ac:dyDescent="0.2">
      <c r="A36" s="49" t="s">
        <v>86</v>
      </c>
      <c r="B36" s="61" t="s">
        <v>85</v>
      </c>
      <c r="C36" s="55">
        <v>1</v>
      </c>
      <c r="D36" s="54" t="s">
        <v>58</v>
      </c>
      <c r="E36" s="76">
        <v>5000</v>
      </c>
      <c r="F36" s="76">
        <f>E36*C36</f>
        <v>5000</v>
      </c>
    </row>
    <row r="37" spans="1:6" x14ac:dyDescent="0.2">
      <c r="A37" s="64"/>
      <c r="B37" s="71" t="s">
        <v>197</v>
      </c>
      <c r="C37" s="74"/>
      <c r="D37" s="74"/>
      <c r="E37" s="77"/>
      <c r="F37" s="77"/>
    </row>
    <row r="38" spans="1:6" x14ac:dyDescent="0.2">
      <c r="A38" s="46">
        <v>10</v>
      </c>
      <c r="B38" s="60" t="s">
        <v>198</v>
      </c>
      <c r="C38" s="73"/>
      <c r="D38" s="73"/>
      <c r="E38" s="76"/>
      <c r="F38" s="76"/>
    </row>
    <row r="39" spans="1:6" ht="38.25" x14ac:dyDescent="0.2">
      <c r="A39" s="43"/>
      <c r="B39" s="61" t="s">
        <v>290</v>
      </c>
      <c r="C39" s="55">
        <v>1</v>
      </c>
      <c r="D39" s="54" t="s">
        <v>140</v>
      </c>
      <c r="E39" s="76">
        <v>35000</v>
      </c>
      <c r="F39" s="76">
        <f>E39*C39</f>
        <v>35000</v>
      </c>
    </row>
    <row r="40" spans="1:6" x14ac:dyDescent="0.2">
      <c r="A40" s="109">
        <v>11</v>
      </c>
      <c r="B40" s="110" t="s">
        <v>200</v>
      </c>
      <c r="C40" s="90"/>
      <c r="D40" s="90"/>
      <c r="E40" s="111"/>
      <c r="F40" s="111"/>
    </row>
    <row r="41" spans="1:6" ht="38.25" x14ac:dyDescent="0.2">
      <c r="A41" s="112"/>
      <c r="B41" s="92" t="s">
        <v>201</v>
      </c>
      <c r="C41" s="93">
        <v>1</v>
      </c>
      <c r="D41" s="94" t="s">
        <v>140</v>
      </c>
      <c r="E41" s="113">
        <v>25000</v>
      </c>
      <c r="F41" s="76">
        <f>E41*C41</f>
        <v>25000</v>
      </c>
    </row>
    <row r="42" spans="1:6" ht="12.75" customHeight="1" x14ac:dyDescent="0.2">
      <c r="A42" s="108"/>
      <c r="B42" s="101" t="s">
        <v>291</v>
      </c>
      <c r="C42" s="108"/>
      <c r="D42" s="108"/>
      <c r="E42" s="108"/>
      <c r="F42" s="114">
        <f>SUM(F11:F41)</f>
        <v>71835600</v>
      </c>
    </row>
  </sheetData>
  <mergeCells count="2">
    <mergeCell ref="A7:F7"/>
    <mergeCell ref="A8:F8"/>
  </mergeCells>
  <printOptions horizontalCentered="1"/>
  <pageMargins left="0.5" right="0.5" top="0.56000000000000005" bottom="0.64" header="0.3" footer="0.3"/>
  <pageSetup paperSize="9" orientation="portrait" r:id="rId1"/>
  <headerFooter>
    <oddFooter>&amp;CPage &amp;P</oddFooter>
  </headerFooter>
  <rowBreaks count="2" manualBreakCount="2">
    <brk id="16" max="16383" man="1"/>
    <brk id="2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15" zoomScaleNormal="100" zoomScaleSheetLayoutView="100" workbookViewId="0">
      <selection activeCell="A22" sqref="A22:C22"/>
    </sheetView>
  </sheetViews>
  <sheetFormatPr defaultRowHeight="15" x14ac:dyDescent="0.2"/>
  <cols>
    <col min="1" max="1" width="11.1640625" style="1" customWidth="1"/>
    <col min="2" max="2" width="36.1640625" style="1" customWidth="1"/>
    <col min="3" max="3" width="52.1640625" style="2" customWidth="1"/>
    <col min="4" max="16384" width="9.33203125" style="1"/>
  </cols>
  <sheetData>
    <row r="5" spans="1:3" ht="15.75" thickBot="1" x14ac:dyDescent="0.25"/>
    <row r="6" spans="1:3" ht="15" customHeight="1" thickBot="1" x14ac:dyDescent="0.25">
      <c r="A6" s="120" t="s">
        <v>15</v>
      </c>
      <c r="B6" s="121"/>
      <c r="C6" s="122"/>
    </row>
    <row r="7" spans="1:3" ht="15" customHeight="1" x14ac:dyDescent="0.25">
      <c r="A7" s="123"/>
      <c r="B7" s="124"/>
      <c r="C7" s="125"/>
    </row>
    <row r="8" spans="1:3" ht="15" customHeight="1" x14ac:dyDescent="0.2">
      <c r="A8" s="3" t="s">
        <v>0</v>
      </c>
      <c r="B8" s="4" t="s">
        <v>1</v>
      </c>
      <c r="C8" s="5" t="s">
        <v>2</v>
      </c>
    </row>
    <row r="9" spans="1:3" ht="14.85" customHeight="1" x14ac:dyDescent="0.25">
      <c r="A9" s="6"/>
      <c r="B9" s="7"/>
      <c r="C9" s="8"/>
    </row>
    <row r="10" spans="1:3" s="12" customFormat="1" ht="21.95" customHeight="1" x14ac:dyDescent="0.2">
      <c r="A10" s="9">
        <v>1</v>
      </c>
      <c r="B10" s="10" t="s">
        <v>3</v>
      </c>
      <c r="C10" s="11">
        <v>0</v>
      </c>
    </row>
    <row r="11" spans="1:3" s="12" customFormat="1" ht="34.5" customHeight="1" x14ac:dyDescent="0.2">
      <c r="A11" s="13">
        <v>2</v>
      </c>
      <c r="B11" s="14" t="s">
        <v>4</v>
      </c>
      <c r="C11" s="15" t="s">
        <v>5</v>
      </c>
    </row>
    <row r="12" spans="1:3" s="12" customFormat="1" ht="21.95" customHeight="1" x14ac:dyDescent="0.2">
      <c r="A12" s="9">
        <v>3</v>
      </c>
      <c r="B12" s="10" t="s">
        <v>6</v>
      </c>
      <c r="C12" s="16">
        <f>'Electrical BOQ'!F149</f>
        <v>0</v>
      </c>
    </row>
    <row r="13" spans="1:3" s="12" customFormat="1" ht="21.95" customHeight="1" x14ac:dyDescent="0.2">
      <c r="A13" s="17"/>
      <c r="B13" s="18"/>
      <c r="C13" s="19"/>
    </row>
    <row r="14" spans="1:3" s="12" customFormat="1" ht="21.95" customHeight="1" x14ac:dyDescent="0.2">
      <c r="A14" s="9">
        <v>4</v>
      </c>
      <c r="B14" s="10" t="s">
        <v>7</v>
      </c>
      <c r="C14" s="16">
        <f>'Plumbing BOQ'!F65</f>
        <v>3911350</v>
      </c>
    </row>
    <row r="15" spans="1:3" s="12" customFormat="1" ht="21.95" customHeight="1" x14ac:dyDescent="0.2">
      <c r="A15" s="17"/>
      <c r="B15" s="18"/>
      <c r="C15" s="19"/>
    </row>
    <row r="16" spans="1:3" s="12" customFormat="1" ht="21.95" customHeight="1" x14ac:dyDescent="0.2">
      <c r="A16" s="9">
        <v>5</v>
      </c>
      <c r="B16" s="10" t="s">
        <v>8</v>
      </c>
      <c r="C16" s="16">
        <f>'HVAC BOQ'!F42</f>
        <v>71835600</v>
      </c>
    </row>
    <row r="17" spans="1:3" s="12" customFormat="1" ht="21.95" customHeight="1" x14ac:dyDescent="0.2">
      <c r="A17" s="17"/>
      <c r="B17" s="18"/>
      <c r="C17" s="19"/>
    </row>
    <row r="18" spans="1:3" s="12" customFormat="1" ht="21.95" customHeight="1" x14ac:dyDescent="0.2">
      <c r="A18" s="126"/>
      <c r="B18" s="127"/>
      <c r="C18" s="128"/>
    </row>
    <row r="19" spans="1:3" s="12" customFormat="1" ht="21.95" customHeight="1" x14ac:dyDescent="0.2">
      <c r="A19" s="20"/>
      <c r="B19" s="21" t="s">
        <v>17</v>
      </c>
      <c r="C19" s="22">
        <f>SUM(C10:C17)</f>
        <v>75746950</v>
      </c>
    </row>
    <row r="20" spans="1:3" s="12" customFormat="1" ht="21.95" customHeight="1" x14ac:dyDescent="0.2">
      <c r="A20" s="129"/>
      <c r="B20" s="130"/>
      <c r="C20" s="131"/>
    </row>
    <row r="21" spans="1:3" s="12" customFormat="1" ht="21.95" customHeight="1" x14ac:dyDescent="0.2">
      <c r="A21" s="20"/>
      <c r="B21" s="23" t="s">
        <v>9</v>
      </c>
      <c r="C21" s="115">
        <f>'Salvage-BOQ'!F21</f>
        <v>0</v>
      </c>
    </row>
    <row r="22" spans="1:3" s="12" customFormat="1" ht="21.95" customHeight="1" x14ac:dyDescent="0.2">
      <c r="A22" s="129"/>
      <c r="B22" s="130"/>
      <c r="C22" s="131"/>
    </row>
    <row r="23" spans="1:3" s="12" customFormat="1" ht="21.95" customHeight="1" x14ac:dyDescent="0.2">
      <c r="A23" s="20"/>
      <c r="B23" s="23" t="s">
        <v>18</v>
      </c>
      <c r="C23" s="24">
        <f>C19-C21</f>
        <v>75746950</v>
      </c>
    </row>
    <row r="24" spans="1:3" ht="14.85" customHeight="1" thickBot="1" x14ac:dyDescent="0.3">
      <c r="A24" s="132"/>
      <c r="B24" s="133"/>
      <c r="C24" s="134"/>
    </row>
    <row r="25" spans="1:3" ht="14.25" customHeight="1" x14ac:dyDescent="0.2">
      <c r="A25" s="25"/>
      <c r="B25" s="25"/>
      <c r="C25" s="26" t="s">
        <v>10</v>
      </c>
    </row>
    <row r="26" spans="1:3" ht="14.25" customHeight="1" x14ac:dyDescent="0.2">
      <c r="A26" s="25"/>
      <c r="B26" s="25"/>
      <c r="C26" s="26"/>
    </row>
    <row r="27" spans="1:3" ht="14.25" customHeight="1" x14ac:dyDescent="0.2">
      <c r="A27" s="25"/>
      <c r="B27" s="25"/>
      <c r="C27" s="26"/>
    </row>
    <row r="28" spans="1:3" ht="15" customHeight="1" x14ac:dyDescent="0.2">
      <c r="A28" s="27"/>
      <c r="B28" s="119" t="s">
        <v>11</v>
      </c>
      <c r="C28" s="119"/>
    </row>
    <row r="29" spans="1:3" ht="15" customHeight="1" x14ac:dyDescent="0.2">
      <c r="A29" s="28"/>
      <c r="B29" s="28"/>
      <c r="C29" s="28"/>
    </row>
    <row r="30" spans="1:3" ht="15" customHeight="1" x14ac:dyDescent="0.2">
      <c r="A30" s="28"/>
      <c r="B30" s="28"/>
      <c r="C30" s="28"/>
    </row>
    <row r="31" spans="1:3" ht="15" customHeight="1" x14ac:dyDescent="0.2">
      <c r="A31" s="28"/>
      <c r="B31" s="28"/>
      <c r="C31" s="28"/>
    </row>
    <row r="32" spans="1:3" ht="15" customHeight="1" x14ac:dyDescent="0.2">
      <c r="A32" s="28"/>
      <c r="B32" s="28"/>
      <c r="C32" s="28"/>
    </row>
    <row r="33" spans="1:3" ht="15" customHeight="1" x14ac:dyDescent="0.2">
      <c r="A33" s="28"/>
      <c r="B33" s="28"/>
      <c r="C33" s="28"/>
    </row>
    <row r="34" spans="1:3" ht="15" customHeight="1" x14ac:dyDescent="0.2">
      <c r="A34" s="25"/>
      <c r="B34" s="25"/>
      <c r="C34" s="26" t="s">
        <v>12</v>
      </c>
    </row>
    <row r="35" spans="1:3" ht="15" customHeight="1" x14ac:dyDescent="0.2">
      <c r="A35" s="25"/>
      <c r="B35" s="25"/>
      <c r="C35" s="26"/>
    </row>
    <row r="36" spans="1:3" ht="15" customHeight="1" x14ac:dyDescent="0.2">
      <c r="A36" s="27"/>
      <c r="B36" s="27"/>
      <c r="C36" s="29"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zoomScaleNormal="100" zoomScaleSheetLayoutView="100" workbookViewId="0">
      <selection activeCell="A22" sqref="A22:C22"/>
    </sheetView>
  </sheetViews>
  <sheetFormatPr defaultRowHeight="15" x14ac:dyDescent="0.2"/>
  <cols>
    <col min="1" max="1" width="11.1640625" style="1" customWidth="1"/>
    <col min="2" max="2" width="36.1640625" style="1" customWidth="1"/>
    <col min="3" max="3" width="52.1640625" style="2" customWidth="1"/>
    <col min="4" max="16384" width="9.33203125" style="1"/>
  </cols>
  <sheetData>
    <row r="19" spans="1:3" ht="17.100000000000001" customHeight="1" x14ac:dyDescent="0.2"/>
    <row r="20" spans="1:3" s="30" customFormat="1" ht="55.5" customHeight="1" x14ac:dyDescent="0.2">
      <c r="A20" s="135" t="s">
        <v>14</v>
      </c>
      <c r="B20" s="136"/>
      <c r="C20" s="136"/>
    </row>
    <row r="22" spans="1:3" s="30" customFormat="1" ht="72" customHeight="1" x14ac:dyDescent="0.2">
      <c r="A22" s="135" t="s">
        <v>19</v>
      </c>
      <c r="B22" s="136"/>
      <c r="C22" s="136"/>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F21"/>
  <sheetViews>
    <sheetView view="pageBreakPreview" topLeftCell="A15" zoomScaleNormal="100" zoomScaleSheetLayoutView="100" workbookViewId="0">
      <selection activeCell="B11" sqref="B11"/>
    </sheetView>
  </sheetViews>
  <sheetFormatPr defaultRowHeight="12.75" x14ac:dyDescent="0.2"/>
  <cols>
    <col min="1" max="1" width="4.6640625" style="42" customWidth="1"/>
    <col min="2" max="2" width="59.83203125" style="59" customWidth="1"/>
    <col min="3" max="3" width="7.6640625" style="42" customWidth="1"/>
    <col min="4" max="4" width="6.1640625" style="42" customWidth="1"/>
    <col min="5" max="5" width="9.6640625" style="42" customWidth="1"/>
    <col min="6" max="6" width="12.83203125" style="42" customWidth="1"/>
    <col min="7" max="16384" width="9.33203125" style="42"/>
  </cols>
  <sheetData>
    <row r="7" spans="1:6" ht="38.25" customHeight="1" x14ac:dyDescent="0.2">
      <c r="A7" s="137" t="s">
        <v>20</v>
      </c>
      <c r="B7" s="138"/>
      <c r="C7" s="138"/>
      <c r="D7" s="138"/>
      <c r="E7" s="138"/>
      <c r="F7" s="139"/>
    </row>
    <row r="8" spans="1:6" ht="15" x14ac:dyDescent="0.2">
      <c r="A8" s="140" t="s">
        <v>51</v>
      </c>
      <c r="B8" s="141"/>
      <c r="C8" s="141"/>
      <c r="D8" s="141"/>
      <c r="E8" s="141"/>
      <c r="F8" s="142"/>
    </row>
    <row r="9" spans="1:6" s="52" customFormat="1" ht="25.5" x14ac:dyDescent="0.2">
      <c r="A9" s="51" t="s">
        <v>22</v>
      </c>
      <c r="B9" s="50" t="s">
        <v>23</v>
      </c>
      <c r="C9" s="50" t="s">
        <v>24</v>
      </c>
      <c r="D9" s="50" t="s">
        <v>25</v>
      </c>
      <c r="E9" s="56" t="s">
        <v>52</v>
      </c>
      <c r="F9" s="50" t="s">
        <v>27</v>
      </c>
    </row>
    <row r="10" spans="1:6" x14ac:dyDescent="0.2">
      <c r="A10" s="46">
        <v>1</v>
      </c>
      <c r="B10" s="60" t="s">
        <v>28</v>
      </c>
      <c r="C10" s="43"/>
      <c r="D10" s="43"/>
      <c r="E10" s="43"/>
      <c r="F10" s="43"/>
    </row>
    <row r="11" spans="1:6" ht="63.75" x14ac:dyDescent="0.2">
      <c r="A11" s="47" t="s">
        <v>29</v>
      </c>
      <c r="B11" s="61" t="s">
        <v>30</v>
      </c>
      <c r="C11" s="53">
        <v>8000</v>
      </c>
      <c r="D11" s="54" t="s">
        <v>31</v>
      </c>
      <c r="E11" s="57"/>
      <c r="F11" s="57">
        <f t="shared" ref="F11:F20" si="0">E11*C11</f>
        <v>0</v>
      </c>
    </row>
    <row r="12" spans="1:6" ht="38.25" x14ac:dyDescent="0.2">
      <c r="A12" s="48" t="s">
        <v>32</v>
      </c>
      <c r="B12" s="61" t="s">
        <v>33</v>
      </c>
      <c r="C12" s="55">
        <v>850</v>
      </c>
      <c r="D12" s="54" t="s">
        <v>34</v>
      </c>
      <c r="E12" s="57"/>
      <c r="F12" s="57">
        <f t="shared" si="0"/>
        <v>0</v>
      </c>
    </row>
    <row r="13" spans="1:6" ht="38.25" x14ac:dyDescent="0.2">
      <c r="A13" s="48" t="s">
        <v>35</v>
      </c>
      <c r="B13" s="61" t="s">
        <v>36</v>
      </c>
      <c r="C13" s="55">
        <v>1</v>
      </c>
      <c r="D13" s="54" t="s">
        <v>37</v>
      </c>
      <c r="E13" s="57"/>
      <c r="F13" s="57">
        <f t="shared" si="0"/>
        <v>0</v>
      </c>
    </row>
    <row r="14" spans="1:6" ht="38.25" x14ac:dyDescent="0.2">
      <c r="A14" s="49" t="s">
        <v>38</v>
      </c>
      <c r="B14" s="61" t="s">
        <v>39</v>
      </c>
      <c r="C14" s="55">
        <v>1</v>
      </c>
      <c r="D14" s="54" t="s">
        <v>37</v>
      </c>
      <c r="E14" s="57"/>
      <c r="F14" s="57">
        <f t="shared" si="0"/>
        <v>0</v>
      </c>
    </row>
    <row r="15" spans="1:6" ht="51" x14ac:dyDescent="0.2">
      <c r="A15" s="49" t="s">
        <v>40</v>
      </c>
      <c r="B15" s="61" t="s">
        <v>41</v>
      </c>
      <c r="C15" s="55">
        <v>1</v>
      </c>
      <c r="D15" s="54" t="s">
        <v>37</v>
      </c>
      <c r="E15" s="57"/>
      <c r="F15" s="57">
        <f t="shared" si="0"/>
        <v>0</v>
      </c>
    </row>
    <row r="16" spans="1:6" ht="25.5" x14ac:dyDescent="0.2">
      <c r="A16" s="49" t="s">
        <v>42</v>
      </c>
      <c r="B16" s="61" t="s">
        <v>43</v>
      </c>
      <c r="C16" s="55">
        <v>1</v>
      </c>
      <c r="D16" s="54" t="s">
        <v>37</v>
      </c>
      <c r="E16" s="57"/>
      <c r="F16" s="57">
        <f t="shared" si="0"/>
        <v>0</v>
      </c>
    </row>
    <row r="17" spans="1:6" ht="25.5" x14ac:dyDescent="0.2">
      <c r="A17" s="49" t="s">
        <v>44</v>
      </c>
      <c r="B17" s="63" t="s">
        <v>53</v>
      </c>
      <c r="C17" s="55">
        <v>1</v>
      </c>
      <c r="D17" s="54" t="s">
        <v>37</v>
      </c>
      <c r="E17" s="57"/>
      <c r="F17" s="57">
        <f t="shared" si="0"/>
        <v>0</v>
      </c>
    </row>
    <row r="18" spans="1:6" ht="25.5" x14ac:dyDescent="0.2">
      <c r="A18" s="48" t="s">
        <v>45</v>
      </c>
      <c r="B18" s="61" t="s">
        <v>46</v>
      </c>
      <c r="C18" s="55">
        <v>1</v>
      </c>
      <c r="D18" s="54" t="s">
        <v>37</v>
      </c>
      <c r="E18" s="57"/>
      <c r="F18" s="57">
        <f t="shared" si="0"/>
        <v>0</v>
      </c>
    </row>
    <row r="19" spans="1:6" ht="25.5" x14ac:dyDescent="0.2">
      <c r="A19" s="48" t="s">
        <v>47</v>
      </c>
      <c r="B19" s="61" t="s">
        <v>48</v>
      </c>
      <c r="C19" s="55">
        <v>1</v>
      </c>
      <c r="D19" s="54" t="s">
        <v>37</v>
      </c>
      <c r="E19" s="57"/>
      <c r="F19" s="57">
        <f t="shared" si="0"/>
        <v>0</v>
      </c>
    </row>
    <row r="20" spans="1:6" ht="25.5" x14ac:dyDescent="0.2">
      <c r="A20" s="48" t="s">
        <v>49</v>
      </c>
      <c r="B20" s="62" t="s">
        <v>50</v>
      </c>
      <c r="C20" s="55">
        <v>1</v>
      </c>
      <c r="D20" s="54" t="s">
        <v>37</v>
      </c>
      <c r="E20" s="57"/>
      <c r="F20" s="57">
        <f t="shared" si="0"/>
        <v>0</v>
      </c>
    </row>
    <row r="21" spans="1:6" x14ac:dyDescent="0.2">
      <c r="A21" s="44"/>
      <c r="B21" s="143" t="s">
        <v>21</v>
      </c>
      <c r="C21" s="144"/>
      <c r="D21" s="144"/>
      <c r="E21" s="145"/>
      <c r="F21" s="58">
        <f>SUM(F11:F20)</f>
        <v>0</v>
      </c>
    </row>
  </sheetData>
  <mergeCells count="3">
    <mergeCell ref="A7:F7"/>
    <mergeCell ref="A8:F8"/>
    <mergeCell ref="B21:E21"/>
  </mergeCells>
  <pageMargins left="0.7" right="0.7" top="0.75" bottom="0.75" header="0.3" footer="0.3"/>
  <pageSetup paperSize="9" scale="9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1" customWidth="1"/>
    <col min="2" max="2" width="36.1640625" style="1" customWidth="1"/>
    <col min="3" max="3" width="52.1640625" style="2" customWidth="1"/>
    <col min="4" max="16384" width="9.33203125" style="1"/>
  </cols>
  <sheetData>
    <row r="19" spans="1:3" ht="17.100000000000001" customHeight="1" x14ac:dyDescent="0.2"/>
    <row r="20" spans="1:3" s="30" customFormat="1" ht="55.5" customHeight="1" x14ac:dyDescent="0.2">
      <c r="A20" s="135" t="s">
        <v>14</v>
      </c>
      <c r="B20" s="136"/>
      <c r="C20" s="136"/>
    </row>
    <row r="22" spans="1:3" s="30" customFormat="1" ht="72" customHeight="1" x14ac:dyDescent="0.2">
      <c r="A22" s="135" t="s">
        <v>101</v>
      </c>
      <c r="B22" s="136"/>
      <c r="C22" s="136"/>
    </row>
  </sheetData>
  <mergeCells count="2">
    <mergeCell ref="A20:C20"/>
    <mergeCell ref="A22:C22"/>
  </mergeCells>
  <printOptions horizontalCentered="1"/>
  <pageMargins left="0.5" right="0.5" top="0.62"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49"/>
  <sheetViews>
    <sheetView view="pageBreakPreview" zoomScaleNormal="100" zoomScaleSheetLayoutView="100" workbookViewId="0">
      <selection activeCell="A7" sqref="A7:F7"/>
    </sheetView>
  </sheetViews>
  <sheetFormatPr defaultRowHeight="12.75" x14ac:dyDescent="0.2"/>
  <cols>
    <col min="1" max="1" width="5.1640625" style="42" customWidth="1"/>
    <col min="2" max="2" width="60.5" style="59" customWidth="1"/>
    <col min="3" max="3" width="7.33203125" style="72" customWidth="1"/>
    <col min="4" max="4" width="7.1640625" style="72" customWidth="1"/>
    <col min="5" max="5" width="9.5" style="75" customWidth="1"/>
    <col min="6" max="6" width="15.83203125" style="75" customWidth="1"/>
    <col min="7" max="16384" width="9.33203125" style="42"/>
  </cols>
  <sheetData>
    <row r="7" spans="1:6" ht="50.25" customHeight="1" x14ac:dyDescent="0.2">
      <c r="A7" s="146" t="s">
        <v>54</v>
      </c>
      <c r="B7" s="146"/>
      <c r="C7" s="146"/>
      <c r="D7" s="146"/>
      <c r="E7" s="146"/>
      <c r="F7" s="146"/>
    </row>
    <row r="8" spans="1:6" ht="15" x14ac:dyDescent="0.2">
      <c r="A8" s="147" t="s">
        <v>100</v>
      </c>
      <c r="B8" s="148"/>
      <c r="C8" s="148"/>
      <c r="D8" s="148"/>
      <c r="E8" s="148"/>
      <c r="F8" s="149"/>
    </row>
    <row r="9" spans="1:6" s="52" customFormat="1" ht="25.5" x14ac:dyDescent="0.2">
      <c r="A9" s="51" t="s">
        <v>22</v>
      </c>
      <c r="B9" s="50" t="s">
        <v>23</v>
      </c>
      <c r="C9" s="50" t="s">
        <v>24</v>
      </c>
      <c r="D9" s="50" t="s">
        <v>25</v>
      </c>
      <c r="E9" s="85" t="s">
        <v>52</v>
      </c>
      <c r="F9" s="85" t="s">
        <v>99</v>
      </c>
    </row>
    <row r="10" spans="1:6" ht="24" x14ac:dyDescent="0.2">
      <c r="A10" s="44"/>
      <c r="B10" s="69" t="s">
        <v>98</v>
      </c>
      <c r="C10" s="73"/>
      <c r="D10" s="73"/>
      <c r="E10" s="76"/>
      <c r="F10" s="76"/>
    </row>
    <row r="11" spans="1:6" ht="25.5" x14ac:dyDescent="0.2">
      <c r="A11" s="67"/>
      <c r="B11" s="70" t="s">
        <v>55</v>
      </c>
      <c r="C11" s="74"/>
      <c r="D11" s="74"/>
      <c r="E11" s="77"/>
      <c r="F11" s="77"/>
    </row>
    <row r="12" spans="1:6" ht="409.5" x14ac:dyDescent="0.2">
      <c r="A12" s="44"/>
      <c r="B12" s="62" t="s">
        <v>56</v>
      </c>
      <c r="C12" s="73"/>
      <c r="D12" s="73"/>
      <c r="E12" s="76"/>
      <c r="F12" s="76"/>
    </row>
    <row r="13" spans="1:6" x14ac:dyDescent="0.2">
      <c r="A13" s="46">
        <v>1</v>
      </c>
      <c r="B13" s="61" t="s">
        <v>57</v>
      </c>
      <c r="C13" s="55">
        <v>1</v>
      </c>
      <c r="D13" s="54" t="s">
        <v>58</v>
      </c>
      <c r="E13" s="76"/>
      <c r="F13" s="76"/>
    </row>
    <row r="14" spans="1:6" x14ac:dyDescent="0.2">
      <c r="A14" s="46">
        <v>2</v>
      </c>
      <c r="B14" s="61" t="s">
        <v>59</v>
      </c>
      <c r="C14" s="55">
        <v>1</v>
      </c>
      <c r="D14" s="54" t="s">
        <v>58</v>
      </c>
      <c r="E14" s="76"/>
      <c r="F14" s="76"/>
    </row>
    <row r="15" spans="1:6" x14ac:dyDescent="0.2">
      <c r="A15" s="46">
        <v>3</v>
      </c>
      <c r="B15" s="61" t="s">
        <v>60</v>
      </c>
      <c r="C15" s="55">
        <v>1</v>
      </c>
      <c r="D15" s="54" t="s">
        <v>58</v>
      </c>
      <c r="E15" s="76"/>
      <c r="F15" s="76"/>
    </row>
    <row r="16" spans="1:6" x14ac:dyDescent="0.2">
      <c r="A16" s="46">
        <v>4</v>
      </c>
      <c r="B16" s="61" t="s">
        <v>61</v>
      </c>
      <c r="C16" s="55">
        <v>1</v>
      </c>
      <c r="D16" s="54" t="s">
        <v>58</v>
      </c>
      <c r="E16" s="76"/>
      <c r="F16" s="76"/>
    </row>
    <row r="17" spans="1:6" x14ac:dyDescent="0.2">
      <c r="A17" s="46">
        <v>5</v>
      </c>
      <c r="B17" s="61" t="s">
        <v>62</v>
      </c>
      <c r="C17" s="55">
        <v>1</v>
      </c>
      <c r="D17" s="54" t="s">
        <v>58</v>
      </c>
      <c r="E17" s="76"/>
      <c r="F17" s="76"/>
    </row>
    <row r="18" spans="1:6" ht="51" x14ac:dyDescent="0.2">
      <c r="A18" s="44"/>
      <c r="B18" s="62" t="s">
        <v>63</v>
      </c>
      <c r="C18" s="73"/>
      <c r="D18" s="73"/>
      <c r="E18" s="76"/>
      <c r="F18" s="76"/>
    </row>
    <row r="19" spans="1:6" ht="25.5" x14ac:dyDescent="0.2">
      <c r="A19" s="67"/>
      <c r="B19" s="70" t="s">
        <v>64</v>
      </c>
      <c r="C19" s="74"/>
      <c r="D19" s="74"/>
      <c r="E19" s="77"/>
      <c r="F19" s="77"/>
    </row>
    <row r="20" spans="1:6" ht="51" x14ac:dyDescent="0.2">
      <c r="A20" s="44"/>
      <c r="B20" s="62" t="s">
        <v>65</v>
      </c>
      <c r="C20" s="73"/>
      <c r="D20" s="73"/>
      <c r="E20" s="76"/>
      <c r="F20" s="76"/>
    </row>
    <row r="21" spans="1:6" ht="25.5" x14ac:dyDescent="0.2">
      <c r="A21" s="46">
        <v>6</v>
      </c>
      <c r="B21" s="62" t="s">
        <v>66</v>
      </c>
      <c r="C21" s="55">
        <v>5</v>
      </c>
      <c r="D21" s="54" t="s">
        <v>67</v>
      </c>
      <c r="E21" s="76"/>
      <c r="F21" s="76">
        <f>E21*C21</f>
        <v>0</v>
      </c>
    </row>
    <row r="22" spans="1:6" ht="25.5" x14ac:dyDescent="0.2">
      <c r="A22" s="46">
        <v>7</v>
      </c>
      <c r="B22" s="62" t="s">
        <v>68</v>
      </c>
      <c r="C22" s="55">
        <v>5</v>
      </c>
      <c r="D22" s="54" t="s">
        <v>67</v>
      </c>
      <c r="E22" s="76"/>
      <c r="F22" s="76">
        <f>E22*C22</f>
        <v>0</v>
      </c>
    </row>
    <row r="23" spans="1:6" ht="25.5" x14ac:dyDescent="0.2">
      <c r="A23" s="46">
        <v>8</v>
      </c>
      <c r="B23" s="62" t="s">
        <v>69</v>
      </c>
      <c r="C23" s="55">
        <v>5</v>
      </c>
      <c r="D23" s="54" t="s">
        <v>67</v>
      </c>
      <c r="E23" s="76"/>
      <c r="F23" s="76">
        <f>E23*C23</f>
        <v>0</v>
      </c>
    </row>
    <row r="24" spans="1:6" ht="25.5" x14ac:dyDescent="0.2">
      <c r="A24" s="46">
        <v>9</v>
      </c>
      <c r="B24" s="62" t="s">
        <v>70</v>
      </c>
      <c r="C24" s="55">
        <v>75</v>
      </c>
      <c r="D24" s="54" t="s">
        <v>67</v>
      </c>
      <c r="E24" s="76"/>
      <c r="F24" s="76">
        <f>E24*C24</f>
        <v>0</v>
      </c>
    </row>
    <row r="25" spans="1:6" ht="25.5" x14ac:dyDescent="0.2">
      <c r="A25" s="46">
        <v>10</v>
      </c>
      <c r="B25" s="62" t="s">
        <v>71</v>
      </c>
      <c r="C25" s="55">
        <v>45</v>
      </c>
      <c r="D25" s="54" t="s">
        <v>67</v>
      </c>
      <c r="E25" s="76"/>
      <c r="F25" s="76">
        <f>E25*C25</f>
        <v>0</v>
      </c>
    </row>
    <row r="26" spans="1:6" x14ac:dyDescent="0.2">
      <c r="A26" s="67"/>
      <c r="B26" s="71" t="s">
        <v>72</v>
      </c>
      <c r="C26" s="74"/>
      <c r="D26" s="74"/>
      <c r="E26" s="77"/>
      <c r="F26" s="77"/>
    </row>
    <row r="27" spans="1:6" x14ac:dyDescent="0.2">
      <c r="A27" s="44"/>
      <c r="B27" s="60" t="s">
        <v>73</v>
      </c>
      <c r="C27" s="73"/>
      <c r="D27" s="73"/>
      <c r="E27" s="76"/>
      <c r="F27" s="76"/>
    </row>
    <row r="28" spans="1:6" ht="229.5" x14ac:dyDescent="0.2">
      <c r="A28" s="46">
        <v>11</v>
      </c>
      <c r="B28" s="61" t="s">
        <v>74</v>
      </c>
      <c r="C28" s="55">
        <v>160</v>
      </c>
      <c r="D28" s="54" t="s">
        <v>58</v>
      </c>
      <c r="E28" s="76"/>
      <c r="F28" s="76">
        <f t="shared" ref="F28:F29" si="0">E28*C28</f>
        <v>0</v>
      </c>
    </row>
    <row r="29" spans="1:6" x14ac:dyDescent="0.2">
      <c r="A29" s="46">
        <v>12</v>
      </c>
      <c r="B29" s="61" t="s">
        <v>75</v>
      </c>
      <c r="C29" s="55">
        <v>500</v>
      </c>
      <c r="D29" s="54" t="s">
        <v>58</v>
      </c>
      <c r="E29" s="76"/>
      <c r="F29" s="76">
        <f t="shared" si="0"/>
        <v>0</v>
      </c>
    </row>
    <row r="30" spans="1:6" ht="255" x14ac:dyDescent="0.2">
      <c r="A30" s="46">
        <v>13</v>
      </c>
      <c r="B30" s="62" t="s">
        <v>76</v>
      </c>
      <c r="C30" s="55">
        <v>6</v>
      </c>
      <c r="D30" s="54" t="s">
        <v>58</v>
      </c>
      <c r="E30" s="76"/>
      <c r="F30" s="76">
        <f>E30*C30</f>
        <v>0</v>
      </c>
    </row>
    <row r="31" spans="1:6" ht="153" x14ac:dyDescent="0.2">
      <c r="A31" s="46">
        <v>14</v>
      </c>
      <c r="B31" s="62" t="s">
        <v>77</v>
      </c>
      <c r="C31" s="55">
        <v>120</v>
      </c>
      <c r="D31" s="54" t="s">
        <v>58</v>
      </c>
      <c r="E31" s="76"/>
      <c r="F31" s="76">
        <f>E31*C31</f>
        <v>0</v>
      </c>
    </row>
    <row r="32" spans="1:6" ht="102" x14ac:dyDescent="0.2">
      <c r="A32" s="46">
        <v>15</v>
      </c>
      <c r="B32" s="62" t="s">
        <v>78</v>
      </c>
      <c r="C32" s="55">
        <v>80</v>
      </c>
      <c r="D32" s="54" t="s">
        <v>58</v>
      </c>
      <c r="E32" s="76"/>
      <c r="F32" s="76">
        <f>E32*C32</f>
        <v>0</v>
      </c>
    </row>
    <row r="33" spans="1:6" ht="76.5" x14ac:dyDescent="0.2">
      <c r="A33" s="46">
        <v>16</v>
      </c>
      <c r="B33" s="62" t="s">
        <v>79</v>
      </c>
      <c r="C33" s="55">
        <v>10</v>
      </c>
      <c r="D33" s="54" t="s">
        <v>58</v>
      </c>
      <c r="E33" s="76"/>
      <c r="F33" s="76">
        <f>E33*C33</f>
        <v>0</v>
      </c>
    </row>
    <row r="34" spans="1:6" x14ac:dyDescent="0.2">
      <c r="A34" s="46">
        <v>17</v>
      </c>
      <c r="B34" s="60" t="s">
        <v>80</v>
      </c>
      <c r="C34" s="73"/>
      <c r="D34" s="73"/>
      <c r="E34" s="76"/>
      <c r="F34" s="76"/>
    </row>
    <row r="35" spans="1:6" ht="63.75" x14ac:dyDescent="0.2">
      <c r="A35" s="44"/>
      <c r="B35" s="61" t="s">
        <v>81</v>
      </c>
      <c r="C35" s="73"/>
      <c r="D35" s="73"/>
      <c r="E35" s="76"/>
      <c r="F35" s="76"/>
    </row>
    <row r="36" spans="1:6" x14ac:dyDescent="0.2">
      <c r="A36" s="49" t="s">
        <v>82</v>
      </c>
      <c r="B36" s="61" t="s">
        <v>83</v>
      </c>
      <c r="C36" s="55">
        <v>15</v>
      </c>
      <c r="D36" s="54" t="s">
        <v>58</v>
      </c>
      <c r="E36" s="76"/>
      <c r="F36" s="76">
        <f>E36*C36</f>
        <v>0</v>
      </c>
    </row>
    <row r="37" spans="1:6" x14ac:dyDescent="0.2">
      <c r="A37" s="49" t="s">
        <v>84</v>
      </c>
      <c r="B37" s="61" t="s">
        <v>85</v>
      </c>
      <c r="C37" s="55">
        <v>5</v>
      </c>
      <c r="D37" s="54" t="s">
        <v>58</v>
      </c>
      <c r="E37" s="76"/>
      <c r="F37" s="76">
        <f>E37*C37</f>
        <v>0</v>
      </c>
    </row>
    <row r="38" spans="1:6" x14ac:dyDescent="0.2">
      <c r="A38" s="49" t="s">
        <v>86</v>
      </c>
      <c r="B38" s="61" t="s">
        <v>87</v>
      </c>
      <c r="C38" s="55">
        <v>1</v>
      </c>
      <c r="D38" s="54" t="s">
        <v>58</v>
      </c>
      <c r="E38" s="76"/>
      <c r="F38" s="76">
        <f>E38*C38</f>
        <v>0</v>
      </c>
    </row>
    <row r="39" spans="1:6" x14ac:dyDescent="0.2">
      <c r="A39" s="67"/>
      <c r="B39" s="71" t="s">
        <v>88</v>
      </c>
      <c r="C39" s="74"/>
      <c r="D39" s="74"/>
      <c r="E39" s="77"/>
      <c r="F39" s="77"/>
    </row>
    <row r="40" spans="1:6" ht="38.25" x14ac:dyDescent="0.2">
      <c r="A40" s="44"/>
      <c r="B40" s="61" t="s">
        <v>89</v>
      </c>
      <c r="C40" s="73"/>
      <c r="D40" s="73"/>
      <c r="E40" s="76"/>
      <c r="F40" s="76"/>
    </row>
    <row r="41" spans="1:6" ht="140.25" x14ac:dyDescent="0.2">
      <c r="A41" s="68">
        <v>18</v>
      </c>
      <c r="B41" s="61" t="s">
        <v>90</v>
      </c>
      <c r="C41" s="73"/>
      <c r="D41" s="73"/>
      <c r="E41" s="76"/>
      <c r="F41" s="76"/>
    </row>
    <row r="42" spans="1:6" ht="25.5" x14ac:dyDescent="0.2">
      <c r="A42" s="49" t="s">
        <v>82</v>
      </c>
      <c r="B42" s="61" t="s">
        <v>91</v>
      </c>
      <c r="C42" s="55">
        <v>52</v>
      </c>
      <c r="D42" s="54" t="s">
        <v>58</v>
      </c>
      <c r="E42" s="76"/>
      <c r="F42" s="76">
        <f t="shared" ref="F42:F43" si="1">E42*C42</f>
        <v>0</v>
      </c>
    </row>
    <row r="43" spans="1:6" ht="25.5" x14ac:dyDescent="0.2">
      <c r="A43" s="49" t="s">
        <v>84</v>
      </c>
      <c r="B43" s="61" t="s">
        <v>92</v>
      </c>
      <c r="C43" s="55">
        <v>28</v>
      </c>
      <c r="D43" s="54" t="s">
        <v>58</v>
      </c>
      <c r="E43" s="76"/>
      <c r="F43" s="76">
        <f t="shared" si="1"/>
        <v>0</v>
      </c>
    </row>
    <row r="44" spans="1:6" x14ac:dyDescent="0.2">
      <c r="A44" s="67"/>
      <c r="B44" s="71" t="s">
        <v>93</v>
      </c>
      <c r="C44" s="74"/>
      <c r="D44" s="74"/>
      <c r="E44" s="77"/>
      <c r="F44" s="77"/>
    </row>
    <row r="45" spans="1:6" ht="38.25" x14ac:dyDescent="0.2">
      <c r="A45" s="44"/>
      <c r="B45" s="62" t="s">
        <v>94</v>
      </c>
      <c r="C45" s="73"/>
      <c r="D45" s="73"/>
      <c r="E45" s="76"/>
      <c r="F45" s="76"/>
    </row>
    <row r="46" spans="1:6" ht="102" x14ac:dyDescent="0.2">
      <c r="A46" s="68">
        <v>19</v>
      </c>
      <c r="B46" s="62" t="s">
        <v>95</v>
      </c>
      <c r="C46" s="73"/>
      <c r="D46" s="73"/>
      <c r="E46" s="76"/>
      <c r="F46" s="76"/>
    </row>
    <row r="47" spans="1:6" x14ac:dyDescent="0.2">
      <c r="A47" s="49" t="s">
        <v>82</v>
      </c>
      <c r="B47" s="61" t="s">
        <v>96</v>
      </c>
      <c r="C47" s="55">
        <v>1</v>
      </c>
      <c r="D47" s="54" t="s">
        <v>58</v>
      </c>
      <c r="E47" s="76"/>
      <c r="F47" s="76">
        <f t="shared" ref="F47:F48" si="2">E47*C47</f>
        <v>0</v>
      </c>
    </row>
    <row r="48" spans="1:6" x14ac:dyDescent="0.2">
      <c r="A48" s="49" t="s">
        <v>84</v>
      </c>
      <c r="B48" s="61" t="s">
        <v>97</v>
      </c>
      <c r="C48" s="55">
        <v>80</v>
      </c>
      <c r="D48" s="54" t="s">
        <v>58</v>
      </c>
      <c r="E48" s="76"/>
      <c r="F48" s="76">
        <f t="shared" si="2"/>
        <v>0</v>
      </c>
    </row>
    <row r="49" spans="1:6" x14ac:dyDescent="0.2">
      <c r="A49" s="64"/>
      <c r="B49" s="71" t="s">
        <v>103</v>
      </c>
      <c r="C49" s="74"/>
      <c r="D49" s="74"/>
      <c r="E49" s="77"/>
      <c r="F49" s="77"/>
    </row>
    <row r="50" spans="1:6" ht="38.25" x14ac:dyDescent="0.2">
      <c r="A50" s="45"/>
      <c r="B50" s="62" t="s">
        <v>94</v>
      </c>
      <c r="C50" s="73"/>
      <c r="D50" s="73"/>
      <c r="E50" s="76"/>
      <c r="F50" s="76"/>
    </row>
    <row r="51" spans="1:6" ht="204" x14ac:dyDescent="0.2">
      <c r="A51" s="66">
        <v>20</v>
      </c>
      <c r="B51" s="61" t="s">
        <v>104</v>
      </c>
      <c r="C51" s="73"/>
      <c r="D51" s="73"/>
      <c r="E51" s="76"/>
      <c r="F51" s="76"/>
    </row>
    <row r="52" spans="1:6" ht="63.75" x14ac:dyDescent="0.2">
      <c r="A52" s="78" t="s">
        <v>82</v>
      </c>
      <c r="B52" s="62" t="s">
        <v>105</v>
      </c>
      <c r="C52" s="55">
        <v>100</v>
      </c>
      <c r="D52" s="54" t="s">
        <v>58</v>
      </c>
      <c r="E52" s="76"/>
      <c r="F52" s="76">
        <f>E52*C52</f>
        <v>0</v>
      </c>
    </row>
    <row r="53" spans="1:6" ht="63.75" x14ac:dyDescent="0.2">
      <c r="A53" s="78" t="s">
        <v>84</v>
      </c>
      <c r="B53" s="62" t="s">
        <v>106</v>
      </c>
      <c r="C53" s="55">
        <v>8</v>
      </c>
      <c r="D53" s="54" t="s">
        <v>58</v>
      </c>
      <c r="E53" s="76"/>
      <c r="F53" s="76">
        <f>E53*C53</f>
        <v>0</v>
      </c>
    </row>
    <row r="54" spans="1:6" ht="63.75" x14ac:dyDescent="0.2">
      <c r="A54" s="78" t="s">
        <v>86</v>
      </c>
      <c r="B54" s="62" t="s">
        <v>107</v>
      </c>
      <c r="C54" s="55">
        <v>19</v>
      </c>
      <c r="D54" s="54" t="s">
        <v>58</v>
      </c>
      <c r="E54" s="76"/>
      <c r="F54" s="76">
        <f>E54*C54</f>
        <v>0</v>
      </c>
    </row>
    <row r="55" spans="1:6" ht="63.75" x14ac:dyDescent="0.2">
      <c r="A55" s="78" t="s">
        <v>38</v>
      </c>
      <c r="B55" s="62" t="s">
        <v>108</v>
      </c>
      <c r="C55" s="55">
        <v>4</v>
      </c>
      <c r="D55" s="54" t="s">
        <v>58</v>
      </c>
      <c r="E55" s="76"/>
      <c r="F55" s="76">
        <f>E55*C55</f>
        <v>0</v>
      </c>
    </row>
    <row r="56" spans="1:6" x14ac:dyDescent="0.2">
      <c r="A56" s="64"/>
      <c r="B56" s="71" t="s">
        <v>109</v>
      </c>
      <c r="C56" s="74"/>
      <c r="D56" s="74"/>
      <c r="E56" s="77"/>
      <c r="F56" s="77"/>
    </row>
    <row r="57" spans="1:6" ht="38.25" x14ac:dyDescent="0.2">
      <c r="A57" s="45"/>
      <c r="B57" s="62" t="s">
        <v>94</v>
      </c>
      <c r="C57" s="73"/>
      <c r="D57" s="73"/>
      <c r="E57" s="76"/>
      <c r="F57" s="76"/>
    </row>
    <row r="58" spans="1:6" x14ac:dyDescent="0.2">
      <c r="A58" s="68">
        <v>21</v>
      </c>
      <c r="B58" s="60" t="s">
        <v>110</v>
      </c>
      <c r="C58" s="73"/>
      <c r="D58" s="73"/>
      <c r="E58" s="76"/>
      <c r="F58" s="76"/>
    </row>
    <row r="59" spans="1:6" ht="140.25" x14ac:dyDescent="0.2">
      <c r="A59" s="44"/>
      <c r="B59" s="62" t="s">
        <v>111</v>
      </c>
      <c r="C59" s="73"/>
      <c r="D59" s="73"/>
      <c r="E59" s="76"/>
      <c r="F59" s="76"/>
    </row>
    <row r="60" spans="1:6" x14ac:dyDescent="0.2">
      <c r="A60" s="49" t="s">
        <v>82</v>
      </c>
      <c r="B60" s="61" t="s">
        <v>112</v>
      </c>
      <c r="C60" s="55">
        <v>62</v>
      </c>
      <c r="D60" s="54" t="s">
        <v>58</v>
      </c>
      <c r="E60" s="76"/>
      <c r="F60" s="76">
        <f t="shared" ref="F60:F62" si="3">E60*C60</f>
        <v>0</v>
      </c>
    </row>
    <row r="61" spans="1:6" x14ac:dyDescent="0.2">
      <c r="A61" s="49" t="s">
        <v>84</v>
      </c>
      <c r="B61" s="61" t="s">
        <v>113</v>
      </c>
      <c r="C61" s="55">
        <v>324</v>
      </c>
      <c r="D61" s="54" t="s">
        <v>58</v>
      </c>
      <c r="E61" s="76"/>
      <c r="F61" s="76">
        <f t="shared" si="3"/>
        <v>0</v>
      </c>
    </row>
    <row r="62" spans="1:6" x14ac:dyDescent="0.2">
      <c r="A62" s="49" t="s">
        <v>86</v>
      </c>
      <c r="B62" s="61" t="s">
        <v>114</v>
      </c>
      <c r="C62" s="55">
        <v>64</v>
      </c>
      <c r="D62" s="54" t="s">
        <v>58</v>
      </c>
      <c r="E62" s="76"/>
      <c r="F62" s="76">
        <f t="shared" si="3"/>
        <v>0</v>
      </c>
    </row>
    <row r="63" spans="1:6" x14ac:dyDescent="0.2">
      <c r="A63" s="68">
        <v>22</v>
      </c>
      <c r="B63" s="60" t="s">
        <v>115</v>
      </c>
      <c r="C63" s="73"/>
      <c r="D63" s="73"/>
      <c r="E63" s="76"/>
      <c r="F63" s="76"/>
    </row>
    <row r="64" spans="1:6" ht="178.5" x14ac:dyDescent="0.2">
      <c r="A64" s="44"/>
      <c r="B64" s="62" t="s">
        <v>116</v>
      </c>
      <c r="C64" s="55">
        <v>12</v>
      </c>
      <c r="D64" s="54" t="s">
        <v>58</v>
      </c>
      <c r="E64" s="76"/>
      <c r="F64" s="76">
        <f>E64*C64</f>
        <v>0</v>
      </c>
    </row>
    <row r="65" spans="1:6" x14ac:dyDescent="0.2">
      <c r="A65" s="68">
        <v>23</v>
      </c>
      <c r="B65" s="60" t="s">
        <v>117</v>
      </c>
      <c r="C65" s="73"/>
      <c r="D65" s="73"/>
      <c r="E65" s="76"/>
      <c r="F65" s="76"/>
    </row>
    <row r="66" spans="1:6" ht="89.25" x14ac:dyDescent="0.2">
      <c r="A66" s="44"/>
      <c r="B66" s="61" t="s">
        <v>118</v>
      </c>
      <c r="C66" s="73"/>
      <c r="D66" s="73"/>
      <c r="E66" s="76"/>
      <c r="F66" s="76"/>
    </row>
    <row r="67" spans="1:6" x14ac:dyDescent="0.2">
      <c r="A67" s="49" t="s">
        <v>82</v>
      </c>
      <c r="B67" s="61" t="s">
        <v>119</v>
      </c>
      <c r="C67" s="55">
        <v>10</v>
      </c>
      <c r="D67" s="54" t="s">
        <v>58</v>
      </c>
      <c r="E67" s="76"/>
      <c r="F67" s="76">
        <f>E67*C67</f>
        <v>0</v>
      </c>
    </row>
    <row r="68" spans="1:6" x14ac:dyDescent="0.2">
      <c r="A68" s="68">
        <v>24</v>
      </c>
      <c r="B68" s="60" t="s">
        <v>120</v>
      </c>
      <c r="C68" s="73"/>
      <c r="D68" s="73"/>
      <c r="E68" s="76"/>
      <c r="F68" s="76"/>
    </row>
    <row r="69" spans="1:6" ht="89.25" x14ac:dyDescent="0.2">
      <c r="A69" s="44"/>
      <c r="B69" s="63" t="s">
        <v>102</v>
      </c>
      <c r="C69" s="73"/>
      <c r="D69" s="73"/>
      <c r="E69" s="76"/>
      <c r="F69" s="76"/>
    </row>
    <row r="70" spans="1:6" x14ac:dyDescent="0.2">
      <c r="A70" s="49" t="s">
        <v>82</v>
      </c>
      <c r="B70" s="61" t="s">
        <v>121</v>
      </c>
      <c r="C70" s="55">
        <v>10</v>
      </c>
      <c r="D70" s="54" t="s">
        <v>58</v>
      </c>
      <c r="E70" s="76"/>
      <c r="F70" s="76">
        <f>E70*C70</f>
        <v>0</v>
      </c>
    </row>
    <row r="71" spans="1:6" x14ac:dyDescent="0.2">
      <c r="A71" s="68">
        <v>25</v>
      </c>
      <c r="B71" s="60" t="s">
        <v>122</v>
      </c>
      <c r="C71" s="73"/>
      <c r="D71" s="73"/>
      <c r="E71" s="76"/>
      <c r="F71" s="76"/>
    </row>
    <row r="72" spans="1:6" ht="153" x14ac:dyDescent="0.2">
      <c r="A72" s="44"/>
      <c r="B72" s="62" t="s">
        <v>123</v>
      </c>
      <c r="C72" s="55">
        <v>18</v>
      </c>
      <c r="D72" s="54" t="s">
        <v>58</v>
      </c>
      <c r="E72" s="76"/>
      <c r="F72" s="76">
        <f>E72*C72</f>
        <v>0</v>
      </c>
    </row>
    <row r="73" spans="1:6" x14ac:dyDescent="0.2">
      <c r="A73" s="68">
        <v>26</v>
      </c>
      <c r="B73" s="60" t="s">
        <v>124</v>
      </c>
      <c r="C73" s="73"/>
      <c r="D73" s="73"/>
      <c r="E73" s="76"/>
      <c r="F73" s="76"/>
    </row>
    <row r="74" spans="1:6" ht="153" x14ac:dyDescent="0.2">
      <c r="A74" s="44"/>
      <c r="B74" s="62" t="s">
        <v>125</v>
      </c>
      <c r="C74" s="55">
        <v>62</v>
      </c>
      <c r="D74" s="54" t="s">
        <v>58</v>
      </c>
      <c r="E74" s="76"/>
      <c r="F74" s="76">
        <f>E74*C74</f>
        <v>0</v>
      </c>
    </row>
    <row r="75" spans="1:6" ht="25.5" x14ac:dyDescent="0.2">
      <c r="A75" s="68">
        <v>27</v>
      </c>
      <c r="B75" s="60" t="s">
        <v>126</v>
      </c>
      <c r="C75" s="73"/>
      <c r="D75" s="73"/>
      <c r="E75" s="76"/>
      <c r="F75" s="76"/>
    </row>
    <row r="76" spans="1:6" ht="153" x14ac:dyDescent="0.2">
      <c r="A76" s="44"/>
      <c r="B76" s="62" t="s">
        <v>127</v>
      </c>
      <c r="C76" s="55">
        <v>8</v>
      </c>
      <c r="D76" s="54" t="s">
        <v>58</v>
      </c>
      <c r="E76" s="76"/>
      <c r="F76" s="76">
        <f>E76*C76</f>
        <v>0</v>
      </c>
    </row>
    <row r="77" spans="1:6" x14ac:dyDescent="0.2">
      <c r="A77" s="68">
        <v>28</v>
      </c>
      <c r="B77" s="60" t="s">
        <v>128</v>
      </c>
      <c r="C77" s="73"/>
      <c r="D77" s="73"/>
      <c r="E77" s="76"/>
      <c r="F77" s="76"/>
    </row>
    <row r="78" spans="1:6" ht="89.25" x14ac:dyDescent="0.2">
      <c r="A78" s="44"/>
      <c r="B78" s="62" t="s">
        <v>129</v>
      </c>
      <c r="C78" s="55">
        <v>2</v>
      </c>
      <c r="D78" s="54" t="s">
        <v>58</v>
      </c>
      <c r="E78" s="76"/>
      <c r="F78" s="76">
        <f>E78*C78</f>
        <v>0</v>
      </c>
    </row>
    <row r="79" spans="1:6" x14ac:dyDescent="0.2">
      <c r="A79" s="68">
        <v>29</v>
      </c>
      <c r="B79" s="60" t="s">
        <v>130</v>
      </c>
      <c r="C79" s="73"/>
      <c r="D79" s="73"/>
      <c r="E79" s="76"/>
      <c r="F79" s="76"/>
    </row>
    <row r="80" spans="1:6" ht="76.5" x14ac:dyDescent="0.2">
      <c r="A80" s="44"/>
      <c r="B80" s="62" t="s">
        <v>131</v>
      </c>
      <c r="C80" s="55">
        <v>1</v>
      </c>
      <c r="D80" s="54" t="s">
        <v>58</v>
      </c>
      <c r="E80" s="76"/>
      <c r="F80" s="76">
        <f>E80*C80</f>
        <v>0</v>
      </c>
    </row>
    <row r="81" spans="1:6" x14ac:dyDescent="0.2">
      <c r="A81" s="68">
        <v>30</v>
      </c>
      <c r="B81" s="60" t="s">
        <v>132</v>
      </c>
      <c r="C81" s="73"/>
      <c r="D81" s="73"/>
      <c r="E81" s="76"/>
      <c r="F81" s="76"/>
    </row>
    <row r="82" spans="1:6" ht="114.75" x14ac:dyDescent="0.2">
      <c r="A82" s="44"/>
      <c r="B82" s="62" t="s">
        <v>133</v>
      </c>
      <c r="C82" s="55">
        <v>12</v>
      </c>
      <c r="D82" s="54" t="s">
        <v>58</v>
      </c>
      <c r="E82" s="76"/>
      <c r="F82" s="76">
        <f>E82*C82</f>
        <v>0</v>
      </c>
    </row>
    <row r="83" spans="1:6" x14ac:dyDescent="0.2">
      <c r="A83" s="68">
        <v>31</v>
      </c>
      <c r="B83" s="60" t="s">
        <v>134</v>
      </c>
      <c r="C83" s="73"/>
      <c r="D83" s="73"/>
      <c r="E83" s="76"/>
      <c r="F83" s="76"/>
    </row>
    <row r="84" spans="1:6" ht="76.5" x14ac:dyDescent="0.2">
      <c r="A84" s="44"/>
      <c r="B84" s="62" t="s">
        <v>135</v>
      </c>
      <c r="C84" s="55">
        <v>8</v>
      </c>
      <c r="D84" s="54" t="s">
        <v>58</v>
      </c>
      <c r="E84" s="76"/>
      <c r="F84" s="76">
        <f>E84*C84</f>
        <v>0</v>
      </c>
    </row>
    <row r="85" spans="1:6" x14ac:dyDescent="0.2">
      <c r="A85" s="68">
        <v>32</v>
      </c>
      <c r="B85" s="60" t="s">
        <v>136</v>
      </c>
      <c r="C85" s="73"/>
      <c r="D85" s="73"/>
      <c r="E85" s="76"/>
      <c r="F85" s="76"/>
    </row>
    <row r="86" spans="1:6" ht="102" x14ac:dyDescent="0.2">
      <c r="A86" s="44"/>
      <c r="B86" s="62" t="s">
        <v>137</v>
      </c>
      <c r="C86" s="73"/>
      <c r="D86" s="73"/>
      <c r="E86" s="76"/>
      <c r="F86" s="76"/>
    </row>
    <row r="87" spans="1:6" x14ac:dyDescent="0.2">
      <c r="A87" s="49" t="s">
        <v>82</v>
      </c>
      <c r="B87" s="61" t="s">
        <v>138</v>
      </c>
      <c r="C87" s="55">
        <v>25</v>
      </c>
      <c r="D87" s="54" t="s">
        <v>58</v>
      </c>
      <c r="E87" s="76"/>
      <c r="F87" s="76">
        <f>E87*C87</f>
        <v>0</v>
      </c>
    </row>
    <row r="88" spans="1:6" ht="114.75" x14ac:dyDescent="0.2">
      <c r="A88" s="65">
        <v>33</v>
      </c>
      <c r="B88" s="61" t="s">
        <v>139</v>
      </c>
      <c r="C88" s="55">
        <v>1</v>
      </c>
      <c r="D88" s="54" t="s">
        <v>140</v>
      </c>
      <c r="E88" s="76"/>
      <c r="F88" s="76">
        <f>E88*C88</f>
        <v>0</v>
      </c>
    </row>
    <row r="89" spans="1:6" x14ac:dyDescent="0.2">
      <c r="A89" s="68">
        <v>34</v>
      </c>
      <c r="B89" s="60" t="s">
        <v>141</v>
      </c>
      <c r="C89" s="73"/>
      <c r="D89" s="73"/>
      <c r="E89" s="76"/>
      <c r="F89" s="76"/>
    </row>
    <row r="90" spans="1:6" ht="89.25" x14ac:dyDescent="0.2">
      <c r="A90" s="44"/>
      <c r="B90" s="62" t="s">
        <v>142</v>
      </c>
      <c r="C90" s="55">
        <v>70</v>
      </c>
      <c r="D90" s="54" t="s">
        <v>58</v>
      </c>
      <c r="E90" s="76"/>
      <c r="F90" s="76">
        <f>E90*C90</f>
        <v>0</v>
      </c>
    </row>
    <row r="91" spans="1:6" x14ac:dyDescent="0.2">
      <c r="A91" s="68">
        <v>35</v>
      </c>
      <c r="B91" s="60" t="s">
        <v>143</v>
      </c>
      <c r="C91" s="73"/>
      <c r="D91" s="73"/>
      <c r="E91" s="76"/>
      <c r="F91" s="76"/>
    </row>
    <row r="92" spans="1:6" ht="229.5" x14ac:dyDescent="0.2">
      <c r="A92" s="44"/>
      <c r="B92" s="62" t="s">
        <v>144</v>
      </c>
      <c r="C92" s="73"/>
      <c r="D92" s="73"/>
      <c r="E92" s="76"/>
      <c r="F92" s="76"/>
    </row>
    <row r="93" spans="1:6" x14ac:dyDescent="0.2">
      <c r="A93" s="49" t="s">
        <v>82</v>
      </c>
      <c r="B93" s="61" t="s">
        <v>145</v>
      </c>
      <c r="C93" s="55">
        <v>14</v>
      </c>
      <c r="D93" s="54" t="s">
        <v>58</v>
      </c>
      <c r="E93" s="76"/>
      <c r="F93" s="76">
        <f>E93*C93</f>
        <v>0</v>
      </c>
    </row>
    <row r="94" spans="1:6" ht="25.5" x14ac:dyDescent="0.2">
      <c r="A94" s="49" t="s">
        <v>84</v>
      </c>
      <c r="B94" s="61" t="s">
        <v>146</v>
      </c>
      <c r="C94" s="55">
        <v>14</v>
      </c>
      <c r="D94" s="54" t="s">
        <v>58</v>
      </c>
      <c r="E94" s="76"/>
      <c r="F94" s="76">
        <f>E94*C94</f>
        <v>0</v>
      </c>
    </row>
    <row r="95" spans="1:6" x14ac:dyDescent="0.2">
      <c r="A95" s="68">
        <v>36</v>
      </c>
      <c r="B95" s="60" t="s">
        <v>147</v>
      </c>
      <c r="C95" s="73"/>
      <c r="D95" s="73"/>
      <c r="E95" s="76"/>
      <c r="F95" s="76"/>
    </row>
    <row r="96" spans="1:6" ht="51" x14ac:dyDescent="0.2">
      <c r="A96" s="44"/>
      <c r="B96" s="61" t="s">
        <v>148</v>
      </c>
      <c r="C96" s="55">
        <v>6</v>
      </c>
      <c r="D96" s="54" t="s">
        <v>58</v>
      </c>
      <c r="E96" s="76"/>
      <c r="F96" s="76">
        <f>E96*C96</f>
        <v>0</v>
      </c>
    </row>
    <row r="97" spans="1:6" x14ac:dyDescent="0.2">
      <c r="A97" s="68">
        <v>37</v>
      </c>
      <c r="B97" s="60" t="s">
        <v>149</v>
      </c>
      <c r="C97" s="73"/>
      <c r="D97" s="73"/>
      <c r="E97" s="76"/>
      <c r="F97" s="76"/>
    </row>
    <row r="98" spans="1:6" ht="38.25" x14ac:dyDescent="0.2">
      <c r="A98" s="45"/>
      <c r="B98" s="62" t="s">
        <v>150</v>
      </c>
      <c r="C98" s="55">
        <v>2</v>
      </c>
      <c r="D98" s="54" t="s">
        <v>58</v>
      </c>
      <c r="E98" s="76"/>
      <c r="F98" s="76">
        <f>E98*C98</f>
        <v>0</v>
      </c>
    </row>
    <row r="99" spans="1:6" x14ac:dyDescent="0.2">
      <c r="A99" s="68">
        <v>38</v>
      </c>
      <c r="B99" s="60" t="s">
        <v>151</v>
      </c>
      <c r="C99" s="73"/>
      <c r="D99" s="73"/>
      <c r="E99" s="76"/>
      <c r="F99" s="76"/>
    </row>
    <row r="100" spans="1:6" ht="38.25" x14ac:dyDescent="0.2">
      <c r="A100" s="45"/>
      <c r="B100" s="62" t="s">
        <v>152</v>
      </c>
      <c r="C100" s="73"/>
      <c r="D100" s="73"/>
      <c r="E100" s="76"/>
      <c r="F100" s="76"/>
    </row>
    <row r="101" spans="1:6" x14ac:dyDescent="0.2">
      <c r="A101" s="49" t="s">
        <v>82</v>
      </c>
      <c r="B101" s="61" t="s">
        <v>153</v>
      </c>
      <c r="C101" s="55">
        <v>1</v>
      </c>
      <c r="D101" s="54" t="s">
        <v>58</v>
      </c>
      <c r="E101" s="76"/>
      <c r="F101" s="76">
        <f>E101*C101</f>
        <v>0</v>
      </c>
    </row>
    <row r="102" spans="1:6" x14ac:dyDescent="0.2">
      <c r="A102" s="46">
        <v>39</v>
      </c>
      <c r="B102" s="61" t="s">
        <v>154</v>
      </c>
      <c r="C102" s="55">
        <v>2</v>
      </c>
      <c r="D102" s="54" t="s">
        <v>58</v>
      </c>
      <c r="E102" s="76"/>
      <c r="F102" s="76">
        <f>E102*C102</f>
        <v>0</v>
      </c>
    </row>
    <row r="103" spans="1:6" x14ac:dyDescent="0.2">
      <c r="A103" s="68">
        <v>40</v>
      </c>
      <c r="B103" s="60" t="s">
        <v>155</v>
      </c>
      <c r="C103" s="73"/>
      <c r="D103" s="73"/>
      <c r="E103" s="76"/>
      <c r="F103" s="76"/>
    </row>
    <row r="104" spans="1:6" ht="38.25" x14ac:dyDescent="0.2">
      <c r="A104" s="45"/>
      <c r="B104" s="62" t="s">
        <v>156</v>
      </c>
      <c r="C104" s="55">
        <v>2</v>
      </c>
      <c r="D104" s="54" t="s">
        <v>58</v>
      </c>
      <c r="E104" s="76"/>
      <c r="F104" s="76">
        <f>E104*C104</f>
        <v>0</v>
      </c>
    </row>
    <row r="105" spans="1:6" x14ac:dyDescent="0.2">
      <c r="A105" s="68">
        <v>41</v>
      </c>
      <c r="B105" s="60" t="s">
        <v>157</v>
      </c>
      <c r="C105" s="73"/>
      <c r="D105" s="73"/>
      <c r="E105" s="76"/>
      <c r="F105" s="76"/>
    </row>
    <row r="106" spans="1:6" ht="153" x14ac:dyDescent="0.2">
      <c r="A106" s="44"/>
      <c r="B106" s="61" t="s">
        <v>158</v>
      </c>
      <c r="C106" s="55">
        <v>18</v>
      </c>
      <c r="D106" s="54" t="s">
        <v>58</v>
      </c>
      <c r="E106" s="76"/>
      <c r="F106" s="76">
        <f>E106*C106</f>
        <v>0</v>
      </c>
    </row>
    <row r="107" spans="1:6" x14ac:dyDescent="0.2">
      <c r="A107" s="68">
        <v>42</v>
      </c>
      <c r="B107" s="60" t="s">
        <v>159</v>
      </c>
      <c r="C107" s="73"/>
      <c r="D107" s="73"/>
      <c r="E107" s="76"/>
      <c r="F107" s="76"/>
    </row>
    <row r="108" spans="1:6" ht="63.75" x14ac:dyDescent="0.2">
      <c r="A108" s="44"/>
      <c r="B108" s="62" t="s">
        <v>160</v>
      </c>
      <c r="C108" s="55">
        <v>10</v>
      </c>
      <c r="D108" s="54" t="s">
        <v>58</v>
      </c>
      <c r="E108" s="76"/>
      <c r="F108" s="76">
        <f>E108*C108</f>
        <v>0</v>
      </c>
    </row>
    <row r="109" spans="1:6" x14ac:dyDescent="0.2">
      <c r="A109" s="68">
        <v>43</v>
      </c>
      <c r="B109" s="60" t="s">
        <v>161</v>
      </c>
      <c r="C109" s="73"/>
      <c r="D109" s="73"/>
      <c r="E109" s="76"/>
      <c r="F109" s="76"/>
    </row>
    <row r="110" spans="1:6" ht="153" x14ac:dyDescent="0.2">
      <c r="A110" s="44"/>
      <c r="B110" s="62" t="s">
        <v>162</v>
      </c>
      <c r="C110" s="55">
        <v>25</v>
      </c>
      <c r="D110" s="54" t="s">
        <v>58</v>
      </c>
      <c r="E110" s="76"/>
      <c r="F110" s="76">
        <f>E110*C110</f>
        <v>0</v>
      </c>
    </row>
    <row r="111" spans="1:6" x14ac:dyDescent="0.2">
      <c r="A111" s="79"/>
      <c r="B111" s="71" t="s">
        <v>163</v>
      </c>
      <c r="C111" s="74"/>
      <c r="D111" s="74"/>
      <c r="E111" s="77"/>
      <c r="F111" s="77"/>
    </row>
    <row r="112" spans="1:6" ht="38.25" x14ac:dyDescent="0.2">
      <c r="A112" s="45"/>
      <c r="B112" s="62" t="s">
        <v>164</v>
      </c>
      <c r="C112" s="73"/>
      <c r="D112" s="73"/>
      <c r="E112" s="76"/>
      <c r="F112" s="76"/>
    </row>
    <row r="113" spans="1:6" x14ac:dyDescent="0.2">
      <c r="A113" s="68">
        <v>44</v>
      </c>
      <c r="B113" s="60" t="s">
        <v>165</v>
      </c>
      <c r="C113" s="73"/>
      <c r="D113" s="73"/>
      <c r="E113" s="76"/>
      <c r="F113" s="76"/>
    </row>
    <row r="114" spans="1:6" ht="114.75" x14ac:dyDescent="0.2">
      <c r="A114" s="44"/>
      <c r="B114" s="62" t="s">
        <v>166</v>
      </c>
      <c r="C114" s="55">
        <v>35</v>
      </c>
      <c r="D114" s="54" t="s">
        <v>167</v>
      </c>
      <c r="E114" s="76"/>
      <c r="F114" s="76">
        <f>E114*C114</f>
        <v>0</v>
      </c>
    </row>
    <row r="115" spans="1:6" x14ac:dyDescent="0.2">
      <c r="A115" s="68">
        <v>45</v>
      </c>
      <c r="B115" s="60" t="s">
        <v>168</v>
      </c>
      <c r="C115" s="73"/>
      <c r="D115" s="73"/>
      <c r="E115" s="76"/>
      <c r="F115" s="76"/>
    </row>
    <row r="116" spans="1:6" ht="25.5" x14ac:dyDescent="0.2">
      <c r="A116" s="45"/>
      <c r="B116" s="61" t="s">
        <v>169</v>
      </c>
      <c r="C116" s="55">
        <v>1</v>
      </c>
      <c r="D116" s="54" t="s">
        <v>58</v>
      </c>
      <c r="E116" s="76"/>
      <c r="F116" s="76">
        <f>E116*C116</f>
        <v>0</v>
      </c>
    </row>
    <row r="117" spans="1:6" ht="63.75" x14ac:dyDescent="0.2">
      <c r="A117" s="46">
        <v>46</v>
      </c>
      <c r="B117" s="62" t="s">
        <v>170</v>
      </c>
      <c r="C117" s="55">
        <v>500</v>
      </c>
      <c r="D117" s="54" t="s">
        <v>167</v>
      </c>
      <c r="E117" s="76"/>
      <c r="F117" s="76">
        <f>E117*C117</f>
        <v>0</v>
      </c>
    </row>
    <row r="118" spans="1:6" ht="127.5" x14ac:dyDescent="0.2">
      <c r="A118" s="65">
        <v>48</v>
      </c>
      <c r="B118" s="62" t="s">
        <v>171</v>
      </c>
      <c r="C118" s="55">
        <v>110</v>
      </c>
      <c r="D118" s="54" t="s">
        <v>58</v>
      </c>
      <c r="E118" s="76"/>
      <c r="F118" s="76">
        <f>E118*C118</f>
        <v>0</v>
      </c>
    </row>
    <row r="119" spans="1:6" ht="76.5" x14ac:dyDescent="0.2">
      <c r="A119" s="46">
        <v>49</v>
      </c>
      <c r="B119" s="61" t="s">
        <v>172</v>
      </c>
      <c r="C119" s="55">
        <v>1</v>
      </c>
      <c r="D119" s="54" t="s">
        <v>140</v>
      </c>
      <c r="E119" s="76"/>
      <c r="F119" s="76">
        <f>E119*C119</f>
        <v>0</v>
      </c>
    </row>
    <row r="120" spans="1:6" x14ac:dyDescent="0.2">
      <c r="A120" s="64"/>
      <c r="B120" s="71" t="s">
        <v>173</v>
      </c>
      <c r="C120" s="74"/>
      <c r="D120" s="74"/>
      <c r="E120" s="77"/>
      <c r="F120" s="77"/>
    </row>
    <row r="121" spans="1:6" x14ac:dyDescent="0.2">
      <c r="A121" s="68">
        <v>54</v>
      </c>
      <c r="B121" s="61" t="s">
        <v>174</v>
      </c>
      <c r="C121" s="55">
        <v>150</v>
      </c>
      <c r="D121" s="54" t="s">
        <v>167</v>
      </c>
      <c r="E121" s="76"/>
      <c r="F121" s="76">
        <f>E121*C121</f>
        <v>0</v>
      </c>
    </row>
    <row r="122" spans="1:6" x14ac:dyDescent="0.2">
      <c r="A122" s="80"/>
      <c r="B122" s="81" t="s">
        <v>175</v>
      </c>
      <c r="C122" s="82"/>
      <c r="D122" s="82"/>
      <c r="E122" s="83"/>
      <c r="F122" s="83"/>
    </row>
    <row r="123" spans="1:6" ht="38.25" x14ac:dyDescent="0.2">
      <c r="A123" s="44"/>
      <c r="B123" s="61" t="s">
        <v>176</v>
      </c>
      <c r="C123" s="73"/>
      <c r="D123" s="73"/>
      <c r="E123" s="76"/>
      <c r="F123" s="76"/>
    </row>
    <row r="124" spans="1:6" ht="153" x14ac:dyDescent="0.2">
      <c r="A124" s="65">
        <v>57</v>
      </c>
      <c r="B124" s="62" t="s">
        <v>177</v>
      </c>
      <c r="C124" s="55">
        <v>2</v>
      </c>
      <c r="D124" s="54" t="s">
        <v>58</v>
      </c>
      <c r="E124" s="76"/>
      <c r="F124" s="76">
        <f t="shared" ref="F124:F131" si="4">E124*C124</f>
        <v>0</v>
      </c>
    </row>
    <row r="125" spans="1:6" ht="102" x14ac:dyDescent="0.2">
      <c r="A125" s="65">
        <v>58</v>
      </c>
      <c r="B125" s="62" t="s">
        <v>178</v>
      </c>
      <c r="C125" s="55">
        <v>16</v>
      </c>
      <c r="D125" s="54" t="s">
        <v>58</v>
      </c>
      <c r="E125" s="76"/>
      <c r="F125" s="76">
        <f t="shared" si="4"/>
        <v>0</v>
      </c>
    </row>
    <row r="126" spans="1:6" ht="76.5" x14ac:dyDescent="0.2">
      <c r="A126" s="65">
        <v>59</v>
      </c>
      <c r="B126" s="62" t="s">
        <v>179</v>
      </c>
      <c r="C126" s="55">
        <v>16</v>
      </c>
      <c r="D126" s="54" t="s">
        <v>58</v>
      </c>
      <c r="E126" s="76"/>
      <c r="F126" s="76">
        <f t="shared" si="4"/>
        <v>0</v>
      </c>
    </row>
    <row r="127" spans="1:6" ht="38.25" x14ac:dyDescent="0.2">
      <c r="A127" s="46">
        <v>60</v>
      </c>
      <c r="B127" s="62" t="s">
        <v>180</v>
      </c>
      <c r="C127" s="55">
        <v>1</v>
      </c>
      <c r="D127" s="54" t="s">
        <v>58</v>
      </c>
      <c r="E127" s="76"/>
      <c r="F127" s="76">
        <f t="shared" si="4"/>
        <v>0</v>
      </c>
    </row>
    <row r="128" spans="1:6" ht="89.25" x14ac:dyDescent="0.2">
      <c r="A128" s="65">
        <v>61</v>
      </c>
      <c r="B128" s="62" t="s">
        <v>181</v>
      </c>
      <c r="C128" s="55">
        <v>1</v>
      </c>
      <c r="D128" s="54" t="s">
        <v>58</v>
      </c>
      <c r="E128" s="76"/>
      <c r="F128" s="76">
        <f t="shared" si="4"/>
        <v>0</v>
      </c>
    </row>
    <row r="129" spans="1:6" ht="76.5" x14ac:dyDescent="0.2">
      <c r="A129" s="65">
        <v>62</v>
      </c>
      <c r="B129" s="62" t="s">
        <v>182</v>
      </c>
      <c r="C129" s="55">
        <v>1</v>
      </c>
      <c r="D129" s="54" t="s">
        <v>58</v>
      </c>
      <c r="E129" s="76"/>
      <c r="F129" s="76">
        <f t="shared" si="4"/>
        <v>0</v>
      </c>
    </row>
    <row r="130" spans="1:6" ht="63.75" x14ac:dyDescent="0.2">
      <c r="A130" s="46">
        <v>63</v>
      </c>
      <c r="B130" s="62" t="s">
        <v>183</v>
      </c>
      <c r="C130" s="55">
        <v>1</v>
      </c>
      <c r="D130" s="54" t="s">
        <v>140</v>
      </c>
      <c r="E130" s="76"/>
      <c r="F130" s="76">
        <f t="shared" si="4"/>
        <v>0</v>
      </c>
    </row>
    <row r="131" spans="1:6" ht="25.5" x14ac:dyDescent="0.2">
      <c r="A131" s="46">
        <v>64</v>
      </c>
      <c r="B131" s="61" t="s">
        <v>184</v>
      </c>
      <c r="C131" s="55">
        <v>1</v>
      </c>
      <c r="D131" s="54" t="s">
        <v>140</v>
      </c>
      <c r="E131" s="76"/>
      <c r="F131" s="76">
        <f t="shared" si="4"/>
        <v>0</v>
      </c>
    </row>
    <row r="132" spans="1:6" x14ac:dyDescent="0.2">
      <c r="A132" s="80"/>
      <c r="B132" s="81" t="s">
        <v>185</v>
      </c>
      <c r="C132" s="82"/>
      <c r="D132" s="82"/>
      <c r="E132" s="83"/>
      <c r="F132" s="83"/>
    </row>
    <row r="133" spans="1:6" ht="38.25" x14ac:dyDescent="0.2">
      <c r="A133" s="44"/>
      <c r="B133" s="61" t="s">
        <v>176</v>
      </c>
      <c r="C133" s="73"/>
      <c r="D133" s="73"/>
      <c r="E133" s="76"/>
      <c r="F133" s="76"/>
    </row>
    <row r="134" spans="1:6" ht="51" x14ac:dyDescent="0.2">
      <c r="A134" s="65">
        <v>65</v>
      </c>
      <c r="B134" s="62" t="s">
        <v>186</v>
      </c>
      <c r="C134" s="55">
        <v>20</v>
      </c>
      <c r="D134" s="54" t="s">
        <v>58</v>
      </c>
      <c r="E134" s="76"/>
      <c r="F134" s="76">
        <f t="shared" ref="F134:F143" si="5">E134*C134</f>
        <v>0</v>
      </c>
    </row>
    <row r="135" spans="1:6" ht="51" x14ac:dyDescent="0.2">
      <c r="A135" s="65">
        <v>66</v>
      </c>
      <c r="B135" s="62" t="s">
        <v>187</v>
      </c>
      <c r="C135" s="55">
        <v>20</v>
      </c>
      <c r="D135" s="54" t="s">
        <v>58</v>
      </c>
      <c r="E135" s="76"/>
      <c r="F135" s="76">
        <f t="shared" si="5"/>
        <v>0</v>
      </c>
    </row>
    <row r="136" spans="1:6" ht="63.75" x14ac:dyDescent="0.2">
      <c r="A136" s="46">
        <v>67</v>
      </c>
      <c r="B136" s="62" t="s">
        <v>188</v>
      </c>
      <c r="C136" s="55">
        <v>20</v>
      </c>
      <c r="D136" s="54" t="s">
        <v>58</v>
      </c>
      <c r="E136" s="76"/>
      <c r="F136" s="76">
        <f t="shared" si="5"/>
        <v>0</v>
      </c>
    </row>
    <row r="137" spans="1:6" ht="51" x14ac:dyDescent="0.2">
      <c r="A137" s="65">
        <v>68</v>
      </c>
      <c r="B137" s="62" t="s">
        <v>189</v>
      </c>
      <c r="C137" s="55">
        <v>6</v>
      </c>
      <c r="D137" s="54" t="s">
        <v>58</v>
      </c>
      <c r="E137" s="76"/>
      <c r="F137" s="76">
        <f t="shared" si="5"/>
        <v>0</v>
      </c>
    </row>
    <row r="138" spans="1:6" ht="76.5" x14ac:dyDescent="0.2">
      <c r="A138" s="65">
        <v>69</v>
      </c>
      <c r="B138" s="62" t="s">
        <v>190</v>
      </c>
      <c r="C138" s="55">
        <v>1</v>
      </c>
      <c r="D138" s="54" t="s">
        <v>58</v>
      </c>
      <c r="E138" s="76"/>
      <c r="F138" s="76">
        <f t="shared" si="5"/>
        <v>0</v>
      </c>
    </row>
    <row r="139" spans="1:6" ht="89.25" x14ac:dyDescent="0.2">
      <c r="A139" s="65">
        <v>70</v>
      </c>
      <c r="B139" s="62" t="s">
        <v>191</v>
      </c>
      <c r="C139" s="55">
        <v>6500</v>
      </c>
      <c r="D139" s="54" t="s">
        <v>192</v>
      </c>
      <c r="E139" s="76"/>
      <c r="F139" s="76">
        <f t="shared" si="5"/>
        <v>0</v>
      </c>
    </row>
    <row r="140" spans="1:6" x14ac:dyDescent="0.2">
      <c r="A140" s="46">
        <v>71</v>
      </c>
      <c r="B140" s="61" t="s">
        <v>193</v>
      </c>
      <c r="C140" s="55">
        <v>1</v>
      </c>
      <c r="D140" s="54" t="s">
        <v>140</v>
      </c>
      <c r="E140" s="76"/>
      <c r="F140" s="76">
        <f t="shared" si="5"/>
        <v>0</v>
      </c>
    </row>
    <row r="141" spans="1:6" ht="25.5" x14ac:dyDescent="0.2">
      <c r="A141" s="46">
        <v>72</v>
      </c>
      <c r="B141" s="61" t="s">
        <v>194</v>
      </c>
      <c r="C141" s="55">
        <v>1</v>
      </c>
      <c r="D141" s="54" t="s">
        <v>140</v>
      </c>
      <c r="E141" s="76"/>
      <c r="F141" s="76">
        <f t="shared" si="5"/>
        <v>0</v>
      </c>
    </row>
    <row r="142" spans="1:6" ht="25.5" x14ac:dyDescent="0.2">
      <c r="A142" s="46">
        <v>73</v>
      </c>
      <c r="B142" s="61" t="s">
        <v>195</v>
      </c>
      <c r="C142" s="55">
        <v>1</v>
      </c>
      <c r="D142" s="54" t="s">
        <v>140</v>
      </c>
      <c r="E142" s="76"/>
      <c r="F142" s="76">
        <f t="shared" si="5"/>
        <v>0</v>
      </c>
    </row>
    <row r="143" spans="1:6" ht="63.75" x14ac:dyDescent="0.2">
      <c r="A143" s="46">
        <v>74</v>
      </c>
      <c r="B143" s="61" t="s">
        <v>196</v>
      </c>
      <c r="C143" s="55">
        <v>1</v>
      </c>
      <c r="D143" s="54" t="s">
        <v>140</v>
      </c>
      <c r="E143" s="76"/>
      <c r="F143" s="76">
        <f t="shared" si="5"/>
        <v>0</v>
      </c>
    </row>
    <row r="144" spans="1:6" x14ac:dyDescent="0.2">
      <c r="A144" s="64"/>
      <c r="B144" s="71" t="s">
        <v>197</v>
      </c>
      <c r="C144" s="74"/>
      <c r="D144" s="74"/>
      <c r="E144" s="77"/>
      <c r="F144" s="77"/>
    </row>
    <row r="145" spans="1:6" x14ac:dyDescent="0.2">
      <c r="A145" s="46">
        <v>75</v>
      </c>
      <c r="B145" s="60" t="s">
        <v>198</v>
      </c>
      <c r="C145" s="73"/>
      <c r="D145" s="73"/>
      <c r="E145" s="76"/>
      <c r="F145" s="76"/>
    </row>
    <row r="146" spans="1:6" ht="38.25" x14ac:dyDescent="0.2">
      <c r="A146" s="45"/>
      <c r="B146" s="62" t="s">
        <v>199</v>
      </c>
      <c r="C146" s="55">
        <v>1</v>
      </c>
      <c r="D146" s="54" t="s">
        <v>140</v>
      </c>
      <c r="E146" s="76"/>
      <c r="F146" s="76">
        <f>E146*C146</f>
        <v>0</v>
      </c>
    </row>
    <row r="147" spans="1:6" x14ac:dyDescent="0.2">
      <c r="A147" s="46">
        <v>76</v>
      </c>
      <c r="B147" s="60" t="s">
        <v>200</v>
      </c>
      <c r="C147" s="73"/>
      <c r="D147" s="73"/>
      <c r="E147" s="76"/>
      <c r="F147" s="76"/>
    </row>
    <row r="148" spans="1:6" ht="38.25" x14ac:dyDescent="0.2">
      <c r="A148" s="45"/>
      <c r="B148" s="61" t="s">
        <v>201</v>
      </c>
      <c r="C148" s="55">
        <v>1</v>
      </c>
      <c r="D148" s="54" t="s">
        <v>140</v>
      </c>
      <c r="E148" s="76"/>
      <c r="F148" s="76">
        <f>E148*C148</f>
        <v>0</v>
      </c>
    </row>
    <row r="149" spans="1:6" x14ac:dyDescent="0.2">
      <c r="A149" s="43"/>
      <c r="B149" s="150" t="s">
        <v>202</v>
      </c>
      <c r="C149" s="151"/>
      <c r="D149" s="151"/>
      <c r="E149" s="152"/>
      <c r="F149" s="84">
        <f>SUM(F12:F148)</f>
        <v>0</v>
      </c>
    </row>
  </sheetData>
  <mergeCells count="3">
    <mergeCell ref="A7:F7"/>
    <mergeCell ref="A8:F8"/>
    <mergeCell ref="B149:E149"/>
  </mergeCells>
  <printOptions horizontalCentered="1"/>
  <pageMargins left="0.5" right="0.5" top="0.54" bottom="0.6" header="0.3" footer="0.3"/>
  <pageSetup paperSize="9" scale="98" fitToHeight="20" orientation="portrait" r:id="rId1"/>
  <headerFooter>
    <oddFooter>&amp;CPage &amp;P</oddFooter>
  </headerFooter>
  <rowBreaks count="7" manualBreakCount="7">
    <brk id="18" max="16383" man="1"/>
    <brk id="57" max="16383" man="1"/>
    <brk id="70" max="16383" man="1"/>
    <brk id="80" max="16383" man="1"/>
    <brk id="90" max="16383" man="1"/>
    <brk id="106" max="16383" man="1"/>
    <brk id="131"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zoomScaleNormal="100" zoomScaleSheetLayoutView="100" workbookViewId="0">
      <selection activeCell="A26" sqref="A26"/>
    </sheetView>
  </sheetViews>
  <sheetFormatPr defaultRowHeight="15" x14ac:dyDescent="0.2"/>
  <cols>
    <col min="1" max="1" width="11.1640625" style="1" customWidth="1"/>
    <col min="2" max="2" width="36.1640625" style="1" customWidth="1"/>
    <col min="3" max="3" width="52.1640625" style="2" customWidth="1"/>
    <col min="4" max="16384" width="9.33203125" style="1"/>
  </cols>
  <sheetData>
    <row r="19" spans="1:3" ht="17.100000000000001" customHeight="1" x14ac:dyDescent="0.2"/>
    <row r="20" spans="1:3" s="30" customFormat="1" ht="55.5" customHeight="1" x14ac:dyDescent="0.2">
      <c r="A20" s="135" t="s">
        <v>14</v>
      </c>
      <c r="B20" s="136"/>
      <c r="C20" s="136"/>
    </row>
    <row r="22" spans="1:3" s="30" customFormat="1" ht="72" customHeight="1" x14ac:dyDescent="0.2">
      <c r="A22" s="135" t="s">
        <v>203</v>
      </c>
      <c r="B22" s="136"/>
      <c r="C22" s="136"/>
    </row>
  </sheetData>
  <mergeCells count="2">
    <mergeCell ref="A20:C20"/>
    <mergeCell ref="A22:C22"/>
  </mergeCells>
  <printOptions horizontalCentered="1"/>
  <pageMargins left="0.5" right="0.5" top="0.62"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topLeftCell="A47" zoomScale="120" zoomScaleNormal="120" zoomScaleSheetLayoutView="100" workbookViewId="0">
      <selection activeCell="F65" sqref="F65"/>
    </sheetView>
  </sheetViews>
  <sheetFormatPr defaultRowHeight="12.75" x14ac:dyDescent="0.2"/>
  <cols>
    <col min="1" max="1" width="4.6640625" style="87" customWidth="1"/>
    <col min="2" max="2" width="60.5" style="59" customWidth="1"/>
    <col min="3" max="3" width="5.83203125" style="72" customWidth="1"/>
    <col min="4" max="4" width="6" style="72" customWidth="1"/>
    <col min="5" max="5" width="8.6640625" style="72" customWidth="1"/>
    <col min="6" max="6" width="16.83203125" style="72" customWidth="1"/>
    <col min="7" max="16384" width="9.33203125" style="42"/>
  </cols>
  <sheetData>
    <row r="7" spans="1:6" ht="43.5" customHeight="1" x14ac:dyDescent="0.2">
      <c r="A7" s="137" t="s">
        <v>204</v>
      </c>
      <c r="B7" s="138"/>
      <c r="C7" s="138"/>
      <c r="D7" s="138"/>
      <c r="E7" s="138"/>
      <c r="F7" s="139"/>
    </row>
    <row r="8" spans="1:6" ht="15" x14ac:dyDescent="0.2">
      <c r="A8" s="147" t="s">
        <v>227</v>
      </c>
      <c r="B8" s="148"/>
      <c r="C8" s="148"/>
      <c r="D8" s="148"/>
      <c r="E8" s="148"/>
      <c r="F8" s="149"/>
    </row>
    <row r="9" spans="1:6" s="52" customFormat="1" ht="25.5" x14ac:dyDescent="0.2">
      <c r="A9" s="51" t="s">
        <v>205</v>
      </c>
      <c r="B9" s="50" t="s">
        <v>23</v>
      </c>
      <c r="C9" s="50" t="s">
        <v>24</v>
      </c>
      <c r="D9" s="50" t="s">
        <v>25</v>
      </c>
      <c r="E9" s="50" t="s">
        <v>26</v>
      </c>
      <c r="F9" s="56" t="s">
        <v>99</v>
      </c>
    </row>
    <row r="10" spans="1:6" x14ac:dyDescent="0.2">
      <c r="A10" s="86"/>
      <c r="B10" s="71" t="s">
        <v>206</v>
      </c>
      <c r="C10" s="74"/>
      <c r="D10" s="74"/>
      <c r="E10" s="74"/>
      <c r="F10" s="74"/>
    </row>
    <row r="11" spans="1:6" x14ac:dyDescent="0.2">
      <c r="A11" s="68">
        <v>1</v>
      </c>
      <c r="B11" s="60" t="s">
        <v>207</v>
      </c>
      <c r="C11" s="73"/>
      <c r="D11" s="73"/>
      <c r="E11" s="73"/>
      <c r="F11" s="73"/>
    </row>
    <row r="12" spans="1:6" ht="165.75" x14ac:dyDescent="0.2">
      <c r="A12" s="86"/>
      <c r="B12" s="63" t="s">
        <v>228</v>
      </c>
      <c r="C12" s="55">
        <v>5</v>
      </c>
      <c r="D12" s="54" t="s">
        <v>58</v>
      </c>
      <c r="E12" s="73">
        <v>52000</v>
      </c>
      <c r="F12" s="76">
        <f>E12*C12</f>
        <v>260000</v>
      </c>
    </row>
    <row r="13" spans="1:6" x14ac:dyDescent="0.2">
      <c r="A13" s="68">
        <v>2</v>
      </c>
      <c r="B13" s="60" t="s">
        <v>208</v>
      </c>
      <c r="C13" s="73"/>
      <c r="D13" s="73"/>
      <c r="E13" s="73"/>
      <c r="F13" s="73"/>
    </row>
    <row r="14" spans="1:6" ht="178.5" x14ac:dyDescent="0.2">
      <c r="A14" s="86"/>
      <c r="B14" s="62" t="s">
        <v>209</v>
      </c>
      <c r="C14" s="55">
        <v>12</v>
      </c>
      <c r="D14" s="54" t="s">
        <v>58</v>
      </c>
      <c r="E14" s="73">
        <v>105000</v>
      </c>
      <c r="F14" s="76">
        <f>E14*C14</f>
        <v>1260000</v>
      </c>
    </row>
    <row r="15" spans="1:6" x14ac:dyDescent="0.2">
      <c r="A15" s="68">
        <v>3</v>
      </c>
      <c r="B15" s="60" t="s">
        <v>210</v>
      </c>
      <c r="C15" s="73"/>
      <c r="D15" s="73"/>
      <c r="E15" s="73"/>
      <c r="F15" s="73"/>
    </row>
    <row r="16" spans="1:6" ht="178.5" x14ac:dyDescent="0.2">
      <c r="A16" s="86"/>
      <c r="B16" s="62" t="s">
        <v>209</v>
      </c>
      <c r="C16" s="55">
        <v>4</v>
      </c>
      <c r="D16" s="54" t="s">
        <v>58</v>
      </c>
      <c r="E16" s="73">
        <v>38000</v>
      </c>
      <c r="F16" s="76">
        <f>E16*C16</f>
        <v>152000</v>
      </c>
    </row>
    <row r="17" spans="1:6" x14ac:dyDescent="0.2">
      <c r="A17" s="68">
        <v>4</v>
      </c>
      <c r="B17" s="62" t="s">
        <v>211</v>
      </c>
      <c r="C17" s="73"/>
      <c r="D17" s="73"/>
      <c r="E17" s="73"/>
      <c r="F17" s="73"/>
    </row>
    <row r="18" spans="1:6" ht="38.25" x14ac:dyDescent="0.2">
      <c r="A18" s="86"/>
      <c r="B18" s="61" t="s">
        <v>212</v>
      </c>
      <c r="C18" s="55">
        <v>16</v>
      </c>
      <c r="D18" s="54" t="s">
        <v>58</v>
      </c>
      <c r="E18" s="73">
        <v>7000</v>
      </c>
      <c r="F18" s="76">
        <f>E18*C18</f>
        <v>112000</v>
      </c>
    </row>
    <row r="19" spans="1:6" x14ac:dyDescent="0.2">
      <c r="A19" s="68">
        <v>5</v>
      </c>
      <c r="B19" s="60" t="s">
        <v>213</v>
      </c>
      <c r="C19" s="73"/>
      <c r="D19" s="73"/>
      <c r="E19" s="73"/>
      <c r="F19" s="73"/>
    </row>
    <row r="20" spans="1:6" ht="25.5" x14ac:dyDescent="0.2">
      <c r="A20" s="86"/>
      <c r="B20" s="61" t="s">
        <v>214</v>
      </c>
      <c r="C20" s="73"/>
      <c r="D20" s="73"/>
      <c r="E20" s="73"/>
      <c r="F20" s="73"/>
    </row>
    <row r="21" spans="1:6" x14ac:dyDescent="0.2">
      <c r="A21" s="49" t="s">
        <v>215</v>
      </c>
      <c r="B21" s="61" t="s">
        <v>216</v>
      </c>
      <c r="C21" s="55">
        <v>16</v>
      </c>
      <c r="D21" s="54" t="s">
        <v>58</v>
      </c>
      <c r="E21" s="73">
        <v>9000</v>
      </c>
      <c r="F21" s="76">
        <f>E21*C21</f>
        <v>144000</v>
      </c>
    </row>
    <row r="22" spans="1:6" x14ac:dyDescent="0.2">
      <c r="A22" s="49" t="s">
        <v>217</v>
      </c>
      <c r="B22" s="61" t="s">
        <v>218</v>
      </c>
      <c r="C22" s="55">
        <v>16</v>
      </c>
      <c r="D22" s="54" t="s">
        <v>58</v>
      </c>
      <c r="E22" s="73">
        <v>4800</v>
      </c>
      <c r="F22" s="76">
        <f>E22*C22</f>
        <v>76800</v>
      </c>
    </row>
    <row r="23" spans="1:6" x14ac:dyDescent="0.2">
      <c r="A23" s="68">
        <v>6</v>
      </c>
      <c r="B23" s="60" t="s">
        <v>219</v>
      </c>
      <c r="C23" s="73"/>
      <c r="D23" s="73"/>
      <c r="E23" s="73"/>
      <c r="F23" s="73"/>
    </row>
    <row r="24" spans="1:6" x14ac:dyDescent="0.2">
      <c r="A24" s="48" t="s">
        <v>220</v>
      </c>
      <c r="B24" s="61" t="s">
        <v>221</v>
      </c>
      <c r="C24" s="55">
        <v>13</v>
      </c>
      <c r="D24" s="54" t="s">
        <v>58</v>
      </c>
      <c r="E24" s="73">
        <v>9000</v>
      </c>
      <c r="F24" s="76">
        <f>E24*C24</f>
        <v>117000</v>
      </c>
    </row>
    <row r="25" spans="1:6" x14ac:dyDescent="0.2">
      <c r="A25" s="88" t="s">
        <v>222</v>
      </c>
      <c r="B25" s="89" t="s">
        <v>223</v>
      </c>
      <c r="C25" s="90"/>
      <c r="D25" s="90"/>
      <c r="E25" s="90"/>
      <c r="F25" s="90"/>
    </row>
    <row r="26" spans="1:6" ht="38.25" x14ac:dyDescent="0.2">
      <c r="A26" s="91"/>
      <c r="B26" s="92" t="s">
        <v>224</v>
      </c>
      <c r="C26" s="93">
        <v>13</v>
      </c>
      <c r="D26" s="94" t="s">
        <v>58</v>
      </c>
      <c r="E26" s="153">
        <v>3000</v>
      </c>
      <c r="F26" s="76">
        <f>E26*C26</f>
        <v>39000</v>
      </c>
    </row>
    <row r="27" spans="1:6" x14ac:dyDescent="0.2">
      <c r="A27" s="96" t="s">
        <v>225</v>
      </c>
      <c r="B27" s="97" t="s">
        <v>226</v>
      </c>
      <c r="C27" s="95"/>
      <c r="D27" s="95"/>
      <c r="E27" s="153"/>
      <c r="F27" s="153"/>
    </row>
    <row r="28" spans="1:6" ht="38.25" x14ac:dyDescent="0.2">
      <c r="A28" s="91"/>
      <c r="B28" s="92" t="s">
        <v>230</v>
      </c>
      <c r="C28" s="93">
        <v>13</v>
      </c>
      <c r="D28" s="94" t="s">
        <v>58</v>
      </c>
      <c r="E28" s="154">
        <v>8500</v>
      </c>
      <c r="F28" s="76">
        <f>E28*C28</f>
        <v>110500</v>
      </c>
    </row>
    <row r="29" spans="1:6" x14ac:dyDescent="0.2">
      <c r="A29" s="96" t="s">
        <v>231</v>
      </c>
      <c r="B29" s="97" t="s">
        <v>232</v>
      </c>
      <c r="C29" s="95"/>
      <c r="D29" s="95"/>
      <c r="E29" s="98"/>
      <c r="F29" s="98"/>
    </row>
    <row r="30" spans="1:6" ht="38.25" x14ac:dyDescent="0.2">
      <c r="A30" s="91"/>
      <c r="B30" s="99" t="s">
        <v>233</v>
      </c>
      <c r="C30" s="93">
        <v>16</v>
      </c>
      <c r="D30" s="94" t="s">
        <v>58</v>
      </c>
      <c r="E30" s="98">
        <v>3000</v>
      </c>
      <c r="F30" s="76">
        <f>E30*C30</f>
        <v>48000</v>
      </c>
    </row>
    <row r="31" spans="1:6" x14ac:dyDescent="0.2">
      <c r="A31" s="96" t="s">
        <v>234</v>
      </c>
      <c r="B31" s="92" t="s">
        <v>235</v>
      </c>
      <c r="C31" s="93">
        <v>16</v>
      </c>
      <c r="D31" s="94" t="s">
        <v>58</v>
      </c>
      <c r="E31" s="98">
        <v>3000</v>
      </c>
      <c r="F31" s="76">
        <f>E31*C31</f>
        <v>48000</v>
      </c>
    </row>
    <row r="32" spans="1:6" x14ac:dyDescent="0.2">
      <c r="A32" s="100">
        <v>7</v>
      </c>
      <c r="B32" s="97" t="s">
        <v>236</v>
      </c>
      <c r="C32" s="95"/>
      <c r="D32" s="95"/>
      <c r="E32" s="98"/>
      <c r="F32" s="98"/>
    </row>
    <row r="33" spans="1:6" ht="114.75" x14ac:dyDescent="0.2">
      <c r="A33" s="91"/>
      <c r="B33" s="99" t="s">
        <v>237</v>
      </c>
      <c r="C33" s="93">
        <v>150</v>
      </c>
      <c r="D33" s="94" t="s">
        <v>31</v>
      </c>
      <c r="E33" s="98">
        <v>2200</v>
      </c>
      <c r="F33" s="76">
        <f>E33*C33</f>
        <v>330000</v>
      </c>
    </row>
    <row r="34" spans="1:6" x14ac:dyDescent="0.2">
      <c r="A34" s="100">
        <v>8</v>
      </c>
      <c r="B34" s="97" t="s">
        <v>238</v>
      </c>
      <c r="C34" s="95"/>
      <c r="D34" s="95"/>
      <c r="E34" s="98"/>
      <c r="F34" s="98"/>
    </row>
    <row r="35" spans="1:6" ht="114.75" x14ac:dyDescent="0.2">
      <c r="A35" s="91"/>
      <c r="B35" s="99" t="s">
        <v>239</v>
      </c>
      <c r="C35" s="93">
        <v>2</v>
      </c>
      <c r="D35" s="94" t="s">
        <v>58</v>
      </c>
      <c r="E35" s="98">
        <v>50000</v>
      </c>
      <c r="F35" s="76">
        <f>E35*C35</f>
        <v>100000</v>
      </c>
    </row>
    <row r="36" spans="1:6" x14ac:dyDescent="0.2">
      <c r="A36" s="100">
        <v>9</v>
      </c>
      <c r="B36" s="97" t="s">
        <v>240</v>
      </c>
      <c r="C36" s="95"/>
      <c r="D36" s="95"/>
      <c r="E36" s="98"/>
      <c r="F36" s="98"/>
    </row>
    <row r="37" spans="1:6" ht="63.75" x14ac:dyDescent="0.2">
      <c r="A37" s="91"/>
      <c r="B37" s="97" t="s">
        <v>241</v>
      </c>
      <c r="C37" s="95"/>
      <c r="D37" s="95"/>
      <c r="E37" s="98"/>
      <c r="F37" s="98"/>
    </row>
    <row r="38" spans="1:6" ht="89.25" x14ac:dyDescent="0.2">
      <c r="A38" s="101" t="s">
        <v>215</v>
      </c>
      <c r="B38" s="92" t="s">
        <v>242</v>
      </c>
      <c r="C38" s="95"/>
      <c r="D38" s="95"/>
      <c r="E38" s="98"/>
      <c r="F38" s="98"/>
    </row>
    <row r="39" spans="1:6" x14ac:dyDescent="0.2">
      <c r="A39" s="96" t="s">
        <v>243</v>
      </c>
      <c r="B39" s="92" t="s">
        <v>244</v>
      </c>
      <c r="C39" s="93">
        <v>60</v>
      </c>
      <c r="D39" s="94" t="s">
        <v>245</v>
      </c>
      <c r="E39" s="98">
        <v>450</v>
      </c>
      <c r="F39" s="76">
        <f>E39*C39</f>
        <v>27000</v>
      </c>
    </row>
    <row r="40" spans="1:6" x14ac:dyDescent="0.2">
      <c r="A40" s="96" t="s">
        <v>246</v>
      </c>
      <c r="B40" s="92" t="s">
        <v>247</v>
      </c>
      <c r="C40" s="93">
        <v>70</v>
      </c>
      <c r="D40" s="94" t="s">
        <v>245</v>
      </c>
      <c r="E40" s="98">
        <v>980</v>
      </c>
      <c r="F40" s="76">
        <f>E40*C40</f>
        <v>68600</v>
      </c>
    </row>
    <row r="41" spans="1:6" ht="89.25" x14ac:dyDescent="0.2">
      <c r="A41" s="101" t="s">
        <v>217</v>
      </c>
      <c r="B41" s="92" t="s">
        <v>242</v>
      </c>
      <c r="C41" s="95"/>
      <c r="D41" s="95"/>
      <c r="E41" s="98"/>
      <c r="F41" s="98"/>
    </row>
    <row r="42" spans="1:6" x14ac:dyDescent="0.2">
      <c r="A42" s="96" t="s">
        <v>243</v>
      </c>
      <c r="B42" s="92" t="s">
        <v>248</v>
      </c>
      <c r="C42" s="93">
        <v>75</v>
      </c>
      <c r="D42" s="94" t="s">
        <v>245</v>
      </c>
      <c r="E42" s="98">
        <v>450</v>
      </c>
      <c r="F42" s="76">
        <f>E42*C42</f>
        <v>33750</v>
      </c>
    </row>
    <row r="43" spans="1:6" x14ac:dyDescent="0.2">
      <c r="A43" s="96" t="s">
        <v>246</v>
      </c>
      <c r="B43" s="92" t="s">
        <v>244</v>
      </c>
      <c r="C43" s="93">
        <v>40</v>
      </c>
      <c r="D43" s="94" t="s">
        <v>245</v>
      </c>
      <c r="E43" s="98">
        <v>480</v>
      </c>
      <c r="F43" s="76">
        <f>E43*C43</f>
        <v>19200</v>
      </c>
    </row>
    <row r="44" spans="1:6" x14ac:dyDescent="0.2">
      <c r="A44" s="96" t="s">
        <v>249</v>
      </c>
      <c r="B44" s="92" t="s">
        <v>250</v>
      </c>
      <c r="C44" s="93">
        <v>30</v>
      </c>
      <c r="D44" s="94" t="s">
        <v>245</v>
      </c>
      <c r="E44" s="98">
        <v>550</v>
      </c>
      <c r="F44" s="76">
        <f>E44*C44</f>
        <v>16500</v>
      </c>
    </row>
    <row r="45" spans="1:6" x14ac:dyDescent="0.2">
      <c r="A45" s="96" t="s">
        <v>251</v>
      </c>
      <c r="B45" s="92" t="s">
        <v>252</v>
      </c>
      <c r="C45" s="93">
        <v>20</v>
      </c>
      <c r="D45" s="94" t="s">
        <v>245</v>
      </c>
      <c r="E45" s="98">
        <v>900</v>
      </c>
      <c r="F45" s="76">
        <f>E45*C45</f>
        <v>18000</v>
      </c>
    </row>
    <row r="46" spans="1:6" x14ac:dyDescent="0.2">
      <c r="A46" s="101" t="s">
        <v>253</v>
      </c>
      <c r="B46" s="92" t="s">
        <v>254</v>
      </c>
      <c r="C46" s="95"/>
      <c r="D46" s="95"/>
      <c r="E46" s="98"/>
      <c r="F46" s="98"/>
    </row>
    <row r="47" spans="1:6" x14ac:dyDescent="0.2">
      <c r="A47" s="96" t="s">
        <v>243</v>
      </c>
      <c r="B47" s="92" t="s">
        <v>255</v>
      </c>
      <c r="C47" s="93">
        <v>8</v>
      </c>
      <c r="D47" s="94" t="s">
        <v>58</v>
      </c>
      <c r="E47" s="98">
        <v>8500</v>
      </c>
      <c r="F47" s="76">
        <f t="shared" ref="F47:F50" si="0">E47*C47</f>
        <v>68000</v>
      </c>
    </row>
    <row r="48" spans="1:6" x14ac:dyDescent="0.2">
      <c r="A48" s="96" t="s">
        <v>246</v>
      </c>
      <c r="B48" s="92" t="s">
        <v>256</v>
      </c>
      <c r="C48" s="93">
        <v>8</v>
      </c>
      <c r="D48" s="94" t="s">
        <v>58</v>
      </c>
      <c r="E48" s="98">
        <v>11000</v>
      </c>
      <c r="F48" s="76">
        <f t="shared" si="0"/>
        <v>88000</v>
      </c>
    </row>
    <row r="49" spans="1:6" x14ac:dyDescent="0.2">
      <c r="A49" s="96" t="s">
        <v>249</v>
      </c>
      <c r="B49" s="92" t="s">
        <v>257</v>
      </c>
      <c r="C49" s="93">
        <v>13</v>
      </c>
      <c r="D49" s="94" t="s">
        <v>58</v>
      </c>
      <c r="E49" s="98">
        <v>19000</v>
      </c>
      <c r="F49" s="76">
        <f t="shared" si="0"/>
        <v>247000</v>
      </c>
    </row>
    <row r="50" spans="1:6" x14ac:dyDescent="0.2">
      <c r="A50" s="96" t="s">
        <v>251</v>
      </c>
      <c r="B50" s="92" t="s">
        <v>258</v>
      </c>
      <c r="C50" s="93">
        <v>3</v>
      </c>
      <c r="D50" s="94" t="s">
        <v>58</v>
      </c>
      <c r="E50" s="98">
        <v>65000</v>
      </c>
      <c r="F50" s="76">
        <f t="shared" si="0"/>
        <v>195000</v>
      </c>
    </row>
    <row r="51" spans="1:6" x14ac:dyDescent="0.2">
      <c r="A51" s="100">
        <v>10</v>
      </c>
      <c r="B51" s="97" t="s">
        <v>80</v>
      </c>
      <c r="C51" s="95"/>
      <c r="D51" s="95"/>
      <c r="E51" s="98"/>
      <c r="F51" s="98"/>
    </row>
    <row r="52" spans="1:6" ht="89.25" x14ac:dyDescent="0.2">
      <c r="A52" s="91"/>
      <c r="B52" s="92" t="s">
        <v>259</v>
      </c>
      <c r="C52" s="95"/>
      <c r="D52" s="95"/>
      <c r="E52" s="98"/>
      <c r="F52" s="98"/>
    </row>
    <row r="53" spans="1:6" x14ac:dyDescent="0.2">
      <c r="A53" s="101" t="s">
        <v>82</v>
      </c>
      <c r="B53" s="92" t="s">
        <v>83</v>
      </c>
      <c r="C53" s="93">
        <v>4</v>
      </c>
      <c r="D53" s="94" t="s">
        <v>58</v>
      </c>
      <c r="E53" s="98">
        <v>2000</v>
      </c>
      <c r="F53" s="76">
        <f t="shared" ref="F53:F55" si="1">E53*C53</f>
        <v>8000</v>
      </c>
    </row>
    <row r="54" spans="1:6" x14ac:dyDescent="0.2">
      <c r="A54" s="101" t="s">
        <v>84</v>
      </c>
      <c r="B54" s="92" t="s">
        <v>85</v>
      </c>
      <c r="C54" s="93">
        <v>5</v>
      </c>
      <c r="D54" s="94" t="s">
        <v>58</v>
      </c>
      <c r="E54" s="98">
        <v>3000</v>
      </c>
      <c r="F54" s="76">
        <f t="shared" si="1"/>
        <v>15000</v>
      </c>
    </row>
    <row r="55" spans="1:6" x14ac:dyDescent="0.2">
      <c r="A55" s="101" t="s">
        <v>86</v>
      </c>
      <c r="B55" s="92" t="s">
        <v>87</v>
      </c>
      <c r="C55" s="93">
        <v>20</v>
      </c>
      <c r="D55" s="94" t="s">
        <v>58</v>
      </c>
      <c r="E55" s="98">
        <v>5000</v>
      </c>
      <c r="F55" s="76">
        <f t="shared" si="1"/>
        <v>100000</v>
      </c>
    </row>
    <row r="56" spans="1:6" x14ac:dyDescent="0.2">
      <c r="A56" s="102">
        <v>11</v>
      </c>
      <c r="B56" s="97" t="s">
        <v>260</v>
      </c>
      <c r="C56" s="95"/>
      <c r="D56" s="95"/>
      <c r="E56" s="98"/>
      <c r="F56" s="98"/>
    </row>
    <row r="57" spans="1:6" ht="102" x14ac:dyDescent="0.2">
      <c r="A57" s="91"/>
      <c r="B57" s="99" t="s">
        <v>261</v>
      </c>
      <c r="C57" s="95"/>
      <c r="D57" s="95"/>
      <c r="E57" s="98"/>
      <c r="F57" s="98"/>
    </row>
    <row r="58" spans="1:6" x14ac:dyDescent="0.2">
      <c r="A58" s="101" t="s">
        <v>82</v>
      </c>
      <c r="B58" s="92" t="s">
        <v>262</v>
      </c>
      <c r="C58" s="93">
        <v>100</v>
      </c>
      <c r="D58" s="94" t="s">
        <v>192</v>
      </c>
      <c r="E58" s="98">
        <v>600</v>
      </c>
      <c r="F58" s="76">
        <f>E58*C58</f>
        <v>60000</v>
      </c>
    </row>
    <row r="59" spans="1:6" x14ac:dyDescent="0.2">
      <c r="A59" s="101" t="s">
        <v>84</v>
      </c>
      <c r="B59" s="92" t="s">
        <v>263</v>
      </c>
      <c r="C59" s="93">
        <v>100</v>
      </c>
      <c r="D59" s="94" t="s">
        <v>192</v>
      </c>
      <c r="E59" s="98">
        <v>1100</v>
      </c>
      <c r="F59" s="76">
        <f>E59*C59</f>
        <v>110000</v>
      </c>
    </row>
    <row r="60" spans="1:6" x14ac:dyDescent="0.2">
      <c r="A60" s="103"/>
      <c r="B60" s="104" t="s">
        <v>197</v>
      </c>
      <c r="C60" s="105"/>
      <c r="D60" s="105"/>
      <c r="E60" s="106"/>
      <c r="F60" s="106"/>
    </row>
    <row r="61" spans="1:6" x14ac:dyDescent="0.2">
      <c r="A61" s="100">
        <v>12</v>
      </c>
      <c r="B61" s="97" t="s">
        <v>198</v>
      </c>
      <c r="C61" s="95"/>
      <c r="D61" s="95"/>
      <c r="E61" s="98"/>
      <c r="F61" s="98"/>
    </row>
    <row r="62" spans="1:6" ht="38.25" x14ac:dyDescent="0.2">
      <c r="A62" s="91"/>
      <c r="B62" s="107" t="s">
        <v>264</v>
      </c>
      <c r="C62" s="93">
        <v>1</v>
      </c>
      <c r="D62" s="94" t="s">
        <v>140</v>
      </c>
      <c r="E62" s="98">
        <v>20000</v>
      </c>
      <c r="F62" s="76">
        <f>E62*C62</f>
        <v>20000</v>
      </c>
    </row>
    <row r="63" spans="1:6" x14ac:dyDescent="0.2">
      <c r="A63" s="102">
        <v>13</v>
      </c>
      <c r="B63" s="97" t="s">
        <v>200</v>
      </c>
      <c r="C63" s="95"/>
      <c r="D63" s="95"/>
      <c r="E63" s="98"/>
      <c r="F63" s="98"/>
    </row>
    <row r="64" spans="1:6" ht="38.25" x14ac:dyDescent="0.2">
      <c r="A64" s="91"/>
      <c r="B64" s="92" t="s">
        <v>201</v>
      </c>
      <c r="C64" s="93">
        <v>1</v>
      </c>
      <c r="D64" s="94" t="s">
        <v>140</v>
      </c>
      <c r="E64" s="98">
        <v>20000</v>
      </c>
      <c r="F64" s="76">
        <f>E64*C64</f>
        <v>20000</v>
      </c>
    </row>
    <row r="65" spans="1:6" x14ac:dyDescent="0.2">
      <c r="A65" s="91"/>
      <c r="B65" s="101" t="s">
        <v>229</v>
      </c>
      <c r="C65" s="108"/>
      <c r="D65" s="108"/>
      <c r="E65" s="108"/>
      <c r="F65" s="155">
        <f>SUM(F11:F64)</f>
        <v>3911350</v>
      </c>
    </row>
  </sheetData>
  <mergeCells count="2">
    <mergeCell ref="A7:F7"/>
    <mergeCell ref="A8:F8"/>
  </mergeCells>
  <printOptions horizontalCentered="1"/>
  <pageMargins left="0.5" right="0.5" top="0.48" bottom="0.6" header="0.3" footer="0.3"/>
  <pageSetup paperSize="9" orientation="portrait" r:id="rId1"/>
  <headerFooter>
    <oddFooter>&amp;CPage &amp;P</oddFooter>
  </headerFooter>
  <rowBreaks count="2" manualBreakCount="2">
    <brk id="16" max="16383" man="1"/>
    <brk id="6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1" zoomScaleNormal="100" zoomScaleSheetLayoutView="100" workbookViewId="0">
      <selection activeCell="A23" sqref="A23"/>
    </sheetView>
  </sheetViews>
  <sheetFormatPr defaultRowHeight="15" x14ac:dyDescent="0.2"/>
  <cols>
    <col min="1" max="1" width="11.1640625" style="1" customWidth="1"/>
    <col min="2" max="2" width="36.1640625" style="1" customWidth="1"/>
    <col min="3" max="3" width="52.1640625" style="2" customWidth="1"/>
    <col min="4" max="16384" width="9.33203125" style="1"/>
  </cols>
  <sheetData>
    <row r="19" spans="1:3" ht="17.100000000000001" customHeight="1" x14ac:dyDescent="0.2"/>
    <row r="20" spans="1:3" s="30" customFormat="1" ht="55.5" customHeight="1" x14ac:dyDescent="0.2">
      <c r="A20" s="135" t="s">
        <v>14</v>
      </c>
      <c r="B20" s="136"/>
      <c r="C20" s="136"/>
    </row>
    <row r="22" spans="1:3" s="30" customFormat="1" ht="72" customHeight="1" x14ac:dyDescent="0.2">
      <c r="A22" s="135" t="s">
        <v>265</v>
      </c>
      <c r="B22" s="136"/>
      <c r="C22" s="136"/>
    </row>
  </sheetData>
  <mergeCells count="2">
    <mergeCell ref="A20:C20"/>
    <mergeCell ref="A22:C22"/>
  </mergeCells>
  <printOptions horizontalCentered="1"/>
  <pageMargins left="0.5" right="0.5" top="0.62"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PAGE-6</vt:lpstr>
      <vt:lpstr>Summary-6th Floor</vt:lpstr>
      <vt:lpstr>Salvage - Title</vt:lpstr>
      <vt:lpstr>Salvage-BOQ</vt:lpstr>
      <vt:lpstr>Electrical - Title </vt:lpstr>
      <vt:lpstr>Electrical BOQ</vt:lpstr>
      <vt:lpstr>Plumbing - Title</vt:lpstr>
      <vt:lpstr>Plumbing BOQ</vt:lpstr>
      <vt:lpstr>HVAC - Title</vt:lpstr>
      <vt:lpstr>HVAC BOQ</vt:lpstr>
      <vt:lpstr>'Electrical - Title '!Print_Area</vt:lpstr>
      <vt:lpstr>'HVAC - Title'!Print_Area</vt:lpstr>
      <vt:lpstr>'Plumbing - Title'!Print_Area</vt:lpstr>
      <vt:lpstr>'Salvage - Title'!Print_Area</vt:lpstr>
      <vt:lpstr>'Summary-6th Floor'!Print_Area</vt:lpstr>
      <vt:lpstr>'TITLE PAGE-6'!Print_Area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2024-10-12T10:59:54Z</cp:lastPrinted>
  <dcterms:created xsi:type="dcterms:W3CDTF">2024-10-10T08:04:46Z</dcterms:created>
  <dcterms:modified xsi:type="dcterms:W3CDTF">2024-11-01T07:52:19Z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