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ioneer\Running projects\NICVD\PO\"/>
    </mc:Choice>
  </mc:AlternateContent>
  <xr:revisionPtr revIDLastSave="0" documentId="13_ncr:1_{241F9E52-ADF9-4B26-BDA1-40ADD29E7B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Sheet1!$A$1:$F$44</definedName>
    <definedName name="_xlnm.Print_Titles" localSheetId="0">Sheet1!$24:$24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6" i="1"/>
  <c r="F27" i="1"/>
  <c r="F28" i="1"/>
  <c r="F29" i="1"/>
  <c r="F30" i="1"/>
  <c r="F31" i="1" l="1"/>
  <c r="H25" i="1"/>
  <c r="F33" i="1" l="1"/>
  <c r="F34" i="1" s="1"/>
  <c r="F35" i="1" s="1"/>
</calcChain>
</file>

<file path=xl/sharedStrings.xml><?xml version="1.0" encoding="utf-8"?>
<sst xmlns="http://schemas.openxmlformats.org/spreadsheetml/2006/main" count="28" uniqueCount="23">
  <si>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</si>
  <si>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</si>
  <si>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</si>
  <si>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</si>
  <si>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</si>
  <si>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</si>
  <si>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</si>
  <si>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</si>
  <si>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Brand: Mueller USA</t>
  </si>
  <si>
    <t>Len</t>
  </si>
  <si>
    <t>Note: This PO is subject to the consultant's approval.</t>
  </si>
  <si>
    <t>Supply of Mueller Brand Copper pipe for the project NICVD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</si>
  <si>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</si>
  <si>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</si>
  <si>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</si>
  <si>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</si>
  <si>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1-1/8" Dia</t>
  </si>
  <si>
    <t>M/S Crescent corporation</t>
  </si>
  <si>
    <t>Discount 10.82%</t>
  </si>
  <si>
    <t>Sales Tax 18%</t>
  </si>
  <si>
    <t>Att: Mr. Atif Munawwar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</si>
  <si>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</si>
  <si>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Material requisition against PO 13478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</si>
</sst>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15" fontId="5" fillId="0" borderId="0" xfId="0" applyNumberFormat="1" applyFont="1" applyAlignment="1">
      <alignment horizontal="right" vertical="center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32</xdr:row>
      <xdr:rowOff>104775</xdr:rowOff>
    </xdr:from>
    <xdr:to>
      <xdr:col>13</xdr:col>
      <xdr:colOff>352425</xdr:colOff>
      <xdr:row>34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48</xdr:row>
      <xdr:rowOff>123825</xdr:rowOff>
    </xdr:from>
    <xdr:to>
      <xdr:col>4</xdr:col>
      <xdr:colOff>1243</xdr:colOff>
      <xdr:row>51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6</xdr:row>
      <xdr:rowOff>0</xdr:rowOff>
    </xdr:from>
    <xdr:to>
      <xdr:col>20</xdr:col>
      <xdr:colOff>67709</xdr:colOff>
      <xdr:row>45</xdr:row>
      <xdr:rowOff>20229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EAA815-FC82-EBFA-45AC-BBAC46DFB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05800" y="1200150"/>
          <a:ext cx="7411484" cy="8449854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40</xdr:row>
      <xdr:rowOff>28575</xdr:rowOff>
    </xdr:from>
    <xdr:to>
      <xdr:col>8</xdr:col>
      <xdr:colOff>553693</xdr:colOff>
      <xdr:row>43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40"/>
  <sheetViews>
    <sheetView tabSelected="1" topLeftCell="A4" zoomScaleNormal="100" zoomScaleSheetLayoutView="100" workbookViewId="0">
      <selection activeCell="F35" sqref="F35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17</v>
      </c>
      <c r="B11" s="1"/>
      <c r="F11" s="30">
        <v>45678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2" t="s">
        <v>20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9" ht="6.7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3" t="s">
        <v>22</v>
      </c>
      <c r="B18" s="33"/>
      <c r="C18" s="33"/>
      <c r="D18" s="33"/>
      <c r="E18" s="33"/>
      <c r="F18" s="33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37" t="s">
        <v>11</v>
      </c>
      <c r="B23" s="38"/>
      <c r="C23" s="38"/>
      <c r="D23" s="38"/>
      <c r="E23" s="38"/>
      <c r="F23" s="39"/>
    </row>
    <row r="24" spans="1:9" s="3" customFormat="1" ht="31.5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 t="s">
        <v>8</v>
      </c>
      <c r="C25" s="25"/>
      <c r="D25" s="26"/>
      <c r="E25" s="27"/>
      <c r="F25" s="26"/>
      <c r="H25" s="11">
        <f>11500*50</f>
        <v>575000</v>
      </c>
    </row>
    <row r="26" spans="1:9" s="4" customFormat="1" ht="22.5" customHeight="1" x14ac:dyDescent="0.25">
      <c r="A26" s="5">
        <v>1</v>
      </c>
      <c r="B26" s="19" t="s">
        <v>12</v>
      </c>
      <c r="C26" s="6">
        <v>31</v>
      </c>
      <c r="D26" s="6" t="s">
        <v>9</v>
      </c>
      <c r="E26" s="12">
        <v>6750</v>
      </c>
      <c r="F26" s="22">
        <f t="shared" ref="F26:F30" si="0">E26*C26</f>
        <v>209250</v>
      </c>
      <c r="G26" s="21"/>
      <c r="H26" s="21"/>
      <c r="I26" s="29"/>
    </row>
    <row r="27" spans="1:9" s="4" customFormat="1" ht="22.5" customHeight="1" x14ac:dyDescent="0.25">
      <c r="A27" s="5">
        <v>2</v>
      </c>
      <c r="B27" s="19" t="s">
        <v>13</v>
      </c>
      <c r="C27" s="6">
        <v>21</v>
      </c>
      <c r="D27" s="6" t="s">
        <v>9</v>
      </c>
      <c r="E27" s="12">
        <v>10280</v>
      </c>
      <c r="F27" s="22">
        <f t="shared" si="0"/>
        <v>215880</v>
      </c>
      <c r="G27" s="21"/>
      <c r="H27" s="21"/>
      <c r="I27" s="29"/>
    </row>
    <row r="28" spans="1:9" s="4" customFormat="1" ht="22.5" customHeight="1" x14ac:dyDescent="0.25">
      <c r="A28" s="5">
        <v>3</v>
      </c>
      <c r="B28" s="19" t="s">
        <v>14</v>
      </c>
      <c r="C28" s="6">
        <v>36</v>
      </c>
      <c r="D28" s="6" t="s">
        <v>9</v>
      </c>
      <c r="E28" s="12">
        <v>14560</v>
      </c>
      <c r="F28" s="22">
        <f t="shared" si="0"/>
        <v>524160</v>
      </c>
      <c r="G28" s="21"/>
      <c r="H28" s="21"/>
      <c r="I28" s="29"/>
    </row>
    <row r="29" spans="1:9" s="4" customFormat="1" ht="22.5" customHeight="1" x14ac:dyDescent="0.25">
      <c r="A29" s="5">
        <v>4</v>
      </c>
      <c r="B29" s="19" t="s">
        <v>15</v>
      </c>
      <c r="C29" s="6">
        <v>10</v>
      </c>
      <c r="D29" s="6" t="s">
        <v>9</v>
      </c>
      <c r="E29" s="12">
        <v>18390</v>
      </c>
      <c r="F29" s="22">
        <f t="shared" si="0"/>
        <v>183900</v>
      </c>
      <c r="G29" s="21"/>
      <c r="H29" s="21"/>
      <c r="I29" s="29"/>
    </row>
    <row r="30" spans="1:9" s="4" customFormat="1" ht="22.5" customHeight="1" x14ac:dyDescent="0.25">
      <c r="A30" s="5">
        <v>5</v>
      </c>
      <c r="B30" s="19" t="s">
        <v>16</v>
      </c>
      <c r="C30" s="6">
        <v>20</v>
      </c>
      <c r="D30" s="6" t="s">
        <v>9</v>
      </c>
      <c r="E30" s="12">
        <v>33400</v>
      </c>
      <c r="F30" s="22">
        <f t="shared" si="0"/>
        <v>668000</v>
      </c>
      <c r="G30" s="21"/>
      <c r="H30" s="21"/>
      <c r="I30" s="29"/>
    </row>
    <row r="31" spans="1:9" s="3" customFormat="1" ht="18" customHeight="1" x14ac:dyDescent="0.25">
      <c r="A31" s="7"/>
      <c r="B31" s="7"/>
      <c r="C31" s="34" t="s">
        <v>4</v>
      </c>
      <c r="D31" s="34"/>
      <c r="E31" s="34"/>
      <c r="F31" s="16">
        <f>SUM(F26:F30)</f>
        <v>1801190</v>
      </c>
      <c r="G31" s="20"/>
      <c r="H31" s="20"/>
    </row>
    <row r="32" spans="1:9" s="3" customFormat="1" ht="17.45" customHeight="1" x14ac:dyDescent="0.25">
      <c r="A32" s="35" t="s">
        <v>18</v>
      </c>
      <c r="B32" s="35"/>
      <c r="C32" s="35"/>
      <c r="D32" s="35"/>
      <c r="E32" s="35"/>
      <c r="F32" s="17">
        <f>F31*10.82%</f>
        <v>194888.758</v>
      </c>
      <c r="G32" s="20"/>
      <c r="H32" s="20"/>
    </row>
    <row r="33" spans="1:8" s="3" customFormat="1" ht="21.75" customHeight="1" x14ac:dyDescent="0.25">
      <c r="A33" s="36" t="s">
        <v>5</v>
      </c>
      <c r="B33" s="36"/>
      <c r="C33" s="36"/>
      <c r="D33" s="36"/>
      <c r="E33" s="36"/>
      <c r="F33" s="18">
        <f>F31-F32</f>
        <v>1606301.2420000001</v>
      </c>
      <c r="G33" s="20"/>
      <c r="H33" s="20"/>
    </row>
    <row r="34" spans="1:8" s="3" customFormat="1" ht="21.75" customHeight="1" x14ac:dyDescent="0.25">
      <c r="A34" s="36" t="s">
        <v>19</v>
      </c>
      <c r="B34" s="36"/>
      <c r="C34" s="36"/>
      <c r="D34" s="36"/>
      <c r="E34" s="36"/>
      <c r="F34" s="18">
        <f>F33*18%</f>
        <v>289134.22356000001</v>
      </c>
      <c r="G34" s="20"/>
      <c r="H34" s="20"/>
    </row>
    <row r="35" spans="1:8" s="3" customFormat="1" ht="21.75" customHeight="1" x14ac:dyDescent="0.25">
      <c r="A35" s="36" t="s">
        <v>5</v>
      </c>
      <c r="B35" s="36"/>
      <c r="C35" s="36"/>
      <c r="D35" s="36"/>
      <c r="E35" s="36"/>
      <c r="F35" s="18">
        <f>F34+F33</f>
        <v>1895435.4655600002</v>
      </c>
      <c r="G35" s="20"/>
      <c r="H35" s="20"/>
    </row>
    <row r="38" spans="1:8" ht="18.75" x14ac:dyDescent="0.3">
      <c r="A38" s="31" t="s">
        <v>10</v>
      </c>
      <c r="B38" s="31"/>
      <c r="C38" s="31"/>
      <c r="D38" s="31"/>
      <c r="E38" s="31"/>
      <c r="F38" s="31"/>
    </row>
    <row r="40" spans="1:8" ht="21" customHeight="1" x14ac:dyDescent="0.3">
      <c r="A40" s="1" t="s">
        <v>21</v>
      </c>
    </row>
  </sheetData>
  <mergeCells count="10">
    <mergeCell ref="A38:F38"/>
    <mergeCell ref="A15:F15"/>
    <mergeCell ref="A18:F18"/>
    <mergeCell ref="C31:E31"/>
    <mergeCell ref="A32:E32"/>
    <mergeCell ref="A33:E33"/>
    <mergeCell ref="A23:F23"/>
    <mergeCell ref="A16:F16"/>
    <mergeCell ref="A34:E34"/>
    <mergeCell ref="A35:E3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2025-01-21T07:46:58Z</cp:lastPrinted>
  <dcterms:created xsi:type="dcterms:W3CDTF">2017-12-11T08:54:46Z</dcterms:created>
  <dcterms:modified xsi:type="dcterms:W3CDTF">2025-01-21T07:47:10Z</dcterms:modified>
</cp:coreProperties>
</file>