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Running projects\Spar DHA Phase-II Karachi\PO\"/>
    </mc:Choice>
  </mc:AlternateContent>
  <xr:revisionPtr revIDLastSave="0" documentId="13_ncr:1_{D485EA67-8F17-4B08-9CAC-D338B18134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Sheet1!$A$1:$G$47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0" i="1" l="1"/>
  <c r="G26" i="1"/>
  <c r="G27" i="1"/>
  <c r="G28" i="1"/>
  <c r="G29" i="1"/>
  <c r="G31" i="1"/>
  <c r="G32" i="1"/>
  <c r="G33" i="1"/>
  <c r="G25" i="1" l="1"/>
  <c r="G34" i="1" s="1"/>
  <c r="G36" i="1" l="1"/>
  <c r="G37" i="1" s="1"/>
  <c r="G38" i="1" s="1"/>
</calcChain>
</file>

<file path=xl/sharedStrings.xml><?xml version="1.0" encoding="utf-8"?>
<sst xmlns="http://schemas.openxmlformats.org/spreadsheetml/2006/main" count="80" uniqueCount="34">
  <si>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</si>
  <si>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</si>
  <si>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</si>
  <si>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</si>
  <si>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</si>
  <si>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</si>
  <si>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</si>
  <si>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</si>
  <si>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</si>
  <si>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</si>
  <si>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Sales Tax 18%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</si>
  <si>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</si>
  <si>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Size</t>
  </si>
  <si>
    <t>1/4"</t>
  </si>
  <si>
    <t>3/8"</t>
  </si>
  <si>
    <t>1/2"</t>
  </si>
  <si>
    <t>5/8"</t>
  </si>
  <si>
    <t>3/4"</t>
  </si>
  <si>
    <t>1-1/8"</t>
  </si>
  <si>
    <t>1-3/8"</t>
  </si>
  <si>
    <t>1-5/8"</t>
  </si>
  <si>
    <t>M/S Fakhri Brothers</t>
  </si>
  <si>
    <t>Att: Mr. Mustafa Majal</t>
  </si>
  <si>
    <t>Supply of copper pipe for the project Spar super market</t>
  </si>
  <si>
    <t>Brand: Trox Korea</t>
  </si>
  <si>
    <t xml:space="preserve">Copper Tube </t>
  </si>
  <si>
    <t>Copper pipe L type</t>
  </si>
  <si>
    <t>Coil</t>
  </si>
  <si>
    <t>Rft</t>
  </si>
  <si>
    <t>PO # 13898</t>
  </si>
  <si>
    <t>7/8"</t>
  </si>
  <si>
    <t>Discount  12%</t>
  </si>
  <si>
    <t>Brand: Super Loan</t>
  </si>
  <si>
    <t>Super loan insulation thickness 12mm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</si>
</sst>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1514476</xdr:colOff>
      <xdr:row>0</xdr:row>
      <xdr:rowOff>19050</xdr:rowOff>
    </xdr:from>
    <xdr:to>
      <xdr:col>4</xdr:col>
      <xdr:colOff>333375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6" y="1905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42</xdr:row>
      <xdr:rowOff>19050</xdr:rowOff>
    </xdr:from>
    <xdr:to>
      <xdr:col>11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51</xdr:row>
      <xdr:rowOff>123825</xdr:rowOff>
    </xdr:from>
    <xdr:to>
      <xdr:col>5</xdr:col>
      <xdr:colOff>58393</xdr:colOff>
      <xdr:row>54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43</xdr:row>
      <xdr:rowOff>104775</xdr:rowOff>
    </xdr:from>
    <xdr:to>
      <xdr:col>1</xdr:col>
      <xdr:colOff>506068</xdr:colOff>
      <xdr:row>46</xdr:row>
      <xdr:rowOff>147845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401175"/>
          <a:ext cx="706093" cy="643145"/>
        </a:xfrm>
        <a:prstGeom prst="rect">
          <a:avLst/>
        </a:prstGeom>
      </xdr:spPr>
    </xdr:pic>
    <xdr:clientData/>
  </xdr:twoCellAnchor>
  <xdr:twoCellAnchor>
    <xdr:from>
      <xdr:col>10</xdr:col>
      <xdr:colOff>166682</xdr:colOff>
      <xdr:row>1</xdr:row>
      <xdr:rowOff>89477</xdr:rowOff>
    </xdr:from>
    <xdr:to>
      <xdr:col>17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723900</xdr:colOff>
      <xdr:row>0</xdr:row>
      <xdr:rowOff>0</xdr:rowOff>
    </xdr:from>
    <xdr:to>
      <xdr:col>10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314325</xdr:colOff>
      <xdr:row>4</xdr:row>
      <xdr:rowOff>161925</xdr:rowOff>
    </xdr:from>
    <xdr:to>
      <xdr:col>9</xdr:col>
      <xdr:colOff>1781380</xdr:colOff>
      <xdr:row>11</xdr:row>
      <xdr:rowOff>133528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3450" y="96202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22</xdr:col>
      <xdr:colOff>161925</xdr:colOff>
      <xdr:row>30</xdr:row>
      <xdr:rowOff>266700</xdr:rowOff>
    </xdr:from>
    <xdr:to>
      <xdr:col>33</xdr:col>
      <xdr:colOff>105703</xdr:colOff>
      <xdr:row>62</xdr:row>
      <xdr:rowOff>143811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9BD797-CE29-A033-3752-E801B458D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54350" y="6981825"/>
          <a:ext cx="6649378" cy="670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M43"/>
  <sheetViews>
    <sheetView tabSelected="1" topLeftCell="A13" zoomScaleNormal="100" zoomScaleSheetLayoutView="100" workbookViewId="0">
      <selection activeCell="I35" sqref="I35"/>
    </sheetView>
  </sheetViews>
  <sheetFormatPr defaultColWidth="9.140625" defaultRowHeight="15.75" x14ac:dyDescent="0.25"/>
  <cols>
    <col min="1" max="1" width="5.140625" style="2" customWidth="1"/>
    <col min="2" max="2" width="37.28515625" style="2" customWidth="1"/>
    <col min="3" max="3" width="8.140625" style="28" customWidth="1"/>
    <col min="4" max="4" width="6.5703125" style="8" customWidth="1"/>
    <col min="5" max="5" width="6.140625" style="9" customWidth="1"/>
    <col min="6" max="6" width="9.140625" style="11" customWidth="1"/>
    <col min="7" max="7" width="15.7109375" style="9" customWidth="1"/>
    <col min="8" max="8" width="11.5703125" style="11" bestFit="1" customWidth="1"/>
    <col min="9" max="9" width="8.5703125" style="11" customWidth="1"/>
    <col min="10" max="10" width="29.28515625" style="2" customWidth="1"/>
    <col min="11" max="13" width="11.5703125" style="2" customWidth="1"/>
    <col min="14" max="16384" width="9.140625" style="2"/>
  </cols>
  <sheetData>
    <row r="10" spans="1:7" ht="5.25" customHeight="1" x14ac:dyDescent="0.25"/>
    <row r="11" spans="1:7" ht="18.75" x14ac:dyDescent="0.3">
      <c r="A11" s="27" t="s">
        <v>21</v>
      </c>
      <c r="B11" s="1"/>
      <c r="C11" s="15"/>
      <c r="G11" s="10">
        <v>45678</v>
      </c>
    </row>
    <row r="12" spans="1:7" x14ac:dyDescent="0.25">
      <c r="A12" s="1"/>
      <c r="B12" s="1"/>
      <c r="C12" s="15"/>
      <c r="G12" s="10"/>
    </row>
    <row r="13" spans="1:7" x14ac:dyDescent="0.25">
      <c r="A13" s="1" t="s">
        <v>29</v>
      </c>
      <c r="B13" s="1"/>
      <c r="C13" s="15"/>
      <c r="G13" s="10"/>
    </row>
    <row r="14" spans="1:7" ht="9" customHeight="1" x14ac:dyDescent="0.25">
      <c r="A14" s="1"/>
      <c r="B14" s="1"/>
      <c r="C14" s="15"/>
      <c r="G14" s="10"/>
    </row>
    <row r="15" spans="1:7" ht="27" customHeight="1" x14ac:dyDescent="0.3">
      <c r="A15" s="32" t="s">
        <v>22</v>
      </c>
      <c r="B15" s="32"/>
      <c r="C15" s="32"/>
      <c r="D15" s="32"/>
      <c r="E15" s="32"/>
      <c r="F15" s="32"/>
      <c r="G15" s="32"/>
    </row>
    <row r="16" spans="1:7" ht="12.75" customHeight="1" x14ac:dyDescent="0.25">
      <c r="A16" s="15"/>
      <c r="B16" s="15"/>
      <c r="C16" s="15"/>
      <c r="D16" s="15"/>
      <c r="E16" s="15"/>
      <c r="F16" s="15"/>
      <c r="G16" s="15"/>
    </row>
    <row r="17" spans="1:13" ht="23.25" x14ac:dyDescent="0.35">
      <c r="A17" s="33" t="s">
        <v>8</v>
      </c>
      <c r="B17" s="33"/>
      <c r="C17" s="33"/>
      <c r="D17" s="33"/>
      <c r="E17" s="33"/>
      <c r="F17" s="33"/>
      <c r="G17" s="33"/>
    </row>
    <row r="18" spans="1:13" ht="5.25" customHeight="1" x14ac:dyDescent="0.25"/>
    <row r="19" spans="1:13" ht="5.25" customHeight="1" x14ac:dyDescent="0.25"/>
    <row r="20" spans="1:13" ht="5.25" customHeight="1" x14ac:dyDescent="0.25"/>
    <row r="21" spans="1:13" ht="5.25" customHeight="1" thickBot="1" x14ac:dyDescent="0.3"/>
    <row r="22" spans="1:13" ht="45.75" customHeight="1" thickBot="1" x14ac:dyDescent="0.3">
      <c r="A22" s="37" t="s">
        <v>23</v>
      </c>
      <c r="B22" s="38"/>
      <c r="C22" s="38"/>
      <c r="D22" s="38"/>
      <c r="E22" s="38"/>
      <c r="F22" s="38"/>
      <c r="G22" s="39"/>
    </row>
    <row r="23" spans="1:13" s="3" customFormat="1" ht="31.5" x14ac:dyDescent="0.25">
      <c r="A23" s="13" t="s">
        <v>0</v>
      </c>
      <c r="B23" s="13" t="s">
        <v>1</v>
      </c>
      <c r="C23" s="13" t="s">
        <v>12</v>
      </c>
      <c r="D23" s="13" t="s">
        <v>2</v>
      </c>
      <c r="E23" s="13" t="s">
        <v>3</v>
      </c>
      <c r="F23" s="14" t="s">
        <v>6</v>
      </c>
      <c r="G23" s="13" t="s">
        <v>7</v>
      </c>
      <c r="H23" s="20"/>
      <c r="I23" s="13" t="s">
        <v>0</v>
      </c>
      <c r="J23" s="13" t="s">
        <v>1</v>
      </c>
      <c r="K23" s="13" t="s">
        <v>12</v>
      </c>
      <c r="L23" s="13" t="s">
        <v>2</v>
      </c>
      <c r="M23" s="13" t="s">
        <v>3</v>
      </c>
    </row>
    <row r="24" spans="1:13" ht="18.75" x14ac:dyDescent="0.3">
      <c r="A24" s="22"/>
      <c r="B24" s="23" t="s">
        <v>24</v>
      </c>
      <c r="C24" s="29"/>
      <c r="D24" s="24"/>
      <c r="E24" s="25"/>
      <c r="F24" s="26"/>
      <c r="G24" s="25"/>
      <c r="I24" s="22"/>
      <c r="J24" s="23" t="s">
        <v>32</v>
      </c>
      <c r="K24" s="29"/>
      <c r="L24" s="24"/>
      <c r="M24" s="25"/>
    </row>
    <row r="25" spans="1:13" ht="30" customHeight="1" x14ac:dyDescent="0.25">
      <c r="A25" s="24">
        <v>1</v>
      </c>
      <c r="B25" s="19" t="s">
        <v>25</v>
      </c>
      <c r="C25" s="6" t="s">
        <v>13</v>
      </c>
      <c r="D25" s="6">
        <v>2</v>
      </c>
      <c r="E25" s="6" t="s">
        <v>27</v>
      </c>
      <c r="F25" s="12">
        <v>10710</v>
      </c>
      <c r="G25" s="21">
        <f t="shared" ref="G25:G33" si="0">F25*D25</f>
        <v>21420</v>
      </c>
      <c r="I25" s="24">
        <v>1</v>
      </c>
      <c r="J25" s="19" t="s">
        <v>33</v>
      </c>
      <c r="K25" s="6" t="s">
        <v>13</v>
      </c>
      <c r="L25" s="6">
        <v>100</v>
      </c>
      <c r="M25" s="6" t="s">
        <v>28</v>
      </c>
    </row>
    <row r="26" spans="1:13" s="4" customFormat="1" ht="31.5" x14ac:dyDescent="0.25">
      <c r="A26" s="5">
        <v>2</v>
      </c>
      <c r="B26" s="19" t="s">
        <v>26</v>
      </c>
      <c r="C26" s="6" t="s">
        <v>15</v>
      </c>
      <c r="D26" s="6">
        <v>100</v>
      </c>
      <c r="E26" s="6" t="s">
        <v>28</v>
      </c>
      <c r="F26" s="12">
        <v>535</v>
      </c>
      <c r="G26" s="21">
        <f t="shared" si="0"/>
        <v>53500</v>
      </c>
      <c r="H26" s="11"/>
      <c r="I26" s="5">
        <v>2</v>
      </c>
      <c r="J26" s="19" t="s">
        <v>33</v>
      </c>
      <c r="K26" s="6" t="s">
        <v>15</v>
      </c>
      <c r="L26" s="6">
        <v>100</v>
      </c>
      <c r="M26" s="6" t="s">
        <v>28</v>
      </c>
    </row>
    <row r="27" spans="1:13" s="4" customFormat="1" ht="31.5" x14ac:dyDescent="0.25">
      <c r="A27" s="24">
        <v>3</v>
      </c>
      <c r="B27" s="19" t="s">
        <v>26</v>
      </c>
      <c r="C27" s="6" t="s">
        <v>14</v>
      </c>
      <c r="D27" s="6">
        <v>700</v>
      </c>
      <c r="E27" s="6" t="s">
        <v>28</v>
      </c>
      <c r="F27" s="12">
        <v>351</v>
      </c>
      <c r="G27" s="21">
        <f>F27*D27</f>
        <v>245700</v>
      </c>
      <c r="H27" s="11"/>
      <c r="I27" s="24">
        <v>3</v>
      </c>
      <c r="J27" s="19" t="s">
        <v>33</v>
      </c>
      <c r="K27" s="6" t="s">
        <v>14</v>
      </c>
      <c r="L27" s="6">
        <v>700</v>
      </c>
      <c r="M27" s="6" t="s">
        <v>28</v>
      </c>
    </row>
    <row r="28" spans="1:13" s="4" customFormat="1" ht="31.5" x14ac:dyDescent="0.25">
      <c r="A28" s="5">
        <v>4</v>
      </c>
      <c r="B28" s="19" t="s">
        <v>26</v>
      </c>
      <c r="C28" s="6" t="s">
        <v>16</v>
      </c>
      <c r="D28" s="6">
        <v>260</v>
      </c>
      <c r="E28" s="6" t="s">
        <v>28</v>
      </c>
      <c r="F28" s="12">
        <v>758</v>
      </c>
      <c r="G28" s="21">
        <f>F28*D28</f>
        <v>197080</v>
      </c>
      <c r="H28" s="11"/>
      <c r="I28" s="5">
        <v>4</v>
      </c>
      <c r="J28" s="19" t="s">
        <v>33</v>
      </c>
      <c r="K28" s="6" t="s">
        <v>16</v>
      </c>
      <c r="L28" s="6">
        <v>260</v>
      </c>
      <c r="M28" s="6" t="s">
        <v>28</v>
      </c>
    </row>
    <row r="29" spans="1:13" s="4" customFormat="1" ht="31.5" x14ac:dyDescent="0.25">
      <c r="A29" s="24">
        <v>5</v>
      </c>
      <c r="B29" s="19" t="s">
        <v>26</v>
      </c>
      <c r="C29" s="6" t="s">
        <v>17</v>
      </c>
      <c r="D29" s="6">
        <v>400</v>
      </c>
      <c r="E29" s="6" t="s">
        <v>28</v>
      </c>
      <c r="F29" s="12">
        <v>956</v>
      </c>
      <c r="G29" s="21">
        <f>F29*D29</f>
        <v>382400</v>
      </c>
      <c r="H29" s="11"/>
      <c r="I29" s="24">
        <v>5</v>
      </c>
      <c r="J29" s="19" t="s">
        <v>33</v>
      </c>
      <c r="K29" s="6" t="s">
        <v>17</v>
      </c>
      <c r="L29" s="6">
        <v>400</v>
      </c>
      <c r="M29" s="6" t="s">
        <v>28</v>
      </c>
    </row>
    <row r="30" spans="1:13" s="4" customFormat="1" ht="31.5" x14ac:dyDescent="0.25">
      <c r="A30" s="5">
        <v>6</v>
      </c>
      <c r="B30" s="19" t="s">
        <v>26</v>
      </c>
      <c r="C30" s="6" t="s">
        <v>30</v>
      </c>
      <c r="D30" s="6">
        <v>460</v>
      </c>
      <c r="E30" s="6" t="s">
        <v>28</v>
      </c>
      <c r="F30" s="12">
        <v>1156</v>
      </c>
      <c r="G30" s="21">
        <f t="shared" ref="G30" si="1">F30*D30</f>
        <v>531760</v>
      </c>
      <c r="H30" s="11"/>
      <c r="I30" s="5">
        <v>6</v>
      </c>
      <c r="J30" s="19" t="s">
        <v>33</v>
      </c>
      <c r="K30" s="6" t="s">
        <v>30</v>
      </c>
      <c r="L30" s="6">
        <v>460</v>
      </c>
      <c r="M30" s="6" t="s">
        <v>28</v>
      </c>
    </row>
    <row r="31" spans="1:13" s="4" customFormat="1" ht="31.5" x14ac:dyDescent="0.25">
      <c r="A31" s="5">
        <v>8</v>
      </c>
      <c r="B31" s="19" t="s">
        <v>26</v>
      </c>
      <c r="C31" s="6" t="s">
        <v>18</v>
      </c>
      <c r="D31" s="6">
        <v>180</v>
      </c>
      <c r="E31" s="6" t="s">
        <v>28</v>
      </c>
      <c r="F31" s="12">
        <v>1738</v>
      </c>
      <c r="G31" s="21">
        <f t="shared" si="0"/>
        <v>312840</v>
      </c>
      <c r="H31" s="11"/>
      <c r="I31" s="5">
        <v>8</v>
      </c>
      <c r="J31" s="19" t="s">
        <v>33</v>
      </c>
      <c r="K31" s="6" t="s">
        <v>18</v>
      </c>
      <c r="L31" s="6">
        <v>180</v>
      </c>
      <c r="M31" s="6" t="s">
        <v>28</v>
      </c>
    </row>
    <row r="32" spans="1:13" s="4" customFormat="1" ht="31.5" x14ac:dyDescent="0.25">
      <c r="A32" s="24">
        <v>9</v>
      </c>
      <c r="B32" s="19" t="s">
        <v>26</v>
      </c>
      <c r="C32" s="6" t="s">
        <v>19</v>
      </c>
      <c r="D32" s="6">
        <v>150</v>
      </c>
      <c r="E32" s="6" t="s">
        <v>28</v>
      </c>
      <c r="F32" s="12">
        <v>2345</v>
      </c>
      <c r="G32" s="21">
        <f t="shared" si="0"/>
        <v>351750</v>
      </c>
      <c r="H32" s="11"/>
      <c r="I32" s="24">
        <v>9</v>
      </c>
      <c r="J32" s="19" t="s">
        <v>33</v>
      </c>
      <c r="K32" s="6" t="s">
        <v>19</v>
      </c>
      <c r="L32" s="6">
        <v>150</v>
      </c>
      <c r="M32" s="6" t="s">
        <v>28</v>
      </c>
    </row>
    <row r="33" spans="1:13" s="4" customFormat="1" ht="31.5" x14ac:dyDescent="0.25">
      <c r="A33" s="5">
        <v>10</v>
      </c>
      <c r="B33" s="19" t="s">
        <v>26</v>
      </c>
      <c r="C33" s="6" t="s">
        <v>20</v>
      </c>
      <c r="D33" s="6">
        <v>260</v>
      </c>
      <c r="E33" s="6" t="s">
        <v>28</v>
      </c>
      <c r="F33" s="12">
        <v>2868</v>
      </c>
      <c r="G33" s="21">
        <f t="shared" si="0"/>
        <v>745680</v>
      </c>
      <c r="H33" s="11"/>
      <c r="I33" s="5">
        <v>10</v>
      </c>
      <c r="J33" s="19" t="s">
        <v>33</v>
      </c>
      <c r="K33" s="6" t="s">
        <v>20</v>
      </c>
      <c r="L33" s="6">
        <v>260</v>
      </c>
      <c r="M33" s="6" t="s">
        <v>28</v>
      </c>
    </row>
    <row r="34" spans="1:13" s="3" customFormat="1" ht="18" customHeight="1" x14ac:dyDescent="0.25">
      <c r="A34" s="7"/>
      <c r="B34" s="7"/>
      <c r="C34" s="30"/>
      <c r="D34" s="34" t="s">
        <v>4</v>
      </c>
      <c r="E34" s="34"/>
      <c r="F34" s="34"/>
      <c r="G34" s="16">
        <f>SUM(G25:G33)</f>
        <v>2842130</v>
      </c>
      <c r="H34" s="20"/>
      <c r="I34" s="20"/>
    </row>
    <row r="35" spans="1:13" s="3" customFormat="1" ht="17.45" customHeight="1" x14ac:dyDescent="0.25">
      <c r="A35" s="35" t="s">
        <v>31</v>
      </c>
      <c r="B35" s="35"/>
      <c r="C35" s="35"/>
      <c r="D35" s="35"/>
      <c r="E35" s="35"/>
      <c r="F35" s="35"/>
      <c r="G35" s="17">
        <f>G34*12%</f>
        <v>341055.6</v>
      </c>
      <c r="H35" s="20"/>
      <c r="I35" s="20"/>
    </row>
    <row r="36" spans="1:13" s="3" customFormat="1" ht="21.75" customHeight="1" x14ac:dyDescent="0.25">
      <c r="A36" s="36" t="s">
        <v>5</v>
      </c>
      <c r="B36" s="36"/>
      <c r="C36" s="36"/>
      <c r="D36" s="36"/>
      <c r="E36" s="36"/>
      <c r="F36" s="36"/>
      <c r="G36" s="18">
        <f>G34-G35</f>
        <v>2501074.4</v>
      </c>
      <c r="H36" s="20"/>
      <c r="I36" s="20"/>
    </row>
    <row r="37" spans="1:13" s="3" customFormat="1" ht="21.75" hidden="1" customHeight="1" x14ac:dyDescent="0.25">
      <c r="A37" s="36" t="s">
        <v>10</v>
      </c>
      <c r="B37" s="36"/>
      <c r="C37" s="36"/>
      <c r="D37" s="36"/>
      <c r="E37" s="36"/>
      <c r="F37" s="36"/>
      <c r="G37" s="18">
        <f>G36*18%</f>
        <v>450193.39199999999</v>
      </c>
      <c r="H37" s="20"/>
      <c r="I37" s="20"/>
    </row>
    <row r="38" spans="1:13" s="3" customFormat="1" ht="21.75" hidden="1" customHeight="1" x14ac:dyDescent="0.25">
      <c r="A38" s="36" t="s">
        <v>5</v>
      </c>
      <c r="B38" s="36"/>
      <c r="C38" s="36"/>
      <c r="D38" s="36"/>
      <c r="E38" s="36"/>
      <c r="F38" s="36"/>
      <c r="G38" s="18">
        <f>G37+G36</f>
        <v>2951267.7919999999</v>
      </c>
      <c r="H38" s="20"/>
      <c r="I38" s="20"/>
    </row>
    <row r="41" spans="1:13" ht="18.75" x14ac:dyDescent="0.3">
      <c r="A41" s="31" t="s">
        <v>9</v>
      </c>
      <c r="B41" s="31"/>
      <c r="C41" s="31"/>
      <c r="D41" s="31"/>
      <c r="E41" s="31"/>
      <c r="F41" s="31"/>
      <c r="G41" s="31"/>
    </row>
    <row r="43" spans="1:13" ht="21" customHeight="1" x14ac:dyDescent="0.3">
      <c r="A43" s="1" t="s">
        <v>11</v>
      </c>
    </row>
  </sheetData>
  <mergeCells count="9">
    <mergeCell ref="A41:G41"/>
    <mergeCell ref="A15:G15"/>
    <mergeCell ref="A17:G17"/>
    <mergeCell ref="D34:F34"/>
    <mergeCell ref="A35:F35"/>
    <mergeCell ref="A36:F36"/>
    <mergeCell ref="A22:G22"/>
    <mergeCell ref="A37:F37"/>
    <mergeCell ref="A38:F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2025-01-22T09:54:37Z</cp:lastPrinted>
  <dcterms:created xsi:type="dcterms:W3CDTF">2017-12-11T08:54:46Z</dcterms:created>
  <dcterms:modified xsi:type="dcterms:W3CDTF">2025-01-22T12:38:16Z</dcterms:modified>
</cp:coreProperties>
</file>