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Gujranwala\PO\"/>
    </mc:Choice>
  </mc:AlternateContent>
  <xr:revisionPtr revIDLastSave="0" documentId="13_ncr:1_{FE98074C-DE82-41E0-878A-3877B82AA0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7" i="1" l="1"/>
  <c r="F28" i="1" s="1"/>
  <c r="F29" i="1" s="1"/>
  <c r="I29" i="1"/>
  <c r="I28" i="1"/>
  <c r="I27" i="1" l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1" i="1"/>
</calcChain>
</file>

<file path=xl/sharedStrings.xml><?xml version="1.0" encoding="utf-8"?>
<sst xmlns="http://schemas.openxmlformats.org/spreadsheetml/2006/main" count="29" uniqueCount="21">
  <si>
    <t>S No.</t>
  </si>
  <si>
    <t>D e s c r i p t i o n</t>
  </si>
  <si>
    <t>Qty</t>
  </si>
  <si>
    <t>Unit</t>
  </si>
  <si>
    <t>M. BILAL HABIB</t>
  </si>
  <si>
    <t>for Pioneer Engineering Services</t>
  </si>
  <si>
    <t>Total</t>
  </si>
  <si>
    <t>Rate</t>
  </si>
  <si>
    <t>Amount</t>
  </si>
  <si>
    <t>PO # 03</t>
  </si>
  <si>
    <t>M/S GREAVES PAKISTAN (PRIVATE) LIMITED</t>
  </si>
  <si>
    <t>Nos</t>
  </si>
  <si>
    <t>Control Panel EP PRO 2 Tri/7.5 with 4 Float Switches</t>
  </si>
  <si>
    <t>Ebara High Pressure Multistage Pump (Ebara Italy)
Flow 75 USGPM
Head 110 Ft</t>
  </si>
  <si>
    <t>Ebara Stainless Steel Submersible Pump (Ebara Italy)
Flow 30 USGPM
Head 35 Ft</t>
  </si>
  <si>
    <t>Ebara Boosting System (Ebara Italy)
Flow 25 USGPM
Head 40 Ft</t>
  </si>
  <si>
    <t>GST 18%</t>
  </si>
  <si>
    <t xml:space="preserve">Purchased order against your quoation ref # 3536-GW-ZG-RV2 date 27-Nov-24 </t>
  </si>
  <si>
    <t>Note: This purchased order is subject to the approval from the consultant</t>
  </si>
  <si>
    <t>Supply of plumbing pumps -  Meezan Bank Gujranwala</t>
  </si>
  <si>
    <t>Attn: Mr. Zia Ghani (GPPL Pumps Div)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</si>
</sst>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 vertical="top"/>
    </xf>
    <xf numFmtId="15" fontId="0" fillId="0" borderId="0" xfId="0" applyNumberFormat="1"/>
    <xf numFmtId="165" fontId="2" fillId="0" borderId="0" xfId="1" applyNumberFormat="1" applyFont="1"/>
    <xf numFmtId="165" fontId="5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left" vertical="center"/>
    </xf>
    <xf numFmtId="1" fontId="11" fillId="0" borderId="1" xfId="0" applyNumberFormat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right" vertical="center" shrinkToFi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65" fontId="14" fillId="0" borderId="1" xfId="1" applyNumberFormat="1" applyFont="1" applyBorder="1" applyAlignment="1">
      <alignment horizontal="right" vertical="center"/>
    </xf>
    <xf numFmtId="1" fontId="15" fillId="0" borderId="1" xfId="0" applyNumberFormat="1" applyFont="1" applyBorder="1" applyAlignment="1">
      <alignment horizontal="center" vertical="center" shrinkToFit="1"/>
    </xf>
    <xf numFmtId="0" fontId="8" fillId="0" borderId="1" xfId="0" applyFont="1" applyBorder="1" applyAlignment="1">
      <alignment vertical="center" wrapText="1"/>
    </xf>
    <xf numFmtId="0" fontId="16" fillId="3" borderId="0" xfId="0" applyFont="1" applyFill="1" applyAlignment="1">
      <alignment vertical="center"/>
    </xf>
    <xf numFmtId="0" fontId="17" fillId="3" borderId="0" xfId="0" applyFont="1" applyFill="1"/>
    <xf numFmtId="0" fontId="2" fillId="3" borderId="0" xfId="0" applyFont="1" applyFill="1"/>
    <xf numFmtId="0" fontId="9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1598082</xdr:colOff>
      <xdr:row>0</xdr:row>
      <xdr:rowOff>0</xdr:rowOff>
    </xdr:from>
    <xdr:to>
      <xdr:col>3</xdr:col>
      <xdr:colOff>422275</xdr:colOff>
      <xdr:row>6</xdr:row>
      <xdr:rowOff>153458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1999" y="0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33</xdr:row>
      <xdr:rowOff>104775</xdr:rowOff>
    </xdr:from>
    <xdr:to>
      <xdr:col>1</xdr:col>
      <xdr:colOff>374837</xdr:colOff>
      <xdr:row>37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19</xdr:row>
      <xdr:rowOff>0</xdr:rowOff>
    </xdr:from>
    <xdr:to>
      <xdr:col>7</xdr:col>
      <xdr:colOff>102658</xdr:colOff>
      <xdr:row>19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9</xdr:col>
      <xdr:colOff>10584</xdr:colOff>
      <xdr:row>0</xdr:row>
      <xdr:rowOff>0</xdr:rowOff>
    </xdr:from>
    <xdr:to>
      <xdr:col>20</xdr:col>
      <xdr:colOff>222164</xdr:colOff>
      <xdr:row>27</xdr:row>
      <xdr:rowOff>89061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390D7B-F95F-97B4-BB21-54151A9D0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46584" y="0"/>
          <a:ext cx="6963747" cy="8735644"/>
        </a:xfrm>
        <a:prstGeom prst="rect">
          <a:avLst/>
        </a:prstGeom>
      </xdr:spPr>
    </xdr:pic>
    <xdr:clientData/>
  </xdr:twoCellAnchor>
  <xdr:twoCellAnchor editAs="oneCell">
    <xdr:from>
      <xdr:col>9</xdr:col>
      <xdr:colOff>52916</xdr:colOff>
      <xdr:row>27</xdr:row>
      <xdr:rowOff>31750</xdr:rowOff>
    </xdr:from>
    <xdr:to>
      <xdr:col>20</xdr:col>
      <xdr:colOff>597917</xdr:colOff>
      <xdr:row>58</xdr:row>
      <xdr:rowOff>129884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9B3669C-EBE7-5812-168B-1833D8EE3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88916" y="8752417"/>
          <a:ext cx="7297168" cy="5506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I48"/>
  <sheetViews>
    <sheetView tabSelected="1" zoomScale="90" zoomScaleNormal="90" zoomScaleSheetLayoutView="100" workbookViewId="0">
      <selection activeCell="A15" sqref="A15"/>
    </sheetView>
  </sheetViews>
  <sheetFormatPr defaultColWidth="9.140625" defaultRowHeight="12.75" x14ac:dyDescent="0.2"/>
  <cols>
    <col min="1" max="1" width="6.42578125" style="9" customWidth="1"/>
    <col min="2" max="2" width="48.42578125" style="1" customWidth="1"/>
    <col min="3" max="3" width="6.7109375" style="1" customWidth="1"/>
    <col min="4" max="4" width="7.5703125" style="1" customWidth="1"/>
    <col min="5" max="5" width="13" style="1" customWidth="1"/>
    <col min="6" max="6" width="17" style="1" customWidth="1"/>
    <col min="7" max="7" width="9.140625" style="1"/>
    <col min="8" max="9" width="9.140625" style="5"/>
    <col min="10" max="16384" width="9.140625" style="1"/>
  </cols>
  <sheetData>
    <row r="11" spans="1:6" ht="15" x14ac:dyDescent="0.25">
      <c r="F11" s="4">
        <v>45635</v>
      </c>
    </row>
    <row r="12" spans="1:6" ht="26.25" customHeight="1" x14ac:dyDescent="0.2">
      <c r="A12" s="28" t="s">
        <v>10</v>
      </c>
      <c r="B12" s="28"/>
      <c r="C12" s="28"/>
      <c r="D12" s="28"/>
      <c r="E12" s="28"/>
      <c r="F12" s="28"/>
    </row>
    <row r="13" spans="1:6" ht="18.75" x14ac:dyDescent="0.25">
      <c r="A13" s="7"/>
      <c r="B13" s="2"/>
    </row>
    <row r="14" spans="1:6" ht="18.75" x14ac:dyDescent="0.25">
      <c r="A14" s="7" t="s">
        <v>20</v>
      </c>
      <c r="B14" s="2"/>
    </row>
    <row r="15" spans="1:6" ht="15.75" x14ac:dyDescent="0.25">
      <c r="A15" s="8" t="s">
        <v>9</v>
      </c>
      <c r="B15" s="2"/>
    </row>
    <row r="16" spans="1:6" ht="18.75" x14ac:dyDescent="0.2">
      <c r="A16" s="7" t="s">
        <v>17</v>
      </c>
    </row>
    <row r="17" spans="1:9" ht="12.75" customHeight="1" x14ac:dyDescent="0.2"/>
    <row r="18" spans="1:9" ht="35.25" customHeight="1" x14ac:dyDescent="0.2">
      <c r="A18" s="25" t="s">
        <v>19</v>
      </c>
      <c r="B18" s="25"/>
      <c r="C18" s="25"/>
      <c r="D18" s="25"/>
      <c r="E18" s="25"/>
      <c r="F18" s="25"/>
    </row>
    <row r="20" spans="1:9" s="3" customFormat="1" ht="39" customHeight="1" x14ac:dyDescent="0.25">
      <c r="A20" s="17" t="s">
        <v>0</v>
      </c>
      <c r="B20" s="18" t="s">
        <v>1</v>
      </c>
      <c r="C20" s="18" t="s">
        <v>2</v>
      </c>
      <c r="D20" s="18" t="s">
        <v>3</v>
      </c>
      <c r="E20" s="18" t="s">
        <v>7</v>
      </c>
      <c r="F20" s="17" t="s">
        <v>8</v>
      </c>
      <c r="H20" s="6"/>
      <c r="I20" s="6"/>
    </row>
    <row r="21" spans="1:9" s="10" customFormat="1" ht="75" x14ac:dyDescent="0.25">
      <c r="A21" s="20">
        <v>1</v>
      </c>
      <c r="B21" s="21" t="s">
        <v>13</v>
      </c>
      <c r="C21" s="13">
        <v>2</v>
      </c>
      <c r="D21" s="14" t="s">
        <v>11</v>
      </c>
      <c r="E21" s="15">
        <v>280000</v>
      </c>
      <c r="F21" s="16">
        <f t="shared" ref="F21:F26" si="0">E21*C21</f>
        <v>560000</v>
      </c>
      <c r="H21" s="12">
        <v>2577</v>
      </c>
      <c r="I21" s="12">
        <f>H21*1.17</f>
        <v>3015.0899999999997</v>
      </c>
    </row>
    <row r="22" spans="1:9" s="10" customFormat="1" ht="37.5" x14ac:dyDescent="0.25">
      <c r="A22" s="20">
        <v>2</v>
      </c>
      <c r="B22" s="21" t="s">
        <v>12</v>
      </c>
      <c r="C22" s="13">
        <v>1</v>
      </c>
      <c r="D22" s="14" t="s">
        <v>11</v>
      </c>
      <c r="E22" s="15">
        <v>161500</v>
      </c>
      <c r="F22" s="16">
        <f t="shared" si="0"/>
        <v>161500</v>
      </c>
      <c r="H22" s="12"/>
      <c r="I22" s="12"/>
    </row>
    <row r="23" spans="1:9" s="10" customFormat="1" ht="75" x14ac:dyDescent="0.25">
      <c r="A23" s="20">
        <v>3</v>
      </c>
      <c r="B23" s="21" t="s">
        <v>14</v>
      </c>
      <c r="C23" s="13">
        <v>2</v>
      </c>
      <c r="D23" s="14" t="s">
        <v>11</v>
      </c>
      <c r="E23" s="15">
        <v>145500</v>
      </c>
      <c r="F23" s="16">
        <f t="shared" si="0"/>
        <v>291000</v>
      </c>
      <c r="H23" s="12"/>
      <c r="I23" s="12"/>
    </row>
    <row r="24" spans="1:9" s="10" customFormat="1" ht="37.5" x14ac:dyDescent="0.25">
      <c r="A24" s="20">
        <v>4</v>
      </c>
      <c r="B24" s="21" t="s">
        <v>12</v>
      </c>
      <c r="C24" s="13">
        <v>1</v>
      </c>
      <c r="D24" s="14" t="s">
        <v>11</v>
      </c>
      <c r="E24" s="15">
        <v>161500</v>
      </c>
      <c r="F24" s="16">
        <f t="shared" si="0"/>
        <v>161500</v>
      </c>
      <c r="H24" s="12"/>
      <c r="I24" s="12"/>
    </row>
    <row r="25" spans="1:9" s="10" customFormat="1" ht="56.25" x14ac:dyDescent="0.25">
      <c r="A25" s="20">
        <v>5</v>
      </c>
      <c r="B25" s="21" t="s">
        <v>15</v>
      </c>
      <c r="C25" s="13">
        <v>2</v>
      </c>
      <c r="D25" s="14" t="s">
        <v>11</v>
      </c>
      <c r="E25" s="15">
        <v>116000</v>
      </c>
      <c r="F25" s="16">
        <f t="shared" si="0"/>
        <v>232000</v>
      </c>
      <c r="H25" s="12"/>
      <c r="I25" s="12"/>
    </row>
    <row r="26" spans="1:9" s="10" customFormat="1" ht="37.5" x14ac:dyDescent="0.25">
      <c r="A26" s="20">
        <v>6</v>
      </c>
      <c r="B26" s="21" t="s">
        <v>12</v>
      </c>
      <c r="C26" s="13">
        <v>1</v>
      </c>
      <c r="D26" s="14" t="s">
        <v>11</v>
      </c>
      <c r="E26" s="15">
        <v>161500</v>
      </c>
      <c r="F26" s="16">
        <f t="shared" si="0"/>
        <v>161500</v>
      </c>
      <c r="H26" s="12"/>
      <c r="I26" s="12"/>
    </row>
    <row r="27" spans="1:9" s="3" customFormat="1" ht="22.5" customHeight="1" x14ac:dyDescent="0.25">
      <c r="A27" s="26" t="s">
        <v>6</v>
      </c>
      <c r="B27" s="26"/>
      <c r="C27" s="26"/>
      <c r="D27" s="26"/>
      <c r="E27" s="26"/>
      <c r="F27" s="19">
        <f>SUM(F21:F26)</f>
        <v>1567500</v>
      </c>
      <c r="H27" s="6"/>
      <c r="I27" s="6">
        <f t="shared" ref="I27" si="1">H27*1.17</f>
        <v>0</v>
      </c>
    </row>
    <row r="28" spans="1:9" s="3" customFormat="1" ht="22.5" customHeight="1" x14ac:dyDescent="0.25">
      <c r="A28" s="27" t="s">
        <v>16</v>
      </c>
      <c r="B28" s="27"/>
      <c r="C28" s="27"/>
      <c r="D28" s="27"/>
      <c r="E28" s="27"/>
      <c r="F28" s="19">
        <f>F27*18%</f>
        <v>282150</v>
      </c>
      <c r="H28" s="6"/>
      <c r="I28" s="6">
        <f t="shared" ref="I28:I29" si="2">H28*1.17</f>
        <v>0</v>
      </c>
    </row>
    <row r="29" spans="1:9" s="3" customFormat="1" ht="22.5" customHeight="1" x14ac:dyDescent="0.25">
      <c r="A29" s="26" t="s">
        <v>6</v>
      </c>
      <c r="B29" s="26"/>
      <c r="C29" s="26"/>
      <c r="D29" s="26"/>
      <c r="E29" s="26"/>
      <c r="F29" s="19">
        <f>F28+F27</f>
        <v>1849650</v>
      </c>
      <c r="H29" s="6"/>
      <c r="I29" s="6">
        <f t="shared" si="2"/>
        <v>0</v>
      </c>
    </row>
    <row r="30" spans="1:9" x14ac:dyDescent="0.2">
      <c r="I30" s="6"/>
    </row>
    <row r="31" spans="1:9" ht="21" x14ac:dyDescent="0.35">
      <c r="A31" s="22" t="s">
        <v>18</v>
      </c>
      <c r="B31" s="23"/>
      <c r="C31" s="23"/>
      <c r="D31" s="23"/>
      <c r="E31" s="24"/>
      <c r="F31" s="24"/>
      <c r="I31" s="6"/>
    </row>
    <row r="32" spans="1:9" x14ac:dyDescent="0.2">
      <c r="I32" s="6"/>
    </row>
    <row r="33" spans="1:9" ht="18.75" x14ac:dyDescent="0.2">
      <c r="A33" s="7" t="s">
        <v>5</v>
      </c>
      <c r="I33" s="6"/>
    </row>
    <row r="34" spans="1:9" x14ac:dyDescent="0.2">
      <c r="I34" s="6"/>
    </row>
    <row r="35" spans="1:9" x14ac:dyDescent="0.2">
      <c r="I35" s="6">
        <f t="shared" ref="I35:I48" si="3">H35*1.17</f>
        <v>0</v>
      </c>
    </row>
    <row r="36" spans="1:9" x14ac:dyDescent="0.2">
      <c r="I36" s="6">
        <f t="shared" si="3"/>
        <v>0</v>
      </c>
    </row>
    <row r="37" spans="1:9" x14ac:dyDescent="0.2">
      <c r="I37" s="6">
        <f t="shared" si="3"/>
        <v>0</v>
      </c>
    </row>
    <row r="38" spans="1:9" x14ac:dyDescent="0.2">
      <c r="I38" s="6">
        <f t="shared" si="3"/>
        <v>0</v>
      </c>
    </row>
    <row r="39" spans="1:9" ht="15.75" x14ac:dyDescent="0.2">
      <c r="A39" s="11" t="s">
        <v>4</v>
      </c>
      <c r="I39" s="6">
        <f t="shared" si="3"/>
        <v>0</v>
      </c>
    </row>
    <row r="40" spans="1:9" x14ac:dyDescent="0.2">
      <c r="I40" s="6">
        <f t="shared" si="3"/>
        <v>0</v>
      </c>
    </row>
    <row r="41" spans="1:9" x14ac:dyDescent="0.2">
      <c r="I41" s="6">
        <f t="shared" si="3"/>
        <v>0</v>
      </c>
    </row>
    <row r="42" spans="1:9" x14ac:dyDescent="0.2">
      <c r="I42" s="6">
        <f t="shared" si="3"/>
        <v>0</v>
      </c>
    </row>
    <row r="43" spans="1:9" x14ac:dyDescent="0.2">
      <c r="I43" s="6">
        <f t="shared" si="3"/>
        <v>0</v>
      </c>
    </row>
    <row r="44" spans="1:9" x14ac:dyDescent="0.2">
      <c r="I44" s="6">
        <f t="shared" si="3"/>
        <v>0</v>
      </c>
    </row>
    <row r="45" spans="1:9" x14ac:dyDescent="0.2">
      <c r="I45" s="6">
        <f t="shared" si="3"/>
        <v>0</v>
      </c>
    </row>
    <row r="46" spans="1:9" x14ac:dyDescent="0.2">
      <c r="I46" s="6">
        <f t="shared" si="3"/>
        <v>0</v>
      </c>
    </row>
    <row r="47" spans="1:9" x14ac:dyDescent="0.2">
      <c r="I47" s="6">
        <f t="shared" si="3"/>
        <v>0</v>
      </c>
    </row>
    <row r="48" spans="1:9" x14ac:dyDescent="0.2">
      <c r="I48" s="6">
        <f t="shared" si="3"/>
        <v>0</v>
      </c>
    </row>
  </sheetData>
  <mergeCells count="5">
    <mergeCell ref="A18:F18"/>
    <mergeCell ref="A27:E27"/>
    <mergeCell ref="A28:E28"/>
    <mergeCell ref="A29:E29"/>
    <mergeCell ref="A12:F12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2024-12-09T10:27:07Z</cp:lastPrinted>
  <dcterms:created xsi:type="dcterms:W3CDTF">2017-12-11T08:54:46Z</dcterms:created>
  <dcterms:modified xsi:type="dcterms:W3CDTF">2024-12-10T07:24:28Z</dcterms:modified>
</cp:coreProperties>
</file>