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13_ncr:1_{1D9EB6A2-58D3-4F3D-B87E-5A3E053946A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Sheet1!$A$1:$I$45</definedName>
  </definedNames>
  <calcPr calcId="181029"/>
</workbook>
</file>

<file path=xl/calcChain.xml><?xml version="1.0" encoding="utf-8"?>
<calcChain xmlns="http://schemas.openxmlformats.org/spreadsheetml/2006/main">
  <c r="I24" i="1" l="1"/>
  <c r="I25" i="1"/>
  <c r="I26" i="1"/>
  <c r="I28" i="1"/>
  <c r="F24" i="1"/>
  <c r="F25" i="1"/>
  <c r="F26" i="1"/>
  <c r="F28" i="1"/>
  <c r="E24" i="1"/>
  <c r="E25" i="1"/>
  <c r="E26" i="1"/>
  <c r="E27" i="1"/>
  <c r="F27" i="1" s="1"/>
  <c r="I27" i="1" s="1"/>
  <c r="E28" i="1"/>
  <c r="M26" i="1" l="1"/>
  <c r="E23" i="1"/>
  <c r="F23" i="1" l="1"/>
  <c r="I23" i="1" s="1"/>
  <c r="I29" i="1" s="1"/>
</calcChain>
</file>

<file path=xl/sharedStrings.xml><?xml version="1.0" encoding="utf-8"?>
<sst xmlns="http://schemas.openxmlformats.org/spreadsheetml/2006/main" count="31" uniqueCount="28">
  <si>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</si>
  <si>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</si>
  <si>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</si>
  <si>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</si>
  <si>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</si>
  <si>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</si>
  <si>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</si>
  <si>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</si>
  <si>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Bilal Habib</t>
  </si>
  <si>
    <t>M/S IK Associates</t>
  </si>
  <si>
    <t>Attn: Mr. Taha Ghaznavi</t>
  </si>
  <si>
    <t>Material Rate</t>
  </si>
  <si>
    <t>Labour Rate</t>
  </si>
  <si>
    <t>Total Rate</t>
  </si>
  <si>
    <t>No</t>
  </si>
  <si>
    <t>Project: J Outlet Lucky One mall Karachi</t>
  </si>
  <si>
    <t>Variation # 1</t>
  </si>
  <si>
    <t>Supply &amp; installation of Chilled water valve with insulation and related fittings -  J Outlet Lucky One mall Karachi</t>
  </si>
  <si>
    <t>Note: Supplier's quotation attached</t>
  </si>
  <si>
    <t>Supply &amp; installation of Chilled water valve 3" Dia</t>
  </si>
  <si>
    <t>Over Head profit 25%</t>
  </si>
  <si>
    <t>Job</t>
  </si>
  <si>
    <t>Supply &amp; installation of M/S Flange 3" dia.</t>
  </si>
  <si>
    <t>Nos</t>
  </si>
  <si>
    <t xml:space="preserve">Supply &amp; installation of Chilled water Aeroflex insulation sheet 4-1/2". </t>
  </si>
  <si>
    <t>Removal of existing pipe with insulation and cladding for the installation of new chilled water valve.</t>
  </si>
  <si>
    <t>Supply &amp; installation of Gasket, nut bolts etc</t>
  </si>
  <si>
    <t>Supply &amp; installation of cladding.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</si>
</sst>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0" xfId="0" applyFont="1"/>
    <xf numFmtId="165" fontId="6" fillId="0" borderId="0" xfId="1" applyNumberFormat="1" applyFon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5" fillId="0" borderId="3" xfId="1" applyNumberFormat="1" applyFont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right" vertical="center"/>
    </xf>
    <xf numFmtId="165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5" fontId="4" fillId="0" borderId="0" xfId="1" applyNumberFormat="1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 applyAlignment="1">
      <alignment horizontal="left" vertical="center"/>
    </xf>
    <xf numFmtId="165" fontId="8" fillId="0" borderId="3" xfId="1" applyNumberFormat="1" applyFont="1" applyBorder="1" applyAlignment="1">
      <alignment horizontal="right" vertical="center"/>
    </xf>
    <xf numFmtId="165" fontId="9" fillId="0" borderId="2" xfId="0" applyNumberFormat="1" applyFont="1" applyBorder="1" applyAlignment="1">
      <alignment vertical="center"/>
    </xf>
    <xf numFmtId="0" fontId="1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0" fillId="0" borderId="0" xfId="0" applyFont="1" applyAlignment="1">
      <alignment horizontal="left" vertical="center" wrapText="1"/>
    </xf>
    <xf numFmtId="0" fontId="9" fillId="0" borderId="2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2028825</xdr:colOff>
      <xdr:row>0</xdr:row>
      <xdr:rowOff>9525</xdr:rowOff>
    </xdr:from>
    <xdr:to>
      <xdr:col>5</xdr:col>
      <xdr:colOff>334010</xdr:colOff>
      <xdr:row>5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4575" y="9525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57150</xdr:colOff>
      <xdr:row>41</xdr:row>
      <xdr:rowOff>7620</xdr:rowOff>
    </xdr:from>
    <xdr:to>
      <xdr:col>1</xdr:col>
      <xdr:colOff>659765</xdr:colOff>
      <xdr:row>44</xdr:row>
      <xdr:rowOff>151834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8837295"/>
          <a:ext cx="888365" cy="7157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M44"/>
  <sheetViews>
    <sheetView tabSelected="1" topLeftCell="A6" zoomScaleNormal="100" workbookViewId="0">
      <selection activeCell="C28" sqref="C28"/>
    </sheetView>
  </sheetViews>
  <sheetFormatPr defaultRowHeight="15" x14ac:dyDescent="0.25"/>
  <cols>
    <col min="1" max="1" width="4.28515625" style="2" customWidth="1"/>
    <col min="2" max="2" width="28.140625" customWidth="1"/>
    <col min="3" max="3" width="10.7109375" style="2" customWidth="1"/>
    <col min="4" max="4" width="10.140625" style="2" customWidth="1"/>
    <col min="5" max="5" width="11.140625" style="2" customWidth="1"/>
    <col min="6" max="6" width="10" style="2" customWidth="1"/>
    <col min="7" max="7" width="7.5703125" style="2" customWidth="1"/>
    <col min="8" max="8" width="6.5703125" style="2" customWidth="1"/>
    <col min="9" max="9" width="14.28515625" style="3" customWidth="1"/>
    <col min="11" max="11" width="11.140625" bestFit="1" customWidth="1"/>
  </cols>
  <sheetData>
    <row r="7" spans="1:9" ht="10.9" customHeight="1" x14ac:dyDescent="0.25"/>
    <row r="8" spans="1:9" ht="3.75" customHeight="1" x14ac:dyDescent="0.25"/>
    <row r="9" spans="1:9" ht="3.75" customHeight="1" x14ac:dyDescent="0.25"/>
    <row r="10" spans="1:9" ht="3.75" customHeight="1" x14ac:dyDescent="0.25"/>
    <row r="11" spans="1:9" ht="3.75" customHeight="1" x14ac:dyDescent="0.25"/>
    <row r="12" spans="1:9" ht="6" customHeight="1" x14ac:dyDescent="0.25"/>
    <row r="13" spans="1:9" ht="22.9" customHeight="1" x14ac:dyDescent="0.35">
      <c r="A13" s="33" t="s">
        <v>9</v>
      </c>
      <c r="B13" s="33"/>
      <c r="I13" s="9">
        <v>45622</v>
      </c>
    </row>
    <row r="14" spans="1:9" ht="21" x14ac:dyDescent="0.35">
      <c r="A14" s="28"/>
      <c r="B14" s="29"/>
    </row>
    <row r="15" spans="1:9" ht="21" x14ac:dyDescent="0.35">
      <c r="A15" s="27" t="s">
        <v>15</v>
      </c>
      <c r="B15" s="27"/>
    </row>
    <row r="16" spans="1:9" ht="7.5" customHeight="1" x14ac:dyDescent="0.25">
      <c r="A16" s="6"/>
      <c r="B16" s="6"/>
    </row>
    <row r="17" spans="1:13" ht="18.75" x14ac:dyDescent="0.3">
      <c r="A17" s="34" t="s">
        <v>10</v>
      </c>
      <c r="B17" s="34"/>
      <c r="C17" s="34"/>
      <c r="D17" s="34"/>
      <c r="E17" s="34"/>
      <c r="F17" s="34"/>
      <c r="G17" s="34"/>
      <c r="H17" s="34"/>
      <c r="I17" s="34"/>
    </row>
    <row r="18" spans="1:13" ht="11.25" customHeight="1" x14ac:dyDescent="0.35">
      <c r="A18" s="17"/>
      <c r="B18" s="17"/>
      <c r="C18" s="17"/>
      <c r="D18" s="17"/>
      <c r="E18" s="17"/>
      <c r="F18" s="17"/>
      <c r="G18" s="17"/>
      <c r="H18" s="17"/>
      <c r="I18" s="17"/>
    </row>
    <row r="19" spans="1:13" ht="18.75" x14ac:dyDescent="0.3">
      <c r="A19" s="34" t="s">
        <v>16</v>
      </c>
      <c r="B19" s="34"/>
      <c r="C19" s="34"/>
      <c r="D19" s="34"/>
      <c r="E19" s="34"/>
      <c r="F19" s="34"/>
      <c r="G19" s="34"/>
      <c r="H19" s="34"/>
      <c r="I19" s="34"/>
    </row>
    <row r="20" spans="1:13" ht="54.75" customHeight="1" x14ac:dyDescent="0.25">
      <c r="A20" s="35" t="s">
        <v>17</v>
      </c>
      <c r="B20" s="35"/>
      <c r="C20" s="35"/>
      <c r="D20" s="35"/>
      <c r="E20" s="35"/>
      <c r="F20" s="35"/>
      <c r="G20" s="35"/>
      <c r="H20" s="35"/>
      <c r="I20" s="35"/>
    </row>
    <row r="21" spans="1:13" ht="14.25" customHeight="1" x14ac:dyDescent="0.25"/>
    <row r="22" spans="1:13" ht="47.25" x14ac:dyDescent="0.25">
      <c r="A22" s="10" t="s">
        <v>0</v>
      </c>
      <c r="B22" s="10" t="s">
        <v>1</v>
      </c>
      <c r="C22" s="11" t="s">
        <v>11</v>
      </c>
      <c r="D22" s="11" t="s">
        <v>12</v>
      </c>
      <c r="E22" s="11" t="s">
        <v>20</v>
      </c>
      <c r="F22" s="11" t="s">
        <v>13</v>
      </c>
      <c r="G22" s="10" t="s">
        <v>2</v>
      </c>
      <c r="H22" s="10" t="s">
        <v>3</v>
      </c>
      <c r="I22" s="12" t="s">
        <v>4</v>
      </c>
    </row>
    <row r="23" spans="1:13" s="7" customFormat="1" ht="63" x14ac:dyDescent="0.3">
      <c r="A23" s="14">
        <v>1</v>
      </c>
      <c r="B23" s="13" t="s">
        <v>25</v>
      </c>
      <c r="C23" s="15"/>
      <c r="D23" s="15">
        <v>15000</v>
      </c>
      <c r="E23" s="16">
        <f>SUM(C23+D23)*25%</f>
        <v>3750</v>
      </c>
      <c r="F23" s="16">
        <f>E23+D23+C23</f>
        <v>18750</v>
      </c>
      <c r="G23" s="14" t="s">
        <v>21</v>
      </c>
      <c r="H23" s="14">
        <v>1</v>
      </c>
      <c r="I23" s="15">
        <f>H23*F23</f>
        <v>18750</v>
      </c>
    </row>
    <row r="24" spans="1:13" s="7" customFormat="1" ht="31.5" x14ac:dyDescent="0.3">
      <c r="A24" s="14">
        <v>2</v>
      </c>
      <c r="B24" s="13" t="s">
        <v>19</v>
      </c>
      <c r="C24" s="16">
        <v>67236</v>
      </c>
      <c r="D24" s="15">
        <v>5000</v>
      </c>
      <c r="E24" s="16">
        <f t="shared" ref="E24:E28" si="0">SUM(C24+D24)*25%</f>
        <v>18059</v>
      </c>
      <c r="F24" s="16">
        <f t="shared" ref="F24:F28" si="1">E24+D24+C24</f>
        <v>90295</v>
      </c>
      <c r="G24" s="14" t="s">
        <v>14</v>
      </c>
      <c r="H24" s="14">
        <v>2</v>
      </c>
      <c r="I24" s="15">
        <f t="shared" ref="I24:I28" si="2">H24*F24</f>
        <v>180590</v>
      </c>
    </row>
    <row r="25" spans="1:13" s="7" customFormat="1" ht="31.5" x14ac:dyDescent="0.3">
      <c r="A25" s="14">
        <v>3</v>
      </c>
      <c r="B25" s="13" t="s">
        <v>22</v>
      </c>
      <c r="C25" s="31">
        <v>3068</v>
      </c>
      <c r="D25" s="31">
        <v>1000</v>
      </c>
      <c r="E25" s="16">
        <f t="shared" si="0"/>
        <v>1017</v>
      </c>
      <c r="F25" s="16">
        <f t="shared" si="1"/>
        <v>5085</v>
      </c>
      <c r="G25" s="14" t="s">
        <v>14</v>
      </c>
      <c r="H25" s="14">
        <v>4</v>
      </c>
      <c r="I25" s="15">
        <f t="shared" si="2"/>
        <v>20340</v>
      </c>
    </row>
    <row r="26" spans="1:13" s="7" customFormat="1" ht="52.5" customHeight="1" x14ac:dyDescent="0.3">
      <c r="A26" s="14">
        <v>4</v>
      </c>
      <c r="B26" s="13" t="s">
        <v>24</v>
      </c>
      <c r="C26" s="31">
        <v>8231</v>
      </c>
      <c r="D26" s="31">
        <v>1000</v>
      </c>
      <c r="E26" s="16">
        <f t="shared" si="0"/>
        <v>2307.75</v>
      </c>
      <c r="F26" s="16">
        <f t="shared" si="1"/>
        <v>11538.75</v>
      </c>
      <c r="G26" s="14" t="s">
        <v>23</v>
      </c>
      <c r="H26" s="14">
        <v>4</v>
      </c>
      <c r="I26" s="15">
        <f t="shared" si="2"/>
        <v>46155</v>
      </c>
      <c r="L26" s="7">
        <v>6975</v>
      </c>
      <c r="M26" s="7">
        <f>L26*1.18</f>
        <v>8230.5</v>
      </c>
    </row>
    <row r="27" spans="1:13" s="7" customFormat="1" ht="35.25" customHeight="1" x14ac:dyDescent="0.3">
      <c r="A27" s="14">
        <v>5</v>
      </c>
      <c r="B27" s="13" t="s">
        <v>27</v>
      </c>
      <c r="C27" s="31">
        <v>10000</v>
      </c>
      <c r="D27" s="31">
        <v>2000</v>
      </c>
      <c r="E27" s="16">
        <f t="shared" si="0"/>
        <v>3000</v>
      </c>
      <c r="F27" s="16">
        <f t="shared" si="1"/>
        <v>15000</v>
      </c>
      <c r="G27" s="14" t="s">
        <v>21</v>
      </c>
      <c r="H27" s="14">
        <v>1</v>
      </c>
      <c r="I27" s="15">
        <f t="shared" si="2"/>
        <v>15000</v>
      </c>
    </row>
    <row r="28" spans="1:13" s="7" customFormat="1" ht="31.5" x14ac:dyDescent="0.3">
      <c r="A28" s="14">
        <v>6</v>
      </c>
      <c r="B28" s="13" t="s">
        <v>26</v>
      </c>
      <c r="C28" s="31">
        <v>9800</v>
      </c>
      <c r="D28" s="31">
        <v>1000</v>
      </c>
      <c r="E28" s="16">
        <f t="shared" si="0"/>
        <v>2700</v>
      </c>
      <c r="F28" s="16">
        <f t="shared" si="1"/>
        <v>13500</v>
      </c>
      <c r="G28" s="14" t="s">
        <v>21</v>
      </c>
      <c r="H28" s="14">
        <v>1</v>
      </c>
      <c r="I28" s="15">
        <f t="shared" si="2"/>
        <v>13500</v>
      </c>
    </row>
    <row r="29" spans="1:13" s="26" customFormat="1" ht="27.75" customHeight="1" thickBot="1" x14ac:dyDescent="0.3">
      <c r="A29" s="36" t="s">
        <v>5</v>
      </c>
      <c r="B29" s="36"/>
      <c r="C29" s="36"/>
      <c r="D29" s="36"/>
      <c r="E29" s="36"/>
      <c r="F29" s="36"/>
      <c r="G29" s="36"/>
      <c r="H29" s="36"/>
      <c r="I29" s="32">
        <f>SUM(I23:I28)</f>
        <v>294335</v>
      </c>
      <c r="K29" s="22"/>
    </row>
    <row r="30" spans="1:13" ht="8.25" customHeight="1" thickTop="1" x14ac:dyDescent="0.25"/>
    <row r="31" spans="1:13" ht="7.5" hidden="1" customHeight="1" thickTop="1" x14ac:dyDescent="0.25"/>
    <row r="32" spans="1:13" ht="6" hidden="1" customHeight="1" x14ac:dyDescent="0.25">
      <c r="A32" s="25"/>
      <c r="B32" s="5"/>
    </row>
    <row r="33" spans="1:11" ht="15.75" x14ac:dyDescent="0.25">
      <c r="A33" s="25"/>
      <c r="B33" s="5"/>
    </row>
    <row r="34" spans="1:11" ht="18.75" x14ac:dyDescent="0.25">
      <c r="A34" s="30" t="s">
        <v>18</v>
      </c>
      <c r="B34" s="5"/>
    </row>
    <row r="35" spans="1:11" ht="15.75" x14ac:dyDescent="0.25">
      <c r="A35" s="25"/>
      <c r="B35" s="5"/>
    </row>
    <row r="36" spans="1:11" ht="15.75" x14ac:dyDescent="0.25">
      <c r="A36" s="25"/>
      <c r="B36" s="5"/>
    </row>
    <row r="37" spans="1:11" ht="20.25" customHeight="1" x14ac:dyDescent="0.25">
      <c r="A37" s="4" t="s">
        <v>6</v>
      </c>
      <c r="B37" s="5"/>
    </row>
    <row r="38" spans="1:11" ht="8.4499999999999993" customHeight="1" x14ac:dyDescent="0.25">
      <c r="A38" s="4"/>
      <c r="B38" s="5"/>
    </row>
    <row r="39" spans="1:11" s="7" customFormat="1" ht="18.75" x14ac:dyDescent="0.3">
      <c r="A39" s="19" t="s">
        <v>7</v>
      </c>
      <c r="B39" s="20"/>
      <c r="C39" s="21"/>
      <c r="D39" s="21"/>
      <c r="E39" s="21"/>
      <c r="F39" s="21"/>
      <c r="G39" s="21"/>
      <c r="H39" s="21"/>
      <c r="I39" s="22"/>
    </row>
    <row r="40" spans="1:11" s="7" customFormat="1" ht="10.15" customHeight="1" x14ac:dyDescent="0.3">
      <c r="A40" s="19"/>
      <c r="B40" s="19"/>
      <c r="C40" s="21"/>
      <c r="D40" s="21"/>
      <c r="E40" s="21"/>
      <c r="F40" s="21"/>
      <c r="G40" s="21"/>
      <c r="H40" s="21"/>
      <c r="I40" s="22"/>
      <c r="K40" s="18"/>
    </row>
    <row r="41" spans="1:11" s="7" customFormat="1" ht="18.75" x14ac:dyDescent="0.3">
      <c r="A41" s="23" t="s">
        <v>8</v>
      </c>
      <c r="B41" s="24"/>
      <c r="C41" s="21"/>
      <c r="D41" s="21"/>
      <c r="E41" s="21"/>
      <c r="F41" s="21"/>
      <c r="G41" s="21"/>
      <c r="H41" s="21"/>
      <c r="I41" s="22"/>
      <c r="K41" s="18"/>
    </row>
    <row r="42" spans="1:11" x14ac:dyDescent="0.25">
      <c r="K42" s="1"/>
    </row>
    <row r="43" spans="1:11" x14ac:dyDescent="0.25">
      <c r="K43" s="1"/>
    </row>
    <row r="44" spans="1:11" x14ac:dyDescent="0.25">
      <c r="K44" s="8"/>
    </row>
  </sheetData>
  <mergeCells count="5">
    <mergeCell ref="A13:B13"/>
    <mergeCell ref="A17:I17"/>
    <mergeCell ref="A20:I20"/>
    <mergeCell ref="A29:H29"/>
    <mergeCell ref="A19:I19"/>
  </mergeCells>
  <printOptions horizontalCentered="1"/>
  <pageMargins left="0" right="0" top="0" bottom="0.75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2024-11-29T08:11:42Z</dcterms:modified>
</cp:coreProperties>
</file>