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13_ncr:1_{8F2028F5-FFD6-408F-BEB5-A8A927C97596}" xr6:coauthVersionLast="47" xr6:coauthVersionMax="47" xr10:uidLastSave="{00000000-0000-0000-0000-000000000000}"/>
  <bookViews>
    <workbookView xWindow="-120" yWindow="-120" windowWidth="29040" windowHeight="15840" xr2:uid="{00000000-000D-0000-FFFF-FFFF00000000}"/>
  </bookViews>
  <sheets>
    <sheet name="Summary" sheetId="9" r:id="rId1"/>
    <sheet name="HVAC" sheetId="8" r:id="rId2"/>
    <sheet name="Fire" sheetId="6" r:id="rId3"/>
  </sheets>
  <externalReferences>
    <externalReference r:id="rId4"/>
    <externalReference r:id="rId5"/>
  </externalReferences>
  <definedNames>
    <definedName name="_xlnm.Print_Area" localSheetId="1">HVAC!$A$1:$P$163</definedName>
    <definedName name="_xlnm.Print_Area" localSheetId="0">Summary!$A$1:$E$39</definedName>
    <definedName name="_xlnm.Print_Titles" localSheetId="2">Fire!#REF!</definedName>
    <definedName name="_xlnm.Print_Titles" localSheetId="1">HVAC!$5:$8</definedName>
  </definedNames>
  <calcPr calcId="191029"/>
</workbook>
</file>

<file path=xl/calcChain.xml><?xml version="1.0" encoding="utf-8"?>
<calcChain xmlns="http://schemas.openxmlformats.org/spreadsheetml/2006/main">
  <c r="E30" i="9" l="1"/>
  <c r="E32" i="9" s="1"/>
  <c r="E28" i="9"/>
  <c r="E27" i="9"/>
  <c r="D20" i="9" l="1"/>
  <c r="C20" i="9"/>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M51" i="8"/>
  <c r="M50" i="8"/>
  <c r="I51" i="8"/>
  <c r="I50" i="8"/>
  <c r="M75" i="8"/>
  <c r="I75" i="8"/>
  <c r="M74" i="8"/>
  <c r="I74" i="8"/>
  <c r="M44" i="8" l="1"/>
  <c r="I44" i="8"/>
  <c r="M91" i="8" l="1"/>
  <c r="I91" i="8"/>
  <c r="J11" i="6" l="1"/>
  <c r="J12" i="6"/>
  <c r="J13" i="6"/>
  <c r="K13" i="6" s="1"/>
  <c r="P13" i="6" s="1"/>
  <c r="J14" i="6"/>
  <c r="K14" i="6" s="1"/>
  <c r="P14" i="6" s="1"/>
  <c r="J15" i="6"/>
  <c r="J16" i="6"/>
  <c r="J17" i="6"/>
  <c r="K17" i="6" s="1"/>
  <c r="P17" i="6" s="1"/>
  <c r="J18" i="6"/>
  <c r="K18" i="6" s="1"/>
  <c r="P18" i="6" s="1"/>
  <c r="J19" i="6"/>
  <c r="J20" i="6"/>
  <c r="J21" i="6"/>
  <c r="K21" i="6" s="1"/>
  <c r="P21" i="6" s="1"/>
  <c r="J22" i="6"/>
  <c r="K22" i="6" s="1"/>
  <c r="P22" i="6" s="1"/>
  <c r="J23" i="6"/>
  <c r="J24" i="6"/>
  <c r="J25" i="6"/>
  <c r="K25" i="6" s="1"/>
  <c r="P25" i="6" s="1"/>
  <c r="J26" i="6"/>
  <c r="K26" i="6" s="1"/>
  <c r="P26" i="6" s="1"/>
  <c r="J27" i="6"/>
  <c r="K27" i="6" s="1"/>
  <c r="J28" i="6"/>
  <c r="J29" i="6"/>
  <c r="K29" i="6" s="1"/>
  <c r="J30" i="6"/>
  <c r="K30" i="6" s="1"/>
  <c r="J31" i="6"/>
  <c r="K31" i="6" s="1"/>
  <c r="J32" i="6"/>
  <c r="J33" i="6"/>
  <c r="K33" i="6" s="1"/>
  <c r="J34" i="6"/>
  <c r="K34" i="6" s="1"/>
  <c r="J35" i="6"/>
  <c r="J36" i="6"/>
  <c r="J37" i="6"/>
  <c r="K37" i="6" s="1"/>
  <c r="J38" i="6"/>
  <c r="K38" i="6" s="1"/>
  <c r="J39" i="6"/>
  <c r="J40" i="6"/>
  <c r="J41" i="6"/>
  <c r="K41" i="6" s="1"/>
  <c r="P41" i="6" s="1"/>
  <c r="J42" i="6"/>
  <c r="K42" i="6" s="1"/>
  <c r="J43" i="6"/>
  <c r="J44" i="6"/>
  <c r="J45" i="6"/>
  <c r="K45" i="6" s="1"/>
  <c r="P45" i="6" s="1"/>
  <c r="J46" i="6"/>
  <c r="K46" i="6" s="1"/>
  <c r="J47" i="6"/>
  <c r="J48" i="6"/>
  <c r="J49" i="6"/>
  <c r="K49" i="6" s="1"/>
  <c r="P49" i="6" s="1"/>
  <c r="J50" i="6"/>
  <c r="K50" i="6" s="1"/>
  <c r="J51" i="6"/>
  <c r="J52" i="6"/>
  <c r="J53" i="6"/>
  <c r="K53" i="6" s="1"/>
  <c r="P53" i="6" s="1"/>
  <c r="J54" i="6"/>
  <c r="K54" i="6" s="1"/>
  <c r="J55" i="6"/>
  <c r="J56" i="6"/>
  <c r="J57" i="6"/>
  <c r="K57" i="6" s="1"/>
  <c r="J58" i="6"/>
  <c r="K58" i="6" s="1"/>
  <c r="J59" i="6"/>
  <c r="J60" i="6"/>
  <c r="J61" i="6"/>
  <c r="K61" i="6" s="1"/>
  <c r="J62" i="6"/>
  <c r="K62" i="6" s="1"/>
  <c r="J63" i="6"/>
  <c r="J64" i="6"/>
  <c r="J65" i="6"/>
  <c r="K65" i="6" s="1"/>
  <c r="P65" i="6" s="1"/>
  <c r="J66" i="6"/>
  <c r="K66" i="6" s="1"/>
  <c r="J67" i="6"/>
  <c r="J68" i="6"/>
  <c r="J69" i="6"/>
  <c r="K69" i="6" s="1"/>
  <c r="P69" i="6" s="1"/>
  <c r="J70" i="6"/>
  <c r="K70" i="6" s="1"/>
  <c r="J71" i="6"/>
  <c r="J72" i="6"/>
  <c r="J73" i="6"/>
  <c r="K73" i="6" s="1"/>
  <c r="P73" i="6" s="1"/>
  <c r="J74" i="6"/>
  <c r="K74" i="6" s="1"/>
  <c r="J75" i="6"/>
  <c r="J76" i="6"/>
  <c r="J77" i="6"/>
  <c r="K77" i="6" s="1"/>
  <c r="J78" i="6"/>
  <c r="K78" i="6" s="1"/>
  <c r="J79" i="6"/>
  <c r="K79" i="6" s="1"/>
  <c r="J80" i="6"/>
  <c r="K11" i="6"/>
  <c r="P11" i="6" s="1"/>
  <c r="K12" i="6"/>
  <c r="K15" i="6"/>
  <c r="K16" i="6"/>
  <c r="P16" i="6" s="1"/>
  <c r="K19" i="6"/>
  <c r="K20" i="6"/>
  <c r="P20" i="6" s="1"/>
  <c r="K23" i="6"/>
  <c r="K24" i="6"/>
  <c r="K28" i="6"/>
  <c r="P28" i="6" s="1"/>
  <c r="K32" i="6"/>
  <c r="P32" i="6" s="1"/>
  <c r="K35" i="6"/>
  <c r="K36" i="6"/>
  <c r="K39" i="6"/>
  <c r="K40" i="6"/>
  <c r="K43" i="6"/>
  <c r="K44" i="6"/>
  <c r="K47" i="6"/>
  <c r="K48" i="6"/>
  <c r="K51" i="6"/>
  <c r="K52" i="6"/>
  <c r="K55" i="6"/>
  <c r="P55" i="6" s="1"/>
  <c r="K56" i="6"/>
  <c r="K59" i="6"/>
  <c r="K60" i="6"/>
  <c r="K63" i="6"/>
  <c r="P63" i="6" s="1"/>
  <c r="K64" i="6"/>
  <c r="K67" i="6"/>
  <c r="P67" i="6" s="1"/>
  <c r="K68" i="6"/>
  <c r="K71" i="6"/>
  <c r="K72" i="6"/>
  <c r="K75" i="6"/>
  <c r="K76" i="6"/>
  <c r="K80" i="6"/>
  <c r="O11" i="6"/>
  <c r="O12" i="6"/>
  <c r="O13" i="6"/>
  <c r="O14" i="6"/>
  <c r="O15" i="6"/>
  <c r="P15" i="6"/>
  <c r="O16" i="6"/>
  <c r="O17" i="6"/>
  <c r="O18" i="6"/>
  <c r="O19" i="6"/>
  <c r="P19" i="6"/>
  <c r="O20" i="6"/>
  <c r="O21" i="6"/>
  <c r="O22" i="6"/>
  <c r="O24" i="6"/>
  <c r="P24" i="6"/>
  <c r="O25" i="6"/>
  <c r="O26" i="6"/>
  <c r="O28" i="6"/>
  <c r="O30" i="6"/>
  <c r="O32" i="6"/>
  <c r="O38" i="6"/>
  <c r="O39" i="6"/>
  <c r="P39" i="6"/>
  <c r="O40" i="6"/>
  <c r="O41" i="6"/>
  <c r="O42" i="6"/>
  <c r="O44" i="6"/>
  <c r="O45" i="6"/>
  <c r="O46" i="6"/>
  <c r="O47" i="6"/>
  <c r="P47" i="6"/>
  <c r="O48" i="6"/>
  <c r="P48" i="6" s="1"/>
  <c r="O49" i="6"/>
  <c r="O51" i="6"/>
  <c r="P51" i="6"/>
  <c r="O52" i="6"/>
  <c r="O53" i="6"/>
  <c r="O54" i="6"/>
  <c r="O55" i="6"/>
  <c r="O56" i="6"/>
  <c r="O63" i="6"/>
  <c r="O64" i="6"/>
  <c r="O65" i="6"/>
  <c r="O66" i="6"/>
  <c r="O67" i="6"/>
  <c r="O69" i="6"/>
  <c r="O70" i="6"/>
  <c r="O71" i="6"/>
  <c r="P71" i="6"/>
  <c r="O72" i="6"/>
  <c r="O73" i="6"/>
  <c r="N11" i="6"/>
  <c r="N12" i="6"/>
  <c r="N13" i="6"/>
  <c r="N14" i="6"/>
  <c r="N15" i="6"/>
  <c r="N16" i="6"/>
  <c r="N17" i="6"/>
  <c r="N18" i="6"/>
  <c r="N19" i="6"/>
  <c r="N20" i="6"/>
  <c r="N21" i="6"/>
  <c r="N22" i="6"/>
  <c r="N23" i="6"/>
  <c r="O23" i="6" s="1"/>
  <c r="N24" i="6"/>
  <c r="N25" i="6"/>
  <c r="N26" i="6"/>
  <c r="N27" i="6"/>
  <c r="O27" i="6" s="1"/>
  <c r="N28" i="6"/>
  <c r="N30" i="6"/>
  <c r="N31" i="6"/>
  <c r="O31" i="6" s="1"/>
  <c r="N32" i="6"/>
  <c r="N34" i="6"/>
  <c r="O34" i="6" s="1"/>
  <c r="N38" i="6"/>
  <c r="N39" i="6"/>
  <c r="N40" i="6"/>
  <c r="N41" i="6"/>
  <c r="N42" i="6"/>
  <c r="N43" i="6"/>
  <c r="O43" i="6" s="1"/>
  <c r="N44" i="6"/>
  <c r="N45" i="6"/>
  <c r="N46" i="6"/>
  <c r="N47" i="6"/>
  <c r="N48" i="6"/>
  <c r="N49" i="6"/>
  <c r="N50" i="6"/>
  <c r="O50" i="6" s="1"/>
  <c r="N51" i="6"/>
  <c r="N52" i="6"/>
  <c r="N53" i="6"/>
  <c r="N54" i="6"/>
  <c r="N55" i="6"/>
  <c r="N56" i="6"/>
  <c r="N57" i="6"/>
  <c r="O57" i="6" s="1"/>
  <c r="N58" i="6"/>
  <c r="O58" i="6" s="1"/>
  <c r="N61" i="6"/>
  <c r="O61" i="6" s="1"/>
  <c r="N63" i="6"/>
  <c r="N64" i="6"/>
  <c r="N65" i="6"/>
  <c r="N66" i="6"/>
  <c r="N67" i="6"/>
  <c r="N69" i="6"/>
  <c r="N70" i="6"/>
  <c r="N71" i="6"/>
  <c r="N72" i="6"/>
  <c r="N73" i="6"/>
  <c r="N74" i="6"/>
  <c r="O74" i="6" s="1"/>
  <c r="N75" i="6"/>
  <c r="O75" i="6" s="1"/>
  <c r="N76" i="6"/>
  <c r="O76" i="6" s="1"/>
  <c r="N77" i="6"/>
  <c r="O77" i="6" s="1"/>
  <c r="N78" i="6"/>
  <c r="O78" i="6" s="1"/>
  <c r="N79" i="6"/>
  <c r="O79" i="6" s="1"/>
  <c r="N80" i="6"/>
  <c r="O80" i="6" s="1"/>
  <c r="J10" i="6"/>
  <c r="K10" i="6" s="1"/>
  <c r="L11" i="6"/>
  <c r="L12" i="6"/>
  <c r="L13" i="6"/>
  <c r="L14" i="6"/>
  <c r="L15" i="6"/>
  <c r="L16" i="6"/>
  <c r="L17" i="6"/>
  <c r="L18" i="6"/>
  <c r="L19" i="6"/>
  <c r="L20" i="6"/>
  <c r="L21" i="6"/>
  <c r="L22" i="6"/>
  <c r="L23" i="6"/>
  <c r="L24" i="6"/>
  <c r="L25" i="6"/>
  <c r="L26" i="6"/>
  <c r="L27" i="6"/>
  <c r="L28" i="6"/>
  <c r="L29" i="6"/>
  <c r="N29" i="6" s="1"/>
  <c r="O29" i="6" s="1"/>
  <c r="L30" i="6"/>
  <c r="L31" i="6"/>
  <c r="L32" i="6"/>
  <c r="L33" i="6"/>
  <c r="N33" i="6" s="1"/>
  <c r="O33" i="6" s="1"/>
  <c r="L34" i="6"/>
  <c r="L35" i="6"/>
  <c r="N35" i="6" s="1"/>
  <c r="O35" i="6" s="1"/>
  <c r="L36" i="6"/>
  <c r="N36" i="6" s="1"/>
  <c r="O36" i="6" s="1"/>
  <c r="L37" i="6"/>
  <c r="N37" i="6" s="1"/>
  <c r="O37" i="6" s="1"/>
  <c r="L38" i="6"/>
  <c r="L39" i="6"/>
  <c r="L40" i="6"/>
  <c r="L41" i="6"/>
  <c r="L42" i="6"/>
  <c r="L43" i="6"/>
  <c r="L44" i="6"/>
  <c r="L45" i="6"/>
  <c r="L46" i="6"/>
  <c r="L47" i="6"/>
  <c r="L48" i="6"/>
  <c r="L49" i="6"/>
  <c r="L50" i="6"/>
  <c r="L51" i="6"/>
  <c r="L52" i="6"/>
  <c r="L53" i="6"/>
  <c r="L54" i="6"/>
  <c r="L55" i="6"/>
  <c r="L56" i="6"/>
  <c r="L57" i="6"/>
  <c r="L58" i="6"/>
  <c r="L59" i="6"/>
  <c r="N59" i="6" s="1"/>
  <c r="O59" i="6" s="1"/>
  <c r="P59" i="6" s="1"/>
  <c r="L60" i="6"/>
  <c r="N60" i="6" s="1"/>
  <c r="O60" i="6" s="1"/>
  <c r="L61" i="6"/>
  <c r="L62" i="6"/>
  <c r="N62" i="6" s="1"/>
  <c r="O62" i="6" s="1"/>
  <c r="L63" i="6"/>
  <c r="L64" i="6"/>
  <c r="L65" i="6"/>
  <c r="L66" i="6"/>
  <c r="L67" i="6"/>
  <c r="L68" i="6"/>
  <c r="N68" i="6" s="1"/>
  <c r="O68" i="6" s="1"/>
  <c r="L69" i="6"/>
  <c r="L70" i="6"/>
  <c r="L71" i="6"/>
  <c r="L72" i="6"/>
  <c r="L73" i="6"/>
  <c r="L10" i="6"/>
  <c r="N10" i="6" s="1"/>
  <c r="O10" i="6" s="1"/>
  <c r="O18" i="8"/>
  <c r="O19" i="8"/>
  <c r="O20" i="8"/>
  <c r="O21" i="8"/>
  <c r="O22" i="8"/>
  <c r="O24" i="8"/>
  <c r="O25" i="8"/>
  <c r="O26" i="8"/>
  <c r="O27" i="8"/>
  <c r="O28" i="8"/>
  <c r="O29" i="8"/>
  <c r="O41" i="8"/>
  <c r="O42" i="8"/>
  <c r="O43" i="8"/>
  <c r="O45" i="8"/>
  <c r="O46" i="8"/>
  <c r="O56" i="8"/>
  <c r="O57" i="8"/>
  <c r="O62" i="8"/>
  <c r="O63" i="8"/>
  <c r="O64" i="8"/>
  <c r="O65" i="8"/>
  <c r="O67" i="8"/>
  <c r="O68" i="8"/>
  <c r="O69" i="8"/>
  <c r="O70" i="8"/>
  <c r="O80" i="8"/>
  <c r="O81" i="8"/>
  <c r="O86" i="8"/>
  <c r="O87" i="8"/>
  <c r="O88" i="8"/>
  <c r="O89" i="8"/>
  <c r="O92" i="8"/>
  <c r="O93" i="8"/>
  <c r="O94" i="8"/>
  <c r="O95" i="8"/>
  <c r="O96" i="8"/>
  <c r="O97" i="8"/>
  <c r="O98" i="8"/>
  <c r="O101" i="8"/>
  <c r="O102" i="8"/>
  <c r="O103" i="8"/>
  <c r="O104" i="8"/>
  <c r="O105" i="8"/>
  <c r="O106" i="8"/>
  <c r="O108" i="8"/>
  <c r="O109" i="8"/>
  <c r="O110" i="8"/>
  <c r="O111" i="8"/>
  <c r="O112" i="8"/>
  <c r="O113" i="8"/>
  <c r="O114" i="8"/>
  <c r="O115" i="8"/>
  <c r="O116" i="8"/>
  <c r="O121" i="8"/>
  <c r="O122" i="8"/>
  <c r="O123" i="8"/>
  <c r="O124" i="8"/>
  <c r="O125" i="8"/>
  <c r="O128" i="8"/>
  <c r="O130" i="8"/>
  <c r="O131" i="8"/>
  <c r="O132" i="8"/>
  <c r="O133" i="8"/>
  <c r="O134" i="8"/>
  <c r="O135" i="8"/>
  <c r="O136" i="8"/>
  <c r="O137" i="8"/>
  <c r="O138" i="8"/>
  <c r="O139" i="8"/>
  <c r="O140" i="8"/>
  <c r="O150" i="8"/>
  <c r="O151" i="8"/>
  <c r="K18" i="8"/>
  <c r="K19" i="8"/>
  <c r="K20" i="8"/>
  <c r="K21" i="8"/>
  <c r="K22" i="8"/>
  <c r="K24" i="8"/>
  <c r="K25" i="8"/>
  <c r="K26" i="8"/>
  <c r="K27" i="8"/>
  <c r="K28" i="8"/>
  <c r="K29" i="8"/>
  <c r="K41" i="8"/>
  <c r="K42" i="8"/>
  <c r="K43" i="8"/>
  <c r="K45" i="8"/>
  <c r="K46" i="8"/>
  <c r="K56" i="8"/>
  <c r="K57" i="8"/>
  <c r="K62" i="8"/>
  <c r="K63" i="8"/>
  <c r="K64" i="8"/>
  <c r="K65" i="8"/>
  <c r="K67" i="8"/>
  <c r="K68" i="8"/>
  <c r="K69" i="8"/>
  <c r="K70" i="8"/>
  <c r="K80" i="8"/>
  <c r="K81" i="8"/>
  <c r="K84" i="8"/>
  <c r="K86" i="8"/>
  <c r="K87" i="8"/>
  <c r="K88" i="8"/>
  <c r="K89" i="8"/>
  <c r="K92" i="8"/>
  <c r="K93" i="8"/>
  <c r="K94" i="8"/>
  <c r="K95" i="8"/>
  <c r="K96" i="8"/>
  <c r="K97" i="8"/>
  <c r="K98" i="8"/>
  <c r="K101" i="8"/>
  <c r="K102" i="8"/>
  <c r="K103" i="8"/>
  <c r="K104" i="8"/>
  <c r="K105" i="8"/>
  <c r="K106" i="8"/>
  <c r="K108" i="8"/>
  <c r="K109" i="8"/>
  <c r="K110" i="8"/>
  <c r="K111" i="8"/>
  <c r="K112" i="8"/>
  <c r="K113" i="8"/>
  <c r="K114" i="8"/>
  <c r="K115" i="8"/>
  <c r="K116" i="8"/>
  <c r="K121" i="8"/>
  <c r="K122" i="8"/>
  <c r="K123" i="8"/>
  <c r="K124" i="8"/>
  <c r="K125" i="8"/>
  <c r="K128" i="8"/>
  <c r="K130" i="8"/>
  <c r="K131" i="8"/>
  <c r="K133" i="8"/>
  <c r="K134" i="8"/>
  <c r="K135" i="8"/>
  <c r="K136" i="8"/>
  <c r="K137" i="8"/>
  <c r="K138" i="8"/>
  <c r="K139" i="8"/>
  <c r="K140" i="8"/>
  <c r="K150" i="8"/>
  <c r="N14" i="8"/>
  <c r="O14" i="8" s="1"/>
  <c r="N16" i="8"/>
  <c r="O16" i="8" s="1"/>
  <c r="N17" i="8"/>
  <c r="O17" i="8" s="1"/>
  <c r="N18" i="8"/>
  <c r="N19" i="8"/>
  <c r="N20" i="8"/>
  <c r="N21" i="8"/>
  <c r="N22" i="8"/>
  <c r="N23" i="8"/>
  <c r="O23" i="8" s="1"/>
  <c r="N24" i="8"/>
  <c r="N25" i="8"/>
  <c r="N26" i="8"/>
  <c r="N27" i="8"/>
  <c r="N28" i="8"/>
  <c r="N29" i="8"/>
  <c r="N41" i="8"/>
  <c r="N42" i="8"/>
  <c r="N43" i="8"/>
  <c r="N45" i="8"/>
  <c r="N46" i="8"/>
  <c r="N47" i="8"/>
  <c r="O47" i="8" s="1"/>
  <c r="N48" i="8"/>
  <c r="O48" i="8" s="1"/>
  <c r="N49" i="8"/>
  <c r="O49" i="8" s="1"/>
  <c r="N50" i="8"/>
  <c r="O50" i="8" s="1"/>
  <c r="N51" i="8"/>
  <c r="O51" i="8" s="1"/>
  <c r="N52" i="8"/>
  <c r="O52" i="8" s="1"/>
  <c r="N53" i="8"/>
  <c r="O53" i="8" s="1"/>
  <c r="N54" i="8"/>
  <c r="O54" i="8" s="1"/>
  <c r="N55" i="8"/>
  <c r="O55" i="8" s="1"/>
  <c r="N56" i="8"/>
  <c r="N57" i="8"/>
  <c r="N61" i="8"/>
  <c r="O61" i="8" s="1"/>
  <c r="N62" i="8"/>
  <c r="N63" i="8"/>
  <c r="N64" i="8"/>
  <c r="N65" i="8"/>
  <c r="N66" i="8"/>
  <c r="O66" i="8" s="1"/>
  <c r="N67" i="8"/>
  <c r="N68" i="8"/>
  <c r="N69" i="8"/>
  <c r="N70" i="8"/>
  <c r="N73" i="8"/>
  <c r="O73" i="8" s="1"/>
  <c r="N77" i="8"/>
  <c r="O77" i="8" s="1"/>
  <c r="N80" i="8"/>
  <c r="N81" i="8"/>
  <c r="N82" i="8"/>
  <c r="O82" i="8" s="1"/>
  <c r="N83" i="8"/>
  <c r="O83" i="8" s="1"/>
  <c r="N84" i="8"/>
  <c r="O84" i="8" s="1"/>
  <c r="N86" i="8"/>
  <c r="N87" i="8"/>
  <c r="N88" i="8"/>
  <c r="N89" i="8"/>
  <c r="N92" i="8"/>
  <c r="N93" i="8"/>
  <c r="N94" i="8"/>
  <c r="N95" i="8"/>
  <c r="N96" i="8"/>
  <c r="N97" i="8"/>
  <c r="N98" i="8"/>
  <c r="N101" i="8"/>
  <c r="N102" i="8"/>
  <c r="N103" i="8"/>
  <c r="N104" i="8"/>
  <c r="N105" i="8"/>
  <c r="N106" i="8"/>
  <c r="N108" i="8"/>
  <c r="N109" i="8"/>
  <c r="N110" i="8"/>
  <c r="N111" i="8"/>
  <c r="N112" i="8"/>
  <c r="N113" i="8"/>
  <c r="N114" i="8"/>
  <c r="N115" i="8"/>
  <c r="N116" i="8"/>
  <c r="N117" i="8"/>
  <c r="O117" i="8" s="1"/>
  <c r="N121" i="8"/>
  <c r="N122" i="8"/>
  <c r="N123" i="8"/>
  <c r="N124" i="8"/>
  <c r="N125" i="8"/>
  <c r="N128" i="8"/>
  <c r="N130" i="8"/>
  <c r="N131" i="8"/>
  <c r="N132" i="8"/>
  <c r="N133" i="8"/>
  <c r="N134" i="8"/>
  <c r="N135" i="8"/>
  <c r="N136" i="8"/>
  <c r="N137" i="8"/>
  <c r="N138" i="8"/>
  <c r="N139" i="8"/>
  <c r="N140" i="8"/>
  <c r="N141" i="8"/>
  <c r="O141" i="8" s="1"/>
  <c r="N142" i="8"/>
  <c r="O142" i="8" s="1"/>
  <c r="N143" i="8"/>
  <c r="O143" i="8" s="1"/>
  <c r="N144" i="8"/>
  <c r="O144" i="8" s="1"/>
  <c r="N145" i="8"/>
  <c r="O145" i="8" s="1"/>
  <c r="N146" i="8"/>
  <c r="O146" i="8" s="1"/>
  <c r="N147" i="8"/>
  <c r="O147" i="8" s="1"/>
  <c r="N148" i="8"/>
  <c r="O148" i="8" s="1"/>
  <c r="N149" i="8"/>
  <c r="O149" i="8" s="1"/>
  <c r="N150" i="8"/>
  <c r="N151" i="8"/>
  <c r="L11" i="8"/>
  <c r="N11" i="8" s="1"/>
  <c r="O11" i="8" s="1"/>
  <c r="L12" i="8"/>
  <c r="N12" i="8" s="1"/>
  <c r="O12" i="8" s="1"/>
  <c r="L13" i="8"/>
  <c r="N13" i="8" s="1"/>
  <c r="O13" i="8" s="1"/>
  <c r="L14" i="8"/>
  <c r="L15" i="8"/>
  <c r="N15" i="8" s="1"/>
  <c r="O15" i="8" s="1"/>
  <c r="L16" i="8"/>
  <c r="L18" i="8"/>
  <c r="L19" i="8"/>
  <c r="L20" i="8"/>
  <c r="L21" i="8"/>
  <c r="L22" i="8"/>
  <c r="L24" i="8"/>
  <c r="L25" i="8"/>
  <c r="L26" i="8"/>
  <c r="L27" i="8"/>
  <c r="L28" i="8"/>
  <c r="L29" i="8"/>
  <c r="L30" i="8"/>
  <c r="N30" i="8" s="1"/>
  <c r="O30" i="8" s="1"/>
  <c r="L31" i="8"/>
  <c r="N31" i="8" s="1"/>
  <c r="O31" i="8" s="1"/>
  <c r="L32" i="8"/>
  <c r="N32" i="8" s="1"/>
  <c r="O32" i="8" s="1"/>
  <c r="L33" i="8"/>
  <c r="N33" i="8" s="1"/>
  <c r="O33" i="8" s="1"/>
  <c r="L34" i="8"/>
  <c r="N34" i="8" s="1"/>
  <c r="O34" i="8" s="1"/>
  <c r="L35" i="8"/>
  <c r="N35" i="8" s="1"/>
  <c r="O35" i="8" s="1"/>
  <c r="L36" i="8"/>
  <c r="N36" i="8" s="1"/>
  <c r="O36" i="8" s="1"/>
  <c r="L37" i="8"/>
  <c r="N37" i="8" s="1"/>
  <c r="O37" i="8" s="1"/>
  <c r="L38" i="8"/>
  <c r="N38" i="8" s="1"/>
  <c r="O38" i="8" s="1"/>
  <c r="L39" i="8"/>
  <c r="N39" i="8" s="1"/>
  <c r="O39" i="8" s="1"/>
  <c r="L40" i="8"/>
  <c r="N40" i="8" s="1"/>
  <c r="O40" i="8" s="1"/>
  <c r="L41" i="8"/>
  <c r="L42" i="8"/>
  <c r="L43" i="8"/>
  <c r="N44" i="8"/>
  <c r="O44" i="8" s="1"/>
  <c r="L45" i="8"/>
  <c r="L46" i="8"/>
  <c r="L56" i="8"/>
  <c r="L57" i="8"/>
  <c r="L58" i="8"/>
  <c r="N58" i="8" s="1"/>
  <c r="O58" i="8" s="1"/>
  <c r="L59" i="8"/>
  <c r="N59" i="8" s="1"/>
  <c r="O59" i="8" s="1"/>
  <c r="L60" i="8"/>
  <c r="N60" i="8" s="1"/>
  <c r="O60" i="8" s="1"/>
  <c r="L61" i="8"/>
  <c r="L62" i="8"/>
  <c r="L63" i="8"/>
  <c r="L64" i="8"/>
  <c r="L65" i="8"/>
  <c r="L66" i="8"/>
  <c r="L67" i="8"/>
  <c r="L68" i="8"/>
  <c r="L69" i="8"/>
  <c r="L70" i="8"/>
  <c r="N71" i="8"/>
  <c r="O71" i="8" s="1"/>
  <c r="N72" i="8"/>
  <c r="O72" i="8" s="1"/>
  <c r="N74" i="8"/>
  <c r="O74" i="8" s="1"/>
  <c r="N75" i="8"/>
  <c r="O75" i="8" s="1"/>
  <c r="N76" i="8"/>
  <c r="O76" i="8" s="1"/>
  <c r="N78" i="8"/>
  <c r="O78" i="8" s="1"/>
  <c r="N79" i="8"/>
  <c r="O79" i="8" s="1"/>
  <c r="L80" i="8"/>
  <c r="L81" i="8"/>
  <c r="N85" i="8"/>
  <c r="O85" i="8" s="1"/>
  <c r="L86" i="8"/>
  <c r="L87" i="8"/>
  <c r="L88" i="8"/>
  <c r="L89" i="8"/>
  <c r="L90" i="8"/>
  <c r="N90" i="8" s="1"/>
  <c r="O90" i="8" s="1"/>
  <c r="N91" i="8"/>
  <c r="O91" i="8" s="1"/>
  <c r="L92" i="8"/>
  <c r="L93" i="8"/>
  <c r="L94" i="8"/>
  <c r="L95" i="8"/>
  <c r="L96" i="8"/>
  <c r="L97" i="8"/>
  <c r="L98" i="8"/>
  <c r="L99" i="8"/>
  <c r="N99" i="8" s="1"/>
  <c r="O99" i="8" s="1"/>
  <c r="L100" i="8"/>
  <c r="N100" i="8" s="1"/>
  <c r="O100" i="8" s="1"/>
  <c r="L101" i="8"/>
  <c r="L102" i="8"/>
  <c r="L103" i="8"/>
  <c r="L104" i="8"/>
  <c r="L105" i="8"/>
  <c r="L106" i="8"/>
  <c r="L107" i="8"/>
  <c r="N107" i="8" s="1"/>
  <c r="O107" i="8" s="1"/>
  <c r="L108" i="8"/>
  <c r="L109" i="8"/>
  <c r="L110" i="8"/>
  <c r="L111" i="8"/>
  <c r="L112" i="8"/>
  <c r="L113" i="8"/>
  <c r="L114" i="8"/>
  <c r="L115" i="8"/>
  <c r="L116" i="8"/>
  <c r="L117" i="8"/>
  <c r="L118" i="8"/>
  <c r="N118" i="8" s="1"/>
  <c r="O118" i="8" s="1"/>
  <c r="L119" i="8"/>
  <c r="N119" i="8" s="1"/>
  <c r="O119" i="8" s="1"/>
  <c r="L120" i="8"/>
  <c r="N120" i="8" s="1"/>
  <c r="O120" i="8" s="1"/>
  <c r="L121" i="8"/>
  <c r="L122" i="8"/>
  <c r="L123" i="8"/>
  <c r="L124" i="8"/>
  <c r="L125" i="8"/>
  <c r="L126" i="8"/>
  <c r="N126" i="8" s="1"/>
  <c r="O126" i="8" s="1"/>
  <c r="L127" i="8"/>
  <c r="N127" i="8" s="1"/>
  <c r="O127" i="8" s="1"/>
  <c r="L128" i="8"/>
  <c r="L129" i="8"/>
  <c r="N129" i="8" s="1"/>
  <c r="O129" i="8" s="1"/>
  <c r="L130" i="8"/>
  <c r="L131" i="8"/>
  <c r="L132" i="8"/>
  <c r="L133" i="8"/>
  <c r="L134" i="8"/>
  <c r="L135" i="8"/>
  <c r="L136" i="8"/>
  <c r="L137" i="8"/>
  <c r="L138" i="8"/>
  <c r="L139" i="8"/>
  <c r="L140" i="8"/>
  <c r="L150" i="8"/>
  <c r="L10" i="8"/>
  <c r="N10" i="8" s="1"/>
  <c r="O10" i="8" s="1"/>
  <c r="P79" i="6" l="1"/>
  <c r="P77" i="6"/>
  <c r="P75" i="6"/>
  <c r="P43" i="6"/>
  <c r="P37" i="6"/>
  <c r="P33" i="6"/>
  <c r="P35" i="6"/>
  <c r="P31" i="6"/>
  <c r="P29" i="6"/>
  <c r="P27" i="6"/>
  <c r="P23" i="6"/>
  <c r="P60" i="6"/>
  <c r="P57" i="6"/>
  <c r="P61" i="6"/>
  <c r="P80" i="6"/>
  <c r="P68" i="6"/>
  <c r="P76" i="6"/>
  <c r="P64" i="6"/>
  <c r="P44" i="6"/>
  <c r="P30" i="6"/>
  <c r="P56" i="6"/>
  <c r="P36" i="6"/>
  <c r="P12" i="6"/>
  <c r="P72" i="6"/>
  <c r="P52" i="6"/>
  <c r="P40" i="6"/>
  <c r="P66" i="6"/>
  <c r="P58" i="6"/>
  <c r="P50" i="6"/>
  <c r="P34" i="6"/>
  <c r="P74" i="6"/>
  <c r="P42" i="6"/>
  <c r="P78" i="6"/>
  <c r="P70" i="6"/>
  <c r="P62" i="6"/>
  <c r="P54" i="6"/>
  <c r="P46" i="6"/>
  <c r="P38" i="6"/>
  <c r="K11" i="8"/>
  <c r="K12" i="8"/>
  <c r="K13" i="8"/>
  <c r="K14" i="8"/>
  <c r="K15" i="8"/>
  <c r="K16" i="8"/>
  <c r="K17" i="8"/>
  <c r="K23" i="8"/>
  <c r="K30" i="8"/>
  <c r="K31" i="8"/>
  <c r="K32" i="8"/>
  <c r="K33" i="8"/>
  <c r="K34" i="8"/>
  <c r="K35" i="8"/>
  <c r="K36" i="8"/>
  <c r="K37" i="8"/>
  <c r="K38" i="8"/>
  <c r="K39" i="8"/>
  <c r="K40" i="8"/>
  <c r="K44" i="8"/>
  <c r="K48" i="8"/>
  <c r="K49" i="8"/>
  <c r="K53" i="8"/>
  <c r="K54" i="8"/>
  <c r="K55" i="8"/>
  <c r="K59" i="8"/>
  <c r="K60" i="8"/>
  <c r="K61" i="8"/>
  <c r="K66" i="8"/>
  <c r="K72" i="8"/>
  <c r="K73" i="8"/>
  <c r="K77" i="8"/>
  <c r="K78" i="8"/>
  <c r="K79" i="8"/>
  <c r="K83" i="8"/>
  <c r="K85" i="8"/>
  <c r="K90" i="8"/>
  <c r="K91" i="8"/>
  <c r="K99" i="8"/>
  <c r="K100" i="8"/>
  <c r="K107" i="8"/>
  <c r="K117" i="8"/>
  <c r="K118" i="8"/>
  <c r="K119" i="8"/>
  <c r="K120" i="8"/>
  <c r="K126" i="8"/>
  <c r="K127" i="8"/>
  <c r="K129" i="8"/>
  <c r="K132" i="8"/>
  <c r="K141" i="8"/>
  <c r="K142" i="8"/>
  <c r="K143" i="8"/>
  <c r="K144" i="8"/>
  <c r="K145" i="8"/>
  <c r="K146" i="8"/>
  <c r="K147" i="8"/>
  <c r="K148" i="8"/>
  <c r="K149" i="8"/>
  <c r="J10" i="8"/>
  <c r="K10" i="8" s="1"/>
  <c r="K82" i="8" l="1"/>
  <c r="K74" i="8"/>
  <c r="H58" i="6"/>
  <c r="O162" i="8"/>
  <c r="P162" i="8" s="1"/>
  <c r="K162" i="8"/>
  <c r="O161" i="8"/>
  <c r="K161" i="8"/>
  <c r="O160" i="8"/>
  <c r="K160" i="8"/>
  <c r="O159" i="8"/>
  <c r="K159" i="8"/>
  <c r="O158" i="8"/>
  <c r="K158" i="8"/>
  <c r="O157" i="8"/>
  <c r="K157" i="8"/>
  <c r="O156" i="8"/>
  <c r="K156" i="8"/>
  <c r="O155" i="8"/>
  <c r="K155" i="8"/>
  <c r="O154" i="8"/>
  <c r="K154" i="8"/>
  <c r="O153" i="8"/>
  <c r="K153" i="8"/>
  <c r="P14" i="8"/>
  <c r="P15" i="8"/>
  <c r="P18" i="8"/>
  <c r="P22" i="8"/>
  <c r="P34" i="8"/>
  <c r="P38" i="8"/>
  <c r="P54" i="8"/>
  <c r="P73" i="8"/>
  <c r="P83" i="8"/>
  <c r="P87" i="8"/>
  <c r="P91" i="8"/>
  <c r="P93" i="8"/>
  <c r="P95" i="8"/>
  <c r="P102" i="8"/>
  <c r="P103" i="8"/>
  <c r="P107" i="8"/>
  <c r="P109" i="8"/>
  <c r="P111" i="8"/>
  <c r="P113" i="8"/>
  <c r="P115" i="8"/>
  <c r="P119" i="8"/>
  <c r="P121" i="8"/>
  <c r="P122" i="8"/>
  <c r="P123" i="8"/>
  <c r="P130" i="8"/>
  <c r="P134" i="8"/>
  <c r="P139" i="8"/>
  <c r="P141" i="8"/>
  <c r="P145" i="8"/>
  <c r="P147" i="8"/>
  <c r="P150" i="8"/>
  <c r="P10" i="6" l="1"/>
  <c r="P105" i="8"/>
  <c r="P98" i="8"/>
  <c r="P78" i="8"/>
  <c r="P74" i="8"/>
  <c r="P57" i="8"/>
  <c r="P55" i="8"/>
  <c r="P97" i="8"/>
  <c r="P69" i="8"/>
  <c r="P67" i="8"/>
  <c r="P35" i="8"/>
  <c r="P31" i="8"/>
  <c r="K75" i="8"/>
  <c r="P118" i="8"/>
  <c r="P106" i="8"/>
  <c r="K76" i="8"/>
  <c r="P39" i="8"/>
  <c r="P33" i="8"/>
  <c r="K47" i="8"/>
  <c r="K71" i="8"/>
  <c r="P71" i="8" s="1"/>
  <c r="K58" i="8"/>
  <c r="P58" i="8" s="1"/>
  <c r="K51" i="8"/>
  <c r="P51" i="8" s="1"/>
  <c r="P104" i="8"/>
  <c r="P99" i="8"/>
  <c r="K52" i="8"/>
  <c r="P52" i="8" s="1"/>
  <c r="P138" i="8"/>
  <c r="P62" i="8"/>
  <c r="P46" i="8"/>
  <c r="P42" i="8"/>
  <c r="P27" i="8"/>
  <c r="P25" i="8"/>
  <c r="P19" i="8"/>
  <c r="P17" i="8"/>
  <c r="K50" i="8"/>
  <c r="P50" i="8" s="1"/>
  <c r="P10" i="8"/>
  <c r="P126" i="8"/>
  <c r="P23" i="8"/>
  <c r="P157" i="8"/>
  <c r="P146" i="8"/>
  <c r="P142" i="8"/>
  <c r="P135" i="8"/>
  <c r="P131" i="8"/>
  <c r="P129" i="8"/>
  <c r="P127" i="8"/>
  <c r="P125" i="8"/>
  <c r="P114" i="8"/>
  <c r="P110" i="8"/>
  <c r="P90" i="8"/>
  <c r="P82" i="8"/>
  <c r="P70" i="8"/>
  <c r="P66" i="8"/>
  <c r="P43" i="8"/>
  <c r="P41" i="8"/>
  <c r="P30" i="8"/>
  <c r="P26" i="8"/>
  <c r="P11" i="8"/>
  <c r="P143" i="8"/>
  <c r="P40" i="8"/>
  <c r="P155" i="8"/>
  <c r="P137" i="8"/>
  <c r="P85" i="8"/>
  <c r="P159" i="8"/>
  <c r="P161" i="8"/>
  <c r="P86" i="8"/>
  <c r="P68" i="8"/>
  <c r="P24" i="8"/>
  <c r="P153" i="8"/>
  <c r="P149" i="8"/>
  <c r="P133" i="8"/>
  <c r="P117" i="8"/>
  <c r="P94" i="8"/>
  <c r="P81" i="8"/>
  <c r="P79" i="8"/>
  <c r="P65" i="8"/>
  <c r="P63" i="8"/>
  <c r="P60" i="8"/>
  <c r="P32" i="8"/>
  <c r="P16" i="8"/>
  <c r="P128" i="8"/>
  <c r="P120" i="8"/>
  <c r="P112" i="8"/>
  <c r="P80" i="8"/>
  <c r="P64" i="8"/>
  <c r="P59" i="8"/>
  <c r="P156" i="8"/>
  <c r="P100" i="8"/>
  <c r="P88" i="8"/>
  <c r="P36" i="8"/>
  <c r="P28" i="8"/>
  <c r="P20" i="8"/>
  <c r="P12" i="8"/>
  <c r="P158" i="8"/>
  <c r="P160" i="8"/>
  <c r="P144" i="8"/>
  <c r="P136" i="8"/>
  <c r="P92" i="8"/>
  <c r="P154" i="8"/>
  <c r="P148" i="8"/>
  <c r="P140" i="8"/>
  <c r="P132" i="8"/>
  <c r="P124" i="8"/>
  <c r="P116" i="8"/>
  <c r="P108" i="8"/>
  <c r="P101" i="8"/>
  <c r="P96" i="8"/>
  <c r="P89" i="8"/>
  <c r="P77" i="8"/>
  <c r="P56" i="8"/>
  <c r="P45" i="8"/>
  <c r="P37" i="8"/>
  <c r="P29" i="8"/>
  <c r="P21" i="8"/>
  <c r="P13" i="8"/>
  <c r="P44" i="8"/>
  <c r="P84" i="8"/>
  <c r="P61" i="8"/>
  <c r="P72" i="8"/>
  <c r="P48" i="8"/>
  <c r="P53" i="8"/>
  <c r="P49" i="8"/>
  <c r="P75" i="8" l="1"/>
  <c r="P47" i="8"/>
  <c r="P76" i="8"/>
  <c r="G11" i="6" l="1"/>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154" i="8"/>
  <c r="G155" i="8"/>
  <c r="G156" i="8"/>
  <c r="G157" i="8"/>
  <c r="G158" i="8"/>
  <c r="G159" i="8"/>
  <c r="G160" i="8"/>
  <c r="G161" i="8"/>
  <c r="G162" i="8"/>
  <c r="G153"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0" i="6"/>
  <c r="G10" i="8"/>
  <c r="G163" i="8" l="1"/>
  <c r="G82" i="6"/>
  <c r="K82" i="6"/>
  <c r="C18" i="9" s="1"/>
  <c r="K163" i="8"/>
  <c r="C17" i="9" s="1"/>
  <c r="O82" i="6"/>
  <c r="D18" i="9" s="1"/>
  <c r="O163" i="8"/>
  <c r="D17" i="9" s="1"/>
  <c r="P82" i="6" l="1"/>
  <c r="P163" i="8"/>
  <c r="E17" i="9" l="1"/>
  <c r="E18" i="9" l="1"/>
  <c r="E24" i="9" s="1"/>
  <c r="E20" i="9"/>
</calcChain>
</file>

<file path=xl/sharedStrings.xml><?xml version="1.0" encoding="utf-8"?>
<sst xmlns="http://schemas.openxmlformats.org/spreadsheetml/2006/main" count="459" uniqueCount="238">
  <si>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</si>
  <si>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</si>
  <si>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</si>
  <si>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</si>
  <si>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</si>
  <si>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</si>
  <si>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</si>
  <si>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</si>
  <si>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</si>
  <si>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</si>
  <si>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</si>
  <si>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</si>
  <si>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</si>
  <si>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</si>
  <si>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</si>
  <si>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</si>
  <si>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</si>
  <si>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</si>
  <si>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</si>
  <si>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</si>
  <si>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</si>
  <si>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</si>
  <si>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</si>
  <si>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</si>
  <si>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</si>
  <si>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</si>
  <si>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</si>
  <si>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</si>
  <si>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</si>
  <si>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</si>
  <si>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</si>
  <si>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</si>
  <si>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</si>
  <si>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</si>
  <si>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</si>
  <si>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</si>
  <si>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</si>
  <si>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</si>
  <si>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</si>
  <si>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</si>
  <si>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</si>
  <si>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</si>
  <si>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</si>
  <si>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</si>
  <si>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</si>
  <si>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</si>
  <si>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</si>
  <si>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</si>
  <si>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</si>
  <si>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</si>
  <si>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t>SECTION - A
GENERAL REQUIREMENTS FOR FIRE SUPPRESSION SYSTEM</t>
  </si>
  <si>
    <t>SECTION - B
OPERATION AND MAINTENANCE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</si>
  <si>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</si>
  <si>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</si>
  <si>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</si>
  <si>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</si>
  <si>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</si>
  <si>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t>a</t>
  </si>
  <si>
    <t>b</t>
  </si>
  <si>
    <t>c</t>
  </si>
  <si>
    <t>d</t>
  </si>
  <si>
    <t>e</t>
  </si>
  <si>
    <t>f</t>
  </si>
  <si>
    <t>Total Amount (Rs.)</t>
  </si>
  <si>
    <t>BILL OF QUANTITIES</t>
  </si>
  <si>
    <t>GUL AHMED ENERGY LIMITED</t>
  </si>
  <si>
    <t>PHASE # 2 7TH FLOOR, AL-TIJARAH CENTER KARACHI</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</si>
  <si>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</si>
  <si>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</si>
  <si>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</si>
  <si>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</si>
  <si>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</si>
  <si>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</si>
  <si>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</si>
  <si>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</si>
  <si>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</si>
  <si>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</si>
  <si>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</si>
  <si>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</si>
  <si>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</si>
  <si>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</si>
  <si>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</si>
  <si>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</si>
  <si>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</si>
  <si>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</si>
  <si>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</si>
  <si>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</si>
  <si>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</si>
  <si>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</si>
  <si>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</si>
  <si>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</si>
  <si>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</si>
  <si>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</si>
  <si>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</si>
  <si>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</si>
  <si>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</si>
  <si>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</si>
  <si>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</si>
  <si>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</si>
  <si>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</si>
  <si>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</si>
  <si>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</si>
  <si>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</si>
  <si>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</si>
  <si>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</si>
  <si>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</si>
  <si>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</si>
  <si>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</si>
  <si>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</si>
  <si>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</si>
  <si>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</si>
  <si>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</si>
  <si>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</si>
  <si>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</si>
  <si>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</si>
  <si>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</si>
  <si>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</si>
  <si>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</si>
  <si>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</si>
  <si>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</si>
  <si>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</si>
  <si>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</si>
  <si>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</si>
  <si>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</si>
  <si>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</si>
  <si>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</si>
  <si>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</si>
  <si>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</si>
  <si>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</si>
  <si>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</si>
  <si>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</si>
  <si>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</si>
  <si>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</si>
  <si>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</si>
  <si>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</si>
  <si>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</si>
  <si>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</si>
  <si>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</si>
  <si>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</si>
  <si>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</si>
  <si>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</si>
  <si>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</si>
  <si>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</si>
  <si>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</si>
  <si>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</si>
  <si>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</si>
  <si>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</si>
  <si>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</si>
  <si>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</si>
  <si>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</si>
  <si>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</si>
  <si>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</si>
  <si>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</si>
  <si>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</si>
  <si>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</si>
  <si>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</si>
  <si>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</si>
  <si>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</si>
  <si>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</si>
  <si>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</si>
  <si>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</si>
  <si>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</si>
  <si>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</si>
  <si>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</si>
  <si>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</si>
  <si>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</si>
  <si>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</si>
  <si>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</si>
  <si>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</si>
  <si>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</si>
  <si>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</si>
  <si>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</si>
  <si>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</si>
  <si>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</si>
  <si>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</si>
  <si>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</si>
  <si>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</si>
  <si>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</si>
  <si>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</si>
  <si>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</si>
  <si>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</si>
  <si>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</si>
  <si>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</si>
  <si>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</si>
  <si>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</si>
  <si>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</si>
  <si>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</si>
  <si>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</si>
  <si>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</si>
  <si>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S.No</t>
  </si>
  <si>
    <t>Description</t>
  </si>
  <si>
    <t xml:space="preserve">Material </t>
  </si>
  <si>
    <t>Labour</t>
  </si>
  <si>
    <t>Amount</t>
  </si>
  <si>
    <t xml:space="preserve">HVAC Work </t>
  </si>
  <si>
    <t>Fire Fighting</t>
  </si>
  <si>
    <t xml:space="preserve">Grand Total Amount </t>
  </si>
  <si>
    <t>Below Work for outdoor units will be carried out by M/S Gree (Instruction received by ASPL)</t>
  </si>
  <si>
    <t>INSTALLATION Rate</t>
  </si>
  <si>
    <t>SUPPLY Rate</t>
  </si>
  <si>
    <t>HVAC &amp; Fire Fighting Works</t>
  </si>
  <si>
    <r>
      <t xml:space="preserve">Total Amount (Rs.) Sec - A
</t>
    </r>
    <r>
      <rPr>
        <sz val="12"/>
        <rFont val="Calibri"/>
        <family val="2"/>
        <scheme val="minor"/>
      </rPr>
      <t>(CARRIED FORWARD TO SUMMARY)</t>
    </r>
  </si>
  <si>
    <r>
      <rPr>
        <b/>
        <sz val="12"/>
        <color theme="1"/>
        <rFont val="Calibri"/>
        <family val="2"/>
        <scheme val="minor"/>
      </rPr>
      <t>Operation and maintenance</t>
    </r>
    <r>
      <rPr>
        <sz val="12"/>
        <color theme="1"/>
        <rFont val="Calibri"/>
        <family val="2"/>
        <scheme val="minor"/>
      </rPr>
      <t xml:space="preserve"> of HVAC System</t>
    </r>
  </si>
  <si>
    <r>
      <t xml:space="preserve">Total Amount (Rs.) Sec - B
</t>
    </r>
    <r>
      <rPr>
        <sz val="12"/>
        <rFont val="Calibri"/>
        <family val="2"/>
        <scheme val="minor"/>
      </rPr>
      <t>(CARRIED FORWARD TO SUMMARY)</t>
    </r>
  </si>
  <si>
    <r>
      <t xml:space="preserve">Total Amount (Rs.) Sec - C
</t>
    </r>
    <r>
      <rPr>
        <sz val="12"/>
        <rFont val="Calibri"/>
        <family val="2"/>
        <scheme val="minor"/>
      </rPr>
      <t>(CARRIED FORWARD TO SUMMARY)</t>
    </r>
  </si>
  <si>
    <r>
      <t xml:space="preserve">Total Amount (Rs.) Sec - D
</t>
    </r>
    <r>
      <rPr>
        <sz val="12"/>
        <rFont val="Calibri"/>
        <family val="2"/>
        <scheme val="minor"/>
      </rPr>
      <t>(CARRIED FORWARD TO SUMMARY)</t>
    </r>
  </si>
  <si>
    <r>
      <t xml:space="preserve">Total Amount (Rs.) Sec - E
</t>
    </r>
    <r>
      <rPr>
        <sz val="12"/>
        <rFont val="Calibri"/>
        <family val="2"/>
        <scheme val="minor"/>
      </rPr>
      <t>(CARRIED FORWARD TO SUMMARY)</t>
    </r>
  </si>
  <si>
    <r>
      <t xml:space="preserve">Total Amount (Rs.) Sec - F
</t>
    </r>
    <r>
      <rPr>
        <sz val="12"/>
        <rFont val="Calibri"/>
        <family val="2"/>
        <scheme val="minor"/>
      </rPr>
      <t>(CARRIED FORWARD TO SUMMARY)</t>
    </r>
  </si>
  <si>
    <r>
      <t xml:space="preserve">Total Amount (Rs.) Sec - G
</t>
    </r>
    <r>
      <rPr>
        <sz val="12"/>
        <rFont val="Calibri"/>
        <family val="2"/>
        <scheme val="minor"/>
      </rPr>
      <t>(CARRIED FORWARD TO SUMMARY)</t>
    </r>
  </si>
  <si>
    <r>
      <t xml:space="preserve">Total Amount (Rs.) Sec - H
</t>
    </r>
    <r>
      <rPr>
        <sz val="12"/>
        <rFont val="Calibri"/>
        <family val="2"/>
        <scheme val="minor"/>
      </rPr>
      <t>(CARRIED FORWARD TO SUMMARY)</t>
    </r>
  </si>
  <si>
    <r>
      <t xml:space="preserve">Total Amount (Rs.) Sec - I
</t>
    </r>
    <r>
      <rPr>
        <sz val="12"/>
        <rFont val="Calibri"/>
        <family val="2"/>
        <scheme val="minor"/>
      </rPr>
      <t>(CARRIED FORWARD TO SUMMARY)</t>
    </r>
  </si>
  <si>
    <r>
      <t xml:space="preserve">Total Amount (Rs.) Sec - J
</t>
    </r>
    <r>
      <rPr>
        <sz val="12"/>
        <rFont val="Calibri"/>
        <family val="2"/>
        <scheme val="minor"/>
      </rPr>
      <t>(CARRIED FORWARD TO SUMMARY)</t>
    </r>
  </si>
  <si>
    <r>
      <t xml:space="preserve">Total Amount (Rs.) Sec - K
</t>
    </r>
    <r>
      <rPr>
        <sz val="12"/>
        <rFont val="Calibri"/>
        <family val="2"/>
        <scheme val="minor"/>
      </rPr>
      <t>(CARRIED FORWARD TO SUMMARY)</t>
    </r>
  </si>
  <si>
    <r>
      <rPr>
        <b/>
        <sz val="12"/>
        <color theme="1"/>
        <rFont val="Calibri"/>
        <family val="2"/>
        <scheme val="minor"/>
      </rPr>
      <t>Making of Shop Drawings</t>
    </r>
    <r>
      <rPr>
        <sz val="12"/>
        <color theme="1"/>
        <rFont val="Calibri"/>
        <family val="2"/>
        <scheme val="minor"/>
      </rPr>
      <t xml:space="preserve"> with sectional details complete in all respect for complete Fire suppression Systems as per Specifications </t>
    </r>
  </si>
  <si>
    <r>
      <rPr>
        <b/>
        <sz val="12"/>
        <color theme="1"/>
        <rFont val="Calibri"/>
        <family val="2"/>
        <scheme val="minor"/>
      </rPr>
      <t>Making of As Built Drawings</t>
    </r>
    <r>
      <rPr>
        <sz val="12"/>
        <color theme="1"/>
        <rFont val="Calibri"/>
        <family val="2"/>
        <scheme val="minor"/>
      </rPr>
      <t xml:space="preserve"> with sectional details complete in all respect for complete Fire suppression Systems as per Specifications</t>
    </r>
  </si>
  <si>
    <r>
      <rPr>
        <b/>
        <sz val="12"/>
        <color theme="1"/>
        <rFont val="Calibri"/>
        <family val="2"/>
        <scheme val="minor"/>
      </rPr>
      <t>Contractor to list and price</t>
    </r>
    <r>
      <rPr>
        <sz val="12"/>
        <color theme="1"/>
        <rFont val="Calibri"/>
        <family val="2"/>
        <scheme val="minor"/>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</si>
  <si>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r>
      <rPr>
        <b/>
        <sz val="12"/>
        <rFont val="Calibri"/>
        <family val="2"/>
        <scheme val="minor"/>
      </rPr>
      <t>Supply and installation of of wire, cables, conduits and cable tray</t>
    </r>
    <r>
      <rPr>
        <sz val="12"/>
        <rFont val="Calibri"/>
        <family val="2"/>
        <scheme val="minor"/>
      </rPr>
      <t xml:space="preserve"> for power supply, earthing and controls of fire suppression system complete in all respect as per drawings and specifications. </t>
    </r>
  </si>
  <si>
    <r>
      <rPr>
        <b/>
        <sz val="12"/>
        <rFont val="Calibri"/>
        <family val="2"/>
        <scheme val="minor"/>
      </rPr>
      <t>Supply and installation of pressure gauges</t>
    </r>
    <r>
      <rPr>
        <sz val="12"/>
        <rFont val="Calibri"/>
        <family val="2"/>
        <scheme val="minor"/>
      </rPr>
      <t xml:space="preserve"> for fire suppression system complete in all respect as per specifications and drawings.</t>
    </r>
  </si>
  <si>
    <r>
      <rPr>
        <b/>
        <sz val="12"/>
        <rFont val="Calibri"/>
        <family val="2"/>
        <scheme val="minor"/>
      </rPr>
      <t>Supply and installation of valves</t>
    </r>
    <r>
      <rPr>
        <sz val="12"/>
        <rFont val="Calibri"/>
        <family val="2"/>
        <scheme val="minor"/>
      </rPr>
      <t xml:space="preserve"> for water based fire suppression system complete in all respect as per drawings and specifications.</t>
    </r>
  </si>
  <si>
    <r>
      <rPr>
        <b/>
        <sz val="12"/>
        <rFont val="Calibri"/>
        <family val="2"/>
        <scheme val="minor"/>
      </rPr>
      <t>Supply and installation of hangers and supports</t>
    </r>
    <r>
      <rPr>
        <sz val="12"/>
        <rFont val="Calibri"/>
        <family val="2"/>
        <scheme val="minor"/>
      </rPr>
      <t xml:space="preserve"> for fire suppression piping and equipment complete in all respect as per drawings and specifications. </t>
    </r>
  </si>
  <si>
    <r>
      <rPr>
        <b/>
        <sz val="12"/>
        <rFont val="Calibri"/>
        <family val="2"/>
        <scheme val="minor"/>
      </rPr>
      <t>Painting and identification works</t>
    </r>
    <r>
      <rPr>
        <sz val="12"/>
        <rFont val="Calibri"/>
        <family val="2"/>
        <scheme val="minor"/>
      </rPr>
      <t xml:space="preserve"> of all components, supports, hangers &amp; brackets etc. complete in all respect as per drawings and specifications. </t>
    </r>
  </si>
  <si>
    <r>
      <rPr>
        <b/>
        <sz val="12"/>
        <rFont val="Calibri"/>
        <family val="2"/>
        <scheme val="minor"/>
      </rPr>
      <t>Supply and installation of fire stopping system</t>
    </r>
    <r>
      <rPr>
        <sz val="12"/>
        <rFont val="Calibri"/>
        <family val="2"/>
        <scheme val="minor"/>
      </rPr>
      <t xml:space="preserve"> complete in all respect as per drawings and specifications.</t>
    </r>
  </si>
  <si>
    <t>SECTION - C COMMON WORK RESULTS FOR FIRE SUPPRESSION SYSTEM</t>
  </si>
  <si>
    <t>MATERIAL AMOUNT</t>
  </si>
  <si>
    <t>LABOUR AMOUNT</t>
  </si>
  <si>
    <t>SUMMARY OF RUNNING BILL NO 3</t>
  </si>
  <si>
    <t>Previous Qty</t>
  </si>
  <si>
    <t>Current Qty</t>
  </si>
  <si>
    <t>Total Qty</t>
  </si>
  <si>
    <t>Material Amount</t>
  </si>
  <si>
    <t>Labour Amount</t>
  </si>
  <si>
    <t>Total Amount</t>
  </si>
  <si>
    <t>RUNNING BILL NO 3</t>
  </si>
  <si>
    <t>Add varaitions</t>
  </si>
  <si>
    <t>Add</t>
  </si>
  <si>
    <t>Total receivalbes</t>
  </si>
  <si>
    <t>Received</t>
  </si>
  <si>
    <t>Net receivables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</si>
</sst>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_(* #,##0.00_);_(* \(#,##0.00\);_(* &quot;-&quot;??_);_(@_)"/>
    <numFmt numFmtId="166" formatCode="_(* #,##0_);_(* \(#,##0\);_(* &quot;-&quot;??_);_(@_)"/>
    <numFmt numFmtId="167" formatCode="_-* #,##0.0_-;\-* #,##0.0_-;_-* &quot;-&quot;??_-;_-@_-"/>
    <numFmt numFmtId="168" formatCode="0.0%"/>
  </numFmts>
  <fonts count="22" x14ac:knownFonts="1">
    <font>
      <sz val="11"/>
      <color theme="1"/>
      <name val="Calibri"/>
      <family val="2"/>
      <scheme val="minor"/>
    </font>
    <font>
      <b/>
      <sz val="11"/>
      <color theme="1"/>
      <name val="Century Gothic"/>
      <family val="2"/>
    </font>
    <font>
      <sz val="11"/>
      <color theme="1"/>
      <name val="Century Gothic"/>
      <family val="2"/>
    </font>
    <font>
      <sz val="11"/>
      <color theme="1"/>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b/>
      <sz val="11"/>
      <color theme="1"/>
      <name val="Calibri"/>
      <family val="2"/>
      <scheme val="minor"/>
    </font>
    <font>
      <sz val="13"/>
      <color theme="1"/>
      <name val="Century Gothic"/>
      <family val="2"/>
    </font>
    <font>
      <b/>
      <sz val="16"/>
      <color theme="1"/>
      <name val="Century Gothic"/>
      <family val="2"/>
    </font>
    <font>
      <sz val="16"/>
      <color theme="1"/>
      <name val="Century Gothic"/>
      <family val="2"/>
    </font>
    <font>
      <sz val="12"/>
      <color theme="1"/>
      <name val="Calibri"/>
      <family val="2"/>
      <scheme val="minor"/>
    </font>
    <font>
      <b/>
      <sz val="13"/>
      <color theme="1"/>
      <name val="Calibri"/>
      <family val="2"/>
      <scheme val="minor"/>
    </font>
    <font>
      <sz val="13"/>
      <color theme="1"/>
      <name val="Calibri"/>
      <family val="2"/>
      <scheme val="minor"/>
    </font>
    <font>
      <b/>
      <sz val="12"/>
      <name val="Calibri"/>
      <family val="2"/>
      <scheme val="minor"/>
    </font>
    <font>
      <b/>
      <sz val="12"/>
      <color theme="1"/>
      <name val="Calibri"/>
      <family val="2"/>
      <scheme val="minor"/>
    </font>
  </fonts>
  <fills count="3">
    <fill>
      <patternFill patternType="none"/>
    </fill>
    <fill>
      <patternFill patternType="gray125"/>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6">
    <xf numFmtId="0" fontId="0" fillId="0" borderId="0"/>
    <xf numFmtId="43" fontId="3" fillId="0" borderId="0" applyFont="0" applyFill="0" applyBorder="0" applyAlignment="0" applyProtection="0"/>
    <xf numFmtId="0" fontId="4" fillId="0" borderId="0"/>
    <xf numFmtId="165" fontId="4"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cellStyleXfs>
  <cellXfs count="160">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xf>
    <xf numFmtId="0" fontId="1" fillId="0" borderId="0" xfId="0" applyFont="1"/>
    <xf numFmtId="0" fontId="5" fillId="0" borderId="0" xfId="2" applyFont="1" applyAlignment="1">
      <alignment vertical="center"/>
    </xf>
    <xf numFmtId="0" fontId="6" fillId="0" borderId="0" xfId="2" applyFont="1" applyAlignment="1">
      <alignment vertical="center"/>
    </xf>
    <xf numFmtId="0" fontId="5" fillId="0" borderId="0" xfId="2" applyFont="1" applyAlignment="1">
      <alignment horizontal="right" vertical="center"/>
    </xf>
    <xf numFmtId="0" fontId="5" fillId="0" borderId="0" xfId="2" applyFont="1" applyAlignment="1">
      <alignment horizontal="left" vertical="center"/>
    </xf>
    <xf numFmtId="15" fontId="7" fillId="0" borderId="0" xfId="2" applyNumberFormat="1" applyFont="1" applyAlignment="1">
      <alignment horizontal="right" vertical="center"/>
    </xf>
    <xf numFmtId="0" fontId="7" fillId="0" borderId="0" xfId="2" applyFont="1" applyAlignment="1">
      <alignment horizontal="left" vertical="center"/>
    </xf>
    <xf numFmtId="0" fontId="6" fillId="0" borderId="0" xfId="2" applyFont="1" applyAlignment="1">
      <alignment horizontal="right" vertical="center"/>
    </xf>
    <xf numFmtId="0" fontId="6" fillId="0" borderId="0" xfId="2" applyFont="1" applyAlignment="1">
      <alignment horizontal="center" vertical="center"/>
    </xf>
    <xf numFmtId="0" fontId="8" fillId="0" borderId="0" xfId="2" applyFont="1" applyAlignment="1">
      <alignment horizontal="center" vertical="center"/>
    </xf>
    <xf numFmtId="0" fontId="4" fillId="0" borderId="0" xfId="2"/>
    <xf numFmtId="166" fontId="10" fillId="0" borderId="0" xfId="3" applyNumberFormat="1" applyFont="1" applyBorder="1" applyAlignment="1">
      <alignment horizontal="center" vertical="center"/>
    </xf>
    <xf numFmtId="0" fontId="4" fillId="0" borderId="0" xfId="2" applyAlignment="1">
      <alignment horizontal="center" vertical="center"/>
    </xf>
    <xf numFmtId="166" fontId="0" fillId="0" borderId="0" xfId="3" applyNumberFormat="1" applyFont="1" applyAlignment="1">
      <alignment horizontal="center" vertical="center"/>
    </xf>
    <xf numFmtId="165" fontId="4" fillId="0" borderId="0" xfId="2" applyNumberFormat="1" applyAlignment="1">
      <alignment horizontal="center" vertical="center"/>
    </xf>
    <xf numFmtId="166" fontId="4" fillId="0" borderId="0" xfId="2" applyNumberFormat="1" applyAlignment="1">
      <alignment horizontal="center" vertical="center"/>
    </xf>
    <xf numFmtId="0" fontId="10" fillId="0" borderId="0" xfId="2" applyFont="1" applyAlignment="1">
      <alignment horizontal="center" vertical="center"/>
    </xf>
    <xf numFmtId="0" fontId="9" fillId="0" borderId="5" xfId="2" applyFont="1" applyBorder="1" applyAlignment="1">
      <alignment horizontal="center" vertical="center"/>
    </xf>
    <xf numFmtId="0" fontId="10" fillId="0" borderId="6" xfId="2" applyFont="1" applyBorder="1" applyAlignment="1">
      <alignment horizontal="center" vertical="center"/>
    </xf>
    <xf numFmtId="0" fontId="9" fillId="0" borderId="7" xfId="2" applyFont="1" applyBorder="1" applyAlignment="1">
      <alignment horizontal="center" vertical="center"/>
    </xf>
    <xf numFmtId="166" fontId="10" fillId="0" borderId="6" xfId="3" applyNumberFormat="1" applyFont="1" applyBorder="1" applyAlignment="1">
      <alignment horizontal="center" vertical="center"/>
    </xf>
    <xf numFmtId="166" fontId="11" fillId="0" borderId="5" xfId="3" applyNumberFormat="1" applyFont="1" applyBorder="1" applyAlignment="1">
      <alignment horizontal="center" vertical="center"/>
    </xf>
    <xf numFmtId="166" fontId="11" fillId="0" borderId="7" xfId="3" applyNumberFormat="1" applyFont="1" applyBorder="1" applyAlignment="1">
      <alignment horizontal="center" vertical="center"/>
    </xf>
    <xf numFmtId="164" fontId="12" fillId="0" borderId="0" xfId="1" applyNumberFormat="1" applyFont="1" applyAlignment="1">
      <alignment horizontal="right" vertical="center"/>
    </xf>
    <xf numFmtId="0" fontId="14" fillId="0" borderId="0" xfId="0" applyFont="1"/>
    <xf numFmtId="164" fontId="14" fillId="0" borderId="0" xfId="1" applyNumberFormat="1" applyFont="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15" fillId="0" borderId="0" xfId="0" applyFont="1" applyAlignment="1">
      <alignment horizontal="right"/>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xf numFmtId="0" fontId="16" fillId="0" borderId="0" xfId="0" applyFont="1" applyAlignment="1">
      <alignment wrapText="1"/>
    </xf>
    <xf numFmtId="164" fontId="17" fillId="0" borderId="0" xfId="1" applyNumberFormat="1" applyFont="1" applyAlignment="1">
      <alignment horizontal="right" vertical="center"/>
    </xf>
    <xf numFmtId="0" fontId="0" fillId="0" borderId="0" xfId="0" applyAlignment="1">
      <alignment horizontal="center" vertical="center" wrapText="1"/>
    </xf>
    <xf numFmtId="164" fontId="17" fillId="0" borderId="0" xfId="1" applyNumberFormat="1" applyFont="1" applyAlignment="1">
      <alignment horizontal="righ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18" fillId="0" borderId="1" xfId="0" applyFont="1" applyBorder="1" applyAlignment="1" applyProtection="1">
      <alignment horizontal="center" vertical="center" wrapText="1"/>
      <protection locked="0"/>
    </xf>
    <xf numFmtId="0" fontId="19" fillId="0" borderId="0" xfId="0" applyFont="1" applyAlignment="1">
      <alignment vertical="top"/>
    </xf>
    <xf numFmtId="164" fontId="19" fillId="0" borderId="0" xfId="1" applyNumberFormat="1" applyFont="1" applyAlignment="1">
      <alignment horizontal="right" vertical="center"/>
    </xf>
    <xf numFmtId="0" fontId="19" fillId="0" borderId="0" xfId="0" applyFont="1"/>
    <xf numFmtId="0" fontId="19" fillId="0" borderId="0" xfId="0" applyFont="1" applyAlignment="1">
      <alignment horizontal="center" vertical="center"/>
    </xf>
    <xf numFmtId="0" fontId="19" fillId="0" borderId="0" xfId="0" applyFont="1" applyAlignment="1">
      <alignment horizontal="left" vertical="center" wrapText="1"/>
    </xf>
    <xf numFmtId="0" fontId="19" fillId="0" borderId="0" xfId="0" applyFont="1" applyAlignment="1">
      <alignment wrapText="1"/>
    </xf>
    <xf numFmtId="164" fontId="19" fillId="0" borderId="0" xfId="1" applyNumberFormat="1" applyFont="1"/>
    <xf numFmtId="0" fontId="18" fillId="0" borderId="1" xfId="0" applyFont="1" applyBorder="1" applyAlignment="1">
      <alignment vertical="center" wrapText="1"/>
    </xf>
    <xf numFmtId="0" fontId="18" fillId="0" borderId="1" xfId="0" applyFont="1" applyBorder="1" applyAlignment="1" applyProtection="1">
      <alignment vertical="center" wrapText="1"/>
      <protection locked="0"/>
    </xf>
    <xf numFmtId="0" fontId="17" fillId="0" borderId="1" xfId="0" applyFont="1" applyBorder="1" applyAlignment="1">
      <alignment horizontal="center" vertical="center" wrapText="1"/>
    </xf>
    <xf numFmtId="0" fontId="17" fillId="0" borderId="1" xfId="0" applyFont="1" applyBorder="1" applyAlignment="1">
      <alignment horizontal="justify" vertical="center" wrapText="1"/>
    </xf>
    <xf numFmtId="164" fontId="17" fillId="0" borderId="1" xfId="1" applyNumberFormat="1" applyFont="1" applyBorder="1" applyAlignment="1" applyProtection="1">
      <alignment horizontal="right" vertical="center"/>
      <protection locked="0"/>
    </xf>
    <xf numFmtId="0" fontId="17" fillId="0" borderId="0" xfId="0" applyFont="1" applyAlignment="1">
      <alignment vertical="top"/>
    </xf>
    <xf numFmtId="3"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3" fontId="17" fillId="0" borderId="1" xfId="0" applyNumberFormat="1" applyFont="1" applyBorder="1" applyAlignment="1" applyProtection="1">
      <alignment horizontal="center" vertical="center"/>
      <protection locked="0"/>
    </xf>
    <xf numFmtId="0" fontId="17" fillId="0" borderId="1" xfId="0" applyFont="1" applyBorder="1" applyAlignment="1">
      <alignment horizontal="left" vertical="center" wrapText="1"/>
    </xf>
    <xf numFmtId="0" fontId="20"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wrapText="1"/>
    </xf>
    <xf numFmtId="0" fontId="21" fillId="0" borderId="1" xfId="0" applyFont="1" applyBorder="1" applyAlignment="1" applyProtection="1">
      <alignment horizontal="center" vertical="center" wrapText="1"/>
      <protection locked="0"/>
    </xf>
    <xf numFmtId="49" fontId="20"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17" fillId="0" borderId="0" xfId="0" applyFont="1"/>
    <xf numFmtId="0" fontId="7"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1" xfId="0" applyFont="1" applyFill="1" applyBorder="1" applyAlignment="1" applyProtection="1">
      <alignment horizontal="center" vertical="center" wrapText="1"/>
      <protection locked="0"/>
    </xf>
    <xf numFmtId="0" fontId="21" fillId="2" borderId="1" xfId="0" applyFont="1" applyFill="1" applyBorder="1" applyAlignment="1">
      <alignment horizontal="left" vertical="center" wrapText="1"/>
    </xf>
    <xf numFmtId="49" fontId="7" fillId="2" borderId="1" xfId="0" applyNumberFormat="1" applyFont="1" applyFill="1" applyBorder="1" applyAlignment="1">
      <alignment horizontal="center" vertical="center"/>
    </xf>
    <xf numFmtId="0" fontId="17" fillId="2" borderId="1" xfId="0" applyFont="1" applyFill="1" applyBorder="1" applyAlignment="1">
      <alignment horizontal="center" vertical="center" wrapText="1"/>
    </xf>
    <xf numFmtId="3" fontId="17" fillId="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xf>
    <xf numFmtId="3" fontId="17" fillId="0" borderId="1" xfId="0" applyNumberFormat="1" applyFont="1" applyBorder="1" applyAlignment="1">
      <alignment horizontal="left" vertical="center"/>
    </xf>
    <xf numFmtId="3" fontId="17" fillId="2" borderId="1" xfId="0" applyNumberFormat="1" applyFont="1" applyFill="1" applyBorder="1" applyAlignment="1">
      <alignment horizontal="left" vertical="center"/>
    </xf>
    <xf numFmtId="0" fontId="20" fillId="0" borderId="1" xfId="0" applyFont="1" applyBorder="1" applyAlignment="1" applyProtection="1">
      <alignment horizontal="center" vertical="center" wrapText="1"/>
      <protection locked="0"/>
    </xf>
    <xf numFmtId="3" fontId="21" fillId="0" borderId="1" xfId="0" applyNumberFormat="1" applyFont="1" applyBorder="1" applyAlignment="1" applyProtection="1">
      <alignment horizontal="center" vertical="center"/>
      <protection locked="0"/>
    </xf>
    <xf numFmtId="0" fontId="21" fillId="0" borderId="0" xfId="0" applyFont="1"/>
    <xf numFmtId="164" fontId="21" fillId="0" borderId="0" xfId="1" applyNumberFormat="1" applyFont="1" applyAlignment="1">
      <alignment horizontal="right" vertical="center"/>
    </xf>
    <xf numFmtId="0" fontId="20" fillId="0" borderId="1" xfId="0" applyFont="1" applyBorder="1" applyAlignment="1">
      <alignment horizontal="left"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1" fillId="2" borderId="1" xfId="0" applyFont="1" applyFill="1" applyBorder="1" applyAlignment="1" applyProtection="1">
      <alignment horizontal="center" vertical="center" wrapText="1"/>
      <protection locked="0"/>
    </xf>
    <xf numFmtId="0" fontId="7" fillId="2" borderId="1"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0" borderId="1" xfId="0" applyFont="1" applyBorder="1" applyAlignment="1">
      <alignment horizontal="center" vertical="center"/>
    </xf>
    <xf numFmtId="0" fontId="21" fillId="2" borderId="1" xfId="0" applyFont="1" applyFill="1" applyBorder="1" applyAlignment="1">
      <alignment horizontal="center" vertical="center" wrapText="1"/>
    </xf>
    <xf numFmtId="0" fontId="7" fillId="2" borderId="1" xfId="0" applyFont="1" applyFill="1" applyBorder="1" applyAlignment="1" applyProtection="1">
      <alignment horizontal="center" vertical="center" wrapText="1"/>
      <protection locked="0"/>
    </xf>
    <xf numFmtId="0" fontId="20" fillId="2" borderId="1" xfId="0" applyFont="1" applyFill="1" applyBorder="1" applyAlignment="1">
      <alignment horizontal="justify" vertical="center" wrapText="1"/>
    </xf>
    <xf numFmtId="3" fontId="17" fillId="0" borderId="1" xfId="0" applyNumberFormat="1" applyFont="1" applyBorder="1" applyProtection="1">
      <protection locked="0"/>
    </xf>
    <xf numFmtId="3" fontId="21" fillId="0" borderId="1" xfId="0" applyNumberFormat="1" applyFont="1" applyBorder="1" applyProtection="1">
      <protection locked="0"/>
    </xf>
    <xf numFmtId="164" fontId="21" fillId="0" borderId="1" xfId="1" applyNumberFormat="1" applyFont="1" applyBorder="1" applyAlignment="1" applyProtection="1">
      <alignment horizontal="right" vertical="center"/>
      <protection locked="0"/>
    </xf>
    <xf numFmtId="0" fontId="17" fillId="0" borderId="0" xfId="0" applyFont="1" applyAlignment="1">
      <alignment horizontal="center" vertical="center"/>
    </xf>
    <xf numFmtId="0" fontId="17" fillId="0" borderId="0" xfId="0" applyFont="1" applyAlignment="1">
      <alignment horizontal="left" vertical="center" wrapText="1"/>
    </xf>
    <xf numFmtId="0" fontId="17" fillId="0" borderId="0" xfId="0" applyFont="1" applyAlignment="1">
      <alignment wrapText="1"/>
    </xf>
    <xf numFmtId="164" fontId="17" fillId="0" borderId="0" xfId="1" applyNumberFormat="1" applyFont="1"/>
    <xf numFmtId="0" fontId="21" fillId="0" borderId="1" xfId="0" applyFont="1" applyBorder="1" applyAlignment="1">
      <alignment vertical="top" wrapText="1"/>
    </xf>
    <xf numFmtId="0" fontId="21" fillId="0" borderId="1" xfId="0" applyFont="1" applyBorder="1" applyAlignment="1" applyProtection="1">
      <alignment vertical="top" wrapText="1"/>
      <protection locked="0"/>
    </xf>
    <xf numFmtId="0" fontId="21" fillId="0" borderId="1" xfId="0" applyFont="1" applyBorder="1" applyAlignment="1">
      <alignment horizontal="justify" vertical="center" wrapText="1"/>
    </xf>
    <xf numFmtId="3" fontId="17" fillId="0" borderId="1" xfId="0" applyNumberFormat="1" applyFont="1" applyBorder="1"/>
    <xf numFmtId="0" fontId="17" fillId="0" borderId="1" xfId="0" applyFont="1" applyBorder="1" applyAlignment="1">
      <alignment wrapText="1"/>
    </xf>
    <xf numFmtId="0" fontId="17" fillId="0" borderId="2" xfId="0" applyFont="1" applyBorder="1" applyAlignment="1">
      <alignment horizontal="center" vertical="center" wrapText="1"/>
    </xf>
    <xf numFmtId="0" fontId="17" fillId="0" borderId="2" xfId="0" applyFont="1" applyBorder="1" applyAlignment="1">
      <alignment horizontal="left" vertical="center" wrapText="1"/>
    </xf>
    <xf numFmtId="0" fontId="20" fillId="0" borderId="1" xfId="0" applyFont="1" applyBorder="1" applyAlignment="1">
      <alignment vertical="center" wrapText="1"/>
    </xf>
    <xf numFmtId="0" fontId="7" fillId="0" borderId="1" xfId="0" applyFont="1" applyBorder="1" applyAlignment="1">
      <alignment horizontal="justify" vertical="center" wrapText="1"/>
    </xf>
    <xf numFmtId="0" fontId="21" fillId="2" borderId="1" xfId="0" applyFont="1" applyFill="1" applyBorder="1" applyAlignment="1">
      <alignment horizontal="justify" vertical="center" wrapText="1"/>
    </xf>
    <xf numFmtId="3" fontId="17" fillId="2" borderId="1" xfId="0" applyNumberFormat="1" applyFont="1" applyFill="1" applyBorder="1" applyAlignment="1">
      <alignment horizontal="center" vertical="center"/>
    </xf>
    <xf numFmtId="3" fontId="17" fillId="2" borderId="1" xfId="0" applyNumberFormat="1" applyFont="1" applyFill="1" applyBorder="1" applyProtection="1">
      <protection locked="0"/>
    </xf>
    <xf numFmtId="0" fontId="7" fillId="2" borderId="1" xfId="0" applyFont="1" applyFill="1" applyBorder="1" applyAlignment="1">
      <alignment horizontal="justify" vertical="center" wrapText="1"/>
    </xf>
    <xf numFmtId="0" fontId="20" fillId="0" borderId="1" xfId="0" applyFont="1" applyBorder="1" applyAlignment="1">
      <alignment horizontal="justify" vertical="center" wrapText="1"/>
    </xf>
    <xf numFmtId="0" fontId="20" fillId="0" borderId="1" xfId="0" applyFont="1" applyBorder="1" applyAlignment="1" applyProtection="1">
      <alignment vertical="center" wrapText="1"/>
      <protection locked="0"/>
    </xf>
    <xf numFmtId="0" fontId="21" fillId="0" borderId="1" xfId="0" applyFont="1" applyBorder="1" applyAlignment="1">
      <alignment horizontal="left" vertical="top" wrapText="1"/>
    </xf>
    <xf numFmtId="0" fontId="21" fillId="0" borderId="1" xfId="0" applyFont="1" applyBorder="1" applyAlignment="1" applyProtection="1">
      <alignment horizontal="left" vertical="top" wrapText="1"/>
      <protection locked="0"/>
    </xf>
    <xf numFmtId="0" fontId="7" fillId="0" borderId="1" xfId="0" applyFont="1" applyBorder="1" applyAlignment="1">
      <alignment vertical="center" wrapText="1"/>
    </xf>
    <xf numFmtId="164" fontId="17" fillId="0" borderId="1" xfId="1" applyNumberFormat="1" applyFont="1" applyFill="1" applyBorder="1" applyAlignment="1" applyProtection="1">
      <alignment horizontal="right" vertical="center"/>
      <protection locked="0"/>
    </xf>
    <xf numFmtId="3" fontId="17" fillId="0" borderId="1" xfId="0" applyNumberFormat="1" applyFont="1" applyBorder="1" applyAlignment="1" applyProtection="1">
      <alignment vertical="center"/>
      <protection locked="0"/>
    </xf>
    <xf numFmtId="0" fontId="10" fillId="0" borderId="0" xfId="2" applyFont="1" applyAlignment="1">
      <alignment horizontal="right" vertical="center"/>
    </xf>
    <xf numFmtId="43" fontId="17" fillId="0" borderId="1" xfId="1" applyFont="1" applyBorder="1" applyAlignment="1" applyProtection="1">
      <alignment horizontal="right" vertical="center"/>
      <protection locked="0"/>
    </xf>
    <xf numFmtId="43" fontId="17" fillId="2" borderId="1" xfId="0" applyNumberFormat="1" applyFont="1" applyFill="1" applyBorder="1" applyAlignment="1" applyProtection="1">
      <alignment horizontal="center" vertical="center"/>
      <protection locked="0"/>
    </xf>
    <xf numFmtId="167" fontId="17" fillId="0" borderId="1" xfId="1" applyNumberFormat="1" applyFont="1" applyBorder="1" applyAlignment="1" applyProtection="1">
      <alignment horizontal="right" vertical="center"/>
      <protection locked="0"/>
    </xf>
    <xf numFmtId="167" fontId="17" fillId="0" borderId="1" xfId="1" applyNumberFormat="1" applyFont="1" applyFill="1" applyBorder="1" applyAlignment="1" applyProtection="1">
      <alignment horizontal="right" vertical="center"/>
      <protection locked="0"/>
    </xf>
    <xf numFmtId="43" fontId="17" fillId="0" borderId="1" xfId="1" applyFont="1" applyFill="1" applyBorder="1" applyAlignment="1" applyProtection="1">
      <alignment horizontal="right" vertical="center"/>
      <protection locked="0"/>
    </xf>
    <xf numFmtId="0" fontId="1" fillId="0" borderId="0" xfId="0" applyFont="1" applyAlignment="1">
      <alignment horizontal="left" vertical="center"/>
    </xf>
    <xf numFmtId="0" fontId="7" fillId="0" borderId="0" xfId="2" applyFont="1" applyAlignment="1">
      <alignment horizontal="left" vertical="center"/>
    </xf>
    <xf numFmtId="0" fontId="8" fillId="0" borderId="0" xfId="2" applyFont="1" applyAlignment="1">
      <alignment horizontal="center" vertical="center"/>
    </xf>
    <xf numFmtId="0" fontId="20" fillId="2" borderId="4"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15" fillId="0" borderId="0" xfId="0" applyFont="1" applyAlignment="1">
      <alignment horizontal="left" vertic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1" xfId="0" applyFont="1" applyBorder="1" applyAlignment="1">
      <alignment horizontal="center" vertical="center" wrapText="1"/>
    </xf>
    <xf numFmtId="0" fontId="11" fillId="0" borderId="4" xfId="0" applyFont="1" applyBorder="1" applyAlignment="1">
      <alignment horizontal="center" vertical="center"/>
    </xf>
    <xf numFmtId="0" fontId="11" fillId="0" borderId="8" xfId="0" applyFont="1" applyBorder="1" applyAlignment="1">
      <alignment horizontal="center" vertical="center"/>
    </xf>
    <xf numFmtId="0" fontId="15" fillId="0" borderId="0" xfId="0" applyFont="1" applyAlignment="1">
      <alignment horizontal="center" vertical="center"/>
    </xf>
    <xf numFmtId="0" fontId="11" fillId="0" borderId="9"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4" xfId="0" applyFont="1" applyBorder="1" applyAlignment="1">
      <alignment horizontal="center" vertical="center"/>
    </xf>
    <xf numFmtId="0" fontId="9" fillId="0" borderId="0" xfId="2" applyFont="1" applyBorder="1" applyAlignment="1">
      <alignment horizontal="center" vertical="center"/>
    </xf>
    <xf numFmtId="166" fontId="11" fillId="0" borderId="0" xfId="3" applyNumberFormat="1" applyFont="1" applyBorder="1" applyAlignment="1">
      <alignment horizontal="center" vertical="center"/>
    </xf>
    <xf numFmtId="0" fontId="4" fillId="0" borderId="0" xfId="2" applyBorder="1"/>
    <xf numFmtId="168" fontId="11" fillId="0" borderId="0" xfId="5" applyNumberFormat="1" applyFont="1" applyBorder="1" applyAlignment="1">
      <alignment horizontal="center" vertical="center"/>
    </xf>
    <xf numFmtId="0" fontId="9" fillId="0" borderId="0" xfId="2" applyFont="1" applyBorder="1" applyAlignment="1">
      <alignment horizontal="right" vertical="center"/>
    </xf>
    <xf numFmtId="0" fontId="4" fillId="0" borderId="0" xfId="2" applyAlignment="1">
      <alignment horizontal="right" vertical="center"/>
    </xf>
  </cellXfs>
  <cellStyles count="6">
    <cellStyle name="Comma" xfId="1" builtinId="3"/>
    <cellStyle name="Comma 2" xfId="3" xr:uid="{AE633979-BB4F-4FE9-8DA2-0C1509A15775}"/>
    <cellStyle name="Comma 3" xfId="4" xr:uid="{39447839-E885-4B8B-9E82-D558A71BF2AB}"/>
    <cellStyle name="Normal" xfId="0" builtinId="0"/>
    <cellStyle name="Normal 2" xfId="2" xr:uid="{0657692F-9EFC-428D-88C2-C265DBEA529C}"/>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Gul%20Ahmed%20Energy%20Limited\VO\Summary%20of%20VOs.xlsx" TargetMode="External"/><Relationship Id="rId1" Type="http://schemas.openxmlformats.org/officeDocument/2006/relationships/externalLinkPath" Target="/Pioneer/Running%20projects/Gul%20Ahmed%20Energy%20Limited/VO/Summary%20of%20VO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2">
          <cell r="C22">
            <v>3324523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Bills"/>
      <sheetName val="IK"/>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 maintenance</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GSK DMC</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 maintenance</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 maintenance</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 maintenance</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 maintenance</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 maintenance</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 maintenance</v>
          </cell>
          <cell r="C19883" t="str">
            <v>material</v>
          </cell>
          <cell r="D19883" t="str">
            <v>misc invoices by shahid</v>
          </cell>
          <cell r="E19883">
            <v>39570</v>
          </cell>
        </row>
        <row r="19884">
          <cell r="B19884" t="str">
            <v>BAF maintenance</v>
          </cell>
          <cell r="C19884" t="str">
            <v>material</v>
          </cell>
          <cell r="D19884" t="str">
            <v>misc invoices by shahid</v>
          </cell>
          <cell r="E19884">
            <v>41265</v>
          </cell>
        </row>
        <row r="19885">
          <cell r="B19885" t="str">
            <v>BAF maintenance</v>
          </cell>
          <cell r="C19885" t="str">
            <v>material</v>
          </cell>
          <cell r="D19885" t="str">
            <v>misc invoices by shahid</v>
          </cell>
          <cell r="E19885">
            <v>78619</v>
          </cell>
        </row>
        <row r="19886">
          <cell r="B19886" t="str">
            <v>BAF maintenance</v>
          </cell>
          <cell r="C19886" t="str">
            <v>material</v>
          </cell>
          <cell r="D19886" t="str">
            <v>misc invoices by shahid</v>
          </cell>
          <cell r="E19886">
            <v>46130</v>
          </cell>
        </row>
        <row r="19887">
          <cell r="B19887" t="str">
            <v>BAF maintenance</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 maintenance</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3rd &amp; 8th Floor</v>
          </cell>
          <cell r="C19905" t="str">
            <v>IMS Engineering</v>
          </cell>
          <cell r="D19905" t="str">
            <v>Received from Total BAHL branch chq (Given to IMS in engro deal)</v>
          </cell>
          <cell r="E19905">
            <v>700000</v>
          </cell>
        </row>
        <row r="19906">
          <cell r="B19906" t="str">
            <v>Engro 3rd &amp; 8th Floor</v>
          </cell>
          <cell r="C19906" t="str">
            <v>IMS Engineering</v>
          </cell>
          <cell r="D19906" t="str">
            <v>Received from Total BAHL branch chq (Given to IMS in engro deal)</v>
          </cell>
          <cell r="E19906">
            <v>770000</v>
          </cell>
        </row>
        <row r="19907">
          <cell r="B19907" t="str">
            <v>Engro 3rd &amp; 8th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v>
          </cell>
          <cell r="E19910">
            <v>385878</v>
          </cell>
        </row>
        <row r="19911">
          <cell r="B19911" t="str">
            <v>GSK DMC</v>
          </cell>
          <cell r="C19911" t="str">
            <v>IIL Pipe</v>
          </cell>
          <cell r="D19911" t="str">
            <v>MCB chq 1973738918 (purchased ERW Pipes)</v>
          </cell>
          <cell r="E19911">
            <v>1910384</v>
          </cell>
        </row>
        <row r="19912">
          <cell r="B19912" t="str">
            <v>o/m NASTP</v>
          </cell>
          <cell r="C19912" t="str">
            <v>Received</v>
          </cell>
          <cell r="D19912" t="str">
            <v>Received from NASTP (Mar 24 + April Bill)</v>
          </cell>
          <cell r="F19912">
            <v>3456382</v>
          </cell>
        </row>
        <row r="19913">
          <cell r="B19913" t="str">
            <v>Meezan bank Head office</v>
          </cell>
          <cell r="C19913" t="str">
            <v>Received</v>
          </cell>
          <cell r="D19913" t="str">
            <v>Received from Total BAHL branch chq (Given to IMS in engro deal)</v>
          </cell>
          <cell r="F19913">
            <v>700000</v>
          </cell>
        </row>
        <row r="19914">
          <cell r="B19914" t="str">
            <v>Meezan bank Head office</v>
          </cell>
          <cell r="C19914" t="str">
            <v>Received</v>
          </cell>
          <cell r="D19914" t="str">
            <v>Received from Total BAHL branch chq (Given to IMS in engro deal)</v>
          </cell>
          <cell r="F19914">
            <v>770000</v>
          </cell>
        </row>
        <row r="19915">
          <cell r="B19915" t="str">
            <v>Meezan bank Head office</v>
          </cell>
          <cell r="C19915" t="str">
            <v>Received</v>
          </cell>
          <cell r="D19915" t="str">
            <v>Received from Total BAHL branch chq (Given to IMS in engro deal)</v>
          </cell>
          <cell r="F19915">
            <v>525000</v>
          </cell>
        </row>
        <row r="19916">
          <cell r="B19916" t="str">
            <v>BAH 12th Floor</v>
          </cell>
          <cell r="C19916" t="str">
            <v>Received</v>
          </cell>
          <cell r="D19916" t="str">
            <v>Received from aisha Interiors 20% Mob advance against HVAC work 
(Given to Mehran Engineering in Engro Advance)</v>
          </cell>
          <cell r="F19916">
            <v>1056979</v>
          </cell>
        </row>
        <row r="19917">
          <cell r="B19917" t="str">
            <v>BAH 12th Floor</v>
          </cell>
          <cell r="C19917" t="str">
            <v>Received</v>
          </cell>
          <cell r="D19917" t="str">
            <v>Received from aisha Interiors 20% Mob advance against HVAC work 
(Given to JES in CITI Bank adv)</v>
          </cell>
          <cell r="F19917">
            <v>1056979</v>
          </cell>
        </row>
        <row r="19918">
          <cell r="B19918" t="str">
            <v>BAH 12th Floor</v>
          </cell>
          <cell r="C19918" t="str">
            <v>Received</v>
          </cell>
          <cell r="D19918" t="str">
            <v>Received from aisha Interiors 20% Mob advance against HVAC work 
(Given to IMS Engineering in Engro Advance)</v>
          </cell>
          <cell r="F19918">
            <v>1056979</v>
          </cell>
        </row>
        <row r="19919">
          <cell r="B19919" t="str">
            <v>BAH 12th Floor</v>
          </cell>
          <cell r="C19919" t="str">
            <v>Received</v>
          </cell>
          <cell r="D19919" t="str">
            <v>Received from aisha Interiors 20% Mob advance against HVAC work 
(Given to IMS Engineering in Engro Advance)</v>
          </cell>
          <cell r="F19919">
            <v>1056979</v>
          </cell>
        </row>
        <row r="19920">
          <cell r="B19920" t="str">
            <v>Engro office</v>
          </cell>
          <cell r="C19920" t="str">
            <v>Received</v>
          </cell>
          <cell r="D19920" t="str">
            <v>Received from NEC in acc of Engro (Given to captive air against GSK FCU and WCPU deal)</v>
          </cell>
          <cell r="F19920">
            <v>1458946</v>
          </cell>
        </row>
        <row r="19921">
          <cell r="B19921" t="str">
            <v>BAF maintenance</v>
          </cell>
          <cell r="C19921" t="str">
            <v>Received</v>
          </cell>
          <cell r="D19921" t="str">
            <v>Received from BAFL inter bank fund transfer in MCB</v>
          </cell>
          <cell r="F19921">
            <v>10666429</v>
          </cell>
        </row>
        <row r="19922">
          <cell r="B19922" t="str">
            <v>Engro office</v>
          </cell>
          <cell r="C19922" t="str">
            <v>Received</v>
          </cell>
          <cell r="D19922" t="str">
            <v>Received cash from NEC - Total rec = 1000,000</v>
          </cell>
          <cell r="F19922">
            <v>986074</v>
          </cell>
        </row>
        <row r="19923">
          <cell r="B19923" t="str">
            <v>Tri fit Gym</v>
          </cell>
          <cell r="C19923" t="str">
            <v>Received</v>
          </cell>
          <cell r="D19923" t="str">
            <v>Received cash from NEC - Total rec = 1000,000</v>
          </cell>
          <cell r="F19923">
            <v>13926</v>
          </cell>
        </row>
        <row r="19924">
          <cell r="B19924" t="str">
            <v>O/M The Place</v>
          </cell>
          <cell r="C19924" t="str">
            <v>Received</v>
          </cell>
          <cell r="D19924" t="str">
            <v>received May 2024 bill</v>
          </cell>
          <cell r="F19924">
            <v>359992</v>
          </cell>
        </row>
        <row r="19925">
          <cell r="B19925" t="str">
            <v>naveed malik</v>
          </cell>
          <cell r="C19925" t="str">
            <v>Received</v>
          </cell>
          <cell r="D19925" t="str">
            <v>Cash received (used on office)</v>
          </cell>
          <cell r="F19925">
            <v>250000</v>
          </cell>
        </row>
        <row r="19926">
          <cell r="B19926" t="str">
            <v>Tri fit Gym</v>
          </cell>
          <cell r="C19926" t="str">
            <v>Received</v>
          </cell>
          <cell r="D19926" t="str">
            <v>Rec from NEC (Online by NEC to IMS Engineering in CITI Bank Project)</v>
          </cell>
          <cell r="F19926">
            <v>2000000</v>
          </cell>
        </row>
        <row r="19927">
          <cell r="B19927" t="str">
            <v>GSK DMC</v>
          </cell>
          <cell r="C19927" t="str">
            <v>Received</v>
          </cell>
          <cell r="D19927" t="str">
            <v>Rec 30% Mob adv from MY in acc of GSK (Given to Universal traders against GST invoice care off Adeel)</v>
          </cell>
          <cell r="F19927">
            <v>6619389</v>
          </cell>
        </row>
        <row r="19928">
          <cell r="B19928" t="str">
            <v>GSK DMC</v>
          </cell>
          <cell r="C19928" t="str">
            <v>Received</v>
          </cell>
          <cell r="D19928" t="str">
            <v>1% invoice charges</v>
          </cell>
          <cell r="E19928">
            <v>66000</v>
          </cell>
        </row>
        <row r="19929">
          <cell r="B19929" t="str">
            <v>ueP 17th Floor</v>
          </cell>
          <cell r="C19929" t="str">
            <v>Received</v>
          </cell>
          <cell r="D19929" t="str">
            <v>Rec 50% retention money</v>
          </cell>
          <cell r="F19929">
            <v>1402277</v>
          </cell>
        </row>
        <row r="19930">
          <cell r="B19930" t="str">
            <v>o/m NASTP</v>
          </cell>
          <cell r="C19930" t="str">
            <v>Received</v>
          </cell>
          <cell r="D19930" t="str">
            <v xml:space="preserve">1% invoice charges for MCB chq # 1973738913 given to Al madina for SST inpt adjustment in NASTP Monthly payment </v>
          </cell>
          <cell r="E19930">
            <v>24978</v>
          </cell>
        </row>
        <row r="19931">
          <cell r="B19931" t="str">
            <v>O/M NASTP</v>
          </cell>
          <cell r="C19931" t="str">
            <v>Received</v>
          </cell>
          <cell r="D19931" t="str">
            <v>may 24 O/M received</v>
          </cell>
          <cell r="F19931">
            <v>1904728.8212000001</v>
          </cell>
        </row>
        <row r="19932">
          <cell r="B19932" t="str">
            <v>Generation DML</v>
          </cell>
          <cell r="C19932" t="str">
            <v>Received</v>
          </cell>
          <cell r="D19932" t="str">
            <v>Received Advance 25%</v>
          </cell>
          <cell r="F19932">
            <v>1421846</v>
          </cell>
        </row>
        <row r="19933">
          <cell r="B19933" t="str">
            <v>Generation DML</v>
          </cell>
          <cell r="C19933" t="str">
            <v>Received</v>
          </cell>
          <cell r="D19933" t="str">
            <v>1% invoice charges</v>
          </cell>
          <cell r="E19933">
            <v>14000</v>
          </cell>
        </row>
        <row r="19934">
          <cell r="B19934" t="str">
            <v>FTC Floors</v>
          </cell>
          <cell r="C19934" t="str">
            <v>Received</v>
          </cell>
          <cell r="D19934" t="str">
            <v>O/M May 24 Bill</v>
          </cell>
          <cell r="F19934">
            <v>246087</v>
          </cell>
        </row>
        <row r="19935">
          <cell r="B19935" t="str">
            <v>Ernst &amp; Young</v>
          </cell>
          <cell r="C19935" t="str">
            <v>Received</v>
          </cell>
          <cell r="D19935" t="str">
            <v>Received from Ik (Given to IK associates)</v>
          </cell>
          <cell r="F19935">
            <v>10400000</v>
          </cell>
        </row>
        <row r="19936">
          <cell r="B19936" t="str">
            <v>Ernst &amp; Young</v>
          </cell>
          <cell r="C19936" t="str">
            <v>Received</v>
          </cell>
          <cell r="D19936" t="str">
            <v>1% invoice charges</v>
          </cell>
          <cell r="E19936">
            <v>104000</v>
          </cell>
        </row>
        <row r="19937">
          <cell r="B19937" t="str">
            <v>office</v>
          </cell>
          <cell r="C19937" t="str">
            <v>salary</v>
          </cell>
          <cell r="D19937" t="str">
            <v>TO mossi</v>
          </cell>
          <cell r="E19937">
            <v>6000</v>
          </cell>
        </row>
        <row r="19938">
          <cell r="B19938" t="str">
            <v>BAF maintenance</v>
          </cell>
          <cell r="C19938" t="str">
            <v>salary</v>
          </cell>
          <cell r="D19938" t="str">
            <v>Nadeem bha salary</v>
          </cell>
          <cell r="E19938">
            <v>50000</v>
          </cell>
        </row>
        <row r="19939">
          <cell r="B19939" t="str">
            <v>kumail bhai</v>
          </cell>
          <cell r="C19939" t="str">
            <v>salary</v>
          </cell>
          <cell r="D19939" t="str">
            <v>Waris salary</v>
          </cell>
          <cell r="E19939">
            <v>5000</v>
          </cell>
        </row>
        <row r="19940">
          <cell r="B19940" t="str">
            <v>GSK DMC</v>
          </cell>
          <cell r="C19940" t="str">
            <v>salary</v>
          </cell>
          <cell r="D19940" t="str">
            <v xml:space="preserve">bilal bhai </v>
          </cell>
          <cell r="E19940">
            <v>50000</v>
          </cell>
        </row>
        <row r="19941">
          <cell r="B19941" t="str">
            <v>office</v>
          </cell>
          <cell r="C19941" t="str">
            <v>salary</v>
          </cell>
          <cell r="D19941" t="str">
            <v>Mhr home mossi salaries</v>
          </cell>
          <cell r="E19941">
            <v>105000</v>
          </cell>
        </row>
        <row r="19942">
          <cell r="B19942" t="str">
            <v>Engro 3rd &amp; 8th Floor</v>
          </cell>
          <cell r="C19942" t="str">
            <v>salary</v>
          </cell>
          <cell r="D19942" t="str">
            <v>Jahangeer salary</v>
          </cell>
          <cell r="E19942">
            <v>88625</v>
          </cell>
        </row>
        <row r="19943">
          <cell r="B19943" t="str">
            <v>office</v>
          </cell>
          <cell r="C19943" t="str">
            <v>salary</v>
          </cell>
          <cell r="D19943" t="str">
            <v>umer salary (after advance deduct)</v>
          </cell>
          <cell r="E19943">
            <v>20000</v>
          </cell>
        </row>
        <row r="19944">
          <cell r="B19944" t="str">
            <v>office</v>
          </cell>
          <cell r="C19944" t="str">
            <v>salary</v>
          </cell>
          <cell r="D19944" t="str">
            <v xml:space="preserve">Rehan + Ashraf bhai </v>
          </cell>
          <cell r="E19944">
            <v>153500</v>
          </cell>
        </row>
        <row r="19945">
          <cell r="B19945" t="str">
            <v>FTC Floors</v>
          </cell>
          <cell r="C19945" t="str">
            <v>salary</v>
          </cell>
          <cell r="D19945" t="str">
            <v>ftc staff salaries</v>
          </cell>
          <cell r="E19945">
            <v>181737.5</v>
          </cell>
        </row>
        <row r="19946">
          <cell r="B19946" t="str">
            <v>Engro 3rd &amp; 8th Floor</v>
          </cell>
          <cell r="C19946" t="str">
            <v>salary</v>
          </cell>
          <cell r="D19946" t="str">
            <v>Engr Ahsan , RAZA , Lateef &amp; chacha lateef</v>
          </cell>
          <cell r="E19946">
            <v>204043</v>
          </cell>
        </row>
        <row r="19947">
          <cell r="B19947" t="str">
            <v>o/m NASTP</v>
          </cell>
          <cell r="C19947" t="str">
            <v>salary</v>
          </cell>
          <cell r="D19947" t="str">
            <v>NASTP staff salary</v>
          </cell>
          <cell r="E19947">
            <v>877970.83333333314</v>
          </cell>
        </row>
        <row r="19948">
          <cell r="B19948" t="str">
            <v>Rehmat shipping</v>
          </cell>
          <cell r="C19948" t="str">
            <v>salary</v>
          </cell>
          <cell r="D19948" t="str">
            <v>Noman &amp; Talha salary released</v>
          </cell>
          <cell r="E19948">
            <v>126000</v>
          </cell>
        </row>
        <row r="19949">
          <cell r="B19949" t="str">
            <v>BAF maintenance</v>
          </cell>
          <cell r="C19949" t="str">
            <v>salary</v>
          </cell>
          <cell r="D19949" t="str">
            <v>Abid salary</v>
          </cell>
          <cell r="E19949">
            <v>53333</v>
          </cell>
        </row>
        <row r="19950">
          <cell r="B19950" t="str">
            <v>Meezan bank Head office</v>
          </cell>
          <cell r="C19950" t="str">
            <v>salary</v>
          </cell>
          <cell r="D19950" t="str">
            <v>Amir engr salary</v>
          </cell>
          <cell r="E19950">
            <v>61500</v>
          </cell>
        </row>
        <row r="19951">
          <cell r="B19951" t="str">
            <v>BAF maintenance</v>
          </cell>
          <cell r="C19951" t="str">
            <v>salary</v>
          </cell>
          <cell r="D19951" t="str">
            <v>Shahid, nadeem paintet</v>
          </cell>
          <cell r="E19951">
            <v>84790</v>
          </cell>
        </row>
        <row r="19952">
          <cell r="B19952" t="str">
            <v>O/M The Place</v>
          </cell>
          <cell r="C19952" t="str">
            <v>salary</v>
          </cell>
          <cell r="D19952" t="str">
            <v>The place staff salaries</v>
          </cell>
          <cell r="E19952">
            <v>148664.58333333334</v>
          </cell>
        </row>
        <row r="19953">
          <cell r="B19953" t="str">
            <v>office</v>
          </cell>
          <cell r="C19953" t="str">
            <v>salary</v>
          </cell>
          <cell r="D19953" t="str">
            <v>Irfan, Kamran ahsan</v>
          </cell>
          <cell r="E19953">
            <v>143066.66666666666</v>
          </cell>
        </row>
        <row r="19954">
          <cell r="B19954" t="str">
            <v xml:space="preserve">O/M Nue Multiplex </v>
          </cell>
          <cell r="C19954" t="str">
            <v>salary</v>
          </cell>
          <cell r="D19954" t="str">
            <v>RMR staff salaries</v>
          </cell>
          <cell r="E19954">
            <v>165810</v>
          </cell>
        </row>
        <row r="19955">
          <cell r="B19955" t="str">
            <v>BAF maintenance</v>
          </cell>
          <cell r="C19955" t="str">
            <v>salary</v>
          </cell>
          <cell r="D19955" t="str">
            <v>Imran + khushnood, Fahad &amp; amjad</v>
          </cell>
          <cell r="E19955">
            <v>219375</v>
          </cell>
        </row>
        <row r="19956">
          <cell r="B19956" t="str">
            <v>Meezan bank Head office</v>
          </cell>
          <cell r="C19956" t="str">
            <v>salary</v>
          </cell>
          <cell r="D19956" t="str">
            <v xml:space="preserve">Gul sher </v>
          </cell>
          <cell r="E19956">
            <v>20225</v>
          </cell>
        </row>
        <row r="19957">
          <cell r="B19957" t="str">
            <v>Meezan bank Head office</v>
          </cell>
          <cell r="C19957" t="str">
            <v>salary</v>
          </cell>
          <cell r="D19957" t="str">
            <v>Ahmed nawaz salary</v>
          </cell>
          <cell r="E19957">
            <v>17200</v>
          </cell>
        </row>
        <row r="19958">
          <cell r="B19958" t="str">
            <v>O/M The Place</v>
          </cell>
          <cell r="C19958" t="str">
            <v>salary</v>
          </cell>
          <cell r="D19958" t="str">
            <v>Zeeshan salary</v>
          </cell>
          <cell r="E19958">
            <v>28000</v>
          </cell>
        </row>
        <row r="19959">
          <cell r="B19959" t="str">
            <v>Engro office</v>
          </cell>
          <cell r="C19959" t="str">
            <v>salary</v>
          </cell>
          <cell r="D19959" t="str">
            <v>Shahzaib salary</v>
          </cell>
          <cell r="E19959">
            <v>52300</v>
          </cell>
        </row>
        <row r="19960">
          <cell r="B19960" t="str">
            <v>burhani mehal</v>
          </cell>
          <cell r="C19960" t="str">
            <v>salary</v>
          </cell>
          <cell r="D19960" t="str">
            <v>Abbas Ishaq salary</v>
          </cell>
          <cell r="E19960">
            <v>55000</v>
          </cell>
        </row>
        <row r="19961">
          <cell r="B19961" t="str">
            <v>o/m NASTP</v>
          </cell>
          <cell r="C19961" t="str">
            <v>salary</v>
          </cell>
          <cell r="D19961" t="str">
            <v xml:space="preserve">Reamining Imran salary </v>
          </cell>
          <cell r="E19961">
            <v>15000</v>
          </cell>
        </row>
        <row r="19962">
          <cell r="B19962" t="str">
            <v>office</v>
          </cell>
          <cell r="C19962" t="str">
            <v>office</v>
          </cell>
          <cell r="D19962" t="str">
            <v>umer for office use</v>
          </cell>
          <cell r="E19962">
            <v>5000</v>
          </cell>
        </row>
        <row r="19963">
          <cell r="B19963" t="str">
            <v>kumail bhai</v>
          </cell>
          <cell r="C19963" t="str">
            <v>material</v>
          </cell>
          <cell r="D19963" t="str">
            <v>purcahsed 2 silicon tubes from moiz duct</v>
          </cell>
          <cell r="E19963">
            <v>7600</v>
          </cell>
        </row>
        <row r="19964">
          <cell r="B19964" t="str">
            <v>Rehmat shipping</v>
          </cell>
          <cell r="C19964" t="str">
            <v>material</v>
          </cell>
          <cell r="D19964" t="str">
            <v>Fisher boxc and transportation</v>
          </cell>
          <cell r="E19964">
            <v>1900</v>
          </cell>
        </row>
        <row r="19965">
          <cell r="B19965" t="str">
            <v>CITI Bank</v>
          </cell>
          <cell r="C19965" t="str">
            <v>de Creator</v>
          </cell>
          <cell r="D19965" t="str">
            <v>Online to Khalid najmi in GST deal</v>
          </cell>
          <cell r="E19965">
            <v>443500</v>
          </cell>
        </row>
        <row r="19966">
          <cell r="B19966" t="str">
            <v>BAF Phase VIII</v>
          </cell>
          <cell r="C19966" t="str">
            <v>Cool max</v>
          </cell>
          <cell r="D19966" t="str">
            <v>Cash collect by Victor from al madina (adv paid)</v>
          </cell>
          <cell r="E19966">
            <v>400000</v>
          </cell>
        </row>
        <row r="19967">
          <cell r="B19967" t="str">
            <v>BAH 12th Floor</v>
          </cell>
          <cell r="C19967" t="str">
            <v>shan control</v>
          </cell>
          <cell r="D19967" t="str">
            <v>Cash collect by Imran shan control (from al madina steel)</v>
          </cell>
          <cell r="E19967">
            <v>450000</v>
          </cell>
        </row>
        <row r="19968">
          <cell r="B19968" t="str">
            <v>J out let DML</v>
          </cell>
          <cell r="C19968" t="str">
            <v>material</v>
          </cell>
          <cell r="D19968" t="str">
            <v>Online to Noman Engro for J outlet purhcasing</v>
          </cell>
          <cell r="E19968">
            <v>100000</v>
          </cell>
        </row>
        <row r="19969">
          <cell r="B19969" t="str">
            <v>Engro 3rd &amp; 8th Floor</v>
          </cell>
          <cell r="C19969" t="str">
            <v>material</v>
          </cell>
          <cell r="D19969" t="str">
            <v>purchased dammer tapes</v>
          </cell>
          <cell r="E19969">
            <v>960</v>
          </cell>
        </row>
        <row r="19970">
          <cell r="B19970" t="str">
            <v>GSK DMC</v>
          </cell>
          <cell r="C19970" t="str">
            <v>material</v>
          </cell>
          <cell r="D19970" t="str">
            <v>purcahsed masking tapes</v>
          </cell>
          <cell r="E19970">
            <v>800</v>
          </cell>
        </row>
        <row r="19971">
          <cell r="B19971" t="str">
            <v>tahiri Masjid</v>
          </cell>
          <cell r="C19971" t="str">
            <v>material</v>
          </cell>
          <cell r="D19971" t="str">
            <v>Given to faheem for material</v>
          </cell>
          <cell r="E19971">
            <v>50000</v>
          </cell>
        </row>
        <row r="19972">
          <cell r="B19972" t="str">
            <v>o/m NASTP</v>
          </cell>
          <cell r="C19972" t="str">
            <v>fare</v>
          </cell>
          <cell r="D19972" t="str">
            <v>sent bill for june 24</v>
          </cell>
          <cell r="E19972">
            <v>300</v>
          </cell>
        </row>
        <row r="19973">
          <cell r="B19973" t="str">
            <v>FTC Floors</v>
          </cell>
          <cell r="C19973" t="str">
            <v>misc</v>
          </cell>
          <cell r="D19973" t="str">
            <v>register purchased</v>
          </cell>
          <cell r="E19973">
            <v>700</v>
          </cell>
        </row>
        <row r="19974">
          <cell r="B19974" t="str">
            <v>FTC Floors</v>
          </cell>
          <cell r="C19974" t="str">
            <v>misc</v>
          </cell>
          <cell r="D19974" t="str">
            <v>tea and refreshment</v>
          </cell>
          <cell r="E19974">
            <v>3000</v>
          </cell>
        </row>
        <row r="19975">
          <cell r="B19975" t="str">
            <v>GSK DMC</v>
          </cell>
          <cell r="C19975" t="str">
            <v>material</v>
          </cell>
          <cell r="D19975" t="str">
            <v>purcahsed red oxide paint by engr ahsan</v>
          </cell>
          <cell r="E19975">
            <v>3500</v>
          </cell>
        </row>
        <row r="19976">
          <cell r="B19976" t="str">
            <v>PSYCHIATRY JPMC</v>
          </cell>
          <cell r="C19976" t="str">
            <v>fare</v>
          </cell>
          <cell r="D19976" t="str">
            <v>paid</v>
          </cell>
          <cell r="E19976">
            <v>1000</v>
          </cell>
        </row>
        <row r="19977">
          <cell r="B19977" t="str">
            <v>office</v>
          </cell>
          <cell r="C19977" t="str">
            <v>office</v>
          </cell>
          <cell r="D19977" t="str">
            <v>umer for office use</v>
          </cell>
          <cell r="E19977">
            <v>5000</v>
          </cell>
        </row>
        <row r="19978">
          <cell r="B19978" t="str">
            <v>office</v>
          </cell>
          <cell r="C19978" t="str">
            <v>umer</v>
          </cell>
          <cell r="D19978" t="str">
            <v>for car wash - nadeem bahi</v>
          </cell>
          <cell r="E19978">
            <v>1000</v>
          </cell>
        </row>
        <row r="19979">
          <cell r="B19979" t="str">
            <v>office</v>
          </cell>
          <cell r="C19979" t="str">
            <v>umer</v>
          </cell>
          <cell r="D19979" t="str">
            <v>for car wash - bilal bhai</v>
          </cell>
          <cell r="E19979">
            <v>1500</v>
          </cell>
        </row>
        <row r="19980">
          <cell r="B19980" t="str">
            <v xml:space="preserve">MHR Personal </v>
          </cell>
          <cell r="C19980" t="str">
            <v>utilities bills</v>
          </cell>
          <cell r="D19980" t="str">
            <v>SSGC bill paid</v>
          </cell>
          <cell r="E19980">
            <v>920</v>
          </cell>
        </row>
        <row r="19981">
          <cell r="B19981" t="str">
            <v>office</v>
          </cell>
          <cell r="C19981" t="str">
            <v>utilities bills</v>
          </cell>
          <cell r="D19981" t="str">
            <v>SSGC bill paid</v>
          </cell>
          <cell r="E19981">
            <v>1250</v>
          </cell>
        </row>
        <row r="19982">
          <cell r="B19982" t="str">
            <v>GSK DMC</v>
          </cell>
          <cell r="C19982" t="str">
            <v>fare</v>
          </cell>
          <cell r="D19982" t="str">
            <v>paid</v>
          </cell>
          <cell r="E19982">
            <v>5000</v>
          </cell>
        </row>
        <row r="19983">
          <cell r="B19983" t="str">
            <v>BAF maintenance</v>
          </cell>
          <cell r="C19983" t="str">
            <v>shakeel duct</v>
          </cell>
          <cell r="D19983" t="str">
            <v>cash paid (by hand nadeem bahi)</v>
          </cell>
          <cell r="E19983">
            <v>10000</v>
          </cell>
        </row>
        <row r="19984">
          <cell r="B19984" t="str">
            <v>GSK DMC</v>
          </cell>
          <cell r="C19984" t="str">
            <v>de Creator</v>
          </cell>
          <cell r="D19984" t="str">
            <v>Online to Khalid najmi in GSK deal (online by al madina)</v>
          </cell>
          <cell r="E19984">
            <v>500000</v>
          </cell>
        </row>
        <row r="19985">
          <cell r="B19985" t="str">
            <v>Engro office</v>
          </cell>
          <cell r="C19985" t="str">
            <v>sadiq pipe</v>
          </cell>
          <cell r="D19985" t="str">
            <v>Online to sadiq in EY (online by al madina)</v>
          </cell>
          <cell r="E19985">
            <v>350000</v>
          </cell>
        </row>
        <row r="19986">
          <cell r="B19986" t="str">
            <v>tahiri Masjid</v>
          </cell>
          <cell r="C19986" t="str">
            <v>Afsar hussain</v>
          </cell>
          <cell r="D19986" t="str">
            <v>Online to afsar in tahiri masjid (Online by adeel)</v>
          </cell>
          <cell r="E19986">
            <v>25000</v>
          </cell>
        </row>
        <row r="19987">
          <cell r="B19987" t="str">
            <v>BAF maintenance</v>
          </cell>
          <cell r="C19987" t="str">
            <v>Engr Noman BAF</v>
          </cell>
          <cell r="D19987" t="str">
            <v>Noman engr (by nadeem bhai)</v>
          </cell>
          <cell r="E19987">
            <v>300000</v>
          </cell>
        </row>
        <row r="19988">
          <cell r="B19988" t="str">
            <v>BAF maintenance</v>
          </cell>
          <cell r="C19988" t="str">
            <v>material</v>
          </cell>
          <cell r="D19988" t="str">
            <v>purchased VFD paid final amount (by nadeem bhai)</v>
          </cell>
          <cell r="E19988">
            <v>150000</v>
          </cell>
        </row>
        <row r="19989">
          <cell r="B19989" t="str">
            <v>BAF maintenance</v>
          </cell>
          <cell r="C19989" t="str">
            <v>material</v>
          </cell>
          <cell r="D19989" t="str">
            <v>sheet purchaseed in BAF from al madina by shahid</v>
          </cell>
          <cell r="E19989">
            <v>4500</v>
          </cell>
        </row>
        <row r="19990">
          <cell r="B19990" t="str">
            <v>tahiri Masjid</v>
          </cell>
          <cell r="C19990" t="str">
            <v>rafay</v>
          </cell>
          <cell r="D19990" t="str">
            <v>Online to rafay in tahiri masjid (Online by adeel)</v>
          </cell>
          <cell r="E19990">
            <v>150000</v>
          </cell>
        </row>
        <row r="19991">
          <cell r="B19991" t="str">
            <v>office</v>
          </cell>
          <cell r="C19991" t="str">
            <v>Laptop</v>
          </cell>
          <cell r="D19991" t="str">
            <v>Online to umair for Laptop purchased (Online by adeel)</v>
          </cell>
          <cell r="E19991">
            <v>98000</v>
          </cell>
        </row>
        <row r="19992">
          <cell r="B19992" t="str">
            <v>J out let DML</v>
          </cell>
          <cell r="C19992" t="str">
            <v>sheet</v>
          </cell>
          <cell r="D19992" t="str">
            <v>Online to murtaza hassan shah for folding in J outlet (by adeel)</v>
          </cell>
          <cell r="E19992">
            <v>105000</v>
          </cell>
        </row>
        <row r="19993">
          <cell r="B19993" t="str">
            <v>Meezan bank Head office</v>
          </cell>
          <cell r="C19993" t="str">
            <v>misc</v>
          </cell>
          <cell r="D19993" t="str">
            <v>to amir for super card for july 24</v>
          </cell>
          <cell r="E19993">
            <v>1500</v>
          </cell>
        </row>
        <row r="19994">
          <cell r="B19994" t="str">
            <v>office</v>
          </cell>
          <cell r="C19994" t="str">
            <v>office</v>
          </cell>
          <cell r="D19994" t="str">
            <v>umer for office use</v>
          </cell>
          <cell r="E19994">
            <v>5000</v>
          </cell>
        </row>
        <row r="19995">
          <cell r="B19995" t="str">
            <v>office</v>
          </cell>
          <cell r="C19995" t="str">
            <v>misc</v>
          </cell>
          <cell r="D19995" t="str">
            <v>USB purchsed</v>
          </cell>
          <cell r="E19995">
            <v>1900</v>
          </cell>
        </row>
        <row r="19996">
          <cell r="B19996" t="str">
            <v>O/M The Place</v>
          </cell>
          <cell r="C19996" t="str">
            <v>misc</v>
          </cell>
          <cell r="D19996" t="str">
            <v>to mumtaz for misc expenses</v>
          </cell>
          <cell r="E19996">
            <v>10000</v>
          </cell>
        </row>
        <row r="19997">
          <cell r="B19997" t="str">
            <v>J out let DML</v>
          </cell>
          <cell r="C19997" t="str">
            <v>sheet</v>
          </cell>
          <cell r="D19997" t="str">
            <v>Sheet purchased for J Outlet lahore (online by adeel)</v>
          </cell>
          <cell r="E19997">
            <v>500000</v>
          </cell>
        </row>
        <row r="19998">
          <cell r="B19998" t="str">
            <v>J out let DML</v>
          </cell>
          <cell r="C19998" t="str">
            <v>Safe &amp; soung engineering</v>
          </cell>
          <cell r="D19998" t="str">
            <v>Advance to safe and sound (online by adeel)</v>
          </cell>
          <cell r="E19998">
            <v>200000</v>
          </cell>
        </row>
        <row r="19999">
          <cell r="B19999" t="str">
            <v>Ernst &amp; Young</v>
          </cell>
          <cell r="C19999" t="str">
            <v>misc</v>
          </cell>
          <cell r="D19999" t="str">
            <v>TO Rehan Aslam by BH (Online transfer by Adeel) total = 500,000</v>
          </cell>
          <cell r="E19999">
            <v>100000</v>
          </cell>
        </row>
        <row r="20000">
          <cell r="B20000" t="str">
            <v>CITI Bank</v>
          </cell>
          <cell r="C20000" t="str">
            <v>misc</v>
          </cell>
          <cell r="D20000" t="str">
            <v>TO Rehan Aslam by BH (Online transfer by Adeel) total = 500,000</v>
          </cell>
          <cell r="E20000">
            <v>100000</v>
          </cell>
        </row>
        <row r="20001">
          <cell r="B20001" t="str">
            <v>Engro office</v>
          </cell>
          <cell r="C20001" t="str">
            <v>misc</v>
          </cell>
          <cell r="D20001" t="str">
            <v>TO Rehan Aslam by BH (Online transfer by Adeel) total = 500,000</v>
          </cell>
          <cell r="E20001">
            <v>100000</v>
          </cell>
        </row>
        <row r="20002">
          <cell r="B20002" t="str">
            <v>Engro 3rd &amp; 8th Floor</v>
          </cell>
          <cell r="C20002" t="str">
            <v>misc</v>
          </cell>
          <cell r="D20002" t="str">
            <v>TO Rehan Aslam by BH (Online transfer by Adeel) total = 500,000</v>
          </cell>
          <cell r="E20002">
            <v>100000</v>
          </cell>
        </row>
        <row r="20003">
          <cell r="B20003" t="str">
            <v>Meezan bank Head office</v>
          </cell>
          <cell r="C20003" t="str">
            <v>misc</v>
          </cell>
          <cell r="D20003" t="str">
            <v>TO Rehan Aslam by BH (Online transfer by Adeel) total = 500,000</v>
          </cell>
          <cell r="E20003">
            <v>100000</v>
          </cell>
        </row>
        <row r="20004">
          <cell r="B20004" t="str">
            <v>J out let DML</v>
          </cell>
          <cell r="C20004" t="str">
            <v>Safe &amp; soung engineering</v>
          </cell>
          <cell r="D20004" t="str">
            <v>Advance to safe and sound (online by BH)</v>
          </cell>
          <cell r="E20004">
            <v>500000</v>
          </cell>
        </row>
        <row r="20005">
          <cell r="B20005" t="str">
            <v>BAF maintenance</v>
          </cell>
          <cell r="C20005" t="str">
            <v>Hot Dip Galvanized</v>
          </cell>
          <cell r="D20005" t="str">
            <v>Online to Umer khalid (by al madina)</v>
          </cell>
          <cell r="E20005">
            <v>75750</v>
          </cell>
        </row>
        <row r="20006">
          <cell r="B20006" t="str">
            <v>FTC Floors</v>
          </cell>
          <cell r="C20006" t="str">
            <v>misc</v>
          </cell>
          <cell r="D20006" t="str">
            <v>invoices office by nadeem bahi</v>
          </cell>
          <cell r="E20006">
            <v>3550</v>
          </cell>
        </row>
        <row r="20007">
          <cell r="B20007" t="str">
            <v>PSYCHIATRY JPMC</v>
          </cell>
          <cell r="C20007" t="str">
            <v>misc</v>
          </cell>
          <cell r="D20007" t="str">
            <v>invoices psychitry by nadeem bahi</v>
          </cell>
          <cell r="E20007">
            <v>3000</v>
          </cell>
        </row>
        <row r="20008">
          <cell r="B20008" t="str">
            <v>FTC Floors</v>
          </cell>
          <cell r="C20008" t="str">
            <v>misc</v>
          </cell>
          <cell r="D20008" t="str">
            <v>invoices ftc by nadeem bahi</v>
          </cell>
          <cell r="E20008">
            <v>6040</v>
          </cell>
        </row>
        <row r="20009">
          <cell r="B20009" t="str">
            <v>o/m NASTP</v>
          </cell>
          <cell r="C20009" t="str">
            <v>misc</v>
          </cell>
          <cell r="D20009" t="str">
            <v>invoices NASTP by nadeem bahi</v>
          </cell>
          <cell r="E20009">
            <v>4500</v>
          </cell>
        </row>
        <row r="20010">
          <cell r="B20010" t="str">
            <v>FTC Floors</v>
          </cell>
          <cell r="C20010" t="str">
            <v>misc</v>
          </cell>
          <cell r="D20010" t="str">
            <v>invoices FTC by nadeem bahi</v>
          </cell>
          <cell r="E20010">
            <v>6650</v>
          </cell>
        </row>
        <row r="20011">
          <cell r="B20011" t="str">
            <v>GSK DMC</v>
          </cell>
          <cell r="C20011" t="str">
            <v>fare</v>
          </cell>
          <cell r="D20011" t="str">
            <v>cash paid</v>
          </cell>
          <cell r="E20011">
            <v>500</v>
          </cell>
        </row>
        <row r="20012">
          <cell r="B20012" t="str">
            <v>office</v>
          </cell>
          <cell r="C20012" t="str">
            <v>office</v>
          </cell>
          <cell r="D20012" t="str">
            <v>umer for office use</v>
          </cell>
          <cell r="E20012">
            <v>5000</v>
          </cell>
        </row>
        <row r="20013">
          <cell r="B20013" t="str">
            <v>BAF maintenance</v>
          </cell>
          <cell r="C20013" t="str">
            <v>nadeem bhai</v>
          </cell>
          <cell r="D20013" t="str">
            <v xml:space="preserve">Mobile balance </v>
          </cell>
          <cell r="E20013">
            <v>1000</v>
          </cell>
        </row>
        <row r="20014">
          <cell r="B20014" t="str">
            <v>Generation DML</v>
          </cell>
          <cell r="C20014" t="str">
            <v>charity</v>
          </cell>
          <cell r="D20014" t="str">
            <v>paid by rehan to needy family</v>
          </cell>
          <cell r="E20014">
            <v>5000</v>
          </cell>
        </row>
        <row r="20015">
          <cell r="B20015" t="str">
            <v>Meezan bank Head office</v>
          </cell>
          <cell r="C20015" t="str">
            <v>Zubair AC</v>
          </cell>
          <cell r="D20015" t="str">
            <v>cash paid for condensing unit relocate</v>
          </cell>
          <cell r="E20015">
            <v>6000</v>
          </cell>
        </row>
        <row r="20016">
          <cell r="B20016" t="str">
            <v>GSK DMC</v>
          </cell>
          <cell r="C20016" t="str">
            <v>fare</v>
          </cell>
          <cell r="D20016" t="str">
            <v>paid</v>
          </cell>
          <cell r="E20016">
            <v>3500</v>
          </cell>
        </row>
        <row r="20017">
          <cell r="B20017" t="str">
            <v>office</v>
          </cell>
          <cell r="C20017" t="str">
            <v>mineral water</v>
          </cell>
          <cell r="D20017" t="str">
            <v>paid</v>
          </cell>
          <cell r="E20017">
            <v>3080</v>
          </cell>
        </row>
        <row r="20018">
          <cell r="B20018" t="str">
            <v>PSYCHIATRY JPMC</v>
          </cell>
          <cell r="C20018" t="str">
            <v>Saaed mama</v>
          </cell>
          <cell r="D20018" t="str">
            <v>Paid to saeed mama for under ground tank (by  hand nadeem bahi)</v>
          </cell>
          <cell r="E20018">
            <v>40000</v>
          </cell>
        </row>
        <row r="20019">
          <cell r="B20019" t="str">
            <v>Gul Ahmed</v>
          </cell>
          <cell r="C20019" t="str">
            <v>fare</v>
          </cell>
          <cell r="D20019" t="str">
            <v>paid</v>
          </cell>
          <cell r="E20019">
            <v>500</v>
          </cell>
        </row>
        <row r="20020">
          <cell r="B20020" t="str">
            <v>ueP 17th Floor</v>
          </cell>
          <cell r="C20020" t="str">
            <v>fare</v>
          </cell>
          <cell r="D20020" t="str">
            <v>paid</v>
          </cell>
          <cell r="E20020">
            <v>500</v>
          </cell>
        </row>
        <row r="20021">
          <cell r="B20021" t="str">
            <v>GSK DMC</v>
          </cell>
          <cell r="C20021" t="str">
            <v>fare</v>
          </cell>
          <cell r="D20021" t="str">
            <v>paid</v>
          </cell>
          <cell r="E20021">
            <v>1000</v>
          </cell>
        </row>
        <row r="20022">
          <cell r="B20022" t="str">
            <v>GSK DMC</v>
          </cell>
          <cell r="C20022" t="str">
            <v>fuel</v>
          </cell>
          <cell r="D20022" t="str">
            <v>ahsan claimed fuel</v>
          </cell>
          <cell r="E20022">
            <v>1000</v>
          </cell>
        </row>
        <row r="20023">
          <cell r="B20023" t="str">
            <v>J out let DML</v>
          </cell>
          <cell r="C20023" t="str">
            <v>sheet</v>
          </cell>
          <cell r="D20023" t="str">
            <v>Sheet purchased for J Outlet lahore (online by adeel)</v>
          </cell>
          <cell r="E20023">
            <v>300000</v>
          </cell>
        </row>
        <row r="20024">
          <cell r="B20024" t="str">
            <v>J out let DML</v>
          </cell>
          <cell r="C20024" t="str">
            <v>sheet</v>
          </cell>
          <cell r="D20024" t="str">
            <v>Sheet purchased for J Outlet lahore (online by adeel)</v>
          </cell>
          <cell r="E20024">
            <v>100000</v>
          </cell>
        </row>
        <row r="20025">
          <cell r="B20025" t="str">
            <v>GSK DMC</v>
          </cell>
          <cell r="C20025" t="str">
            <v>material</v>
          </cell>
          <cell r="D20025" t="str">
            <v>purchased fittings from abbas online to hasnain fakhruddin (by adeel)</v>
          </cell>
          <cell r="E20025">
            <v>115000</v>
          </cell>
        </row>
        <row r="20026">
          <cell r="B20026" t="str">
            <v>PSYCHIATRY JPMC</v>
          </cell>
          <cell r="C20026" t="str">
            <v>Noman Engineering</v>
          </cell>
          <cell r="D20026" t="str">
            <v>Sheet to Noman engr (by al madina steel) total amt = 1,175,000</v>
          </cell>
          <cell r="E20026">
            <v>255098</v>
          </cell>
        </row>
        <row r="20027">
          <cell r="B20027" t="str">
            <v>Meezan bank Head office</v>
          </cell>
          <cell r="C20027" t="str">
            <v>Noman Engineering</v>
          </cell>
          <cell r="D20027" t="str">
            <v>Sheet to Noman engr (by al madina steel) total amt = 1,175,000</v>
          </cell>
          <cell r="E20027">
            <v>24451</v>
          </cell>
        </row>
        <row r="20028">
          <cell r="B20028" t="str">
            <v>O/M NASTP</v>
          </cell>
          <cell r="C20028" t="str">
            <v>Noman Engineering</v>
          </cell>
          <cell r="D20028" t="str">
            <v>Sheet to Noman engr (by al madina steel) total amt = 1,175,000</v>
          </cell>
          <cell r="E20028">
            <v>37853</v>
          </cell>
        </row>
        <row r="20029">
          <cell r="B20029" t="str">
            <v>3rd Floor NASTP</v>
          </cell>
          <cell r="C20029" t="str">
            <v>Noman Engineering</v>
          </cell>
          <cell r="D20029" t="str">
            <v>Sheet to Noman engr (by al madina steel) total amt = 1,175,000</v>
          </cell>
          <cell r="E20029">
            <v>261620</v>
          </cell>
        </row>
        <row r="20030">
          <cell r="B20030" t="str">
            <v>GSK DMC</v>
          </cell>
          <cell r="C20030" t="str">
            <v>Noman Engineering</v>
          </cell>
          <cell r="D20030" t="str">
            <v>Sheet to Noman engr (by al madina steel) total amt = 1,175,000</v>
          </cell>
          <cell r="E20030">
            <v>69112</v>
          </cell>
        </row>
        <row r="20031">
          <cell r="B20031" t="str">
            <v>Gul Ahmed</v>
          </cell>
          <cell r="C20031" t="str">
            <v>Noman Engineering</v>
          </cell>
          <cell r="D20031" t="str">
            <v>Sheet to Noman engr (by al madina steel) total amt = 1,175,000</v>
          </cell>
          <cell r="E20031">
            <v>195823</v>
          </cell>
        </row>
        <row r="20032">
          <cell r="B20032" t="str">
            <v>GSK DMC</v>
          </cell>
          <cell r="C20032" t="str">
            <v>Noman Engineering</v>
          </cell>
          <cell r="D20032" t="str">
            <v>Sheet to Noman engr (by al madina steel) total amt = 1,175,000</v>
          </cell>
          <cell r="E20032">
            <v>331043</v>
          </cell>
        </row>
        <row r="20033">
          <cell r="B20033" t="str">
            <v>GSK DMC</v>
          </cell>
          <cell r="C20033" t="str">
            <v>fakhri brothers</v>
          </cell>
          <cell r="D20033" t="str">
            <v>advance given for XLPE insulation deal (chq from adeel chq amt = 1500,000)</v>
          </cell>
          <cell r="E20033">
            <v>1000000</v>
          </cell>
        </row>
        <row r="20034">
          <cell r="B20034" t="str">
            <v>CITI Bank</v>
          </cell>
          <cell r="C20034" t="str">
            <v>fakhri brothers</v>
          </cell>
          <cell r="D20034" t="str">
            <v>advance given for Fire Equipment deal (chq from adeel chq amt = 1500,000)</v>
          </cell>
          <cell r="E20034">
            <v>500000</v>
          </cell>
        </row>
        <row r="20035">
          <cell r="B20035" t="str">
            <v>CITI Bank</v>
          </cell>
          <cell r="C20035" t="str">
            <v>fare</v>
          </cell>
          <cell r="D20035" t="str">
            <v>cash paid</v>
          </cell>
          <cell r="E20035">
            <v>7000</v>
          </cell>
        </row>
        <row r="20036">
          <cell r="B20036" t="str">
            <v xml:space="preserve">MHR Personal </v>
          </cell>
          <cell r="C20036" t="str">
            <v>rehana aunty</v>
          </cell>
          <cell r="D20036" t="str">
            <v>mobile balance and ufone card</v>
          </cell>
          <cell r="E20036">
            <v>2500</v>
          </cell>
        </row>
        <row r="20037">
          <cell r="B20037" t="str">
            <v>GSK DMC</v>
          </cell>
          <cell r="C20037" t="str">
            <v>photocopies</v>
          </cell>
          <cell r="D20037" t="str">
            <v>cash paid for photocopy</v>
          </cell>
          <cell r="E20037">
            <v>8700</v>
          </cell>
        </row>
        <row r="20038">
          <cell r="B20038" t="str">
            <v>GSK DMC</v>
          </cell>
          <cell r="C20038" t="str">
            <v>material</v>
          </cell>
          <cell r="D20038" t="str">
            <v>purchased link adaptor 300 nos</v>
          </cell>
          <cell r="E20038">
            <v>51000</v>
          </cell>
        </row>
        <row r="20039">
          <cell r="B20039" t="str">
            <v>Ernst &amp; Young</v>
          </cell>
          <cell r="C20039" t="str">
            <v>sticker</v>
          </cell>
          <cell r="D20039" t="str">
            <v>stencling for pipes (given to ahsan)</v>
          </cell>
          <cell r="E20039">
            <v>3000</v>
          </cell>
        </row>
        <row r="20040">
          <cell r="B20040" t="str">
            <v>office</v>
          </cell>
          <cell r="C20040" t="str">
            <v>office</v>
          </cell>
          <cell r="D20040" t="str">
            <v>umer for office use</v>
          </cell>
          <cell r="E20040">
            <v>5000</v>
          </cell>
        </row>
        <row r="20041">
          <cell r="B20041" t="str">
            <v>GSK DMC</v>
          </cell>
          <cell r="C20041" t="str">
            <v>misc</v>
          </cell>
          <cell r="D20041" t="str">
            <v>purchased cable tie</v>
          </cell>
          <cell r="E20041">
            <v>1000</v>
          </cell>
        </row>
        <row r="20042">
          <cell r="B20042" t="str">
            <v xml:space="preserve">O/M Nue Multiplex </v>
          </cell>
          <cell r="C20042" t="str">
            <v>misc</v>
          </cell>
          <cell r="D20042" t="str">
            <v>purchased dammer tapes by hassan</v>
          </cell>
          <cell r="E20042">
            <v>500</v>
          </cell>
        </row>
        <row r="20043">
          <cell r="B20043" t="str">
            <v>DHL office</v>
          </cell>
          <cell r="C20043" t="str">
            <v>Amir contractor</v>
          </cell>
          <cell r="D20043" t="str">
            <v>Advance paid</v>
          </cell>
          <cell r="E20043">
            <v>50000</v>
          </cell>
        </row>
        <row r="20044">
          <cell r="B20044" t="str">
            <v>Meezan bank Head office</v>
          </cell>
          <cell r="C20044" t="str">
            <v>material</v>
          </cell>
          <cell r="D20044" t="str">
            <v>misc invoices by amir</v>
          </cell>
          <cell r="E20044">
            <v>15330</v>
          </cell>
        </row>
        <row r="20045">
          <cell r="B20045" t="str">
            <v>CITI Bank</v>
          </cell>
          <cell r="C20045" t="str">
            <v>material</v>
          </cell>
          <cell r="D20045" t="str">
            <v>purchased red paint, red oxide brush</v>
          </cell>
          <cell r="E20045">
            <v>10000</v>
          </cell>
        </row>
        <row r="20046">
          <cell r="B20046" t="str">
            <v>Ernst &amp; Young</v>
          </cell>
          <cell r="C20046" t="str">
            <v>fare</v>
          </cell>
          <cell r="D20046" t="str">
            <v>paid</v>
          </cell>
          <cell r="E20046">
            <v>1000</v>
          </cell>
        </row>
        <row r="20047">
          <cell r="B20047" t="str">
            <v>3rd Floor NASTP</v>
          </cell>
          <cell r="C20047" t="str">
            <v>Noman Engineering</v>
          </cell>
          <cell r="D20047" t="str">
            <v>Sheet to Noman ducting (by adeel) total = 949,640</v>
          </cell>
          <cell r="E20047">
            <v>235968</v>
          </cell>
        </row>
        <row r="20048">
          <cell r="B20048" t="str">
            <v>GSK DMC</v>
          </cell>
          <cell r="C20048" t="str">
            <v>Noman Engineering</v>
          </cell>
          <cell r="D20048" t="str">
            <v>Sheet to Noman ducting (by adeel) total = 949,640</v>
          </cell>
          <cell r="E20048">
            <v>319738</v>
          </cell>
        </row>
        <row r="20049">
          <cell r="B20049" t="str">
            <v>J out let DML</v>
          </cell>
          <cell r="C20049" t="str">
            <v>Noman Engineering</v>
          </cell>
          <cell r="D20049" t="str">
            <v>Sheet to Noman ducting (by adeel) total = 949,640</v>
          </cell>
          <cell r="E20049">
            <v>120070</v>
          </cell>
        </row>
        <row r="20050">
          <cell r="B20050" t="str">
            <v>Karachi parsi club</v>
          </cell>
          <cell r="C20050" t="str">
            <v>Noman Engineering</v>
          </cell>
          <cell r="D20050" t="str">
            <v>Sheet to Noman ducting (by adeel) total = 949,640</v>
          </cell>
          <cell r="E20050">
            <v>260520</v>
          </cell>
        </row>
        <row r="20051">
          <cell r="B20051" t="str">
            <v>3rd Floor NASTP</v>
          </cell>
          <cell r="C20051" t="str">
            <v>Noman Engineering</v>
          </cell>
          <cell r="D20051" t="str">
            <v>Sheet to Noman ducting (by adeel) total = 949,640</v>
          </cell>
          <cell r="E20051">
            <v>13344</v>
          </cell>
        </row>
        <row r="20052">
          <cell r="B20052" t="str">
            <v>BAF maintenance</v>
          </cell>
          <cell r="C20052" t="str">
            <v>shakeel duct</v>
          </cell>
          <cell r="D20052" t="str">
            <v>cash paid advance</v>
          </cell>
          <cell r="E20052">
            <v>50000</v>
          </cell>
        </row>
        <row r="20053">
          <cell r="B20053" t="str">
            <v>Ernst &amp; Young</v>
          </cell>
          <cell r="C20053" t="str">
            <v>material</v>
          </cell>
          <cell r="D20053" t="str">
            <v>misc purchases by Engr ahsan (cash given to jahangeer)</v>
          </cell>
          <cell r="E20053">
            <v>2000</v>
          </cell>
        </row>
        <row r="20054">
          <cell r="B20054" t="str">
            <v>o/m NASTP</v>
          </cell>
          <cell r="C20054" t="str">
            <v>fare</v>
          </cell>
          <cell r="D20054" t="str">
            <v>paid</v>
          </cell>
          <cell r="E20054">
            <v>900</v>
          </cell>
        </row>
        <row r="20055">
          <cell r="B20055" t="str">
            <v>Gul Ahmed</v>
          </cell>
          <cell r="C20055" t="str">
            <v>material</v>
          </cell>
          <cell r="D20055" t="str">
            <v>purchased red paint, red oxide brush</v>
          </cell>
          <cell r="E20055">
            <v>7690</v>
          </cell>
        </row>
        <row r="20056">
          <cell r="B20056" t="str">
            <v>office</v>
          </cell>
          <cell r="C20056" t="str">
            <v>office</v>
          </cell>
          <cell r="D20056" t="str">
            <v>umer for office use</v>
          </cell>
          <cell r="E20056">
            <v>5000</v>
          </cell>
        </row>
        <row r="20057">
          <cell r="B20057" t="str">
            <v>BAF maintenance</v>
          </cell>
          <cell r="C20057" t="str">
            <v>material</v>
          </cell>
          <cell r="D20057" t="str">
            <v>Purchased fans with housing from waheed (cash from al madina)</v>
          </cell>
          <cell r="E20057">
            <v>105000</v>
          </cell>
        </row>
        <row r="20058">
          <cell r="B20058" t="str">
            <v>Ernst &amp; Young</v>
          </cell>
          <cell r="C20058" t="str">
            <v>misc</v>
          </cell>
          <cell r="D20058" t="str">
            <v>Online to m mustaf for EY lunch (online by adeel)</v>
          </cell>
          <cell r="E20058">
            <v>14500</v>
          </cell>
        </row>
        <row r="20059">
          <cell r="B20059" t="str">
            <v>Rehmat shipping</v>
          </cell>
          <cell r="C20059" t="str">
            <v>misc</v>
          </cell>
          <cell r="D20059" t="str">
            <v>misc purchases by talha</v>
          </cell>
          <cell r="E20059">
            <v>2500</v>
          </cell>
        </row>
        <row r="20060">
          <cell r="B20060" t="str">
            <v>GSK DMC</v>
          </cell>
          <cell r="C20060" t="str">
            <v>fare</v>
          </cell>
          <cell r="D20060" t="str">
            <v>paid</v>
          </cell>
          <cell r="E20060">
            <v>1200</v>
          </cell>
        </row>
        <row r="20061">
          <cell r="B20061" t="str">
            <v>burhani mehal</v>
          </cell>
          <cell r="C20061" t="str">
            <v>fare</v>
          </cell>
          <cell r="D20061" t="str">
            <v>paid</v>
          </cell>
          <cell r="E20061">
            <v>2000</v>
          </cell>
        </row>
        <row r="20062">
          <cell r="B20062" t="str">
            <v>Sana safinaz DML</v>
          </cell>
          <cell r="C20062" t="str">
            <v>charity</v>
          </cell>
          <cell r="D20062" t="str">
            <v>paid</v>
          </cell>
          <cell r="E20062">
            <v>5000</v>
          </cell>
        </row>
        <row r="20063">
          <cell r="B20063" t="str">
            <v>office</v>
          </cell>
          <cell r="C20063" t="str">
            <v>tender</v>
          </cell>
          <cell r="D20063" t="str">
            <v>purchased tender Bin Hashim Supermarket from SEM</v>
          </cell>
          <cell r="E20063">
            <v>10000</v>
          </cell>
        </row>
        <row r="20064">
          <cell r="B20064" t="str">
            <v>CITI Bank</v>
          </cell>
          <cell r="C20064" t="str">
            <v>fare</v>
          </cell>
          <cell r="D20064" t="str">
            <v>paid</v>
          </cell>
          <cell r="E20064">
            <v>1800</v>
          </cell>
        </row>
        <row r="20065">
          <cell r="B20065" t="str">
            <v>GSK DMC</v>
          </cell>
          <cell r="C20065" t="str">
            <v>fuel</v>
          </cell>
          <cell r="D20065" t="str">
            <v>claimed by kamran</v>
          </cell>
          <cell r="E20065">
            <v>350</v>
          </cell>
        </row>
        <row r="20066">
          <cell r="B20066" t="str">
            <v>office</v>
          </cell>
          <cell r="C20066" t="str">
            <v>office</v>
          </cell>
          <cell r="D20066" t="str">
            <v>umer for office use</v>
          </cell>
          <cell r="E20066">
            <v>5000</v>
          </cell>
        </row>
        <row r="20067">
          <cell r="B20067" t="str">
            <v>burhani mehal</v>
          </cell>
          <cell r="C20067" t="str">
            <v>ehsan traders</v>
          </cell>
          <cell r="D20067" t="str">
            <v>Online to ehsan traders in burhani mehal (by al madina)</v>
          </cell>
          <cell r="E20067">
            <v>98400</v>
          </cell>
        </row>
        <row r="20068">
          <cell r="B20068" t="str">
            <v>VISA Fit-out Office</v>
          </cell>
          <cell r="C20068" t="str">
            <v>sabro technologies</v>
          </cell>
          <cell r="D20068" t="str">
            <v>Online to Faraz sabro in VISA (by adeel)</v>
          </cell>
          <cell r="E20068">
            <v>25000</v>
          </cell>
        </row>
        <row r="20069">
          <cell r="B20069" t="str">
            <v>GSK DMC</v>
          </cell>
          <cell r="C20069" t="str">
            <v>material</v>
          </cell>
          <cell r="D20069" t="str">
            <v xml:space="preserve">purchased misc purhases cuttings dis </v>
          </cell>
          <cell r="E20069">
            <v>600</v>
          </cell>
        </row>
        <row r="20070">
          <cell r="B20070" t="str">
            <v>GSK DMC</v>
          </cell>
          <cell r="C20070" t="str">
            <v>drawings</v>
          </cell>
          <cell r="D20070" t="str">
            <v>cash paid to azam corporatrion</v>
          </cell>
          <cell r="E20070">
            <v>20000</v>
          </cell>
        </row>
        <row r="20071">
          <cell r="B20071" t="str">
            <v>office</v>
          </cell>
          <cell r="C20071" t="str">
            <v>office</v>
          </cell>
          <cell r="D20071" t="str">
            <v>umer for office use</v>
          </cell>
          <cell r="E20071">
            <v>5000</v>
          </cell>
        </row>
        <row r="20072">
          <cell r="B20072" t="str">
            <v>DHL office</v>
          </cell>
          <cell r="C20072" t="str">
            <v>fare</v>
          </cell>
          <cell r="D20072" t="str">
            <v>paid</v>
          </cell>
          <cell r="E20072">
            <v>1100</v>
          </cell>
        </row>
        <row r="20073">
          <cell r="B20073" t="str">
            <v>GSK DMC</v>
          </cell>
          <cell r="C20073" t="str">
            <v>material</v>
          </cell>
          <cell r="D20073" t="str">
            <v>purchased fittings</v>
          </cell>
          <cell r="E20073">
            <v>700</v>
          </cell>
        </row>
        <row r="20074">
          <cell r="B20074" t="str">
            <v>GSK DMC</v>
          </cell>
          <cell r="C20074" t="str">
            <v>material</v>
          </cell>
          <cell r="D20074" t="str">
            <v>Online to gul zameen for threaded rods (by almadina)</v>
          </cell>
          <cell r="E20074">
            <v>34140</v>
          </cell>
        </row>
        <row r="20075">
          <cell r="B20075" t="str">
            <v>CITI Bank</v>
          </cell>
          <cell r="C20075" t="str">
            <v>material</v>
          </cell>
          <cell r="D20075" t="str">
            <v>Rolls purchased for Citi bank from M nawaz (online by adeel)</v>
          </cell>
          <cell r="E20075">
            <v>145000</v>
          </cell>
        </row>
        <row r="20076">
          <cell r="B20076" t="str">
            <v>tahiri Masjid</v>
          </cell>
          <cell r="C20076" t="str">
            <v>faheem elec</v>
          </cell>
          <cell r="D20076" t="str">
            <v>cash paid in tahiri masjid</v>
          </cell>
          <cell r="E20076">
            <v>150000</v>
          </cell>
        </row>
        <row r="20077">
          <cell r="B20077" t="str">
            <v>tahiri Masjid</v>
          </cell>
          <cell r="C20077" t="str">
            <v>faheem elec</v>
          </cell>
          <cell r="D20077" t="str">
            <v>cash paid in tahiri masjid by Bilal habib</v>
          </cell>
          <cell r="E20077">
            <v>115000</v>
          </cell>
        </row>
        <row r="20078">
          <cell r="B20078" t="str">
            <v>CITI Bank</v>
          </cell>
          <cell r="C20078" t="str">
            <v>SCON VALVES</v>
          </cell>
          <cell r="D20078" t="str">
            <v>Online to scon valves for Citi bank (online by adeel)</v>
          </cell>
          <cell r="E20078">
            <v>214000</v>
          </cell>
        </row>
        <row r="20079">
          <cell r="B20079" t="str">
            <v>CITI Bank</v>
          </cell>
          <cell r="C20079" t="str">
            <v>fuel</v>
          </cell>
          <cell r="D20079" t="str">
            <v>claimed by ahsan</v>
          </cell>
          <cell r="E20079">
            <v>1000</v>
          </cell>
        </row>
        <row r="20080">
          <cell r="B20080" t="str">
            <v>office</v>
          </cell>
          <cell r="C20080" t="str">
            <v>office</v>
          </cell>
          <cell r="D20080" t="str">
            <v>umer for office use</v>
          </cell>
          <cell r="E20080">
            <v>6000</v>
          </cell>
        </row>
        <row r="20081">
          <cell r="B20081" t="str">
            <v>office</v>
          </cell>
          <cell r="C20081" t="str">
            <v>office</v>
          </cell>
          <cell r="D20081" t="str">
            <v>for office AC repairing</v>
          </cell>
          <cell r="E20081">
            <v>3000</v>
          </cell>
        </row>
        <row r="20082">
          <cell r="B20082" t="str">
            <v>Gul Ahmed</v>
          </cell>
          <cell r="C20082" t="str">
            <v>material</v>
          </cell>
          <cell r="D20082" t="str">
            <v>purchased conduit AC circuit (by faheem)</v>
          </cell>
          <cell r="E20082">
            <v>16000</v>
          </cell>
        </row>
        <row r="20083">
          <cell r="B20083" t="str">
            <v>Gul Ahmed</v>
          </cell>
          <cell r="C20083" t="str">
            <v>material</v>
          </cell>
          <cell r="D20083" t="str">
            <v>purchased 2.5mm 3 core wire 18 mter (by faheem)</v>
          </cell>
          <cell r="E20083">
            <v>9000</v>
          </cell>
        </row>
        <row r="20084">
          <cell r="B20084" t="str">
            <v>FTC Floors</v>
          </cell>
          <cell r="C20084" t="str">
            <v xml:space="preserve">Medical </v>
          </cell>
          <cell r="D20084" t="str">
            <v>TO sami (by recommend Nadeem bhai)</v>
          </cell>
          <cell r="E20084">
            <v>4000</v>
          </cell>
        </row>
        <row r="20085">
          <cell r="B20085" t="str">
            <v>FTC Floors</v>
          </cell>
          <cell r="C20085" t="str">
            <v>material</v>
          </cell>
          <cell r="D20085" t="str">
            <v>To sami for tools and purhcases</v>
          </cell>
          <cell r="E20085">
            <v>5000</v>
          </cell>
        </row>
        <row r="20086">
          <cell r="B20086" t="str">
            <v>BAF maintenance</v>
          </cell>
          <cell r="C20086" t="str">
            <v>material</v>
          </cell>
          <cell r="D20086" t="str">
            <v>Purchased fans with housing cash collect by waheed frm al madina</v>
          </cell>
          <cell r="E20086">
            <v>105000</v>
          </cell>
        </row>
        <row r="20087">
          <cell r="B20087" t="str">
            <v>BAF maintenance</v>
          </cell>
          <cell r="C20087" t="str">
            <v>Hot Dip Galvanized</v>
          </cell>
          <cell r="D20087" t="str">
            <v xml:space="preserve">Online to Umer khalid for Hop dip galvanized at Bank Al Falah </v>
          </cell>
          <cell r="E20087">
            <v>100000</v>
          </cell>
        </row>
        <row r="20088">
          <cell r="B20088" t="str">
            <v>Engro office</v>
          </cell>
          <cell r="C20088" t="str">
            <v>thumb international</v>
          </cell>
          <cell r="D20088" t="str">
            <v>Purhcased XLPE insulation in Engro cash collect by farooq shah from al madina</v>
          </cell>
          <cell r="E20088">
            <v>1000000</v>
          </cell>
        </row>
        <row r="20089">
          <cell r="B20089" t="str">
            <v>J out let DML</v>
          </cell>
          <cell r="C20089" t="str">
            <v>material</v>
          </cell>
          <cell r="D20089" t="str">
            <v>Online to murtaza hassan shah for folding in J outlet (by adeel)</v>
          </cell>
          <cell r="E20089">
            <v>100000</v>
          </cell>
        </row>
        <row r="20090">
          <cell r="B20090" t="str">
            <v>CITI Bank</v>
          </cell>
          <cell r="C20090" t="str">
            <v>fare</v>
          </cell>
          <cell r="D20090" t="str">
            <v>paid</v>
          </cell>
          <cell r="E20090">
            <v>1500</v>
          </cell>
        </row>
        <row r="20091">
          <cell r="B20091" t="str">
            <v>Engro office</v>
          </cell>
          <cell r="C20091" t="str">
            <v>secure vision</v>
          </cell>
          <cell r="D20091" t="str">
            <v>Cash paid by BH (advance in Engro Deal) = 1000,000</v>
          </cell>
          <cell r="E20091">
            <v>274997</v>
          </cell>
        </row>
        <row r="20092">
          <cell r="B20092" t="str">
            <v>Gul Ahmed</v>
          </cell>
          <cell r="C20092" t="str">
            <v>secure vision</v>
          </cell>
          <cell r="D20092" t="str">
            <v>Cash paid by BH (advance in Engro Deal) = 1000,000</v>
          </cell>
          <cell r="E20092">
            <v>522000</v>
          </cell>
        </row>
        <row r="20093">
          <cell r="B20093" t="str">
            <v>Engro 3rd &amp; 8th Floor</v>
          </cell>
          <cell r="C20093" t="str">
            <v>secure vision</v>
          </cell>
          <cell r="D20093" t="str">
            <v>Cash paid by BH (advance in Engro Deal) = 1000,000</v>
          </cell>
          <cell r="E20093">
            <v>203003</v>
          </cell>
        </row>
        <row r="20094">
          <cell r="B20094" t="str">
            <v>Tri fit Gym</v>
          </cell>
          <cell r="C20094" t="str">
            <v>fare</v>
          </cell>
          <cell r="D20094" t="str">
            <v>paid</v>
          </cell>
          <cell r="E20094">
            <v>1500</v>
          </cell>
        </row>
        <row r="20095">
          <cell r="B20095" t="str">
            <v>office</v>
          </cell>
          <cell r="C20095" t="str">
            <v>office</v>
          </cell>
          <cell r="D20095" t="str">
            <v>umer for office use</v>
          </cell>
          <cell r="E20095">
            <v>6000</v>
          </cell>
        </row>
        <row r="20096">
          <cell r="B20096" t="str">
            <v>CITI Bank</v>
          </cell>
          <cell r="C20096" t="str">
            <v>fuel</v>
          </cell>
          <cell r="D20096" t="str">
            <v>claimed by jahangeer</v>
          </cell>
          <cell r="E20096">
            <v>500</v>
          </cell>
        </row>
        <row r="20097">
          <cell r="B20097" t="str">
            <v>GSK DMC</v>
          </cell>
          <cell r="C20097" t="str">
            <v>material</v>
          </cell>
          <cell r="D20097" t="str">
            <v>ibraheem fittings (online by al madina) total = 252800</v>
          </cell>
          <cell r="E20097">
            <v>85500</v>
          </cell>
        </row>
        <row r="20098">
          <cell r="B20098" t="str">
            <v>CITI Bank</v>
          </cell>
          <cell r="C20098" t="str">
            <v>material</v>
          </cell>
          <cell r="D20098" t="str">
            <v>ibraheem fittings (online by al madina) total = 252800</v>
          </cell>
          <cell r="E20098">
            <v>83500</v>
          </cell>
        </row>
        <row r="20099">
          <cell r="B20099" t="str">
            <v>Engro 3rd &amp; 8th Floor</v>
          </cell>
          <cell r="C20099" t="str">
            <v>material</v>
          </cell>
          <cell r="D20099" t="str">
            <v>ibraheem fittings (online by al madina) total = 252800</v>
          </cell>
          <cell r="E20099">
            <v>83500</v>
          </cell>
        </row>
        <row r="20100">
          <cell r="B20100" t="str">
            <v>BAF maintenance</v>
          </cell>
          <cell r="C20100" t="str">
            <v>shakeel duct</v>
          </cell>
          <cell r="D20100" t="str">
            <v>Cash by shakeel in BAF limited</v>
          </cell>
          <cell r="E20100">
            <v>50000</v>
          </cell>
        </row>
        <row r="20101">
          <cell r="B20101" t="str">
            <v>CITI Bank</v>
          </cell>
          <cell r="C20101" t="str">
            <v>material</v>
          </cell>
          <cell r="D20101" t="str">
            <v>muzammil for linkadtor (online by adeel)</v>
          </cell>
          <cell r="E20101">
            <v>85000</v>
          </cell>
        </row>
        <row r="20102">
          <cell r="B20102" t="str">
            <v>CITI Bank</v>
          </cell>
          <cell r="C20102" t="str">
            <v>misc</v>
          </cell>
          <cell r="D20102" t="str">
            <v>bilal bhai car repaired (online to new shahzad motor by adeel)</v>
          </cell>
          <cell r="E20102">
            <v>75000</v>
          </cell>
        </row>
        <row r="20103">
          <cell r="B20103" t="str">
            <v>burhani mehal</v>
          </cell>
          <cell r="C20103" t="str">
            <v>material</v>
          </cell>
          <cell r="D20103" t="str">
            <v>Misc by  imran angr total = 61674</v>
          </cell>
          <cell r="E20103">
            <v>21674</v>
          </cell>
        </row>
        <row r="20104">
          <cell r="B20104" t="str">
            <v>kumail bhai</v>
          </cell>
          <cell r="C20104" t="str">
            <v>material</v>
          </cell>
          <cell r="D20104" t="str">
            <v>Misc by  imran angr total = 61674</v>
          </cell>
          <cell r="E20104">
            <v>20000</v>
          </cell>
        </row>
        <row r="20105">
          <cell r="B20105" t="str">
            <v>BAF maintenance</v>
          </cell>
          <cell r="C20105" t="str">
            <v>material</v>
          </cell>
          <cell r="D20105" t="str">
            <v>Misc by  imran angr total = 61674</v>
          </cell>
          <cell r="E20105">
            <v>20000</v>
          </cell>
        </row>
        <row r="20106">
          <cell r="B20106" t="str">
            <v>Ernst &amp; Young</v>
          </cell>
          <cell r="C20106" t="str">
            <v>Touqeer and Ali Balancing</v>
          </cell>
          <cell r="D20106" t="str">
            <v>Online to Touqir &amp; Ali Engineering for EY balancing (Online by adeel)</v>
          </cell>
          <cell r="E20106">
            <v>90000</v>
          </cell>
        </row>
        <row r="20107">
          <cell r="B20107" t="str">
            <v>office</v>
          </cell>
          <cell r="C20107" t="str">
            <v>office</v>
          </cell>
          <cell r="D20107" t="str">
            <v>Online to saif khan charged in office expense as instructed by Bh (Online by adeel)</v>
          </cell>
          <cell r="E20107">
            <v>80000</v>
          </cell>
        </row>
        <row r="20108">
          <cell r="B20108" t="str">
            <v>Meezan bank Head office</v>
          </cell>
          <cell r="C20108" t="str">
            <v>zubair duct</v>
          </cell>
          <cell r="D20108" t="str">
            <v>Online to Zubair duct in meezan (Online by adeel)</v>
          </cell>
          <cell r="E20108">
            <v>235000</v>
          </cell>
        </row>
        <row r="20109">
          <cell r="B20109" t="str">
            <v>J out let DML</v>
          </cell>
          <cell r="C20109" t="str">
            <v>material</v>
          </cell>
          <cell r="D20109" t="str">
            <v>Online to Noman for J outlet purchasing (Online by adeel)</v>
          </cell>
          <cell r="E20109">
            <v>50000</v>
          </cell>
        </row>
        <row r="20110">
          <cell r="B20110" t="str">
            <v>BAF maintenance</v>
          </cell>
          <cell r="C20110" t="str">
            <v>Hot Dip Galvanized</v>
          </cell>
          <cell r="D20110" t="str">
            <v>Online to umer khalid for BAFL hot dipped galanized (Online by adeel)</v>
          </cell>
          <cell r="E20110">
            <v>54750</v>
          </cell>
        </row>
        <row r="20111">
          <cell r="B20111" t="str">
            <v>DHL office</v>
          </cell>
          <cell r="C20111" t="str">
            <v>misc</v>
          </cell>
          <cell r="D20111" t="str">
            <v>To Adnan hyder ASPL in DHL Site as instructed by Nadeem bhai (Online by adeel)</v>
          </cell>
          <cell r="E20111">
            <v>20000</v>
          </cell>
        </row>
        <row r="20112">
          <cell r="B20112" t="str">
            <v>Engro 3rd &amp; 8th Floor</v>
          </cell>
          <cell r="C20112" t="str">
            <v>Aneeq Wire</v>
          </cell>
          <cell r="D20112" t="str">
            <v>for wire work at engro 3rd floor (Online by adeel)</v>
          </cell>
          <cell r="E20112">
            <v>25000</v>
          </cell>
        </row>
        <row r="20113">
          <cell r="B20113" t="str">
            <v>CITI Bank</v>
          </cell>
          <cell r="C20113" t="str">
            <v>sadiq pipe</v>
          </cell>
          <cell r="D20113" t="str">
            <v>Give advance for piping work (online by adeel)</v>
          </cell>
          <cell r="E20113">
            <v>100000</v>
          </cell>
        </row>
        <row r="20114">
          <cell r="B20114" t="str">
            <v>office</v>
          </cell>
          <cell r="C20114" t="str">
            <v>office</v>
          </cell>
          <cell r="D20114" t="str">
            <v>umer for office use</v>
          </cell>
          <cell r="E20114">
            <v>3000</v>
          </cell>
        </row>
        <row r="20115">
          <cell r="B20115" t="str">
            <v>GSK DMC</v>
          </cell>
          <cell r="C20115" t="str">
            <v>material</v>
          </cell>
          <cell r="D20115" t="str">
            <v>purhcased chilled water insulation from SMB</v>
          </cell>
          <cell r="E20115">
            <v>38180</v>
          </cell>
        </row>
        <row r="20116">
          <cell r="B20116" t="str">
            <v>GSK DMC</v>
          </cell>
          <cell r="C20116" t="str">
            <v>fare</v>
          </cell>
          <cell r="D20116" t="str">
            <v>paid</v>
          </cell>
          <cell r="E20116">
            <v>3300</v>
          </cell>
        </row>
        <row r="20117">
          <cell r="B20117" t="str">
            <v>GSK DMC</v>
          </cell>
          <cell r="C20117" t="str">
            <v>material</v>
          </cell>
          <cell r="D20117" t="str">
            <v>dammer tapes</v>
          </cell>
          <cell r="E20117">
            <v>600</v>
          </cell>
        </row>
        <row r="20118">
          <cell r="B20118" t="str">
            <v>office</v>
          </cell>
          <cell r="C20118" t="str">
            <v>office</v>
          </cell>
          <cell r="D20118" t="str">
            <v>umer for office use</v>
          </cell>
          <cell r="E20118">
            <v>7000</v>
          </cell>
        </row>
        <row r="20119">
          <cell r="B20119" t="str">
            <v>Rehmat shipping</v>
          </cell>
          <cell r="C20119" t="str">
            <v>material</v>
          </cell>
          <cell r="D20119" t="str">
            <v>purhcased nuts by rafay</v>
          </cell>
          <cell r="E20119">
            <v>1750</v>
          </cell>
        </row>
        <row r="20120">
          <cell r="B20120" t="str">
            <v>Gul Ahmed</v>
          </cell>
          <cell r="C20120" t="str">
            <v>fare</v>
          </cell>
          <cell r="D20120" t="str">
            <v>paid</v>
          </cell>
          <cell r="E20120">
            <v>1100</v>
          </cell>
        </row>
        <row r="20121">
          <cell r="B20121" t="str">
            <v>GSK DMC</v>
          </cell>
          <cell r="C20121" t="str">
            <v>fare</v>
          </cell>
          <cell r="D20121" t="str">
            <v>paid</v>
          </cell>
          <cell r="E20121">
            <v>1000</v>
          </cell>
        </row>
        <row r="20122">
          <cell r="B20122" t="str">
            <v>CITI Bank</v>
          </cell>
          <cell r="C20122" t="str">
            <v>buity</v>
          </cell>
          <cell r="D20122" t="str">
            <v xml:space="preserve">Valves from Scon buity </v>
          </cell>
          <cell r="E20122">
            <v>2600</v>
          </cell>
        </row>
        <row r="20123">
          <cell r="B20123" t="str">
            <v xml:space="preserve">MHR Personal </v>
          </cell>
          <cell r="C20123" t="str">
            <v>utilities bills</v>
          </cell>
          <cell r="D20123" t="str">
            <v>ptcl bills paid</v>
          </cell>
          <cell r="E20123">
            <v>3120</v>
          </cell>
        </row>
        <row r="20124">
          <cell r="B20124" t="str">
            <v>office</v>
          </cell>
          <cell r="C20124" t="str">
            <v>utilities bills</v>
          </cell>
          <cell r="D20124" t="str">
            <v>ptcl bills paid</v>
          </cell>
          <cell r="E20124">
            <v>8595</v>
          </cell>
        </row>
        <row r="20125">
          <cell r="B20125" t="str">
            <v>Ernst &amp; Young</v>
          </cell>
          <cell r="C20125" t="str">
            <v>misc</v>
          </cell>
          <cell r="D20125" t="str">
            <v>misc by jahangeer</v>
          </cell>
          <cell r="E20125">
            <v>2630</v>
          </cell>
        </row>
        <row r="20126">
          <cell r="B20126" t="str">
            <v>tahiri Masjid</v>
          </cell>
          <cell r="C20126" t="str">
            <v>material</v>
          </cell>
          <cell r="D20126" t="str">
            <v>Given to faheem for material (given by Bilal bhai)</v>
          </cell>
          <cell r="E20126">
            <v>136000</v>
          </cell>
        </row>
        <row r="20127">
          <cell r="B20127" t="str">
            <v>O/M The Place</v>
          </cell>
          <cell r="C20127" t="str">
            <v>material</v>
          </cell>
          <cell r="D20127" t="str">
            <v>Unit purchased for Tariq sahab Online to nauman shahid farooqui (online by Bilal bhai)</v>
          </cell>
          <cell r="E20127">
            <v>80000</v>
          </cell>
        </row>
        <row r="20128">
          <cell r="B20128" t="str">
            <v>J out let DML</v>
          </cell>
          <cell r="C20128" t="str">
            <v>M.S Pipe</v>
          </cell>
          <cell r="D20128" t="str">
            <v>purchased M.s pipe Online to nauman shahid farooqi (online by Bilal bhai)</v>
          </cell>
          <cell r="E20128">
            <v>1000000</v>
          </cell>
        </row>
        <row r="20129">
          <cell r="B20129" t="str">
            <v>CITI Bank</v>
          </cell>
          <cell r="C20129" t="str">
            <v>DFCUs</v>
          </cell>
          <cell r="D20129" t="str">
            <v>purchased Citi bank DFCUs 03 Nos - Online to Bismillah enterprises (online by Adeel)</v>
          </cell>
          <cell r="E20129">
            <v>760000</v>
          </cell>
        </row>
        <row r="20130">
          <cell r="B20130" t="str">
            <v>CITI Bank</v>
          </cell>
          <cell r="C20130" t="str">
            <v>fare</v>
          </cell>
          <cell r="D20130" t="str">
            <v>paid</v>
          </cell>
          <cell r="E20130">
            <v>500</v>
          </cell>
        </row>
        <row r="20131">
          <cell r="B20131" t="str">
            <v>office</v>
          </cell>
          <cell r="C20131" t="str">
            <v>office</v>
          </cell>
          <cell r="D20131" t="str">
            <v>umer</v>
          </cell>
          <cell r="E20131">
            <v>3500</v>
          </cell>
        </row>
        <row r="20132">
          <cell r="B20132" t="str">
            <v>o/m NASTP</v>
          </cell>
          <cell r="C20132" t="str">
            <v>MSE Acc</v>
          </cell>
          <cell r="D20132" t="str">
            <v>Rs 4 Lac on June 24 bill in acc of MSE acc as BH recommended</v>
          </cell>
          <cell r="E20132">
            <v>400000</v>
          </cell>
        </row>
        <row r="20133">
          <cell r="B20133" t="str">
            <v>Bahria project</v>
          </cell>
          <cell r="C20133" t="str">
            <v>material</v>
          </cell>
          <cell r="D20133" t="str">
            <v>purchased electric heater from inco (by amjad)</v>
          </cell>
          <cell r="E20133">
            <v>9500</v>
          </cell>
        </row>
        <row r="20134">
          <cell r="B20134" t="str">
            <v>Gul Ahmed</v>
          </cell>
          <cell r="C20134" t="str">
            <v>fare</v>
          </cell>
          <cell r="D20134" t="str">
            <v>Paid to danish suzuki</v>
          </cell>
          <cell r="E20134">
            <v>3000</v>
          </cell>
        </row>
        <row r="20135">
          <cell r="B20135" t="str">
            <v>CITI Bank</v>
          </cell>
          <cell r="C20135" t="str">
            <v>fuel</v>
          </cell>
          <cell r="D20135" t="str">
            <v>claimed by ahsan</v>
          </cell>
          <cell r="E20135">
            <v>1500</v>
          </cell>
        </row>
        <row r="20136">
          <cell r="B20136" t="str">
            <v>GSK DMC</v>
          </cell>
          <cell r="C20136" t="str">
            <v>fare</v>
          </cell>
          <cell r="D20136" t="str">
            <v>bykia</v>
          </cell>
          <cell r="E20136">
            <v>600</v>
          </cell>
        </row>
        <row r="20137">
          <cell r="B20137" t="str">
            <v>GSK DMC</v>
          </cell>
          <cell r="C20137" t="str">
            <v>fare</v>
          </cell>
          <cell r="D20137" t="str">
            <v>paid</v>
          </cell>
          <cell r="E20137">
            <v>500</v>
          </cell>
        </row>
        <row r="20138">
          <cell r="B20138" t="str">
            <v>GSK DMC</v>
          </cell>
          <cell r="C20138" t="str">
            <v>fare</v>
          </cell>
          <cell r="D20138" t="str">
            <v>paid</v>
          </cell>
          <cell r="E20138">
            <v>5500</v>
          </cell>
        </row>
        <row r="20139">
          <cell r="B20139" t="str">
            <v>DHL office</v>
          </cell>
          <cell r="C20139" t="str">
            <v>fare</v>
          </cell>
          <cell r="D20139" t="str">
            <v>paid</v>
          </cell>
          <cell r="E20139">
            <v>1800</v>
          </cell>
        </row>
        <row r="20140">
          <cell r="B20140" t="str">
            <v>J out let DML</v>
          </cell>
          <cell r="C20140" t="str">
            <v>material</v>
          </cell>
          <cell r="D20140" t="str">
            <v>Given to noman engr for site expenses (Online by adeel)</v>
          </cell>
          <cell r="E20140">
            <v>25000</v>
          </cell>
        </row>
        <row r="20141">
          <cell r="B20141" t="str">
            <v>Engro Office</v>
          </cell>
          <cell r="C20141" t="str">
            <v>material</v>
          </cell>
          <cell r="D20141" t="str">
            <v>purchased cable tie by lateef duct</v>
          </cell>
          <cell r="E20141">
            <v>500</v>
          </cell>
        </row>
        <row r="20142">
          <cell r="B20142" t="str">
            <v>VISA Fit-out Office</v>
          </cell>
          <cell r="C20142" t="str">
            <v>material</v>
          </cell>
          <cell r="D20142" t="str">
            <v>cable tie</v>
          </cell>
          <cell r="E20142">
            <v>700</v>
          </cell>
        </row>
        <row r="20143">
          <cell r="B20143" t="str">
            <v>GSK DMC</v>
          </cell>
          <cell r="C20143" t="str">
            <v>material</v>
          </cell>
          <cell r="D20143" t="str">
            <v>purchased 10 tapes</v>
          </cell>
          <cell r="E20143">
            <v>1450</v>
          </cell>
        </row>
        <row r="20144">
          <cell r="B20144" t="str">
            <v>office</v>
          </cell>
          <cell r="C20144" t="str">
            <v>office</v>
          </cell>
          <cell r="D20144" t="str">
            <v>umer</v>
          </cell>
          <cell r="E20144">
            <v>4000</v>
          </cell>
        </row>
        <row r="20145">
          <cell r="B20145" t="str">
            <v>office</v>
          </cell>
          <cell r="C20145" t="str">
            <v>water tanker</v>
          </cell>
          <cell r="D20145" t="str">
            <v>Paid for water tanker filled on 22 june 24</v>
          </cell>
          <cell r="E20145">
            <v>5330</v>
          </cell>
        </row>
        <row r="20146">
          <cell r="B20146" t="str">
            <v>Gul Ahmed</v>
          </cell>
          <cell r="C20146" t="str">
            <v>John</v>
          </cell>
          <cell r="D20146" t="str">
            <v>Cash paid in adance (rec from new jubilee)</v>
          </cell>
          <cell r="E20146">
            <v>50000</v>
          </cell>
        </row>
        <row r="20147">
          <cell r="B20147" t="str">
            <v>CITI Bank</v>
          </cell>
          <cell r="C20147" t="str">
            <v>fuel</v>
          </cell>
          <cell r="D20147" t="str">
            <v>claimed by kamran</v>
          </cell>
          <cell r="E20147">
            <v>350</v>
          </cell>
        </row>
        <row r="20148">
          <cell r="B20148" t="str">
            <v>office</v>
          </cell>
          <cell r="C20148" t="str">
            <v>misc</v>
          </cell>
          <cell r="D20148" t="str">
            <v>for office PABX system troubleshooting</v>
          </cell>
          <cell r="E20148">
            <v>1500</v>
          </cell>
        </row>
        <row r="20149">
          <cell r="B20149" t="str">
            <v>Gul Ahmed</v>
          </cell>
          <cell r="C20149" t="str">
            <v>fare</v>
          </cell>
          <cell r="D20149" t="str">
            <v>paid</v>
          </cell>
          <cell r="E20149">
            <v>1000</v>
          </cell>
        </row>
        <row r="20150">
          <cell r="B20150" t="str">
            <v>BAF maintenance</v>
          </cell>
          <cell r="C20150" t="str">
            <v>engr noman</v>
          </cell>
          <cell r="D20150" t="str">
            <v>Cash paid by nadeem bahi at site</v>
          </cell>
          <cell r="E20150">
            <v>100000</v>
          </cell>
        </row>
        <row r="20151">
          <cell r="B20151" t="str">
            <v>Engro 3rd &amp; 8th Floor</v>
          </cell>
          <cell r="C20151" t="str">
            <v>fare</v>
          </cell>
          <cell r="D20151" t="str">
            <v>paid</v>
          </cell>
          <cell r="E20151">
            <v>1000</v>
          </cell>
        </row>
        <row r="20152">
          <cell r="B20152" t="str">
            <v>Engro 3rd &amp; 8th Floor</v>
          </cell>
          <cell r="C20152" t="str">
            <v>material</v>
          </cell>
          <cell r="D20152" t="str">
            <v>purchased color material</v>
          </cell>
          <cell r="E20152">
            <v>15000</v>
          </cell>
        </row>
        <row r="20153">
          <cell r="B20153" t="str">
            <v>PSYCHIATRY JPMC</v>
          </cell>
          <cell r="C20153" t="str">
            <v>Kamran insulator</v>
          </cell>
          <cell r="D20153" t="str">
            <v>cash paid</v>
          </cell>
          <cell r="E20153">
            <v>40000</v>
          </cell>
        </row>
        <row r="20154">
          <cell r="B20154" t="str">
            <v>GSK DMC</v>
          </cell>
          <cell r="C20154" t="str">
            <v>fare</v>
          </cell>
          <cell r="D20154" t="str">
            <v>paid</v>
          </cell>
          <cell r="E20154">
            <v>2000</v>
          </cell>
        </row>
        <row r="20155">
          <cell r="B20155" t="str">
            <v>Sana safinaz DML</v>
          </cell>
          <cell r="C20155" t="str">
            <v>mungo</v>
          </cell>
          <cell r="D20155" t="str">
            <v>Online to mungo (online by adeel) total = 400,000</v>
          </cell>
          <cell r="E20155">
            <v>7360</v>
          </cell>
        </row>
        <row r="20156">
          <cell r="B20156" t="str">
            <v>VISA Fit-out Office</v>
          </cell>
          <cell r="C20156" t="str">
            <v>mungo</v>
          </cell>
          <cell r="D20156" t="str">
            <v>Online to mungo (online by adeel) total = 400,000</v>
          </cell>
          <cell r="E20156">
            <v>13000</v>
          </cell>
        </row>
        <row r="20157">
          <cell r="B20157" t="str">
            <v>Tri fit Gym</v>
          </cell>
          <cell r="C20157" t="str">
            <v>mungo</v>
          </cell>
          <cell r="D20157" t="str">
            <v>Online to mungo (online by adeel) total = 400,000</v>
          </cell>
          <cell r="E20157">
            <v>5000</v>
          </cell>
        </row>
        <row r="20158">
          <cell r="B20158" t="str">
            <v>Engro 3rd &amp; 8th Floor</v>
          </cell>
          <cell r="C20158" t="str">
            <v>mungo</v>
          </cell>
          <cell r="D20158" t="str">
            <v>Online to mungo (online by adeel) total = 400,000</v>
          </cell>
          <cell r="E20158">
            <v>23956</v>
          </cell>
        </row>
        <row r="20159">
          <cell r="B20159" t="str">
            <v>Meezan Bank Head Office</v>
          </cell>
          <cell r="C20159" t="str">
            <v>mungo</v>
          </cell>
          <cell r="D20159" t="str">
            <v>Online to mungo (online by adeel) total = 400,000</v>
          </cell>
          <cell r="E20159">
            <v>3412</v>
          </cell>
        </row>
        <row r="20160">
          <cell r="B20160" t="str">
            <v>GSK DMC</v>
          </cell>
          <cell r="C20160" t="str">
            <v>mungo</v>
          </cell>
          <cell r="D20160" t="str">
            <v>Online to mungo (online by adeel) total = 400,000</v>
          </cell>
          <cell r="E20160">
            <v>1604</v>
          </cell>
        </row>
        <row r="20161">
          <cell r="B20161" t="str">
            <v>BAH 12th Floor</v>
          </cell>
          <cell r="C20161" t="str">
            <v>mungo</v>
          </cell>
          <cell r="D20161" t="str">
            <v>Online to mungo (online by adeel) total = 400,000</v>
          </cell>
          <cell r="E20161">
            <v>24817</v>
          </cell>
        </row>
        <row r="20162">
          <cell r="B20162" t="str">
            <v>DHL office</v>
          </cell>
          <cell r="C20162" t="str">
            <v>mungo</v>
          </cell>
          <cell r="D20162" t="str">
            <v>Online to mungo (online by adeel) total = 400,000</v>
          </cell>
          <cell r="E20162">
            <v>58770</v>
          </cell>
        </row>
        <row r="20163">
          <cell r="B20163" t="str">
            <v>CITI Bank</v>
          </cell>
          <cell r="C20163" t="str">
            <v>mungo</v>
          </cell>
          <cell r="D20163" t="str">
            <v>Online to mungo (online by adeel) total = 400,000</v>
          </cell>
          <cell r="E20163">
            <v>45496</v>
          </cell>
        </row>
        <row r="20164">
          <cell r="B20164" t="str">
            <v>J out let DML</v>
          </cell>
          <cell r="C20164" t="str">
            <v>mungo</v>
          </cell>
          <cell r="D20164" t="str">
            <v>Online to mungo (online by adeel) total = 400,000</v>
          </cell>
          <cell r="E20164">
            <v>216585</v>
          </cell>
        </row>
        <row r="20165">
          <cell r="B20165" t="str">
            <v>office</v>
          </cell>
          <cell r="C20165" t="str">
            <v>PABX system</v>
          </cell>
          <cell r="D20165" t="str">
            <v>Online to PABX system (online by adeel)</v>
          </cell>
          <cell r="E20165">
            <v>10000</v>
          </cell>
        </row>
        <row r="20166">
          <cell r="B20166" t="str">
            <v>Gul Ahmed</v>
          </cell>
          <cell r="C20166" t="str">
            <v>misc</v>
          </cell>
          <cell r="D20166" t="str">
            <v>Online to eleken engr shamshad (online by adeel)</v>
          </cell>
          <cell r="E20166">
            <v>50000</v>
          </cell>
        </row>
        <row r="20167">
          <cell r="B20167" t="str">
            <v>Tomo Jpmc</v>
          </cell>
          <cell r="C20167" t="str">
            <v>misc</v>
          </cell>
          <cell r="D20167" t="str">
            <v>invoices TOMO JPMC (misc invoices by nadeem bhai)</v>
          </cell>
          <cell r="E20167">
            <v>5000</v>
          </cell>
        </row>
        <row r="20168">
          <cell r="B20168" t="str">
            <v>Gul Ahmed</v>
          </cell>
          <cell r="C20168" t="str">
            <v>misc</v>
          </cell>
          <cell r="D20168" t="str">
            <v>invoices Gul ahmed  (misc invoices by nadeem bhai)</v>
          </cell>
          <cell r="E20168">
            <v>5000</v>
          </cell>
        </row>
        <row r="20169">
          <cell r="B20169" t="str">
            <v>FTC Floors</v>
          </cell>
          <cell r="C20169" t="str">
            <v>misc</v>
          </cell>
          <cell r="D20169" t="str">
            <v>invoices ftc (misc invoices by nadeem bhai)</v>
          </cell>
          <cell r="E20169">
            <v>5000</v>
          </cell>
        </row>
        <row r="20170">
          <cell r="B20170" t="str">
            <v>burhani mehal</v>
          </cell>
          <cell r="C20170" t="str">
            <v>misc</v>
          </cell>
          <cell r="D20170" t="str">
            <v>invoices burhani (misc invoices by nadeem bhai)</v>
          </cell>
          <cell r="E20170">
            <v>4120</v>
          </cell>
        </row>
        <row r="20171">
          <cell r="B20171" t="str">
            <v>o/m NASTP</v>
          </cell>
          <cell r="C20171" t="str">
            <v>misc</v>
          </cell>
          <cell r="D20171" t="str">
            <v>invoices NASTP (misc invoices by nadeem bhai)</v>
          </cell>
          <cell r="E20171">
            <v>4000</v>
          </cell>
        </row>
        <row r="20172">
          <cell r="B20172" t="str">
            <v>Meezan bank Head office</v>
          </cell>
          <cell r="C20172" t="str">
            <v>misc</v>
          </cell>
          <cell r="D20172" t="str">
            <v>Invoices meezan (misc invoices by nadeem bhai)</v>
          </cell>
          <cell r="E20172">
            <v>2500</v>
          </cell>
        </row>
        <row r="20173">
          <cell r="B20173" t="str">
            <v>Gul Ahmed</v>
          </cell>
          <cell r="C20173" t="str">
            <v>shakeel duct</v>
          </cell>
          <cell r="D20173" t="str">
            <v>cash paid</v>
          </cell>
          <cell r="E20173">
            <v>20000</v>
          </cell>
        </row>
        <row r="20174">
          <cell r="B20174" t="str">
            <v>O/M The Place</v>
          </cell>
          <cell r="C20174" t="str">
            <v>transportation</v>
          </cell>
          <cell r="D20174" t="str">
            <v>Paid to mumtaz</v>
          </cell>
          <cell r="E20174">
            <v>5500</v>
          </cell>
        </row>
        <row r="20175">
          <cell r="B20175" t="str">
            <v>O/M The Place</v>
          </cell>
          <cell r="C20175" t="str">
            <v>fuel</v>
          </cell>
          <cell r="D20175" t="str">
            <v>claimed by mumtaz</v>
          </cell>
          <cell r="E20175">
            <v>500</v>
          </cell>
        </row>
        <row r="20176">
          <cell r="B20176" t="str">
            <v>office</v>
          </cell>
          <cell r="C20176" t="str">
            <v>office</v>
          </cell>
          <cell r="D20176" t="str">
            <v>umer</v>
          </cell>
          <cell r="E20176">
            <v>5000</v>
          </cell>
        </row>
        <row r="20177">
          <cell r="B20177" t="str">
            <v>office</v>
          </cell>
          <cell r="C20177" t="str">
            <v>PABX</v>
          </cell>
          <cell r="D20177" t="str">
            <v>paid for PABX system</v>
          </cell>
          <cell r="E20177">
            <v>40000</v>
          </cell>
        </row>
        <row r="20178">
          <cell r="B20178" t="str">
            <v>Gul Ahmed</v>
          </cell>
          <cell r="C20178" t="str">
            <v>fare</v>
          </cell>
          <cell r="D20178" t="str">
            <v>paid</v>
          </cell>
          <cell r="E20178">
            <v>2500</v>
          </cell>
        </row>
        <row r="20179">
          <cell r="B20179" t="str">
            <v>GSK DMC</v>
          </cell>
          <cell r="C20179" t="str">
            <v>fare</v>
          </cell>
          <cell r="D20179" t="str">
            <v>cash paid</v>
          </cell>
          <cell r="E20179">
            <v>600</v>
          </cell>
        </row>
        <row r="20180">
          <cell r="B20180" t="str">
            <v>CITI Bank</v>
          </cell>
          <cell r="C20180" t="str">
            <v>transportation</v>
          </cell>
          <cell r="D20180" t="str">
            <v>paid for unit from airport to dolmen</v>
          </cell>
          <cell r="E20180">
            <v>4500</v>
          </cell>
        </row>
        <row r="20181">
          <cell r="B20181" t="str">
            <v>DHL office</v>
          </cell>
          <cell r="C20181" t="str">
            <v>fare</v>
          </cell>
          <cell r="D20181" t="str">
            <v>bykia</v>
          </cell>
          <cell r="E20181">
            <v>500</v>
          </cell>
        </row>
        <row r="20182">
          <cell r="B20182" t="str">
            <v>Manto DML</v>
          </cell>
          <cell r="C20182" t="str">
            <v>charity</v>
          </cell>
          <cell r="D20182" t="str">
            <v>given by Rehan to needy family</v>
          </cell>
          <cell r="E20182">
            <v>5000</v>
          </cell>
        </row>
        <row r="20183">
          <cell r="B20183" t="str">
            <v>Meezan Bank Head Office</v>
          </cell>
          <cell r="C20183" t="str">
            <v>drawings</v>
          </cell>
          <cell r="D20183" t="str">
            <v>cash paid</v>
          </cell>
          <cell r="E20183">
            <v>20000</v>
          </cell>
        </row>
        <row r="20184">
          <cell r="B20184" t="str">
            <v>PSYCHIATRY JPMC</v>
          </cell>
          <cell r="C20184" t="str">
            <v>material</v>
          </cell>
          <cell r="D20184" t="str">
            <v>screw and other items</v>
          </cell>
          <cell r="E20184">
            <v>1700</v>
          </cell>
        </row>
        <row r="20185">
          <cell r="B20185" t="str">
            <v>J out let DML</v>
          </cell>
          <cell r="C20185" t="str">
            <v>transportation</v>
          </cell>
          <cell r="D20185" t="str">
            <v>sample buity</v>
          </cell>
          <cell r="E20185">
            <v>1300</v>
          </cell>
        </row>
        <row r="20186">
          <cell r="B20186" t="str">
            <v>PSYCHIATRY JPMC</v>
          </cell>
          <cell r="C20186" t="str">
            <v>material</v>
          </cell>
          <cell r="D20186" t="str">
            <v>dammer tapes</v>
          </cell>
          <cell r="E20186">
            <v>1800</v>
          </cell>
        </row>
        <row r="20187">
          <cell r="B20187" t="str">
            <v>Engro 3rd &amp; 8th Floor</v>
          </cell>
          <cell r="C20187" t="str">
            <v>Aneeq Wire</v>
          </cell>
          <cell r="D20187" t="str">
            <v>Online to Aneeq for wire work at engro 3rd floor (online by adeel)</v>
          </cell>
          <cell r="E20187">
            <v>25000</v>
          </cell>
        </row>
        <row r="20188">
          <cell r="B20188" t="str">
            <v>GSK DMC</v>
          </cell>
          <cell r="C20188" t="str">
            <v>material</v>
          </cell>
          <cell r="D20188" t="str">
            <v>Online for glue purchases 1o burni (online by adeel)</v>
          </cell>
          <cell r="E20188">
            <v>17000</v>
          </cell>
        </row>
        <row r="20189">
          <cell r="B20189" t="str">
            <v>DHL office</v>
          </cell>
          <cell r="C20189" t="str">
            <v>fare</v>
          </cell>
          <cell r="D20189" t="str">
            <v>paid to abid</v>
          </cell>
          <cell r="E20189">
            <v>1000</v>
          </cell>
        </row>
        <row r="20190">
          <cell r="B20190" t="str">
            <v>Engro 3rd &amp; 8th Floor</v>
          </cell>
          <cell r="C20190" t="str">
            <v>misc</v>
          </cell>
          <cell r="D20190" t="str">
            <v>jahangeer mobile balance</v>
          </cell>
          <cell r="E20190">
            <v>1300</v>
          </cell>
        </row>
        <row r="20191">
          <cell r="B20191" t="str">
            <v>Meezan bank Head office</v>
          </cell>
          <cell r="C20191" t="str">
            <v>material</v>
          </cell>
          <cell r="D20191" t="str">
            <v>purchased craft paper and tapes (given to guddu)</v>
          </cell>
          <cell r="E20191">
            <v>6000</v>
          </cell>
        </row>
        <row r="20192">
          <cell r="B20192" t="str">
            <v>DHL office</v>
          </cell>
          <cell r="C20192" t="str">
            <v>material</v>
          </cell>
          <cell r="D20192" t="str">
            <v>Purchased welding rods and cuttings disc</v>
          </cell>
          <cell r="E20192">
            <v>1000</v>
          </cell>
        </row>
        <row r="20193">
          <cell r="B20193" t="str">
            <v>Tomo JPMC</v>
          </cell>
          <cell r="C20193" t="str">
            <v>shahid regger</v>
          </cell>
          <cell r="D20193" t="str">
            <v>Cash paid for units shifting</v>
          </cell>
          <cell r="E20193">
            <v>20000</v>
          </cell>
        </row>
        <row r="20194">
          <cell r="B20194" t="str">
            <v>DHL office</v>
          </cell>
          <cell r="C20194" t="str">
            <v>material</v>
          </cell>
          <cell r="D20194" t="str">
            <v>purchased dammer tapes</v>
          </cell>
          <cell r="E20194">
            <v>2755</v>
          </cell>
        </row>
        <row r="20195">
          <cell r="B20195" t="str">
            <v>office</v>
          </cell>
          <cell r="C20195" t="str">
            <v>fuel</v>
          </cell>
          <cell r="D20195" t="str">
            <v>given to salman rider</v>
          </cell>
          <cell r="E20195">
            <v>1000</v>
          </cell>
        </row>
        <row r="20196">
          <cell r="B20196" t="str">
            <v>Meezan bank Head office</v>
          </cell>
          <cell r="C20196" t="str">
            <v>fare</v>
          </cell>
          <cell r="D20196" t="str">
            <v>cash paid</v>
          </cell>
          <cell r="E20196">
            <v>2900</v>
          </cell>
        </row>
        <row r="20197">
          <cell r="B20197" t="str">
            <v>DHL office</v>
          </cell>
          <cell r="C20197" t="str">
            <v>fare</v>
          </cell>
          <cell r="D20197" t="str">
            <v>cash paid</v>
          </cell>
          <cell r="E20197">
            <v>500</v>
          </cell>
        </row>
        <row r="20198">
          <cell r="B20198" t="str">
            <v xml:space="preserve">MHR Personal </v>
          </cell>
          <cell r="C20198" t="str">
            <v>utilities bills</v>
          </cell>
          <cell r="D20198" t="str">
            <v>k elec bill paid</v>
          </cell>
          <cell r="E20198">
            <v>123946</v>
          </cell>
        </row>
        <row r="20199">
          <cell r="B20199" t="str">
            <v>office</v>
          </cell>
          <cell r="C20199" t="str">
            <v>utilities bills</v>
          </cell>
          <cell r="D20199" t="str">
            <v>k elec bill paid</v>
          </cell>
          <cell r="E20199">
            <v>77157</v>
          </cell>
        </row>
        <row r="20200">
          <cell r="B20200" t="str">
            <v>CITI Bank</v>
          </cell>
          <cell r="C20200" t="str">
            <v>fuel</v>
          </cell>
          <cell r="D20200" t="str">
            <v>claimed by abuzar</v>
          </cell>
          <cell r="E20200">
            <v>1340</v>
          </cell>
        </row>
        <row r="20201">
          <cell r="B20201" t="str">
            <v>DHL office</v>
          </cell>
          <cell r="C20201" t="str">
            <v>material</v>
          </cell>
          <cell r="D20201" t="str">
            <v>purchased PU foam by abuzar</v>
          </cell>
          <cell r="E20201">
            <v>1000</v>
          </cell>
        </row>
        <row r="20202">
          <cell r="B20202" t="str">
            <v>office</v>
          </cell>
          <cell r="C20202" t="str">
            <v>misc</v>
          </cell>
          <cell r="D20202" t="str">
            <v>to abuzar for laptop protector</v>
          </cell>
          <cell r="E20202">
            <v>400</v>
          </cell>
        </row>
        <row r="20203">
          <cell r="B20203" t="str">
            <v>GSK DMC</v>
          </cell>
          <cell r="C20203" t="str">
            <v>misc</v>
          </cell>
          <cell r="D20203" t="str">
            <v>misc by jahangeer</v>
          </cell>
          <cell r="E20203">
            <v>3370</v>
          </cell>
        </row>
        <row r="20204">
          <cell r="B20204" t="str">
            <v>CITI Bank</v>
          </cell>
          <cell r="C20204" t="str">
            <v>Noman Engineering</v>
          </cell>
          <cell r="D20204" t="str">
            <v>Sheet to Noman ducting (by al madina steel)</v>
          </cell>
          <cell r="E20204">
            <v>1147000</v>
          </cell>
        </row>
        <row r="20205">
          <cell r="B20205" t="str">
            <v>BAF maintenance</v>
          </cell>
          <cell r="C20205" t="str">
            <v>material</v>
          </cell>
          <cell r="D20205" t="str">
            <v>Purchased fans with housing cash collect by waheed frm al madina</v>
          </cell>
          <cell r="E20205">
            <v>105000</v>
          </cell>
        </row>
        <row r="20206">
          <cell r="B20206" t="str">
            <v>J out let DML</v>
          </cell>
          <cell r="C20206" t="str">
            <v>Fittings</v>
          </cell>
          <cell r="D20206" t="str">
            <v>Online to syed murtaza for Fittings (online by adeel)</v>
          </cell>
          <cell r="E20206">
            <v>300000</v>
          </cell>
        </row>
        <row r="20207">
          <cell r="B20207" t="str">
            <v>J out let DML</v>
          </cell>
          <cell r="C20207" t="str">
            <v>material</v>
          </cell>
          <cell r="D20207" t="str">
            <v>Online to Noman for J outlet purhcasing (online by adeel)</v>
          </cell>
          <cell r="E20207">
            <v>25000</v>
          </cell>
        </row>
        <row r="20208">
          <cell r="B20208" t="str">
            <v>DHL office</v>
          </cell>
          <cell r="C20208" t="str">
            <v>Copper pipe</v>
          </cell>
          <cell r="D20208" t="str">
            <v>Online to Gul Nawaz khan coppe piping (online by adeel)</v>
          </cell>
          <cell r="E20208">
            <v>375000</v>
          </cell>
        </row>
        <row r="20209">
          <cell r="B20209" t="str">
            <v>CITI Bank</v>
          </cell>
          <cell r="C20209" t="str">
            <v>Captive air</v>
          </cell>
          <cell r="D20209" t="str">
            <v>50% advance in FCU &amp; WCPU unit deal (Rec from IK in citi bank)</v>
          </cell>
          <cell r="E20209">
            <v>4598964</v>
          </cell>
        </row>
        <row r="20210">
          <cell r="B20210" t="str">
            <v>office</v>
          </cell>
          <cell r="C20210" t="str">
            <v>office</v>
          </cell>
          <cell r="D20210" t="str">
            <v>for office use</v>
          </cell>
          <cell r="E20210">
            <v>5000</v>
          </cell>
        </row>
        <row r="20211">
          <cell r="B20211" t="str">
            <v>DHL office</v>
          </cell>
          <cell r="C20211" t="str">
            <v>fare</v>
          </cell>
          <cell r="D20211" t="str">
            <v>paid</v>
          </cell>
          <cell r="E20211">
            <v>1800</v>
          </cell>
        </row>
        <row r="20212">
          <cell r="B20212" t="str">
            <v>FTC Floors</v>
          </cell>
          <cell r="C20212" t="str">
            <v>misc</v>
          </cell>
          <cell r="D20212" t="str">
            <v>purhcased flud light</v>
          </cell>
          <cell r="E20212">
            <v>2000</v>
          </cell>
        </row>
        <row r="20213">
          <cell r="B20213" t="str">
            <v>Gul Ahmed</v>
          </cell>
          <cell r="C20213" t="str">
            <v>shakeel duct</v>
          </cell>
          <cell r="D20213" t="str">
            <v>Cash paid uptodate is 50,000</v>
          </cell>
          <cell r="E20213">
            <v>30000</v>
          </cell>
        </row>
        <row r="20214">
          <cell r="B20214" t="str">
            <v>GSK DMC</v>
          </cell>
          <cell r="C20214" t="str">
            <v>sabro technologies</v>
          </cell>
          <cell r="D20214" t="str">
            <v>Online to sabro for GSK deal (online by adeel)</v>
          </cell>
          <cell r="E20214">
            <v>400000</v>
          </cell>
        </row>
        <row r="20215">
          <cell r="B20215" t="str">
            <v>DHL office</v>
          </cell>
          <cell r="C20215" t="str">
            <v>material</v>
          </cell>
          <cell r="D20215" t="str">
            <v>cabe tie and other items</v>
          </cell>
          <cell r="E20215">
            <v>1750</v>
          </cell>
        </row>
        <row r="20216">
          <cell r="B20216" t="str">
            <v>GSK DMC</v>
          </cell>
          <cell r="C20216" t="str">
            <v>Mecatech</v>
          </cell>
          <cell r="D20216" t="str">
            <v>purchased 01 nos DFCU (cash paid)</v>
          </cell>
          <cell r="E20216">
            <v>220000</v>
          </cell>
        </row>
        <row r="20217">
          <cell r="B20217" t="str">
            <v>DHL office</v>
          </cell>
          <cell r="C20217" t="str">
            <v>material</v>
          </cell>
          <cell r="D20217" t="str">
            <v>wire purhcased 2.5mm 2 core 03 nos from IJLAL engr</v>
          </cell>
          <cell r="E20217">
            <v>117500</v>
          </cell>
        </row>
        <row r="20218">
          <cell r="B20218" t="str">
            <v>o/m NASTP</v>
          </cell>
          <cell r="C20218" t="str">
            <v>fare</v>
          </cell>
          <cell r="D20218" t="str">
            <v>paid for rikshaw</v>
          </cell>
          <cell r="E20218">
            <v>1500</v>
          </cell>
        </row>
        <row r="20219">
          <cell r="B20219" t="str">
            <v>o/m NASTP</v>
          </cell>
          <cell r="C20219" t="str">
            <v>material</v>
          </cell>
          <cell r="D20219" t="str">
            <v>cutter knife and blade</v>
          </cell>
          <cell r="E20219">
            <v>340</v>
          </cell>
        </row>
        <row r="20220">
          <cell r="B20220" t="str">
            <v>GSK DMC</v>
          </cell>
          <cell r="C20220" t="str">
            <v>fare</v>
          </cell>
          <cell r="D20220" t="str">
            <v>paid</v>
          </cell>
          <cell r="E20220">
            <v>1500</v>
          </cell>
        </row>
        <row r="20221">
          <cell r="B20221" t="str">
            <v>Engro 3rd &amp; 8th Floor</v>
          </cell>
          <cell r="C20221" t="str">
            <v>material</v>
          </cell>
          <cell r="D20221" t="str">
            <v>purchased black tape and lucky 2"</v>
          </cell>
          <cell r="E20221">
            <v>34000</v>
          </cell>
        </row>
        <row r="20222">
          <cell r="B20222" t="str">
            <v>office</v>
          </cell>
          <cell r="C20222" t="str">
            <v>fuel</v>
          </cell>
          <cell r="D20222" t="str">
            <v>given to salman rider</v>
          </cell>
          <cell r="E20222">
            <v>3000</v>
          </cell>
        </row>
        <row r="20223">
          <cell r="B20223" t="str">
            <v>office</v>
          </cell>
          <cell r="C20223" t="str">
            <v>office</v>
          </cell>
          <cell r="D20223" t="str">
            <v>for office use</v>
          </cell>
          <cell r="E20223">
            <v>4000</v>
          </cell>
        </row>
        <row r="20224">
          <cell r="B20224" t="str">
            <v>daraz office</v>
          </cell>
          <cell r="C20224" t="str">
            <v>material</v>
          </cell>
          <cell r="D20224" t="str">
            <v>purchase gas ket</v>
          </cell>
          <cell r="E20224">
            <v>3200</v>
          </cell>
        </row>
        <row r="20225">
          <cell r="B20225" t="str">
            <v>CITI Bank</v>
          </cell>
          <cell r="C20225" t="str">
            <v>material</v>
          </cell>
          <cell r="D20225" t="str">
            <v>purhcased elbow 1-1/4"  25 nos</v>
          </cell>
          <cell r="E20225">
            <v>7830</v>
          </cell>
        </row>
        <row r="20226">
          <cell r="B20226" t="str">
            <v>Engro 3rd &amp; 8th Floor</v>
          </cell>
          <cell r="C20226" t="str">
            <v>fare</v>
          </cell>
          <cell r="D20226" t="str">
            <v>cash paid</v>
          </cell>
          <cell r="E20226">
            <v>2000</v>
          </cell>
        </row>
        <row r="20227">
          <cell r="B20227" t="str">
            <v>Gul Ahmed</v>
          </cell>
          <cell r="C20227" t="str">
            <v>fare</v>
          </cell>
          <cell r="D20227" t="str">
            <v>cash paid</v>
          </cell>
          <cell r="E20227">
            <v>2000</v>
          </cell>
        </row>
        <row r="20228">
          <cell r="B20228" t="str">
            <v>DHL office</v>
          </cell>
          <cell r="C20228" t="str">
            <v>fare</v>
          </cell>
          <cell r="D20228" t="str">
            <v>cash paid</v>
          </cell>
          <cell r="E20228">
            <v>2000</v>
          </cell>
        </row>
        <row r="20229">
          <cell r="B20229" t="str">
            <v>O/M The Place</v>
          </cell>
          <cell r="C20229" t="str">
            <v>misc</v>
          </cell>
          <cell r="D20229" t="str">
            <v>Repaired chiller pump motor from shahjee by mumtaz</v>
          </cell>
          <cell r="E20229">
            <v>68000</v>
          </cell>
        </row>
        <row r="20230">
          <cell r="B20230" t="str">
            <v>O/M The Place</v>
          </cell>
          <cell r="C20230" t="str">
            <v>misc</v>
          </cell>
          <cell r="D20230" t="str">
            <v>Repaired condenser motor from shahjee by mumtaz</v>
          </cell>
          <cell r="E20230">
            <v>18000</v>
          </cell>
        </row>
        <row r="20231">
          <cell r="B20231" t="str">
            <v>O/M The Place</v>
          </cell>
          <cell r="C20231" t="str">
            <v>mumtaz</v>
          </cell>
          <cell r="D20231" t="str">
            <v>given to mumtaz for misc</v>
          </cell>
          <cell r="E20231">
            <v>6000</v>
          </cell>
        </row>
        <row r="20232">
          <cell r="B20232" t="str">
            <v>Engro Office</v>
          </cell>
          <cell r="C20232" t="str">
            <v>material</v>
          </cell>
          <cell r="D20232" t="str">
            <v>purchased tapes by laraib</v>
          </cell>
          <cell r="E20232">
            <v>180</v>
          </cell>
        </row>
        <row r="20233">
          <cell r="B20233" t="str">
            <v>Tri fit Gym</v>
          </cell>
          <cell r="C20233" t="str">
            <v>misc</v>
          </cell>
          <cell r="D20233" t="str">
            <v>To ali khalid for site work (recommend by nadeem bhai)</v>
          </cell>
          <cell r="E20233">
            <v>2000</v>
          </cell>
        </row>
        <row r="20234">
          <cell r="B20234" t="str">
            <v>Engro 3rd &amp; 8th Floor</v>
          </cell>
          <cell r="C20234" t="str">
            <v>misc</v>
          </cell>
          <cell r="D20234" t="str">
            <v>purchased screw and other item by lariab</v>
          </cell>
          <cell r="E20234">
            <v>2200</v>
          </cell>
        </row>
        <row r="20235">
          <cell r="B20235" t="str">
            <v>office</v>
          </cell>
          <cell r="C20235" t="str">
            <v>misc</v>
          </cell>
          <cell r="D20235" t="str">
            <v>office sitting stool purchased</v>
          </cell>
          <cell r="E20235">
            <v>1950</v>
          </cell>
        </row>
        <row r="20236">
          <cell r="B20236" t="str">
            <v>PSYCHIATRY JPMC</v>
          </cell>
          <cell r="C20236" t="str">
            <v>Kamran insulator</v>
          </cell>
          <cell r="D20236" t="str">
            <v>cash paid</v>
          </cell>
          <cell r="E20236">
            <v>20000</v>
          </cell>
        </row>
        <row r="20237">
          <cell r="B20237" t="str">
            <v>GSK DMC</v>
          </cell>
          <cell r="C20237" t="str">
            <v>Noman Engineering</v>
          </cell>
          <cell r="D20237" t="str">
            <v>To noman engineering for sheet hawala (from Al madina steel)</v>
          </cell>
          <cell r="E20237">
            <v>600000</v>
          </cell>
        </row>
        <row r="20238">
          <cell r="B20238" t="str">
            <v>Engro 3rd &amp; 8th Floor</v>
          </cell>
          <cell r="C20238" t="str">
            <v>Safe &amp; soung engineering</v>
          </cell>
          <cell r="D20238" t="str">
            <v>Online to safe and sound for 60 flexible purchased @ 7000 each (online by BH)</v>
          </cell>
          <cell r="E20238">
            <v>420000</v>
          </cell>
        </row>
        <row r="20239">
          <cell r="B20239" t="str">
            <v>DHL office</v>
          </cell>
          <cell r="C20239" t="str">
            <v>fare</v>
          </cell>
          <cell r="D20239" t="str">
            <v>cash paid</v>
          </cell>
          <cell r="E20239">
            <v>3000</v>
          </cell>
        </row>
        <row r="20240">
          <cell r="B20240" t="str">
            <v>Engro 3rd &amp; 8th Floor</v>
          </cell>
          <cell r="C20240" t="str">
            <v>fare</v>
          </cell>
          <cell r="D20240" t="str">
            <v>cash paid</v>
          </cell>
          <cell r="E20240">
            <v>1600</v>
          </cell>
        </row>
        <row r="20241">
          <cell r="B20241" t="str">
            <v>office</v>
          </cell>
          <cell r="C20241" t="str">
            <v>office</v>
          </cell>
          <cell r="D20241" t="str">
            <v>for office use</v>
          </cell>
          <cell r="E20241">
            <v>4000</v>
          </cell>
        </row>
        <row r="20242">
          <cell r="B20242" t="str">
            <v>CITI Bank</v>
          </cell>
          <cell r="C20242" t="str">
            <v>fare</v>
          </cell>
          <cell r="D20242" t="str">
            <v>paid</v>
          </cell>
          <cell r="E20242">
            <v>1000</v>
          </cell>
        </row>
        <row r="20243">
          <cell r="B20243" t="str">
            <v>GSK DMC</v>
          </cell>
          <cell r="C20243" t="str">
            <v>fare</v>
          </cell>
          <cell r="D20243" t="str">
            <v>paid</v>
          </cell>
          <cell r="E20243">
            <v>1400</v>
          </cell>
        </row>
        <row r="20244">
          <cell r="B20244" t="str">
            <v>J out let DML</v>
          </cell>
          <cell r="C20244" t="str">
            <v>material</v>
          </cell>
          <cell r="D20244" t="str">
            <v>Online to Noman for J outlet purhcasing (online by adeel)</v>
          </cell>
          <cell r="E20244">
            <v>25000</v>
          </cell>
        </row>
        <row r="20245">
          <cell r="B20245" t="str">
            <v>DHL office</v>
          </cell>
          <cell r="C20245" t="str">
            <v>material</v>
          </cell>
          <cell r="D20245" t="str">
            <v>Online to abbas for fast cool for invisible profile, GI corner PVC corner for DHL Online by adeel)</v>
          </cell>
          <cell r="E20245">
            <v>16000</v>
          </cell>
        </row>
        <row r="20246">
          <cell r="B20246" t="str">
            <v>J out let DML</v>
          </cell>
          <cell r="C20246" t="str">
            <v>material</v>
          </cell>
          <cell r="D20246" t="str">
            <v>Online for J outler nut bolt purchased (by adeel)</v>
          </cell>
          <cell r="E20246">
            <v>10750</v>
          </cell>
        </row>
        <row r="20247">
          <cell r="B20247" t="str">
            <v>office</v>
          </cell>
          <cell r="C20247" t="str">
            <v>office</v>
          </cell>
          <cell r="D20247" t="str">
            <v>for office use</v>
          </cell>
          <cell r="E20247">
            <v>1500</v>
          </cell>
        </row>
        <row r="20248">
          <cell r="B20248" t="str">
            <v>Meezan bank Head office</v>
          </cell>
          <cell r="C20248" t="str">
            <v>fakhri brothers</v>
          </cell>
          <cell r="D20248" t="str">
            <v>Cash collect by Fakhri representative Farrukh (from al madina)</v>
          </cell>
          <cell r="E20248">
            <v>1000000</v>
          </cell>
        </row>
        <row r="20249">
          <cell r="B20249" t="str">
            <v>CITI Bank</v>
          </cell>
          <cell r="C20249" t="str">
            <v>material</v>
          </cell>
          <cell r="D20249" t="str">
            <v>Online to imran for fittings for CITI Bank (Online by adeel)</v>
          </cell>
          <cell r="E20249">
            <v>20250</v>
          </cell>
        </row>
        <row r="20250">
          <cell r="B20250" t="str">
            <v>DHL office</v>
          </cell>
          <cell r="C20250" t="str">
            <v>Copper pipe</v>
          </cell>
          <cell r="D20250" t="str">
            <v>Online to Gul Nawaz khan coppe piping (online by adeel)</v>
          </cell>
          <cell r="E20250">
            <v>100000</v>
          </cell>
        </row>
        <row r="20251">
          <cell r="B20251" t="str">
            <v>J out let DML</v>
          </cell>
          <cell r="C20251" t="str">
            <v>Pipe Labour</v>
          </cell>
          <cell r="D20251" t="str">
            <v>Online to murtaza hassan shah for Pipe labour work (By BH)</v>
          </cell>
          <cell r="E20251">
            <v>207000</v>
          </cell>
        </row>
        <row r="20252">
          <cell r="B20252" t="str">
            <v>J out let DML</v>
          </cell>
          <cell r="C20252" t="str">
            <v>steel craft</v>
          </cell>
          <cell r="D20252" t="str">
            <v>Online to steel craft  J outlet (online by adeel)</v>
          </cell>
          <cell r="E20252">
            <v>45000</v>
          </cell>
        </row>
        <row r="20253">
          <cell r="B20253" t="str">
            <v>o/m NASTP</v>
          </cell>
          <cell r="C20253" t="str">
            <v>material</v>
          </cell>
          <cell r="D20253" t="str">
            <v>Purhcase of NASTP + GSK Red Oxide (online by adeel)</v>
          </cell>
          <cell r="E20253">
            <v>8800</v>
          </cell>
        </row>
        <row r="20254">
          <cell r="B20254" t="str">
            <v>DHL office</v>
          </cell>
          <cell r="C20254" t="str">
            <v>material</v>
          </cell>
          <cell r="D20254" t="str">
            <v>Online to muzammil entrpeice for3 coil purchased (online by adeel)</v>
          </cell>
          <cell r="E20254">
            <v>142000</v>
          </cell>
        </row>
        <row r="20255">
          <cell r="B20255" t="str">
            <v>CITI Bank</v>
          </cell>
          <cell r="C20255" t="str">
            <v>material</v>
          </cell>
          <cell r="D20255" t="str">
            <v>To ahsan for citi bank paint and other items</v>
          </cell>
          <cell r="E20255">
            <v>20000</v>
          </cell>
        </row>
        <row r="20256">
          <cell r="B20256" t="str">
            <v>DHL office</v>
          </cell>
          <cell r="C20256" t="str">
            <v>Amir contractor</v>
          </cell>
          <cell r="D20256" t="str">
            <v>To amir contractor in DHL for material (given by BH)</v>
          </cell>
          <cell r="E20256">
            <v>100000</v>
          </cell>
        </row>
        <row r="20257">
          <cell r="B20257" t="str">
            <v>GSK DMC</v>
          </cell>
          <cell r="C20257" t="str">
            <v>material</v>
          </cell>
          <cell r="D20257" t="str">
            <v xml:space="preserve">12 tapes for </v>
          </cell>
          <cell r="E20257">
            <v>1740</v>
          </cell>
        </row>
        <row r="20258">
          <cell r="B20258" t="str">
            <v>office</v>
          </cell>
          <cell r="C20258" t="str">
            <v>water tanker</v>
          </cell>
          <cell r="D20258" t="str">
            <v>filled on 17 july 24</v>
          </cell>
          <cell r="E20258">
            <v>2000</v>
          </cell>
        </row>
        <row r="20259">
          <cell r="B20259" t="str">
            <v>DHL office</v>
          </cell>
          <cell r="C20259" t="str">
            <v>material</v>
          </cell>
          <cell r="D20259" t="str">
            <v xml:space="preserve">Final payment to gul raza for DHL copper pipes </v>
          </cell>
          <cell r="E20259">
            <v>1860</v>
          </cell>
        </row>
        <row r="20260">
          <cell r="B20260" t="str">
            <v>GSK DMC</v>
          </cell>
          <cell r="C20260" t="str">
            <v>fare</v>
          </cell>
          <cell r="D20260" t="str">
            <v>paid</v>
          </cell>
          <cell r="E20260">
            <v>600</v>
          </cell>
        </row>
        <row r="20261">
          <cell r="B20261" t="str">
            <v>GSK DMC</v>
          </cell>
          <cell r="C20261" t="str">
            <v>material</v>
          </cell>
          <cell r="D20261" t="str">
            <v>To ahsan for GSK fare</v>
          </cell>
          <cell r="E20261">
            <v>2000</v>
          </cell>
        </row>
        <row r="20262">
          <cell r="B20262" t="str">
            <v>J out let DML</v>
          </cell>
          <cell r="C20262" t="str">
            <v>zubair duct</v>
          </cell>
          <cell r="D20262" t="str">
            <v>Cash collect by Zubair in J oulet Lahore (cash from al madina)</v>
          </cell>
          <cell r="E20262">
            <v>500000</v>
          </cell>
        </row>
        <row r="20263">
          <cell r="B20263" t="str">
            <v>Meezan bank Head office</v>
          </cell>
          <cell r="C20263" t="str">
            <v>material</v>
          </cell>
          <cell r="D20263" t="str">
            <v>misc by amir engr</v>
          </cell>
          <cell r="E20263">
            <v>13500</v>
          </cell>
        </row>
        <row r="20264">
          <cell r="B20264" t="str">
            <v>FTC Floors</v>
          </cell>
          <cell r="C20264" t="str">
            <v>SST Tax</v>
          </cell>
          <cell r="D20264" t="str">
            <v>MCB chq 1973738917 SST Paid for the month of May 24 tot amt = 683,778</v>
          </cell>
          <cell r="E20264">
            <v>20525</v>
          </cell>
        </row>
        <row r="20265">
          <cell r="B20265" t="str">
            <v xml:space="preserve">O/M Nue Multiplex </v>
          </cell>
          <cell r="C20265" t="str">
            <v>SST Tax</v>
          </cell>
          <cell r="D20265" t="str">
            <v>MCB chq 1973738917 SST Paid for the month of May 24 tot amt = 683,778</v>
          </cell>
          <cell r="E20265">
            <v>35364</v>
          </cell>
        </row>
        <row r="20266">
          <cell r="B20266" t="str">
            <v>O/M The Place</v>
          </cell>
          <cell r="C20266" t="str">
            <v>SST Tax</v>
          </cell>
          <cell r="D20266" t="str">
            <v>MCB chq 1973738917 SST Paid for the month of May 24 tot amt = 683,778</v>
          </cell>
          <cell r="E20266">
            <v>32760</v>
          </cell>
        </row>
        <row r="20267">
          <cell r="B20267" t="str">
            <v>ueP 17th Floor</v>
          </cell>
          <cell r="C20267" t="str">
            <v>SST Tax</v>
          </cell>
          <cell r="D20267" t="str">
            <v>MCB chq 1973738917 SST Paid for the month of May 24 tot amt = 683,778</v>
          </cell>
          <cell r="E20267">
            <v>264941</v>
          </cell>
        </row>
        <row r="20268">
          <cell r="B20268" t="str">
            <v>BAF maintenance</v>
          </cell>
          <cell r="C20268" t="str">
            <v>SST Tax</v>
          </cell>
          <cell r="D20268" t="str">
            <v>MCB chq 1973738917 SST Paid for the month of May 24 tot amt = 683,778</v>
          </cell>
          <cell r="E20268">
            <v>330188</v>
          </cell>
        </row>
        <row r="20269">
          <cell r="B20269" t="str">
            <v>GSK DMC</v>
          </cell>
          <cell r="C20269" t="str">
            <v>sajid pipe</v>
          </cell>
          <cell r="D20269" t="str">
            <v>MCB chq 1973738919</v>
          </cell>
          <cell r="E20269">
            <v>200000</v>
          </cell>
        </row>
        <row r="20270">
          <cell r="B20270" t="str">
            <v>GSK DMC</v>
          </cell>
          <cell r="C20270" t="str">
            <v>Azher Duct</v>
          </cell>
          <cell r="D20270" t="str">
            <v>MCB chq 1973738920</v>
          </cell>
          <cell r="E20270">
            <v>150000</v>
          </cell>
        </row>
        <row r="20271">
          <cell r="B20271" t="str">
            <v>tahiri Masjid</v>
          </cell>
          <cell r="C20271" t="str">
            <v>rafay</v>
          </cell>
          <cell r="D20271" t="str">
            <v>MCB chq 1973738922 chq amount = 107,000</v>
          </cell>
          <cell r="E20271">
            <v>50000</v>
          </cell>
        </row>
        <row r="20272">
          <cell r="B20272" t="str">
            <v>O/M The Place</v>
          </cell>
          <cell r="C20272" t="str">
            <v>rafay</v>
          </cell>
          <cell r="D20272" t="str">
            <v>MCB chq 1973738922 chq amount = 107,000</v>
          </cell>
          <cell r="E20272">
            <v>57000</v>
          </cell>
        </row>
        <row r="20273">
          <cell r="B20273" t="str">
            <v>J out let DML</v>
          </cell>
          <cell r="C20273" t="str">
            <v>sheet</v>
          </cell>
          <cell r="D20273" t="str">
            <v>MCB chq 1973738922 Sheet purchased j out let DML (deposit by abuzer)</v>
          </cell>
          <cell r="E20273">
            <v>940000</v>
          </cell>
        </row>
        <row r="20274">
          <cell r="B20274" t="str">
            <v xml:space="preserve">O/M Nue Multiplex </v>
          </cell>
          <cell r="C20274" t="str">
            <v>Received</v>
          </cell>
          <cell r="D20274" t="str">
            <v>Received O/M April 24 Bill</v>
          </cell>
          <cell r="F20274">
            <v>333522</v>
          </cell>
        </row>
        <row r="20275">
          <cell r="B20275" t="str">
            <v xml:space="preserve">O/M Nue Multiplex </v>
          </cell>
          <cell r="C20275" t="str">
            <v>Received</v>
          </cell>
          <cell r="D20275" t="str">
            <v>Received O/M May 24 Bill</v>
          </cell>
          <cell r="F20275">
            <v>333522</v>
          </cell>
        </row>
        <row r="20276">
          <cell r="B20276" t="str">
            <v>O/M The Place</v>
          </cell>
          <cell r="C20276" t="str">
            <v>Received</v>
          </cell>
          <cell r="D20276" t="str">
            <v>received June 2024 bill</v>
          </cell>
          <cell r="F20276">
            <v>359992</v>
          </cell>
        </row>
        <row r="20277">
          <cell r="B20277" t="str">
            <v>o/m NASTP</v>
          </cell>
          <cell r="C20277" t="str">
            <v>Received</v>
          </cell>
          <cell r="D20277" t="str">
            <v>1% invoice charges for MCB chq # 1973738885 given to Universal traders care off Adeel Steel for SST inpt adjustment in NASTP Monthly payment</v>
          </cell>
          <cell r="E20277">
            <v>17000</v>
          </cell>
        </row>
        <row r="20278">
          <cell r="B20278" t="str">
            <v>o/m NASTP</v>
          </cell>
          <cell r="C20278" t="str">
            <v>Received</v>
          </cell>
          <cell r="D20278" t="str">
            <v>Received o/m bill for the month of June 24</v>
          </cell>
          <cell r="F20278">
            <v>1920212</v>
          </cell>
        </row>
        <row r="20279">
          <cell r="B20279" t="str">
            <v>New Jubilee</v>
          </cell>
          <cell r="C20279" t="str">
            <v>Received</v>
          </cell>
          <cell r="D20279" t="str">
            <v>Received cash by nadeem bhai (given to John in Gul ahmed)</v>
          </cell>
          <cell r="F20279">
            <v>50000</v>
          </cell>
        </row>
        <row r="20280">
          <cell r="B20280" t="str">
            <v>ueP 17th Floor</v>
          </cell>
          <cell r="C20280" t="str">
            <v>Received</v>
          </cell>
          <cell r="D20280" t="str">
            <v>Rec from ASA in acc of UEP for 03 nos logicval controls for units</v>
          </cell>
          <cell r="F20280">
            <v>825741</v>
          </cell>
        </row>
        <row r="20281">
          <cell r="B20281" t="str">
            <v>Jameel baig Building</v>
          </cell>
          <cell r="C20281" t="str">
            <v>Received</v>
          </cell>
          <cell r="D20281" t="str">
            <v>received by BH</v>
          </cell>
          <cell r="F20281">
            <v>1500000</v>
          </cell>
        </row>
        <row r="20282">
          <cell r="B20282" t="str">
            <v>CITI Bank</v>
          </cell>
          <cell r="C20282" t="str">
            <v>Received</v>
          </cell>
          <cell r="D20282" t="str">
            <v>Received from IK given to Captive aire in CITI Bank deal</v>
          </cell>
          <cell r="F20282">
            <v>4598964</v>
          </cell>
        </row>
        <row r="20283">
          <cell r="B20283" t="str">
            <v>VISA Fit-out Office</v>
          </cell>
          <cell r="C20283" t="str">
            <v>Received</v>
          </cell>
          <cell r="D20283" t="str">
            <v>Received from IK in visa office (Given to Adeel universal traders)</v>
          </cell>
          <cell r="F20283">
            <v>2500000</v>
          </cell>
        </row>
        <row r="20284">
          <cell r="B20284" t="str">
            <v>VISA Fit-out Office</v>
          </cell>
          <cell r="C20284" t="str">
            <v>Received</v>
          </cell>
          <cell r="D20284" t="str">
            <v>Invoice charges 1%</v>
          </cell>
          <cell r="E20284">
            <v>25000</v>
          </cell>
        </row>
        <row r="20285">
          <cell r="B20285" t="str">
            <v>O/M The Place</v>
          </cell>
          <cell r="C20285" t="str">
            <v>Received</v>
          </cell>
          <cell r="D20285" t="str">
            <v>Received cash from nuepllex against bill # 092 &amp; 093 (used in offiice petty cash)</v>
          </cell>
          <cell r="F20285">
            <v>112000</v>
          </cell>
        </row>
        <row r="20286">
          <cell r="B20286" t="str">
            <v>office</v>
          </cell>
          <cell r="C20286" t="str">
            <v>salary</v>
          </cell>
          <cell r="D20286" t="str">
            <v>mossi office salary</v>
          </cell>
          <cell r="E20286">
            <v>6000</v>
          </cell>
        </row>
        <row r="20287">
          <cell r="B20287" t="str">
            <v>BAF maintenance</v>
          </cell>
          <cell r="C20287" t="str">
            <v>salary</v>
          </cell>
          <cell r="D20287" t="str">
            <v>Nadeem bha salary</v>
          </cell>
          <cell r="E20287">
            <v>50000</v>
          </cell>
        </row>
        <row r="20288">
          <cell r="B20288" t="str">
            <v>kumail bhai</v>
          </cell>
          <cell r="C20288" t="str">
            <v>salary</v>
          </cell>
          <cell r="D20288" t="str">
            <v>Waris salary</v>
          </cell>
          <cell r="E20288">
            <v>5000</v>
          </cell>
        </row>
        <row r="20289">
          <cell r="B20289" t="str">
            <v>GSK DMC</v>
          </cell>
          <cell r="C20289" t="str">
            <v>salary</v>
          </cell>
          <cell r="D20289" t="str">
            <v xml:space="preserve">bilal bhai </v>
          </cell>
          <cell r="E20289">
            <v>50000</v>
          </cell>
        </row>
        <row r="20290">
          <cell r="B20290" t="str">
            <v>office</v>
          </cell>
          <cell r="C20290" t="str">
            <v>salary</v>
          </cell>
          <cell r="D20290" t="str">
            <v>Mhr home mossi salaries</v>
          </cell>
          <cell r="E20290">
            <v>105000</v>
          </cell>
        </row>
        <row r="20291">
          <cell r="B20291" t="str">
            <v>office</v>
          </cell>
          <cell r="C20291" t="str">
            <v>office</v>
          </cell>
          <cell r="D20291" t="str">
            <v>for office use</v>
          </cell>
          <cell r="E20291">
            <v>6000</v>
          </cell>
        </row>
        <row r="20292">
          <cell r="B20292" t="str">
            <v>office</v>
          </cell>
          <cell r="C20292" t="str">
            <v>water tanker</v>
          </cell>
          <cell r="D20292" t="str">
            <v>filled on 17 july 24</v>
          </cell>
          <cell r="E20292">
            <v>5330</v>
          </cell>
        </row>
        <row r="20293">
          <cell r="B20293" t="str">
            <v>DHL office</v>
          </cell>
          <cell r="C20293" t="str">
            <v>material</v>
          </cell>
          <cell r="D20293" t="str">
            <v>12 dammeer tapes purchased</v>
          </cell>
          <cell r="E20293">
            <v>1740</v>
          </cell>
        </row>
        <row r="20294">
          <cell r="B20294" t="str">
            <v>o/m NASTP</v>
          </cell>
          <cell r="C20294" t="str">
            <v>material</v>
          </cell>
          <cell r="D20294" t="str">
            <v>purhcased wire mech by ahsan</v>
          </cell>
          <cell r="E20294">
            <v>2250</v>
          </cell>
        </row>
        <row r="20295">
          <cell r="B20295" t="str">
            <v>GSK DMC</v>
          </cell>
          <cell r="C20295" t="str">
            <v>material</v>
          </cell>
          <cell r="D20295" t="str">
            <v>purchase silicon</v>
          </cell>
          <cell r="E20295">
            <v>1500</v>
          </cell>
        </row>
        <row r="20296">
          <cell r="B20296" t="str">
            <v>CITI Bank</v>
          </cell>
          <cell r="C20296" t="str">
            <v>fuel</v>
          </cell>
          <cell r="D20296" t="str">
            <v>fuel to salman</v>
          </cell>
          <cell r="E20296">
            <v>1100</v>
          </cell>
        </row>
        <row r="20297">
          <cell r="B20297" t="str">
            <v>DHL office</v>
          </cell>
          <cell r="C20297" t="str">
            <v>fare</v>
          </cell>
          <cell r="D20297" t="str">
            <v>paid</v>
          </cell>
          <cell r="E20297">
            <v>1800</v>
          </cell>
        </row>
        <row r="20298">
          <cell r="B20298" t="str">
            <v>Engro 3rd &amp; 8th Floor</v>
          </cell>
          <cell r="C20298" t="str">
            <v>transportation</v>
          </cell>
          <cell r="D20298" t="str">
            <v>engro builty flexbile from safe and sound</v>
          </cell>
          <cell r="E20298">
            <v>6840</v>
          </cell>
        </row>
        <row r="20299">
          <cell r="B20299" t="str">
            <v xml:space="preserve">MHR Personal </v>
          </cell>
          <cell r="C20299" t="str">
            <v>utilities bills</v>
          </cell>
          <cell r="D20299" t="str">
            <v>SSGC bill paid</v>
          </cell>
          <cell r="E20299">
            <v>2060</v>
          </cell>
        </row>
        <row r="20300">
          <cell r="B20300" t="str">
            <v>office</v>
          </cell>
          <cell r="C20300" t="str">
            <v>utilities bills</v>
          </cell>
          <cell r="D20300" t="str">
            <v>SSGC bill paid</v>
          </cell>
          <cell r="E20300">
            <v>2650</v>
          </cell>
        </row>
        <row r="20301">
          <cell r="B20301" t="str">
            <v>Gul Ahmed</v>
          </cell>
          <cell r="C20301" t="str">
            <v>Rafay</v>
          </cell>
          <cell r="D20301" t="str">
            <v>cash paid</v>
          </cell>
          <cell r="E20301">
            <v>30000</v>
          </cell>
        </row>
        <row r="20302">
          <cell r="B20302" t="str">
            <v>office</v>
          </cell>
          <cell r="C20302" t="str">
            <v>tender</v>
          </cell>
          <cell r="D20302" t="str">
            <v>Purhcased NICVD tender from SEM</v>
          </cell>
          <cell r="E20302">
            <v>5000</v>
          </cell>
        </row>
        <row r="20303">
          <cell r="B20303" t="str">
            <v>CITI Bank</v>
          </cell>
          <cell r="C20303" t="str">
            <v>photocopies</v>
          </cell>
          <cell r="D20303" t="str">
            <v>paid (given by umer)</v>
          </cell>
          <cell r="E20303">
            <v>9500</v>
          </cell>
        </row>
        <row r="20304">
          <cell r="B20304" t="str">
            <v>GSK DMC</v>
          </cell>
          <cell r="C20304" t="str">
            <v>material</v>
          </cell>
          <cell r="D20304" t="str">
            <v>purchased inslation from SMB</v>
          </cell>
          <cell r="E20304">
            <v>13830</v>
          </cell>
        </row>
        <row r="20305">
          <cell r="B20305" t="str">
            <v>DHL office</v>
          </cell>
          <cell r="C20305" t="str">
            <v>Amir contractor</v>
          </cell>
          <cell r="D20305" t="str">
            <v>cash paid (via ahsan hand)</v>
          </cell>
          <cell r="E20305">
            <v>75000</v>
          </cell>
        </row>
        <row r="20306">
          <cell r="B20306" t="str">
            <v>GSK DMC</v>
          </cell>
          <cell r="C20306" t="str">
            <v>fare</v>
          </cell>
          <cell r="D20306" t="str">
            <v>paid</v>
          </cell>
          <cell r="E20306">
            <v>3500</v>
          </cell>
        </row>
        <row r="20307">
          <cell r="B20307" t="str">
            <v>O/M The Place</v>
          </cell>
          <cell r="C20307" t="str">
            <v>material</v>
          </cell>
          <cell r="D20307" t="str">
            <v>purhcased pipe for chiller servicing</v>
          </cell>
          <cell r="E20307">
            <v>3500</v>
          </cell>
        </row>
        <row r="20308">
          <cell r="B20308" t="str">
            <v>office</v>
          </cell>
          <cell r="C20308" t="str">
            <v>PABX</v>
          </cell>
          <cell r="D20308" t="str">
            <v>final cash paid</v>
          </cell>
          <cell r="E20308">
            <v>5000</v>
          </cell>
        </row>
        <row r="20309">
          <cell r="B20309" t="str">
            <v>Meezan bank Head office</v>
          </cell>
          <cell r="C20309" t="str">
            <v>misc</v>
          </cell>
          <cell r="D20309" t="str">
            <v>claimed super card for August 24 by amir</v>
          </cell>
          <cell r="E20309">
            <v>1500</v>
          </cell>
        </row>
        <row r="20310">
          <cell r="B20310" t="str">
            <v>DHL office</v>
          </cell>
          <cell r="C20310" t="str">
            <v>adam regger</v>
          </cell>
          <cell r="D20310" t="str">
            <v>cash paid</v>
          </cell>
          <cell r="E20310">
            <v>31000</v>
          </cell>
        </row>
        <row r="20311">
          <cell r="B20311" t="str">
            <v>office</v>
          </cell>
          <cell r="C20311" t="str">
            <v>office</v>
          </cell>
          <cell r="D20311" t="str">
            <v>for office use</v>
          </cell>
          <cell r="E20311">
            <v>5000</v>
          </cell>
        </row>
        <row r="20312">
          <cell r="B20312" t="str">
            <v>DHL office</v>
          </cell>
          <cell r="C20312" t="str">
            <v>material</v>
          </cell>
          <cell r="D20312" t="str">
            <v>copper rod and black tapes to amir contractor</v>
          </cell>
          <cell r="E20312">
            <v>5280</v>
          </cell>
        </row>
        <row r="20313">
          <cell r="B20313" t="str">
            <v>CITI Bank</v>
          </cell>
          <cell r="C20313" t="str">
            <v>material</v>
          </cell>
          <cell r="D20313" t="str">
            <v>purhcased 305 nos link adpator</v>
          </cell>
          <cell r="E20313">
            <v>51850</v>
          </cell>
        </row>
        <row r="20314">
          <cell r="B20314" t="str">
            <v>DHL office</v>
          </cell>
          <cell r="C20314" t="str">
            <v>material</v>
          </cell>
          <cell r="D20314" t="str">
            <v>purchased safety helmits</v>
          </cell>
          <cell r="E20314">
            <v>1500</v>
          </cell>
        </row>
        <row r="20315">
          <cell r="B20315" t="str">
            <v>DHL office</v>
          </cell>
          <cell r="C20315" t="str">
            <v>material</v>
          </cell>
          <cell r="D20315" t="str">
            <v>flare nuts purhcased</v>
          </cell>
          <cell r="E20315">
            <v>3340</v>
          </cell>
        </row>
        <row r="20316">
          <cell r="B20316" t="str">
            <v>GSK DMC</v>
          </cell>
          <cell r="C20316" t="str">
            <v>fuel</v>
          </cell>
          <cell r="D20316" t="str">
            <v>to salman rider</v>
          </cell>
          <cell r="E20316">
            <v>1000</v>
          </cell>
        </row>
        <row r="20317">
          <cell r="B20317" t="str">
            <v>GSK DMC</v>
          </cell>
          <cell r="C20317" t="str">
            <v>fare</v>
          </cell>
          <cell r="D20317" t="str">
            <v>PAID</v>
          </cell>
          <cell r="E20317">
            <v>14000</v>
          </cell>
        </row>
        <row r="20318">
          <cell r="B20318" t="str">
            <v>Meezan bank Head office</v>
          </cell>
          <cell r="C20318" t="str">
            <v>fare</v>
          </cell>
          <cell r="D20318" t="str">
            <v>PAID</v>
          </cell>
          <cell r="E20318">
            <v>7000</v>
          </cell>
        </row>
        <row r="20319">
          <cell r="B20319" t="str">
            <v>CITI Bank</v>
          </cell>
          <cell r="C20319" t="str">
            <v>fare</v>
          </cell>
          <cell r="D20319" t="str">
            <v>PAID</v>
          </cell>
          <cell r="E20319">
            <v>5000</v>
          </cell>
        </row>
        <row r="20320">
          <cell r="B20320" t="str">
            <v>CITI Bank</v>
          </cell>
          <cell r="C20320" t="str">
            <v>material</v>
          </cell>
          <cell r="D20320" t="str">
            <v>purchased Tee  8 nos</v>
          </cell>
          <cell r="E20320">
            <v>3560</v>
          </cell>
        </row>
        <row r="20321">
          <cell r="B20321" t="str">
            <v>CITI Bank</v>
          </cell>
          <cell r="C20321" t="str">
            <v>danish insulator</v>
          </cell>
          <cell r="D20321" t="str">
            <v>cash paid advance</v>
          </cell>
          <cell r="E20321">
            <v>200000</v>
          </cell>
        </row>
        <row r="20322">
          <cell r="B20322" t="str">
            <v>Sana safinaz DML</v>
          </cell>
          <cell r="C20322" t="str">
            <v>material</v>
          </cell>
          <cell r="D20322" t="str">
            <v>Online to Noman for J outlet purhcasing (online by adeel)</v>
          </cell>
          <cell r="E20322">
            <v>50000</v>
          </cell>
        </row>
        <row r="20323">
          <cell r="B20323" t="str">
            <v>ueP 17th Floor</v>
          </cell>
          <cell r="C20323" t="str">
            <v>misc</v>
          </cell>
          <cell r="D20323" t="str">
            <v>Online to M. Naeem in UEP ASA as recommend by bH (online by adeel)</v>
          </cell>
          <cell r="E20323">
            <v>250000</v>
          </cell>
        </row>
        <row r="20324">
          <cell r="B20324" t="str">
            <v>ueP 17th Floor</v>
          </cell>
          <cell r="C20324" t="str">
            <v>misc</v>
          </cell>
          <cell r="D20324" t="str">
            <v>Online to M. Naeem in UEP ASA as recommend by bH (online by adeel)</v>
          </cell>
          <cell r="E20324">
            <v>100000</v>
          </cell>
        </row>
        <row r="20325">
          <cell r="B20325" t="str">
            <v>DHL office</v>
          </cell>
          <cell r="C20325" t="str">
            <v>Amir contractor</v>
          </cell>
          <cell r="D20325" t="str">
            <v>cash paid</v>
          </cell>
          <cell r="E20325">
            <v>100000</v>
          </cell>
        </row>
        <row r="20326">
          <cell r="B20326" t="str">
            <v>Tomo JPMC</v>
          </cell>
          <cell r="C20326" t="str">
            <v>Kamran insulator</v>
          </cell>
          <cell r="D20326" t="str">
            <v>cash paid</v>
          </cell>
          <cell r="E20326">
            <v>40000</v>
          </cell>
        </row>
        <row r="20327">
          <cell r="B20327" t="str">
            <v>Tomo JPMC</v>
          </cell>
          <cell r="C20327" t="str">
            <v>material</v>
          </cell>
          <cell r="D20327" t="str">
            <v>TO Mughal ehsan ul haq for tomo for mughal iron angle 1.5 x 1.5 160 Rft (by Adeel)</v>
          </cell>
          <cell r="E20327">
            <v>34770</v>
          </cell>
        </row>
        <row r="20328">
          <cell r="B20328" t="str">
            <v>office</v>
          </cell>
          <cell r="C20328" t="str">
            <v>misc</v>
          </cell>
          <cell r="D20328" t="str">
            <v>Offices 2 Printer servicing</v>
          </cell>
          <cell r="E20328">
            <v>1000</v>
          </cell>
        </row>
        <row r="20329">
          <cell r="B20329" t="str">
            <v>DHL office</v>
          </cell>
          <cell r="C20329" t="str">
            <v>fare</v>
          </cell>
          <cell r="D20329" t="str">
            <v>paid</v>
          </cell>
          <cell r="E20329">
            <v>3500</v>
          </cell>
        </row>
        <row r="20330">
          <cell r="B20330" t="str">
            <v>GSK DMC</v>
          </cell>
          <cell r="C20330" t="str">
            <v>fare</v>
          </cell>
          <cell r="D20330" t="str">
            <v>paid</v>
          </cell>
          <cell r="E20330">
            <v>1000</v>
          </cell>
        </row>
        <row r="20331">
          <cell r="B20331" t="str">
            <v>DHL office</v>
          </cell>
          <cell r="C20331" t="str">
            <v>fare</v>
          </cell>
          <cell r="D20331" t="str">
            <v>bykia</v>
          </cell>
          <cell r="E20331">
            <v>400</v>
          </cell>
        </row>
        <row r="20332">
          <cell r="B20332" t="str">
            <v>ueP 17th Floor</v>
          </cell>
          <cell r="C20332" t="str">
            <v>misc</v>
          </cell>
          <cell r="D20332" t="str">
            <v>Online to M. Naeem in UEP ASA as recommend by bH (online by adeel)</v>
          </cell>
          <cell r="E20332">
            <v>200000</v>
          </cell>
        </row>
        <row r="20333">
          <cell r="B20333" t="str">
            <v>CITI Bank</v>
          </cell>
          <cell r="C20333" t="str">
            <v>material</v>
          </cell>
          <cell r="D20333" t="str">
            <v>To m amir for linkadaptor for citi bank (by adeel)</v>
          </cell>
          <cell r="E20333">
            <v>51000</v>
          </cell>
        </row>
        <row r="20334">
          <cell r="B20334" t="str">
            <v>Meezan bank Head office</v>
          </cell>
          <cell r="C20334" t="str">
            <v>fare</v>
          </cell>
          <cell r="D20334" t="str">
            <v>paid</v>
          </cell>
          <cell r="E20334">
            <v>2000</v>
          </cell>
        </row>
        <row r="20335">
          <cell r="B20335" t="str">
            <v>office</v>
          </cell>
          <cell r="C20335" t="str">
            <v>office</v>
          </cell>
          <cell r="D20335" t="str">
            <v>for office use</v>
          </cell>
          <cell r="E20335">
            <v>5000</v>
          </cell>
        </row>
        <row r="20336">
          <cell r="B20336" t="str">
            <v>Meezan bank Head office</v>
          </cell>
          <cell r="C20336" t="str">
            <v>labour</v>
          </cell>
          <cell r="D20336" t="str">
            <v>paid for labour + pipe cuttings</v>
          </cell>
          <cell r="E20336">
            <v>2000</v>
          </cell>
        </row>
        <row r="20337">
          <cell r="B20337" t="str">
            <v>office</v>
          </cell>
          <cell r="C20337" t="str">
            <v>mineral water</v>
          </cell>
          <cell r="D20337" t="str">
            <v>paid for 29 bottles</v>
          </cell>
          <cell r="E20337">
            <v>3190</v>
          </cell>
        </row>
        <row r="20338">
          <cell r="B20338" t="str">
            <v>Gul Ahmed</v>
          </cell>
          <cell r="C20338" t="str">
            <v>Shabbir pipe</v>
          </cell>
          <cell r="D20338" t="str">
            <v>To shabbir brohters for gul ahmed coil purhcased (by adeel)</v>
          </cell>
          <cell r="E20338">
            <v>48000</v>
          </cell>
        </row>
        <row r="20339">
          <cell r="B20339" t="str">
            <v>GSK DMC</v>
          </cell>
          <cell r="C20339" t="str">
            <v>material</v>
          </cell>
          <cell r="D20339" t="str">
            <v>for safety helmit, shoes and jackets</v>
          </cell>
          <cell r="E20339">
            <v>30000</v>
          </cell>
        </row>
        <row r="20340">
          <cell r="B20340" t="str">
            <v>DHL office</v>
          </cell>
          <cell r="C20340" t="str">
            <v>transportation</v>
          </cell>
          <cell r="D20340" t="str">
            <v>paid for buity for copper pipes</v>
          </cell>
          <cell r="E20340">
            <v>7000</v>
          </cell>
        </row>
        <row r="20341">
          <cell r="B20341" t="str">
            <v>CITI Bank</v>
          </cell>
          <cell r="C20341" t="str">
            <v>material</v>
          </cell>
          <cell r="D20341" t="str">
            <v>purhcaed screw</v>
          </cell>
          <cell r="E20341">
            <v>800</v>
          </cell>
        </row>
        <row r="20342">
          <cell r="B20342" t="str">
            <v>CITI Bank</v>
          </cell>
          <cell r="C20342" t="str">
            <v>misc</v>
          </cell>
          <cell r="D20342" t="str">
            <v>fuel and bike work to salman</v>
          </cell>
          <cell r="E20342">
            <v>4000</v>
          </cell>
        </row>
        <row r="20343">
          <cell r="B20343" t="str">
            <v>CITI Bank</v>
          </cell>
          <cell r="C20343" t="str">
            <v>fare</v>
          </cell>
          <cell r="D20343" t="str">
            <v>paid</v>
          </cell>
          <cell r="E20343">
            <v>3500</v>
          </cell>
        </row>
        <row r="20344">
          <cell r="B20344" t="str">
            <v>CITI Bank</v>
          </cell>
          <cell r="C20344" t="str">
            <v>material</v>
          </cell>
          <cell r="D20344" t="str">
            <v>safety shoes purhcased</v>
          </cell>
          <cell r="E20344">
            <v>6900</v>
          </cell>
        </row>
        <row r="20345">
          <cell r="B20345" t="str">
            <v>DHL office</v>
          </cell>
          <cell r="C20345" t="str">
            <v>fare</v>
          </cell>
          <cell r="D20345" t="str">
            <v>paid</v>
          </cell>
          <cell r="E20345">
            <v>3000</v>
          </cell>
        </row>
        <row r="20346">
          <cell r="B20346" t="str">
            <v>3rd Floor NASTP</v>
          </cell>
          <cell r="C20346" t="str">
            <v>material</v>
          </cell>
          <cell r="D20346" t="str">
            <v>purhcased silicon and PU foam</v>
          </cell>
          <cell r="E20346">
            <v>19280</v>
          </cell>
        </row>
        <row r="20347">
          <cell r="B20347" t="str">
            <v>GSK DMC</v>
          </cell>
          <cell r="C20347" t="str">
            <v>fare</v>
          </cell>
          <cell r="D20347" t="str">
            <v>paid</v>
          </cell>
          <cell r="E20347">
            <v>3000</v>
          </cell>
        </row>
        <row r="20348">
          <cell r="B20348" t="str">
            <v>CITI Bank</v>
          </cell>
          <cell r="C20348" t="str">
            <v>salary</v>
          </cell>
          <cell r="D20348" t="str">
            <v>Jahangeer salary</v>
          </cell>
          <cell r="E20348">
            <v>100000</v>
          </cell>
        </row>
        <row r="20349">
          <cell r="B20349" t="str">
            <v>GSK DMC</v>
          </cell>
          <cell r="C20349" t="str">
            <v>Malik brother</v>
          </cell>
          <cell r="D20349" t="str">
            <v>cash paid for GSK project</v>
          </cell>
          <cell r="E20349">
            <v>27580</v>
          </cell>
        </row>
        <row r="20350">
          <cell r="B20350" t="str">
            <v>CITI Bank</v>
          </cell>
          <cell r="C20350" t="str">
            <v>fare</v>
          </cell>
          <cell r="D20350" t="str">
            <v>paid</v>
          </cell>
          <cell r="E20350">
            <v>3000</v>
          </cell>
        </row>
        <row r="20351">
          <cell r="B20351" t="str">
            <v>DHL office</v>
          </cell>
          <cell r="C20351" t="str">
            <v>fare</v>
          </cell>
          <cell r="D20351" t="str">
            <v>paid</v>
          </cell>
          <cell r="E20351">
            <v>1100</v>
          </cell>
        </row>
        <row r="20352">
          <cell r="B20352" t="str">
            <v>Meezan bank Head office</v>
          </cell>
          <cell r="C20352" t="str">
            <v>salary</v>
          </cell>
          <cell r="D20352" t="str">
            <v>Gul sher salary</v>
          </cell>
          <cell r="E20352">
            <v>18620</v>
          </cell>
        </row>
        <row r="20353">
          <cell r="B20353" t="str">
            <v>GSK DMC</v>
          </cell>
          <cell r="C20353" t="str">
            <v>salary</v>
          </cell>
          <cell r="D20353" t="str">
            <v>Abbas Ishaq salary</v>
          </cell>
          <cell r="E20353">
            <v>63650</v>
          </cell>
        </row>
        <row r="20354">
          <cell r="B20354" t="str">
            <v>Tomo JPMC</v>
          </cell>
          <cell r="C20354" t="str">
            <v>salary</v>
          </cell>
          <cell r="D20354" t="str">
            <v>Imran engr</v>
          </cell>
          <cell r="E20354">
            <v>78831</v>
          </cell>
        </row>
        <row r="20355">
          <cell r="B20355" t="str">
            <v>office</v>
          </cell>
          <cell r="C20355" t="str">
            <v>office</v>
          </cell>
          <cell r="D20355" t="str">
            <v>for office use</v>
          </cell>
          <cell r="E20355">
            <v>5000</v>
          </cell>
        </row>
        <row r="20356">
          <cell r="B20356" t="str">
            <v>office</v>
          </cell>
          <cell r="C20356" t="str">
            <v>salary</v>
          </cell>
          <cell r="D20356" t="str">
            <v>Office</v>
          </cell>
          <cell r="E20356">
            <v>200250</v>
          </cell>
        </row>
        <row r="20357">
          <cell r="B20357" t="str">
            <v>GSK DMC</v>
          </cell>
          <cell r="C20357" t="str">
            <v>fuel</v>
          </cell>
          <cell r="D20357" t="str">
            <v>to salman rider</v>
          </cell>
          <cell r="E20357">
            <v>1000</v>
          </cell>
        </row>
        <row r="20358">
          <cell r="B20358" t="str">
            <v>Tomo JPMC</v>
          </cell>
          <cell r="C20358" t="str">
            <v>Noman Engineering</v>
          </cell>
          <cell r="D20358" t="str">
            <v>Sheet to Noman engr (sheet from al madina) = 500,000</v>
          </cell>
          <cell r="E20358">
            <v>250000</v>
          </cell>
        </row>
        <row r="20359">
          <cell r="B20359" t="str">
            <v>BAH 12th Floor</v>
          </cell>
          <cell r="C20359" t="str">
            <v>Noman Engineering</v>
          </cell>
          <cell r="D20359" t="str">
            <v>Sheet to Noman engr (sheet from al madina) = 500,000</v>
          </cell>
          <cell r="E20359">
            <v>250000</v>
          </cell>
        </row>
        <row r="20360">
          <cell r="B20360" t="str">
            <v>Gul Ahmed</v>
          </cell>
          <cell r="C20360" t="str">
            <v>shabbir brothers</v>
          </cell>
          <cell r="D20360" t="str">
            <v>Cash to Shabbir Brothers (Rec by Jibran) from al madina)</v>
          </cell>
          <cell r="E20360">
            <v>85600</v>
          </cell>
        </row>
        <row r="20361">
          <cell r="B20361" t="str">
            <v>GSK office</v>
          </cell>
          <cell r="C20361" t="str">
            <v>mungo</v>
          </cell>
          <cell r="D20361" t="str">
            <v>To Mungo (online by adeel) = 300,000</v>
          </cell>
          <cell r="E20361">
            <v>16040</v>
          </cell>
        </row>
        <row r="20362">
          <cell r="B20362" t="str">
            <v>Meezan bank Head office</v>
          </cell>
          <cell r="C20362" t="str">
            <v>mungo</v>
          </cell>
          <cell r="D20362" t="str">
            <v>To Mungo (online by adeel) = 300,000</v>
          </cell>
          <cell r="E20362">
            <v>8865</v>
          </cell>
        </row>
        <row r="20363">
          <cell r="B20363" t="str">
            <v>Daraz Office</v>
          </cell>
          <cell r="C20363" t="str">
            <v>mungo</v>
          </cell>
          <cell r="D20363" t="str">
            <v>To Mungo (online by adeel) = 300,000</v>
          </cell>
          <cell r="E20363">
            <v>5650</v>
          </cell>
        </row>
        <row r="20364">
          <cell r="B20364" t="str">
            <v>BAF maintenance</v>
          </cell>
          <cell r="C20364" t="str">
            <v>mungo</v>
          </cell>
          <cell r="D20364" t="str">
            <v>To Mungo (online by adeel) = 300,000</v>
          </cell>
          <cell r="E20364">
            <v>54460</v>
          </cell>
        </row>
        <row r="20365">
          <cell r="B20365" t="str">
            <v>Engro 3rd &amp; 8th Floor</v>
          </cell>
          <cell r="C20365" t="str">
            <v>mungo</v>
          </cell>
          <cell r="D20365" t="str">
            <v>To Mungo (online by adeel) = 300,000</v>
          </cell>
          <cell r="E20365">
            <v>24884</v>
          </cell>
        </row>
        <row r="20366">
          <cell r="B20366" t="str">
            <v>BAH 12th Floor</v>
          </cell>
          <cell r="C20366" t="str">
            <v>mungo</v>
          </cell>
          <cell r="D20366" t="str">
            <v>To Mungo (online by adeel) = 300,000</v>
          </cell>
          <cell r="E20366">
            <v>51300</v>
          </cell>
        </row>
        <row r="20367">
          <cell r="B20367" t="str">
            <v>Gul Ahmed</v>
          </cell>
          <cell r="C20367" t="str">
            <v>mungo</v>
          </cell>
          <cell r="D20367" t="str">
            <v>To Mungo (online by adeel) = 300,000</v>
          </cell>
          <cell r="E20367">
            <v>62465</v>
          </cell>
        </row>
        <row r="20368">
          <cell r="B20368" t="str">
            <v>DHL office</v>
          </cell>
          <cell r="C20368" t="str">
            <v>mungo</v>
          </cell>
          <cell r="D20368" t="str">
            <v>To Mungo (online by adeel) = 300,000</v>
          </cell>
          <cell r="E20368">
            <v>32400</v>
          </cell>
        </row>
        <row r="20369">
          <cell r="B20369" t="str">
            <v>CITI Bank</v>
          </cell>
          <cell r="C20369" t="str">
            <v>mungo</v>
          </cell>
          <cell r="D20369" t="str">
            <v>To Mungo (online by adeel) = 300,000</v>
          </cell>
          <cell r="E20369">
            <v>43936</v>
          </cell>
        </row>
        <row r="20370">
          <cell r="B20370" t="str">
            <v>3rd Floor NASTP</v>
          </cell>
          <cell r="C20370" t="str">
            <v>abdullah enterprises</v>
          </cell>
          <cell r="D20370" t="str">
            <v>To kashif air devices (online by adeel)</v>
          </cell>
          <cell r="E20370">
            <v>441625</v>
          </cell>
        </row>
        <row r="20371">
          <cell r="B20371" t="str">
            <v>Ernst &amp; Young</v>
          </cell>
          <cell r="C20371" t="str">
            <v>material</v>
          </cell>
          <cell r="D20371" t="str">
            <v>misc mateiral by majid insulator</v>
          </cell>
          <cell r="E20371">
            <v>13000</v>
          </cell>
        </row>
        <row r="20372">
          <cell r="B20372" t="str">
            <v>CITI Bank</v>
          </cell>
          <cell r="C20372" t="str">
            <v>salary</v>
          </cell>
          <cell r="D20372" t="str">
            <v>Lateef &amp; chacha lateef</v>
          </cell>
          <cell r="E20372">
            <v>65140</v>
          </cell>
        </row>
        <row r="20373">
          <cell r="B20373" t="str">
            <v>office</v>
          </cell>
          <cell r="C20373" t="str">
            <v>office</v>
          </cell>
          <cell r="D20373" t="str">
            <v>umer for office use</v>
          </cell>
          <cell r="E20373">
            <v>1500</v>
          </cell>
        </row>
        <row r="20374">
          <cell r="B20374" t="str">
            <v>office</v>
          </cell>
          <cell r="C20374" t="str">
            <v>office</v>
          </cell>
          <cell r="D20374" t="str">
            <v>umer for office use</v>
          </cell>
          <cell r="E20374">
            <v>1500</v>
          </cell>
        </row>
        <row r="20375">
          <cell r="B20375" t="str">
            <v>Tomo JPMC</v>
          </cell>
          <cell r="C20375" t="str">
            <v>salary</v>
          </cell>
          <cell r="D20375" t="str">
            <v>Irfan bhai salary</v>
          </cell>
          <cell r="E20375">
            <v>50980</v>
          </cell>
        </row>
        <row r="20376">
          <cell r="B20376" t="str">
            <v xml:space="preserve">MHR Personal </v>
          </cell>
          <cell r="C20376" t="str">
            <v>rehana aunty</v>
          </cell>
          <cell r="D20376" t="str">
            <v>mobile balance and ufone card</v>
          </cell>
          <cell r="E20376">
            <v>2550</v>
          </cell>
        </row>
        <row r="20377">
          <cell r="B20377" t="str">
            <v>GSK DMC</v>
          </cell>
          <cell r="C20377" t="str">
            <v>fuel</v>
          </cell>
          <cell r="D20377" t="str">
            <v>to salman rider</v>
          </cell>
          <cell r="E20377">
            <v>2000</v>
          </cell>
        </row>
        <row r="20378">
          <cell r="B20378" t="str">
            <v>o/m NASTP</v>
          </cell>
          <cell r="C20378" t="str">
            <v>salary</v>
          </cell>
          <cell r="D20378" t="str">
            <v>NASTP staff salary</v>
          </cell>
          <cell r="E20378">
            <v>865653</v>
          </cell>
        </row>
        <row r="20379">
          <cell r="B20379" t="str">
            <v>FTC Floors</v>
          </cell>
          <cell r="C20379" t="str">
            <v>salary</v>
          </cell>
          <cell r="D20379" t="str">
            <v>ftc staff salaries</v>
          </cell>
          <cell r="E20379">
            <v>203198</v>
          </cell>
        </row>
        <row r="20380">
          <cell r="B20380" t="str">
            <v>GSK DMC</v>
          </cell>
          <cell r="C20380" t="str">
            <v>salary</v>
          </cell>
          <cell r="D20380" t="str">
            <v>Engr Ahsan  salary</v>
          </cell>
          <cell r="E20380">
            <v>76300</v>
          </cell>
        </row>
        <row r="20381">
          <cell r="B20381" t="str">
            <v>BAH 12th Floor</v>
          </cell>
          <cell r="C20381" t="str">
            <v>misc</v>
          </cell>
          <cell r="D20381" t="str">
            <v>misc puhcases at BAH</v>
          </cell>
          <cell r="E20381">
            <v>1700</v>
          </cell>
        </row>
        <row r="20382">
          <cell r="B20382" t="str">
            <v>FTC Floors</v>
          </cell>
          <cell r="C20382" t="str">
            <v>misc</v>
          </cell>
          <cell r="D20382" t="str">
            <v>paid for tea and refreshment + ducting clothes</v>
          </cell>
          <cell r="E20382">
            <v>4000</v>
          </cell>
        </row>
        <row r="20383">
          <cell r="B20383" t="str">
            <v>LAMA Outlet</v>
          </cell>
          <cell r="C20383" t="str">
            <v>fare</v>
          </cell>
          <cell r="D20383" t="str">
            <v>paid</v>
          </cell>
          <cell r="E20383">
            <v>1200</v>
          </cell>
        </row>
        <row r="20384">
          <cell r="B20384" t="str">
            <v>Bahria project</v>
          </cell>
          <cell r="C20384" t="str">
            <v>misc</v>
          </cell>
          <cell r="D20384" t="str">
            <v>to amjad for misc expenses</v>
          </cell>
          <cell r="E20384">
            <v>1500</v>
          </cell>
        </row>
        <row r="20385">
          <cell r="B20385" t="str">
            <v>office</v>
          </cell>
          <cell r="C20385" t="str">
            <v>misc</v>
          </cell>
          <cell r="D20385" t="str">
            <v>wrapping tapes</v>
          </cell>
          <cell r="E20385">
            <v>900</v>
          </cell>
        </row>
        <row r="20386">
          <cell r="B20386" t="str">
            <v>office</v>
          </cell>
          <cell r="C20386" t="str">
            <v>office</v>
          </cell>
          <cell r="D20386" t="str">
            <v>for office use</v>
          </cell>
          <cell r="E20386">
            <v>5000</v>
          </cell>
        </row>
        <row r="20387">
          <cell r="B20387" t="str">
            <v>o/m NASTP</v>
          </cell>
          <cell r="C20387" t="str">
            <v>mineral water</v>
          </cell>
          <cell r="D20387" t="str">
            <v>paid to israr bhai</v>
          </cell>
          <cell r="E20387">
            <v>5560</v>
          </cell>
        </row>
        <row r="20388">
          <cell r="B20388" t="str">
            <v>Engro 3rd &amp; 8th Floor</v>
          </cell>
          <cell r="C20388" t="str">
            <v>saqib insulation</v>
          </cell>
          <cell r="D20388" t="str">
            <v>to saqib insulator in engro 3rd floor (onlone by adeel)</v>
          </cell>
          <cell r="E20388">
            <v>60000</v>
          </cell>
        </row>
        <row r="20389">
          <cell r="B20389" t="str">
            <v>GSK DMC</v>
          </cell>
          <cell r="C20389" t="str">
            <v>faheem elec</v>
          </cell>
          <cell r="D20389" t="str">
            <v>Cash advance in labour (by BH)</v>
          </cell>
          <cell r="E20389">
            <v>60000</v>
          </cell>
        </row>
        <row r="20390">
          <cell r="B20390" t="str">
            <v>O/M The Place</v>
          </cell>
          <cell r="C20390" t="str">
            <v>salary</v>
          </cell>
          <cell r="D20390" t="str">
            <v>The place staff salaries</v>
          </cell>
          <cell r="E20390">
            <v>160181</v>
          </cell>
        </row>
        <row r="20391">
          <cell r="B20391" t="str">
            <v>DHL office</v>
          </cell>
          <cell r="C20391" t="str">
            <v>Adnan Hyder</v>
          </cell>
          <cell r="D20391" t="str">
            <v>To adnan hyder for misc (Online by Adeel)</v>
          </cell>
          <cell r="E20391">
            <v>150000</v>
          </cell>
        </row>
        <row r="20392">
          <cell r="B20392" t="str">
            <v xml:space="preserve">MHR Personal </v>
          </cell>
          <cell r="C20392" t="str">
            <v>Groceries</v>
          </cell>
          <cell r="D20392" t="str">
            <v>Groceries (April to July 24) (by bH)</v>
          </cell>
          <cell r="E20392">
            <v>340000</v>
          </cell>
        </row>
        <row r="20393">
          <cell r="B20393" t="str">
            <v xml:space="preserve">MHR Personal </v>
          </cell>
          <cell r="C20393" t="str">
            <v>Milk expenses</v>
          </cell>
          <cell r="D20393" t="str">
            <v>Milk expenses MHR (may 24 to July) (by bH)</v>
          </cell>
          <cell r="E20393">
            <v>45000</v>
          </cell>
        </row>
        <row r="20394">
          <cell r="B20394" t="str">
            <v>CITI Bank</v>
          </cell>
          <cell r="C20394" t="str">
            <v>fare</v>
          </cell>
          <cell r="D20394" t="str">
            <v>Paid to danish suzuki</v>
          </cell>
          <cell r="E20394">
            <v>4000</v>
          </cell>
        </row>
        <row r="20395">
          <cell r="B20395" t="str">
            <v>Gul Ahmed</v>
          </cell>
          <cell r="C20395" t="str">
            <v>material</v>
          </cell>
          <cell r="D20395" t="str">
            <v>Given to abbas</v>
          </cell>
          <cell r="E20395">
            <v>3000</v>
          </cell>
        </row>
        <row r="20396">
          <cell r="B20396" t="str">
            <v>Engro 3rd &amp; 8th Floor</v>
          </cell>
          <cell r="C20396" t="str">
            <v>material</v>
          </cell>
          <cell r="D20396" t="str">
            <v>purchased dammer tapes</v>
          </cell>
          <cell r="E20396">
            <v>1270</v>
          </cell>
        </row>
        <row r="20397">
          <cell r="B20397" t="str">
            <v>Gul Ahmed</v>
          </cell>
          <cell r="C20397" t="str">
            <v>material</v>
          </cell>
          <cell r="D20397" t="str">
            <v>purhcaed red oxide and mixing oil</v>
          </cell>
          <cell r="E20397">
            <v>5660</v>
          </cell>
        </row>
        <row r="20398">
          <cell r="B20398" t="str">
            <v>Meezan bank Head office</v>
          </cell>
          <cell r="C20398" t="str">
            <v>material</v>
          </cell>
          <cell r="D20398" t="str">
            <v>prhcased pipe leveler by abid</v>
          </cell>
          <cell r="E20398">
            <v>1000</v>
          </cell>
        </row>
        <row r="20399">
          <cell r="B20399" t="str">
            <v>Meezan bank Head office</v>
          </cell>
          <cell r="C20399" t="str">
            <v>salary</v>
          </cell>
          <cell r="D20399" t="str">
            <v>Khushnood salary</v>
          </cell>
          <cell r="E20399">
            <v>36532</v>
          </cell>
        </row>
        <row r="20400">
          <cell r="B20400" t="str">
            <v>office</v>
          </cell>
          <cell r="C20400" t="str">
            <v>salary</v>
          </cell>
          <cell r="D20400" t="str">
            <v>Abuzar salary MCB chq 1973738931</v>
          </cell>
          <cell r="E20400">
            <v>75000</v>
          </cell>
        </row>
        <row r="20401">
          <cell r="B20401" t="str">
            <v>DHL office</v>
          </cell>
          <cell r="C20401" t="str">
            <v>fare</v>
          </cell>
          <cell r="D20401" t="str">
            <v>paid</v>
          </cell>
          <cell r="E20401">
            <v>3500</v>
          </cell>
        </row>
        <row r="20402">
          <cell r="B20402" t="str">
            <v>CITI Bank</v>
          </cell>
          <cell r="C20402" t="str">
            <v>KTM</v>
          </cell>
          <cell r="D20402" t="str">
            <v>To KTM for Zilver fixtures (Online by Adeel)</v>
          </cell>
          <cell r="E20402">
            <v>123300</v>
          </cell>
        </row>
        <row r="20403">
          <cell r="B20403" t="str">
            <v>GSK DMC</v>
          </cell>
          <cell r="C20403" t="str">
            <v>Fame International</v>
          </cell>
          <cell r="D20403" t="str">
            <v>To Fame (Online by Adeel)</v>
          </cell>
          <cell r="E20403">
            <v>40800</v>
          </cell>
        </row>
        <row r="20404">
          <cell r="B20404" t="str">
            <v>BAF maintenance</v>
          </cell>
          <cell r="C20404" t="str">
            <v>Misc</v>
          </cell>
          <cell r="D20404" t="str">
            <v>TO IQBAL Core (Online by adeel)</v>
          </cell>
          <cell r="E20404">
            <v>74000</v>
          </cell>
        </row>
        <row r="20405">
          <cell r="B20405" t="str">
            <v>Manto DML</v>
          </cell>
          <cell r="C20405" t="str">
            <v>Material</v>
          </cell>
          <cell r="D20405" t="str">
            <v>TO Imran purchased nut bolts (Online by adeel)</v>
          </cell>
          <cell r="E20405">
            <v>8730</v>
          </cell>
        </row>
        <row r="20406">
          <cell r="B20406" t="str">
            <v>o/m NASTP</v>
          </cell>
          <cell r="C20406" t="str">
            <v>Material</v>
          </cell>
          <cell r="D20406" t="str">
            <v>TO ibraheem fittings (online by adeel)</v>
          </cell>
          <cell r="E20406">
            <v>19800</v>
          </cell>
        </row>
        <row r="20407">
          <cell r="B20407" t="str">
            <v>CITI Bank</v>
          </cell>
          <cell r="C20407" t="str">
            <v>sadiq pipe</v>
          </cell>
          <cell r="D20407" t="str">
            <v>TO Sadiq pipe (Online by adeel)</v>
          </cell>
          <cell r="E20407">
            <v>100000</v>
          </cell>
        </row>
        <row r="20408">
          <cell r="B20408" t="str">
            <v>Burhani mehal (new)</v>
          </cell>
          <cell r="C20408" t="str">
            <v>Ismail jee</v>
          </cell>
          <cell r="D20408" t="str">
            <v>TO Porta Ismail jee (online by adeel)</v>
          </cell>
          <cell r="E20408">
            <v>93000</v>
          </cell>
        </row>
        <row r="20409">
          <cell r="B20409" t="str">
            <v>GSK DMC</v>
          </cell>
          <cell r="C20409" t="str">
            <v>material</v>
          </cell>
          <cell r="D20409" t="str">
            <v>TO MBI Industries for nut bolt payment (online by adeel)</v>
          </cell>
          <cell r="E20409">
            <v>49350</v>
          </cell>
        </row>
        <row r="20410">
          <cell r="B20410" t="str">
            <v>CITI Bank</v>
          </cell>
          <cell r="C20410" t="str">
            <v>Material</v>
          </cell>
          <cell r="D20410" t="str">
            <v>TO Muzammli caree of Abbas Brothers (online by adeel)</v>
          </cell>
          <cell r="E20410">
            <v>96668</v>
          </cell>
        </row>
        <row r="20411">
          <cell r="B20411" t="str">
            <v>Bahria project</v>
          </cell>
          <cell r="C20411" t="str">
            <v>salary</v>
          </cell>
          <cell r="D20411" t="str">
            <v>Amjad + Gher khan salary</v>
          </cell>
          <cell r="E20411">
            <v>58500</v>
          </cell>
        </row>
        <row r="20412">
          <cell r="B20412" t="str">
            <v>office</v>
          </cell>
          <cell r="C20412" t="str">
            <v>office</v>
          </cell>
          <cell r="D20412" t="str">
            <v>for office use</v>
          </cell>
          <cell r="E20412">
            <v>5000</v>
          </cell>
        </row>
        <row r="20413">
          <cell r="B20413" t="str">
            <v>Meezan bank Head office</v>
          </cell>
          <cell r="C20413" t="str">
            <v>salary</v>
          </cell>
          <cell r="D20413" t="str">
            <v>Shahid, nadeem painter + Fahad</v>
          </cell>
          <cell r="E20413">
            <v>149270</v>
          </cell>
        </row>
        <row r="20414">
          <cell r="B20414" t="str">
            <v>Meezan bank Head office</v>
          </cell>
          <cell r="C20414" t="str">
            <v>charity</v>
          </cell>
          <cell r="D20414" t="str">
            <v>given by nadeem bhai</v>
          </cell>
          <cell r="E20414">
            <v>2250</v>
          </cell>
        </row>
        <row r="20415">
          <cell r="B20415" t="str">
            <v>office</v>
          </cell>
          <cell r="C20415" t="str">
            <v>fuel</v>
          </cell>
          <cell r="D20415" t="str">
            <v>paid to salman</v>
          </cell>
          <cell r="E20415">
            <v>2000</v>
          </cell>
        </row>
        <row r="20416">
          <cell r="B20416" t="str">
            <v>Meezan bank Head office</v>
          </cell>
          <cell r="C20416" t="str">
            <v>salary</v>
          </cell>
          <cell r="D20416" t="str">
            <v>amir engr salary</v>
          </cell>
          <cell r="E20416">
            <v>60200</v>
          </cell>
        </row>
        <row r="20417">
          <cell r="B20417" t="str">
            <v>office</v>
          </cell>
          <cell r="C20417" t="str">
            <v>salary</v>
          </cell>
          <cell r="D20417" t="str">
            <v>ashraf bhai salary after advance deduct</v>
          </cell>
          <cell r="E20417">
            <v>55000</v>
          </cell>
        </row>
        <row r="20418">
          <cell r="B20418" t="str">
            <v>office</v>
          </cell>
          <cell r="C20418" t="str">
            <v>salary</v>
          </cell>
          <cell r="D20418" t="str">
            <v>salman rider for 9 days</v>
          </cell>
          <cell r="E20418">
            <v>7260</v>
          </cell>
        </row>
        <row r="20419">
          <cell r="B20419" t="str">
            <v>Gul Ahmed</v>
          </cell>
          <cell r="C20419" t="str">
            <v>misc</v>
          </cell>
          <cell r="D20419" t="str">
            <v>nadeem bhai mobile balance</v>
          </cell>
          <cell r="E20419">
            <v>1000</v>
          </cell>
        </row>
        <row r="20420">
          <cell r="B20420" t="str">
            <v>GSK DMC</v>
          </cell>
          <cell r="C20420" t="str">
            <v>misc</v>
          </cell>
          <cell r="D20420" t="str">
            <v>misc by jahangeer</v>
          </cell>
          <cell r="E20420">
            <v>4800</v>
          </cell>
        </row>
        <row r="20421">
          <cell r="B20421" t="str">
            <v>Engro 3rd &amp; 8th Floor</v>
          </cell>
          <cell r="C20421" t="str">
            <v>salary</v>
          </cell>
          <cell r="D20421" t="str">
            <v xml:space="preserve">RAZA, Umair, Laraib, Zafar, Abid, Abid, Ahmed </v>
          </cell>
          <cell r="E20421">
            <v>220455</v>
          </cell>
        </row>
        <row r="20422">
          <cell r="B20422" t="str">
            <v xml:space="preserve">O/M Nue Multiplex </v>
          </cell>
          <cell r="C20422" t="str">
            <v>salary</v>
          </cell>
          <cell r="D20422" t="str">
            <v>RMR staff salaries</v>
          </cell>
          <cell r="E20422">
            <v>145550</v>
          </cell>
        </row>
        <row r="20423">
          <cell r="B20423" t="str">
            <v>office</v>
          </cell>
          <cell r="C20423" t="str">
            <v>office</v>
          </cell>
          <cell r="D20423" t="str">
            <v>for office use</v>
          </cell>
          <cell r="E20423">
            <v>5000</v>
          </cell>
        </row>
        <row r="20424">
          <cell r="B20424" t="str">
            <v xml:space="preserve">O/M Nue Multiplex </v>
          </cell>
          <cell r="C20424" t="str">
            <v>material</v>
          </cell>
          <cell r="D20424" t="str">
            <v>purhcased black tapes by noor alam</v>
          </cell>
          <cell r="E20424">
            <v>300</v>
          </cell>
        </row>
        <row r="20425">
          <cell r="B20425" t="str">
            <v>Tomo JPMC</v>
          </cell>
          <cell r="C20425" t="str">
            <v>material</v>
          </cell>
          <cell r="D20425" t="str">
            <v>purhcased Chaneel 3 x 1-1/2</v>
          </cell>
          <cell r="E20425">
            <v>10450</v>
          </cell>
        </row>
        <row r="20426">
          <cell r="B20426" t="str">
            <v>DHL office</v>
          </cell>
          <cell r="C20426" t="str">
            <v>material</v>
          </cell>
          <cell r="D20426" t="str">
            <v>purchased insulation profile from fast cool</v>
          </cell>
          <cell r="E20426">
            <v>3300</v>
          </cell>
        </row>
        <row r="20427">
          <cell r="B20427" t="str">
            <v>DHL office</v>
          </cell>
          <cell r="C20427" t="str">
            <v>material</v>
          </cell>
          <cell r="D20427" t="str">
            <v>purchased screw</v>
          </cell>
          <cell r="E20427">
            <v>300</v>
          </cell>
        </row>
        <row r="20428">
          <cell r="B20428" t="str">
            <v>Meezan bank Head office</v>
          </cell>
          <cell r="C20428" t="str">
            <v>material</v>
          </cell>
          <cell r="D20428" t="str">
            <v>purchased ss wire mech</v>
          </cell>
          <cell r="E20428">
            <v>900</v>
          </cell>
        </row>
        <row r="20429">
          <cell r="B20429" t="str">
            <v>GSK DMC</v>
          </cell>
          <cell r="C20429" t="str">
            <v>fare</v>
          </cell>
          <cell r="D20429" t="str">
            <v>paid</v>
          </cell>
          <cell r="E20429">
            <v>2000</v>
          </cell>
        </row>
        <row r="20430">
          <cell r="B20430" t="str">
            <v>Orient DML</v>
          </cell>
          <cell r="C20430" t="str">
            <v>charity</v>
          </cell>
          <cell r="D20430" t="str">
            <v>paid by rehan to needy family</v>
          </cell>
          <cell r="E20430">
            <v>5000</v>
          </cell>
        </row>
        <row r="20431">
          <cell r="B20431" t="str">
            <v>O/M The Place</v>
          </cell>
          <cell r="C20431" t="str">
            <v>misc</v>
          </cell>
          <cell r="D20431" t="str">
            <v>3 phase pump Motor aligment given to mumtaz</v>
          </cell>
          <cell r="E20431">
            <v>7000</v>
          </cell>
        </row>
        <row r="20432">
          <cell r="B20432" t="str">
            <v>DHL office</v>
          </cell>
          <cell r="C20432" t="str">
            <v>fare</v>
          </cell>
          <cell r="D20432" t="str">
            <v>paid</v>
          </cell>
          <cell r="E20432">
            <v>900</v>
          </cell>
        </row>
        <row r="20433">
          <cell r="B20433" t="str">
            <v>BAF maintenance</v>
          </cell>
          <cell r="C20433" t="str">
            <v>Chemical</v>
          </cell>
          <cell r="D20433" t="str">
            <v>To muneer ahmed (Online by adeel)</v>
          </cell>
          <cell r="E20433">
            <v>32000</v>
          </cell>
        </row>
        <row r="20434">
          <cell r="B20434" t="str">
            <v>CITI Bank</v>
          </cell>
          <cell r="C20434" t="str">
            <v>Material</v>
          </cell>
          <cell r="D20434" t="str">
            <v>To M. Amir for purhcaed of 200 nos linkadaptor (Online by adeel)</v>
          </cell>
          <cell r="E20434">
            <v>34000</v>
          </cell>
        </row>
        <row r="20435">
          <cell r="B20435" t="str">
            <v>CITI Bank</v>
          </cell>
          <cell r="C20435" t="str">
            <v>Material</v>
          </cell>
          <cell r="D20435" t="str">
            <v>To Hussain S Diwan for fittings (Online by adeel)</v>
          </cell>
          <cell r="E20435">
            <v>49870</v>
          </cell>
        </row>
        <row r="20436">
          <cell r="B20436" t="str">
            <v>Sana safinaz DML</v>
          </cell>
          <cell r="C20436" t="str">
            <v>Material</v>
          </cell>
          <cell r="D20436" t="str">
            <v>To A. Rehman chohdry Gi sheet purchased by Noman Lahore (Online by adeel)</v>
          </cell>
          <cell r="E20436">
            <v>300000</v>
          </cell>
        </row>
        <row r="20437">
          <cell r="B20437" t="str">
            <v>CITI Bank</v>
          </cell>
          <cell r="C20437" t="str">
            <v>Drawings</v>
          </cell>
          <cell r="D20437" t="str">
            <v>To S. Azam Hussaini for drawings print (Online by adeel) = 42000</v>
          </cell>
          <cell r="E20437">
            <v>10500</v>
          </cell>
        </row>
        <row r="20438">
          <cell r="B20438" t="str">
            <v>GSK DMC</v>
          </cell>
          <cell r="C20438" t="str">
            <v>Drawings</v>
          </cell>
          <cell r="D20438" t="str">
            <v>To S. Azam Hussaini for drawings print (Online by adeel) = 42000</v>
          </cell>
          <cell r="E20438">
            <v>10500</v>
          </cell>
        </row>
        <row r="20439">
          <cell r="B20439" t="str">
            <v>BAH 22 &amp; 23rd Floor</v>
          </cell>
          <cell r="C20439" t="str">
            <v>Drawings</v>
          </cell>
          <cell r="D20439" t="str">
            <v>To S. Azam Hussaini for drawings print (Online by adeel) = 42000</v>
          </cell>
          <cell r="E20439">
            <v>10500</v>
          </cell>
        </row>
        <row r="20440">
          <cell r="B20440" t="str">
            <v>Engro 3rd &amp; 8th Floor</v>
          </cell>
          <cell r="C20440" t="str">
            <v>Drawings</v>
          </cell>
          <cell r="D20440" t="str">
            <v>To S. Azam Hussaini for drawings print (Online by adeel) = 42000</v>
          </cell>
          <cell r="E20440">
            <v>10500</v>
          </cell>
        </row>
        <row r="20441">
          <cell r="B20441" t="str">
            <v>DHL office</v>
          </cell>
          <cell r="C20441" t="str">
            <v>fare</v>
          </cell>
          <cell r="D20441" t="str">
            <v>paid</v>
          </cell>
          <cell r="E20441">
            <v>2300</v>
          </cell>
        </row>
        <row r="20442">
          <cell r="B20442" t="str">
            <v>Gul Ahmed</v>
          </cell>
          <cell r="C20442" t="str">
            <v>fare</v>
          </cell>
          <cell r="D20442" t="str">
            <v>paid</v>
          </cell>
          <cell r="E20442">
            <v>2300</v>
          </cell>
        </row>
        <row r="20443">
          <cell r="B20443" t="str">
            <v>Meezan bank Head office</v>
          </cell>
          <cell r="C20443" t="str">
            <v>material</v>
          </cell>
          <cell r="D20443" t="str">
            <v>purhcased rubber sheet and isolator</v>
          </cell>
          <cell r="E20443">
            <v>26600</v>
          </cell>
        </row>
        <row r="20444">
          <cell r="B20444" t="str">
            <v>office</v>
          </cell>
          <cell r="C20444" t="str">
            <v>office</v>
          </cell>
          <cell r="D20444" t="str">
            <v>Bilal bhai guest PIZZA</v>
          </cell>
          <cell r="E20444">
            <v>2000</v>
          </cell>
        </row>
        <row r="20445">
          <cell r="B20445" t="str">
            <v>GSK DMC</v>
          </cell>
          <cell r="C20445" t="str">
            <v>material</v>
          </cell>
          <cell r="D20445" t="str">
            <v>purchased 5" grinder and cutting disc by abbas from innco</v>
          </cell>
          <cell r="E20445">
            <v>7880</v>
          </cell>
        </row>
        <row r="20446">
          <cell r="B20446" t="str">
            <v>Meezan bank Head office</v>
          </cell>
          <cell r="C20446" t="str">
            <v>material</v>
          </cell>
          <cell r="D20446" t="str">
            <v>purchased kraft papers + tapes</v>
          </cell>
          <cell r="E20446">
            <v>8000</v>
          </cell>
        </row>
        <row r="20447">
          <cell r="B20447" t="str">
            <v>LAMA Outlet</v>
          </cell>
          <cell r="C20447" t="str">
            <v>material</v>
          </cell>
          <cell r="D20447" t="str">
            <v>welding rods and disc by salman</v>
          </cell>
          <cell r="E20447">
            <v>2250</v>
          </cell>
        </row>
        <row r="20448">
          <cell r="B20448" t="str">
            <v>GSK DMC</v>
          </cell>
          <cell r="C20448" t="str">
            <v>fare</v>
          </cell>
          <cell r="D20448" t="str">
            <v>PAID</v>
          </cell>
          <cell r="E20448">
            <v>2000</v>
          </cell>
        </row>
        <row r="20449">
          <cell r="B20449" t="str">
            <v>office</v>
          </cell>
          <cell r="C20449" t="str">
            <v>office</v>
          </cell>
          <cell r="D20449" t="str">
            <v>for office use</v>
          </cell>
          <cell r="E20449">
            <v>4000</v>
          </cell>
        </row>
        <row r="20450">
          <cell r="B20450" t="str">
            <v>DHL office</v>
          </cell>
          <cell r="C20450" t="str">
            <v>Adam regger</v>
          </cell>
          <cell r="D20450" t="str">
            <v>Cash collect from Al madina by adman regger son for DHL work</v>
          </cell>
          <cell r="E20450">
            <v>32000</v>
          </cell>
        </row>
        <row r="20451">
          <cell r="B20451" t="str">
            <v>BAH 12th Floor</v>
          </cell>
          <cell r="C20451" t="str">
            <v>Misc</v>
          </cell>
          <cell r="D20451" t="str">
            <v>To Ayaz ali units hanging BAHL 12th floor(Online by adeel)</v>
          </cell>
          <cell r="E20451">
            <v>40000</v>
          </cell>
        </row>
        <row r="20452">
          <cell r="B20452" t="str">
            <v>J out let DML</v>
          </cell>
          <cell r="C20452" t="str">
            <v>Material</v>
          </cell>
          <cell r="D20452" t="str">
            <v>nut bolt for lahore (Online by adeel)</v>
          </cell>
          <cell r="E20452">
            <v>10500</v>
          </cell>
        </row>
        <row r="20453">
          <cell r="B20453" t="str">
            <v>Sana Safinaz</v>
          </cell>
          <cell r="C20453" t="str">
            <v>Zafar grills</v>
          </cell>
          <cell r="D20453" t="str">
            <v>Online by adeel to Zafar grills  = 200,000</v>
          </cell>
          <cell r="E20453">
            <v>15600</v>
          </cell>
        </row>
        <row r="20454">
          <cell r="B20454" t="str">
            <v>Riazeda project</v>
          </cell>
          <cell r="C20454" t="str">
            <v>Zafar grills</v>
          </cell>
          <cell r="D20454" t="str">
            <v>Online by adeel to Zafar grills  = 200,000</v>
          </cell>
          <cell r="E20454">
            <v>4500</v>
          </cell>
        </row>
        <row r="20455">
          <cell r="B20455" t="str">
            <v>BAH 22 &amp; 23rd Floor</v>
          </cell>
          <cell r="C20455" t="str">
            <v>Zafar grills</v>
          </cell>
          <cell r="D20455" t="str">
            <v>Online by adeel to Zafar grills  = 200,000</v>
          </cell>
          <cell r="E20455">
            <v>86852</v>
          </cell>
        </row>
        <row r="20456">
          <cell r="B20456" t="str">
            <v>Amreli steel</v>
          </cell>
          <cell r="C20456" t="str">
            <v>Zafar grills</v>
          </cell>
          <cell r="D20456" t="str">
            <v>Online by adeel to Zafar grills  = 200,000</v>
          </cell>
          <cell r="E20456">
            <v>33900</v>
          </cell>
        </row>
        <row r="20457">
          <cell r="B20457" t="str">
            <v>Tri fit Gym</v>
          </cell>
          <cell r="C20457" t="str">
            <v>Zafar grills</v>
          </cell>
          <cell r="D20457" t="str">
            <v>Online by adeel to Zafar grills  = 200,000</v>
          </cell>
          <cell r="E20457">
            <v>29000</v>
          </cell>
        </row>
        <row r="20458">
          <cell r="B20458" t="str">
            <v>O/M NASTP</v>
          </cell>
          <cell r="C20458" t="str">
            <v>Zafar grills</v>
          </cell>
          <cell r="D20458" t="str">
            <v>Online by adeel to Zafar grills  = 200,000</v>
          </cell>
          <cell r="E20458">
            <v>30148</v>
          </cell>
        </row>
        <row r="20459">
          <cell r="B20459" t="str">
            <v>Gul Ahmed</v>
          </cell>
          <cell r="C20459" t="str">
            <v>john</v>
          </cell>
          <cell r="D20459" t="str">
            <v>cash paid for labour (uptodate is 100,000)</v>
          </cell>
          <cell r="E20459">
            <v>50000</v>
          </cell>
        </row>
        <row r="20460">
          <cell r="B20460" t="str">
            <v>Gul Ahmed</v>
          </cell>
          <cell r="C20460" t="str">
            <v>salary</v>
          </cell>
          <cell r="D20460" t="str">
            <v>Noman bhai DM lahore salary</v>
          </cell>
          <cell r="E20460">
            <v>70000</v>
          </cell>
        </row>
        <row r="20461">
          <cell r="B20461" t="str">
            <v>Sana safinaz DML</v>
          </cell>
          <cell r="C20461" t="str">
            <v>salary</v>
          </cell>
          <cell r="D20461" t="str">
            <v>Talha site engr salary</v>
          </cell>
          <cell r="E20461">
            <v>58065</v>
          </cell>
        </row>
        <row r="20462">
          <cell r="B20462" t="str">
            <v>O/M The Place</v>
          </cell>
          <cell r="C20462" t="str">
            <v>salary</v>
          </cell>
          <cell r="D20462" t="str">
            <v>Zeeshan salary</v>
          </cell>
          <cell r="E20462">
            <v>28000</v>
          </cell>
        </row>
        <row r="20463">
          <cell r="B20463" t="str">
            <v>CITI Bank</v>
          </cell>
          <cell r="C20463" t="str">
            <v>fuel</v>
          </cell>
          <cell r="D20463" t="str">
            <v>claimed by kamran</v>
          </cell>
          <cell r="E20463">
            <v>1000</v>
          </cell>
        </row>
        <row r="20464">
          <cell r="B20464" t="str">
            <v>DHL office</v>
          </cell>
          <cell r="C20464" t="str">
            <v>fare</v>
          </cell>
          <cell r="D20464" t="str">
            <v>paid</v>
          </cell>
          <cell r="E20464">
            <v>1700</v>
          </cell>
        </row>
        <row r="20465">
          <cell r="B20465" t="str">
            <v>LAMA Outlet</v>
          </cell>
          <cell r="C20465" t="str">
            <v>fare</v>
          </cell>
          <cell r="D20465" t="str">
            <v>paid</v>
          </cell>
          <cell r="E20465">
            <v>800</v>
          </cell>
        </row>
        <row r="20466">
          <cell r="B20466" t="str">
            <v>BAF maintenance</v>
          </cell>
          <cell r="C20466" t="str">
            <v>fare</v>
          </cell>
          <cell r="D20466" t="str">
            <v>paid</v>
          </cell>
          <cell r="E20466">
            <v>500</v>
          </cell>
        </row>
        <row r="20467">
          <cell r="B20467" t="str">
            <v>Tomo JPMC</v>
          </cell>
          <cell r="C20467" t="str">
            <v>Kamran insulator</v>
          </cell>
          <cell r="D20467" t="str">
            <v xml:space="preserve">cash paid for labour </v>
          </cell>
          <cell r="E20467">
            <v>30000</v>
          </cell>
        </row>
        <row r="20468">
          <cell r="B20468" t="str">
            <v>DHL office</v>
          </cell>
          <cell r="C20468" t="str">
            <v>Irfan contractor</v>
          </cell>
          <cell r="D20468" t="str">
            <v xml:space="preserve">cash paid for labour </v>
          </cell>
          <cell r="E20468">
            <v>10000</v>
          </cell>
        </row>
        <row r="20469">
          <cell r="B20469" t="str">
            <v>GSK DMC</v>
          </cell>
          <cell r="C20469" t="str">
            <v>fare</v>
          </cell>
          <cell r="D20469" t="str">
            <v>paid for rikshaw</v>
          </cell>
          <cell r="E20469">
            <v>800</v>
          </cell>
        </row>
        <row r="20470">
          <cell r="B20470" t="str">
            <v>DHL office</v>
          </cell>
          <cell r="C20470" t="str">
            <v>misc</v>
          </cell>
          <cell r="D20470" t="str">
            <v>paid to salman for parking</v>
          </cell>
          <cell r="E20470">
            <v>200</v>
          </cell>
        </row>
        <row r="20471">
          <cell r="B20471" t="str">
            <v>Gul Ahmed</v>
          </cell>
          <cell r="C20471" t="str">
            <v>material</v>
          </cell>
          <cell r="D20471" t="str">
            <v>Cash collect from Al madina by faheem for wire coil purchased</v>
          </cell>
          <cell r="E20471">
            <v>20000</v>
          </cell>
        </row>
        <row r="20472">
          <cell r="B20472" t="str">
            <v>BAF maintenance</v>
          </cell>
          <cell r="C20472" t="str">
            <v>Shakeel duct</v>
          </cell>
          <cell r="D20472" t="str">
            <v xml:space="preserve">Cash collect from Al madina by shakeel </v>
          </cell>
          <cell r="E20472">
            <v>30000</v>
          </cell>
        </row>
        <row r="20473">
          <cell r="B20473" t="str">
            <v>Sana safinaz DML</v>
          </cell>
          <cell r="C20473" t="str">
            <v>Salary</v>
          </cell>
          <cell r="D20473" t="str">
            <v>Online by adeel to Noman for DML staff salaries</v>
          </cell>
          <cell r="E20473">
            <v>110550</v>
          </cell>
        </row>
        <row r="20474">
          <cell r="B20474" t="str">
            <v>CITI Bank</v>
          </cell>
          <cell r="C20474" t="str">
            <v>fare</v>
          </cell>
          <cell r="D20474" t="str">
            <v>paid</v>
          </cell>
          <cell r="E20474">
            <v>500</v>
          </cell>
        </row>
        <row r="20475">
          <cell r="B20475" t="str">
            <v>Engro Office</v>
          </cell>
          <cell r="C20475" t="str">
            <v>salary</v>
          </cell>
          <cell r="D20475" t="str">
            <v>Paid saalry for 9 days</v>
          </cell>
          <cell r="E20475">
            <v>15600</v>
          </cell>
        </row>
        <row r="20476">
          <cell r="B20476" t="str">
            <v>GSK DMC</v>
          </cell>
          <cell r="C20476" t="str">
            <v>Zahid Insulator</v>
          </cell>
          <cell r="D20476" t="str">
            <v>Online by adeel to Zahid insulator - toal amt = 200,000</v>
          </cell>
          <cell r="E20476">
            <v>100000</v>
          </cell>
        </row>
        <row r="20477">
          <cell r="B20477" t="str">
            <v>CITI Bank</v>
          </cell>
          <cell r="C20477" t="str">
            <v>Zahid Insulator</v>
          </cell>
          <cell r="D20477" t="str">
            <v>Online by adeel to Zahid insulator - toal amt = 200,000</v>
          </cell>
          <cell r="E20477">
            <v>100000</v>
          </cell>
        </row>
        <row r="20478">
          <cell r="B20478" t="str">
            <v>Gul Ahmed</v>
          </cell>
          <cell r="C20478" t="str">
            <v>Wire</v>
          </cell>
          <cell r="D20478" t="str">
            <v>Online by adeel to Muzammil enterprise for Coil purhcased</v>
          </cell>
          <cell r="E20478">
            <v>65000</v>
          </cell>
        </row>
        <row r="20479">
          <cell r="B20479" t="str">
            <v>DHL office</v>
          </cell>
          <cell r="C20479" t="str">
            <v>Amir contractor</v>
          </cell>
          <cell r="D20479" t="str">
            <v>Online by BH</v>
          </cell>
          <cell r="E20479">
            <v>100000</v>
          </cell>
        </row>
        <row r="20480">
          <cell r="B20480" t="str">
            <v>Sana safinaz DML</v>
          </cell>
          <cell r="C20480" t="str">
            <v>Material</v>
          </cell>
          <cell r="D20480" t="str">
            <v xml:space="preserve">Online by adeel to Ali Hassan for  fittings purchcased </v>
          </cell>
          <cell r="E20480">
            <v>50000</v>
          </cell>
        </row>
        <row r="20481">
          <cell r="B20481" t="str">
            <v>Orient DML</v>
          </cell>
          <cell r="C20481" t="str">
            <v>Material</v>
          </cell>
          <cell r="D20481" t="str">
            <v>Online by adeel to Greentech E2 for clamp purchased</v>
          </cell>
          <cell r="E20481">
            <v>61675</v>
          </cell>
        </row>
        <row r="20482">
          <cell r="B20482" t="str">
            <v>office</v>
          </cell>
          <cell r="C20482" t="str">
            <v>office</v>
          </cell>
          <cell r="D20482" t="str">
            <v>for office use</v>
          </cell>
          <cell r="E20482">
            <v>5000</v>
          </cell>
        </row>
        <row r="20483">
          <cell r="B20483" t="str">
            <v>Gul Ahmed</v>
          </cell>
          <cell r="C20483" t="str">
            <v>material</v>
          </cell>
          <cell r="D20483" t="str">
            <v>copper fittings tapes purhcased</v>
          </cell>
          <cell r="E20483">
            <v>9000</v>
          </cell>
        </row>
        <row r="20484">
          <cell r="B20484" t="str">
            <v>DHL office</v>
          </cell>
          <cell r="C20484" t="str">
            <v>material</v>
          </cell>
          <cell r="D20484" t="str">
            <v>purchased 1 mm 2 core coil</v>
          </cell>
          <cell r="E20484">
            <v>18200</v>
          </cell>
        </row>
        <row r="20485">
          <cell r="B20485" t="str">
            <v>Tomo JPMC</v>
          </cell>
          <cell r="C20485" t="str">
            <v>material</v>
          </cell>
          <cell r="D20485" t="str">
            <v>purchaed screw and isolator</v>
          </cell>
          <cell r="E20485">
            <v>3000</v>
          </cell>
        </row>
        <row r="20486">
          <cell r="B20486" t="str">
            <v>Tomo JPMC</v>
          </cell>
          <cell r="C20486" t="str">
            <v>fare</v>
          </cell>
          <cell r="D20486" t="str">
            <v>paid</v>
          </cell>
          <cell r="E20486">
            <v>2000</v>
          </cell>
        </row>
        <row r="20487">
          <cell r="B20487" t="str">
            <v>Meezan bank Head office</v>
          </cell>
          <cell r="C20487" t="str">
            <v>fare</v>
          </cell>
          <cell r="D20487" t="str">
            <v>paid</v>
          </cell>
          <cell r="E20487">
            <v>2000</v>
          </cell>
        </row>
        <row r="20488">
          <cell r="B20488" t="str">
            <v>CITI Bank</v>
          </cell>
          <cell r="C20488" t="str">
            <v>fare</v>
          </cell>
          <cell r="D20488" t="str">
            <v>paid</v>
          </cell>
          <cell r="E20488">
            <v>3500</v>
          </cell>
        </row>
        <row r="20489">
          <cell r="B20489" t="str">
            <v>Meezan bank Head office</v>
          </cell>
          <cell r="C20489" t="str">
            <v>salary</v>
          </cell>
          <cell r="D20489" t="str">
            <v>Gul sher salary increased</v>
          </cell>
          <cell r="E20489">
            <v>4400</v>
          </cell>
        </row>
        <row r="20490">
          <cell r="B20490" t="str">
            <v>GSK DMC</v>
          </cell>
          <cell r="C20490" t="str">
            <v>material</v>
          </cell>
          <cell r="D20490" t="str">
            <v>purchased j box and dammer tapes</v>
          </cell>
          <cell r="E20490">
            <v>3840</v>
          </cell>
        </row>
        <row r="20491">
          <cell r="B20491" t="str">
            <v>CITI Bank</v>
          </cell>
          <cell r="C20491" t="str">
            <v>fare</v>
          </cell>
          <cell r="D20491" t="str">
            <v>bykia</v>
          </cell>
          <cell r="E20491">
            <v>350</v>
          </cell>
        </row>
        <row r="20492">
          <cell r="B20492" t="str">
            <v>GSK DMC</v>
          </cell>
          <cell r="C20492" t="str">
            <v>bharmal international</v>
          </cell>
          <cell r="D20492" t="str">
            <v>Online by adeel to mufaddal enterprise for purhcased rubber bellow 3/4" 02 Nos</v>
          </cell>
          <cell r="E20492">
            <v>10000</v>
          </cell>
        </row>
        <row r="20493">
          <cell r="B20493" t="str">
            <v>CITI Bank</v>
          </cell>
          <cell r="C20493" t="str">
            <v>fare</v>
          </cell>
          <cell r="D20493" t="str">
            <v>paid</v>
          </cell>
          <cell r="E20493">
            <v>3000</v>
          </cell>
        </row>
        <row r="20494">
          <cell r="B20494" t="str">
            <v>DHL office</v>
          </cell>
          <cell r="C20494" t="str">
            <v>Adam regger</v>
          </cell>
          <cell r="D20494" t="str">
            <v>To Adam regger in DHL units shifting (By Nadeem bhai)</v>
          </cell>
          <cell r="E20494">
            <v>25000</v>
          </cell>
        </row>
        <row r="20495">
          <cell r="B20495" t="str">
            <v>DHL office</v>
          </cell>
          <cell r="C20495" t="str">
            <v>Adam regger</v>
          </cell>
          <cell r="D20495" t="str">
            <v>Cash collect from Al madina by adman regger son for DHL work</v>
          </cell>
          <cell r="E20495">
            <v>45000</v>
          </cell>
        </row>
        <row r="20496">
          <cell r="B20496" t="str">
            <v>office</v>
          </cell>
          <cell r="C20496" t="str">
            <v>office</v>
          </cell>
          <cell r="D20496" t="str">
            <v>for office use</v>
          </cell>
          <cell r="E20496">
            <v>5000</v>
          </cell>
        </row>
        <row r="20497">
          <cell r="B20497" t="str">
            <v>O/M The Place</v>
          </cell>
          <cell r="C20497" t="str">
            <v>fare</v>
          </cell>
          <cell r="D20497" t="str">
            <v>paid</v>
          </cell>
          <cell r="E20497">
            <v>450</v>
          </cell>
        </row>
        <row r="20498">
          <cell r="B20498" t="str">
            <v>office</v>
          </cell>
          <cell r="C20498" t="str">
            <v>office</v>
          </cell>
          <cell r="D20498" t="str">
            <v>Fuel to salman rider</v>
          </cell>
          <cell r="E20498">
            <v>1000</v>
          </cell>
        </row>
        <row r="20499">
          <cell r="B20499" t="str">
            <v>office</v>
          </cell>
          <cell r="C20499" t="str">
            <v>office</v>
          </cell>
          <cell r="D20499" t="str">
            <v>salman for tyre puncture</v>
          </cell>
          <cell r="E20499">
            <v>500</v>
          </cell>
        </row>
        <row r="20500">
          <cell r="B20500" t="str">
            <v>Meezan bank Head office</v>
          </cell>
          <cell r="C20500" t="str">
            <v>guddu insulation</v>
          </cell>
          <cell r="D20500" t="str">
            <v>To Guddu for meezan bank insulation (given by Nadeem)</v>
          </cell>
          <cell r="E20500">
            <v>15000</v>
          </cell>
        </row>
        <row r="20501">
          <cell r="B20501" t="str">
            <v>Bahria project</v>
          </cell>
          <cell r="C20501" t="str">
            <v>material</v>
          </cell>
          <cell r="D20501" t="str">
            <v>To amjad for bahria project tool purchased (given by Nadeem)</v>
          </cell>
          <cell r="E20501">
            <v>2000</v>
          </cell>
        </row>
        <row r="20502">
          <cell r="B20502" t="str">
            <v>O/M The Place</v>
          </cell>
          <cell r="C20502" t="str">
            <v>Material</v>
          </cell>
          <cell r="D20502" t="str">
            <v xml:space="preserve">Online by adeel to Mukesh for purhcased 2 nos cylinder </v>
          </cell>
          <cell r="E20502">
            <v>47000</v>
          </cell>
        </row>
        <row r="20503">
          <cell r="B20503" t="str">
            <v>CITI Bank</v>
          </cell>
          <cell r="C20503" t="str">
            <v>sadiq pipe</v>
          </cell>
          <cell r="D20503" t="str">
            <v>Online by adeel to Mehboob ur rehman for for CITI bank advance</v>
          </cell>
          <cell r="E20503">
            <v>200000</v>
          </cell>
        </row>
        <row r="20504">
          <cell r="B20504" t="str">
            <v>J out let DML</v>
          </cell>
          <cell r="C20504" t="str">
            <v>Material</v>
          </cell>
          <cell r="D20504" t="str">
            <v>Online by adeel to M. Hamza awais  for J Outlet fittings</v>
          </cell>
          <cell r="E20504">
            <v>32750</v>
          </cell>
        </row>
        <row r="20505">
          <cell r="B20505" t="str">
            <v>Gul Ahmed</v>
          </cell>
          <cell r="C20505" t="str">
            <v>Misc</v>
          </cell>
          <cell r="D20505" t="str">
            <v>Online by adeel to Adnan hyder for foundation and Gas</v>
          </cell>
          <cell r="E20505">
            <v>130000</v>
          </cell>
        </row>
        <row r="20506">
          <cell r="B20506" t="str">
            <v>office</v>
          </cell>
          <cell r="C20506" t="str">
            <v>office</v>
          </cell>
          <cell r="D20506" t="str">
            <v>to salman rider for fuel</v>
          </cell>
          <cell r="E20506">
            <v>1000</v>
          </cell>
        </row>
        <row r="20507">
          <cell r="B20507" t="str">
            <v>J out let DML</v>
          </cell>
          <cell r="C20507" t="str">
            <v>Material</v>
          </cell>
          <cell r="D20507" t="str">
            <v>Online by adeel to mansoor ejaz for Hanging material and units labour</v>
          </cell>
          <cell r="E20507">
            <v>187482</v>
          </cell>
        </row>
        <row r="20508">
          <cell r="B20508" t="str">
            <v>J out let DML</v>
          </cell>
          <cell r="C20508" t="str">
            <v>Material</v>
          </cell>
          <cell r="D20508" t="str">
            <v>Online by adeel for to noman easy paisa for fittings purchased by Noman engr from his cash</v>
          </cell>
          <cell r="E20508">
            <v>21750</v>
          </cell>
        </row>
        <row r="20509">
          <cell r="B20509" t="str">
            <v>Sana safinaz DML</v>
          </cell>
          <cell r="C20509" t="str">
            <v>Material</v>
          </cell>
          <cell r="D20509" t="str">
            <v>Online by adeel to ayaz niaz for purhcased of channel for the project Sana safinaz DML</v>
          </cell>
          <cell r="E20509">
            <v>43500</v>
          </cell>
        </row>
        <row r="20510">
          <cell r="B20510" t="str">
            <v>Gul Ahmed</v>
          </cell>
          <cell r="C20510" t="str">
            <v>Material</v>
          </cell>
          <cell r="D20510" t="str">
            <v>Online by adeel to Hassan asif for control wire for Gul Ahmed</v>
          </cell>
          <cell r="E20510">
            <v>31500</v>
          </cell>
        </row>
        <row r="20511">
          <cell r="B20511" t="str">
            <v>LAMA Outlet</v>
          </cell>
          <cell r="C20511" t="str">
            <v>material</v>
          </cell>
          <cell r="D20511" t="str">
            <v>misc by jahangeer</v>
          </cell>
          <cell r="E20511">
            <v>5650</v>
          </cell>
        </row>
        <row r="20512">
          <cell r="B20512" t="str">
            <v>Rehmat shipping</v>
          </cell>
          <cell r="C20512" t="str">
            <v>material</v>
          </cell>
          <cell r="D20512" t="str">
            <v>To waqar cable tray for rehmet shipping (by al madina)</v>
          </cell>
          <cell r="E20512">
            <v>159040</v>
          </cell>
        </row>
        <row r="20513">
          <cell r="B20513" t="str">
            <v>office</v>
          </cell>
          <cell r="C20513" t="str">
            <v>office</v>
          </cell>
          <cell r="D20513" t="str">
            <v>for office use</v>
          </cell>
          <cell r="E20513">
            <v>4000</v>
          </cell>
        </row>
        <row r="20514">
          <cell r="B20514" t="str">
            <v>CITI Bank</v>
          </cell>
          <cell r="C20514" t="str">
            <v>fare</v>
          </cell>
          <cell r="D20514" t="str">
            <v>cash paid</v>
          </cell>
          <cell r="E20514">
            <v>3000</v>
          </cell>
        </row>
        <row r="20515">
          <cell r="B20515" t="str">
            <v>office</v>
          </cell>
          <cell r="C20515" t="str">
            <v>office</v>
          </cell>
          <cell r="D20515" t="str">
            <v>Depositted in BAHL new acc in the name of Pioneer services</v>
          </cell>
          <cell r="E20515">
            <v>5000</v>
          </cell>
        </row>
        <row r="20516">
          <cell r="B20516" t="str">
            <v>Gul Ahmed</v>
          </cell>
          <cell r="C20516" t="str">
            <v>material</v>
          </cell>
          <cell r="D20516" t="str">
            <v>purchased misc fittings by Rafay</v>
          </cell>
          <cell r="E20516">
            <v>2300</v>
          </cell>
        </row>
        <row r="20517">
          <cell r="B20517" t="str">
            <v>GSK DMC</v>
          </cell>
          <cell r="C20517" t="str">
            <v>fare</v>
          </cell>
          <cell r="D20517" t="str">
            <v>paid</v>
          </cell>
          <cell r="E20517">
            <v>2400</v>
          </cell>
        </row>
        <row r="20518">
          <cell r="B20518" t="str">
            <v>J out let DML</v>
          </cell>
          <cell r="C20518" t="str">
            <v>Material</v>
          </cell>
          <cell r="D20518" t="str">
            <v>Online by adeel to S murtaza hassan shah for J dot piping labour</v>
          </cell>
          <cell r="E20518">
            <v>100000</v>
          </cell>
        </row>
        <row r="20519">
          <cell r="B20519" t="str">
            <v>BAH 12th Floor</v>
          </cell>
          <cell r="C20519" t="str">
            <v>Material</v>
          </cell>
          <cell r="D20519" t="str">
            <v>Online by adeel to crescent corp payment for copper fittings for BAHL 12th floor</v>
          </cell>
          <cell r="E20519">
            <v>56026</v>
          </cell>
        </row>
        <row r="20520">
          <cell r="B20520" t="str">
            <v>Gul Ahmed</v>
          </cell>
          <cell r="C20520" t="str">
            <v>Material</v>
          </cell>
          <cell r="D20520" t="str">
            <v xml:space="preserve">Online by adeel to crescent corp payment for copper pipes </v>
          </cell>
          <cell r="E20520">
            <v>63720</v>
          </cell>
        </row>
        <row r="20521">
          <cell r="B20521" t="str">
            <v>Sana safinaz DML</v>
          </cell>
          <cell r="C20521" t="str">
            <v>Material</v>
          </cell>
          <cell r="D20521" t="str">
            <v>Online by adeel to Online to Noman forsana safinaz DML site expenses</v>
          </cell>
          <cell r="E20521">
            <v>50000</v>
          </cell>
        </row>
        <row r="20522">
          <cell r="B20522" t="str">
            <v>office</v>
          </cell>
          <cell r="C20522" t="str">
            <v>office</v>
          </cell>
          <cell r="D20522" t="str">
            <v>To salman for fuel</v>
          </cell>
          <cell r="E20522">
            <v>2000</v>
          </cell>
        </row>
        <row r="20523">
          <cell r="B20523" t="str">
            <v>GSK DMC</v>
          </cell>
          <cell r="C20523" t="str">
            <v>material</v>
          </cell>
          <cell r="D20523" t="str">
            <v>Paid to john for karchar pump repaired</v>
          </cell>
          <cell r="E20523">
            <v>8000</v>
          </cell>
        </row>
        <row r="20524">
          <cell r="B20524" t="str">
            <v>VISA Fit-out Office</v>
          </cell>
          <cell r="C20524" t="str">
            <v>fare</v>
          </cell>
          <cell r="D20524" t="str">
            <v>paid</v>
          </cell>
          <cell r="E20524">
            <v>2000</v>
          </cell>
        </row>
        <row r="20525">
          <cell r="B20525" t="str">
            <v>office</v>
          </cell>
          <cell r="C20525" t="str">
            <v>office</v>
          </cell>
          <cell r="D20525" t="str">
            <v>for office use</v>
          </cell>
          <cell r="E20525">
            <v>2000</v>
          </cell>
        </row>
        <row r="20526">
          <cell r="B20526" t="str">
            <v>GSK DMC</v>
          </cell>
          <cell r="C20526" t="str">
            <v>Material</v>
          </cell>
          <cell r="D20526" t="str">
            <v>Online by adeel to muzammil for purchased of linkadptor = 51,000</v>
          </cell>
          <cell r="E20526">
            <v>17000</v>
          </cell>
        </row>
        <row r="20527">
          <cell r="B20527" t="str">
            <v>CITI Bank</v>
          </cell>
          <cell r="C20527" t="str">
            <v>Material</v>
          </cell>
          <cell r="D20527" t="str">
            <v>Online by adeel to muzammil for purchased of linkadptor = 51,000</v>
          </cell>
          <cell r="E20527">
            <v>17000</v>
          </cell>
        </row>
        <row r="20528">
          <cell r="B20528" t="str">
            <v>Engro 3rd &amp; 8th Floor</v>
          </cell>
          <cell r="C20528" t="str">
            <v>Material</v>
          </cell>
          <cell r="D20528" t="str">
            <v>Online by adeel to muzammil for purchased of linkadptor = 51,000</v>
          </cell>
          <cell r="E20528">
            <v>17000</v>
          </cell>
        </row>
        <row r="20529">
          <cell r="B20529" t="str">
            <v>GSK DMC</v>
          </cell>
          <cell r="C20529" t="str">
            <v>Material</v>
          </cell>
          <cell r="D20529" t="str">
            <v>Online by adeel to MBI Industries pvt Ltd for purchased of Rods, nuts &amp; washers = 143550</v>
          </cell>
          <cell r="E20529">
            <v>47850</v>
          </cell>
        </row>
        <row r="20530">
          <cell r="B20530" t="str">
            <v>CITI Bank</v>
          </cell>
          <cell r="C20530" t="str">
            <v>Material</v>
          </cell>
          <cell r="D20530" t="str">
            <v>Online by adeel to MBI Industries pvt Ltd for purchased of Rods, nuts &amp; washers = 143550</v>
          </cell>
          <cell r="E20530">
            <v>47850</v>
          </cell>
        </row>
        <row r="20531">
          <cell r="B20531" t="str">
            <v>LAMA Outlet</v>
          </cell>
          <cell r="C20531" t="str">
            <v>Material</v>
          </cell>
          <cell r="D20531" t="str">
            <v>Online by adeel to MBI Industries pvt Ltd for purchased of Rods, nuts &amp; washers = 143550</v>
          </cell>
          <cell r="E20531">
            <v>47850</v>
          </cell>
        </row>
        <row r="20532">
          <cell r="B20532" t="str">
            <v>Meezan bank Head office</v>
          </cell>
          <cell r="C20532" t="str">
            <v>Material</v>
          </cell>
          <cell r="D20532" t="str">
            <v>Online by adeel to M azam rafiq  for fittings purchased from Abbas brothers = 164715</v>
          </cell>
          <cell r="E20532">
            <v>76000</v>
          </cell>
        </row>
        <row r="20533">
          <cell r="B20533" t="str">
            <v>CITI Bank</v>
          </cell>
          <cell r="C20533" t="str">
            <v>Material</v>
          </cell>
          <cell r="D20533" t="str">
            <v>Online by adeel to M azam rafiq  for fittings purchased from Abbas brothers = 164715</v>
          </cell>
          <cell r="E20533">
            <v>78715</v>
          </cell>
        </row>
        <row r="20534">
          <cell r="B20534" t="str">
            <v>LAMA Outlet</v>
          </cell>
          <cell r="C20534" t="str">
            <v>Material</v>
          </cell>
          <cell r="D20534" t="str">
            <v>Online by adeel to M azam rafiq  for fittings purchased from Abbas brothers = 164715</v>
          </cell>
          <cell r="E20534">
            <v>10000</v>
          </cell>
        </row>
        <row r="20535">
          <cell r="B20535" t="str">
            <v>Family area</v>
          </cell>
          <cell r="C20535" t="str">
            <v>ZILVER</v>
          </cell>
          <cell r="D20535" t="str">
            <v>Online by adeel to M Abbas Ladi wala payment to ZILVER for plumbing fixtures for Mother care DMC karachi.</v>
          </cell>
          <cell r="E20535">
            <v>121520</v>
          </cell>
        </row>
        <row r="20536">
          <cell r="B20536" t="str">
            <v>DHL office</v>
          </cell>
          <cell r="C20536" t="str">
            <v>Material</v>
          </cell>
          <cell r="D20536" t="str">
            <v xml:space="preserve">Online by adeel to Mohsin Afzal payment for control wire 1mm 2 core shielded </v>
          </cell>
          <cell r="E20536">
            <v>18000</v>
          </cell>
        </row>
        <row r="20537">
          <cell r="B20537" t="str">
            <v>BAH 12th Floor</v>
          </cell>
          <cell r="C20537" t="str">
            <v>material</v>
          </cell>
          <cell r="D20537" t="str">
            <v>Pipe purchased from Ibraheem fittings = 62700</v>
          </cell>
          <cell r="E20537">
            <v>11200</v>
          </cell>
        </row>
        <row r="20538">
          <cell r="B20538" t="str">
            <v>CITI Bank</v>
          </cell>
          <cell r="C20538" t="str">
            <v>material</v>
          </cell>
          <cell r="D20538" t="str">
            <v>Pipe purchased from Ibraheem fittings = 62700</v>
          </cell>
          <cell r="E20538">
            <v>51500</v>
          </cell>
        </row>
        <row r="20539">
          <cell r="B20539" t="str">
            <v>office</v>
          </cell>
          <cell r="C20539" t="str">
            <v>office</v>
          </cell>
          <cell r="D20539" t="str">
            <v>for office use</v>
          </cell>
          <cell r="E20539">
            <v>4000</v>
          </cell>
        </row>
        <row r="20540">
          <cell r="B20540" t="str">
            <v>Meezan bank Head office</v>
          </cell>
          <cell r="C20540" t="str">
            <v>material</v>
          </cell>
          <cell r="D20540" t="str">
            <v>purchased wire mech by ahsan 50 Rft</v>
          </cell>
          <cell r="E20540">
            <v>41000</v>
          </cell>
        </row>
        <row r="20541">
          <cell r="B20541" t="str">
            <v>CITI Bank</v>
          </cell>
          <cell r="C20541" t="str">
            <v>material</v>
          </cell>
          <cell r="D20541" t="str">
            <v>red oxide</v>
          </cell>
          <cell r="E20541">
            <v>2800</v>
          </cell>
        </row>
        <row r="20542">
          <cell r="B20542" t="str">
            <v>Gul Ahmed</v>
          </cell>
          <cell r="C20542" t="str">
            <v>fare</v>
          </cell>
          <cell r="D20542" t="str">
            <v>paid for builty for copper pipes for cargo</v>
          </cell>
          <cell r="E20542">
            <v>2000</v>
          </cell>
        </row>
        <row r="20543">
          <cell r="B20543" t="str">
            <v>Meezan bank Head office</v>
          </cell>
          <cell r="C20543" t="str">
            <v>fare</v>
          </cell>
          <cell r="D20543" t="str">
            <v>paid</v>
          </cell>
          <cell r="E20543">
            <v>1000</v>
          </cell>
        </row>
        <row r="20544">
          <cell r="B20544" t="str">
            <v>office</v>
          </cell>
          <cell r="C20544" t="str">
            <v>office</v>
          </cell>
          <cell r="D20544" t="str">
            <v>02 nos printer refills</v>
          </cell>
          <cell r="E20544">
            <v>1500</v>
          </cell>
        </row>
        <row r="20545">
          <cell r="B20545" t="str">
            <v>Meezan bank Head office</v>
          </cell>
          <cell r="C20545" t="str">
            <v>fare</v>
          </cell>
          <cell r="D20545" t="str">
            <v>paid</v>
          </cell>
          <cell r="E20545">
            <v>2100</v>
          </cell>
        </row>
        <row r="20546">
          <cell r="B20546" t="str">
            <v>Gul Ahmed</v>
          </cell>
          <cell r="C20546" t="str">
            <v>fare</v>
          </cell>
          <cell r="D20546" t="str">
            <v>paid</v>
          </cell>
          <cell r="E20546">
            <v>2100</v>
          </cell>
        </row>
        <row r="20547">
          <cell r="B20547" t="str">
            <v>office</v>
          </cell>
          <cell r="C20547" t="str">
            <v>office</v>
          </cell>
          <cell r="D20547" t="str">
            <v>Rent aggrement for 1st floor</v>
          </cell>
          <cell r="E20547">
            <v>1500</v>
          </cell>
        </row>
        <row r="20548">
          <cell r="B20548" t="str">
            <v>office</v>
          </cell>
          <cell r="C20548" t="str">
            <v>office</v>
          </cell>
          <cell r="D20548" t="str">
            <v>kunna for Bilal sahab guest</v>
          </cell>
          <cell r="E20548">
            <v>1050</v>
          </cell>
        </row>
        <row r="20549">
          <cell r="B20549" t="str">
            <v>Tomo JPMC</v>
          </cell>
          <cell r="C20549" t="str">
            <v>fare</v>
          </cell>
          <cell r="D20549" t="str">
            <v>paid</v>
          </cell>
          <cell r="E20549">
            <v>1000</v>
          </cell>
        </row>
        <row r="20550">
          <cell r="B20550" t="str">
            <v>office</v>
          </cell>
          <cell r="C20550" t="str">
            <v>office</v>
          </cell>
          <cell r="D20550" t="str">
            <v>To salman for fuel</v>
          </cell>
          <cell r="E20550">
            <v>2000</v>
          </cell>
        </row>
        <row r="20551">
          <cell r="B20551" t="str">
            <v>GSK DMC</v>
          </cell>
          <cell r="C20551" t="str">
            <v>Clothes</v>
          </cell>
          <cell r="D20551" t="str">
            <v>Online by adeel to Kamil for 15 thans cloth purhcased from saeed clothes</v>
          </cell>
          <cell r="E20551">
            <v>65250</v>
          </cell>
        </row>
        <row r="20552">
          <cell r="B20552" t="str">
            <v>Tomo JPMC</v>
          </cell>
          <cell r="C20552" t="str">
            <v>Kamran insulator</v>
          </cell>
          <cell r="D20552" t="str">
            <v>Online by adeel to Kamran hussain for TOMO I labour work</v>
          </cell>
          <cell r="E20552">
            <v>50000</v>
          </cell>
        </row>
        <row r="20553">
          <cell r="B20553" t="str">
            <v>J out let DML</v>
          </cell>
          <cell r="C20553" t="str">
            <v>Mehran Engineering</v>
          </cell>
          <cell r="D20553" t="str">
            <v>Online by adeel to Zeeshan Baig j dot grills advance</v>
          </cell>
          <cell r="E20553">
            <v>300000</v>
          </cell>
        </row>
        <row r="20554">
          <cell r="B20554" t="str">
            <v>CITI Bank</v>
          </cell>
          <cell r="C20554" t="str">
            <v>Misc</v>
          </cell>
          <cell r="D20554" t="str">
            <v>Bilal bhai car expenses</v>
          </cell>
          <cell r="E20554">
            <v>15000</v>
          </cell>
        </row>
        <row r="20555">
          <cell r="B20555" t="str">
            <v>BAH 12th Floor</v>
          </cell>
          <cell r="C20555" t="str">
            <v>fare</v>
          </cell>
          <cell r="D20555" t="str">
            <v>paid</v>
          </cell>
          <cell r="E20555">
            <v>2500</v>
          </cell>
        </row>
        <row r="20556">
          <cell r="B20556" t="str">
            <v>GSK DMC</v>
          </cell>
          <cell r="C20556" t="str">
            <v>misc</v>
          </cell>
          <cell r="D20556" t="str">
            <v>jahangeer mobile balance</v>
          </cell>
          <cell r="E20556">
            <v>1250</v>
          </cell>
        </row>
        <row r="20557">
          <cell r="B20557" t="str">
            <v>O/M The Place</v>
          </cell>
          <cell r="C20557" t="str">
            <v>transportation</v>
          </cell>
          <cell r="D20557" t="str">
            <v>paid for Repairing of chiller pump motor # 3</v>
          </cell>
          <cell r="E20557">
            <v>6000</v>
          </cell>
        </row>
        <row r="20558">
          <cell r="B20558" t="str">
            <v>O/M The Place</v>
          </cell>
          <cell r="C20558" t="str">
            <v>material</v>
          </cell>
          <cell r="D20558" t="str">
            <v>purchased reducer 5/8 by mumtaz</v>
          </cell>
          <cell r="E20558">
            <v>1000</v>
          </cell>
        </row>
        <row r="20559">
          <cell r="B20559" t="str">
            <v>DHL office</v>
          </cell>
          <cell r="C20559" t="str">
            <v>material</v>
          </cell>
          <cell r="D20559" t="str">
            <v>Purchased copper pipe by Amir contractor</v>
          </cell>
          <cell r="E20559">
            <v>263000</v>
          </cell>
        </row>
        <row r="20560">
          <cell r="B20560" t="str">
            <v>office</v>
          </cell>
          <cell r="C20560" t="str">
            <v>office</v>
          </cell>
          <cell r="D20560" t="str">
            <v>for office use</v>
          </cell>
          <cell r="E20560">
            <v>3000</v>
          </cell>
        </row>
        <row r="20561">
          <cell r="B20561" t="str">
            <v>office</v>
          </cell>
          <cell r="C20561" t="str">
            <v>utilities bills</v>
          </cell>
          <cell r="D20561" t="str">
            <v>ptcl bills paid</v>
          </cell>
          <cell r="E20561">
            <v>6900</v>
          </cell>
        </row>
        <row r="20562">
          <cell r="B20562" t="str">
            <v xml:space="preserve">MHR Personal </v>
          </cell>
          <cell r="C20562" t="str">
            <v>utilities bills</v>
          </cell>
          <cell r="D20562" t="str">
            <v>ptcl bills paid</v>
          </cell>
          <cell r="E20562">
            <v>1230</v>
          </cell>
        </row>
        <row r="20563">
          <cell r="B20563" t="str">
            <v>Rehmat shipping</v>
          </cell>
          <cell r="C20563" t="str">
            <v>fare</v>
          </cell>
          <cell r="D20563" t="str">
            <v>paid for fakhri insulation</v>
          </cell>
          <cell r="E20563">
            <v>500</v>
          </cell>
        </row>
        <row r="20564">
          <cell r="B20564" t="str">
            <v>CITI Bank</v>
          </cell>
          <cell r="C20564" t="str">
            <v>fare</v>
          </cell>
          <cell r="D20564" t="str">
            <v>paid</v>
          </cell>
          <cell r="E20564">
            <v>400</v>
          </cell>
        </row>
        <row r="20565">
          <cell r="B20565" t="str">
            <v>Generation DML</v>
          </cell>
          <cell r="C20565" t="str">
            <v>Material</v>
          </cell>
          <cell r="D20565" t="str">
            <v>Online by adeel to crescent corp payment for M.S Pipe and fittings = ttoal amt = 565808</v>
          </cell>
          <cell r="E20565">
            <v>500000</v>
          </cell>
        </row>
        <row r="20566">
          <cell r="B20566" t="str">
            <v>Manto DML</v>
          </cell>
          <cell r="C20566" t="str">
            <v>Material</v>
          </cell>
          <cell r="D20566" t="str">
            <v>Online by adeel to crescent corp payment for M.S Pipe and fittings = ttoal amt = 565808</v>
          </cell>
          <cell r="E20566">
            <v>64808</v>
          </cell>
        </row>
        <row r="20567">
          <cell r="B20567" t="str">
            <v>Manto DML</v>
          </cell>
          <cell r="C20567" t="str">
            <v>Material</v>
          </cell>
          <cell r="D20567" t="str">
            <v>Online by adeel to noman engr for material</v>
          </cell>
          <cell r="E20567">
            <v>25000</v>
          </cell>
        </row>
        <row r="20568">
          <cell r="B20568" t="str">
            <v>Generation DML</v>
          </cell>
          <cell r="C20568" t="str">
            <v>Material</v>
          </cell>
          <cell r="D20568" t="str">
            <v xml:space="preserve">Online by adeel to Ayaz Niaz for material </v>
          </cell>
          <cell r="E20568">
            <v>44000</v>
          </cell>
        </row>
        <row r="20569">
          <cell r="B20569" t="str">
            <v>DHL office</v>
          </cell>
          <cell r="C20569" t="str">
            <v>Fakhri brothers</v>
          </cell>
          <cell r="D20569" t="str">
            <v xml:space="preserve">Online by adeel to HVAC business solution </v>
          </cell>
          <cell r="E20569">
            <v>400000</v>
          </cell>
        </row>
        <row r="20570">
          <cell r="B20570" t="str">
            <v>Gul Ahmed</v>
          </cell>
          <cell r="C20570" t="str">
            <v>Rafay</v>
          </cell>
          <cell r="D20570" t="str">
            <v>Cash given to Rafay by Bilal bhai</v>
          </cell>
          <cell r="E20570">
            <v>25000</v>
          </cell>
        </row>
        <row r="20571">
          <cell r="B20571" t="str">
            <v>CITI Bank</v>
          </cell>
          <cell r="C20571" t="str">
            <v>fare</v>
          </cell>
          <cell r="D20571" t="str">
            <v>paid</v>
          </cell>
          <cell r="E20571">
            <v>500</v>
          </cell>
        </row>
        <row r="20572">
          <cell r="B20572" t="str">
            <v>Rehmat shipping</v>
          </cell>
          <cell r="C20572" t="str">
            <v>material</v>
          </cell>
          <cell r="D20572" t="str">
            <v>purhcased ruuber isolator 200 nos</v>
          </cell>
          <cell r="E20572">
            <v>5000</v>
          </cell>
        </row>
        <row r="20573">
          <cell r="B20573" t="str">
            <v>Meezan bank Head office</v>
          </cell>
          <cell r="C20573" t="str">
            <v>material</v>
          </cell>
          <cell r="D20573" t="str">
            <v>Misc by abbas plumber</v>
          </cell>
          <cell r="E20573">
            <v>20622</v>
          </cell>
        </row>
        <row r="20574">
          <cell r="B20574" t="str">
            <v>CITI Bank</v>
          </cell>
          <cell r="C20574" t="str">
            <v>material</v>
          </cell>
          <cell r="D20574" t="str">
            <v>Misc by abbas plumber</v>
          </cell>
          <cell r="E20574">
            <v>11650</v>
          </cell>
        </row>
        <row r="20575">
          <cell r="B20575" t="str">
            <v>GSK DMC</v>
          </cell>
          <cell r="C20575" t="str">
            <v>material</v>
          </cell>
          <cell r="D20575" t="str">
            <v>Misc by abbas plumber</v>
          </cell>
          <cell r="E20575">
            <v>2750</v>
          </cell>
        </row>
        <row r="20576">
          <cell r="B20576" t="str">
            <v xml:space="preserve">MHR Personal </v>
          </cell>
          <cell r="C20576" t="str">
            <v>Groceries</v>
          </cell>
          <cell r="D20576" t="str">
            <v>groceries from Imtiaz store by BH for the month of august 24</v>
          </cell>
          <cell r="E20576">
            <v>98983</v>
          </cell>
        </row>
        <row r="20577">
          <cell r="B20577" t="str">
            <v>BAH 12th Floor</v>
          </cell>
          <cell r="C20577" t="str">
            <v>material</v>
          </cell>
          <cell r="D20577" t="str">
            <v>purchased red oxide</v>
          </cell>
          <cell r="E20577">
            <v>8500</v>
          </cell>
        </row>
        <row r="20578">
          <cell r="B20578" t="str">
            <v>office</v>
          </cell>
          <cell r="C20578" t="str">
            <v>office</v>
          </cell>
          <cell r="D20578" t="str">
            <v>office printer cartrage repairred</v>
          </cell>
          <cell r="E20578">
            <v>1000</v>
          </cell>
        </row>
        <row r="20579">
          <cell r="B20579" t="str">
            <v>Engro 3rd &amp; 8th Floor</v>
          </cell>
          <cell r="C20579" t="str">
            <v>material</v>
          </cell>
          <cell r="D20579" t="str">
            <v>purchased flexible 3/4 6 Dozens by Laraib</v>
          </cell>
          <cell r="E20579">
            <v>1050</v>
          </cell>
        </row>
        <row r="20580">
          <cell r="B20580" t="str">
            <v>Gul Ahmed</v>
          </cell>
          <cell r="C20580" t="str">
            <v>john</v>
          </cell>
          <cell r="D20580" t="str">
            <v>cash paid for labour work</v>
          </cell>
          <cell r="E20580">
            <v>50000</v>
          </cell>
        </row>
        <row r="20581">
          <cell r="B20581" t="str">
            <v>office</v>
          </cell>
          <cell r="C20581" t="str">
            <v>office</v>
          </cell>
          <cell r="D20581" t="str">
            <v>for office use</v>
          </cell>
          <cell r="E20581">
            <v>4000</v>
          </cell>
        </row>
        <row r="20582">
          <cell r="B20582" t="str">
            <v>Gul Ahmed</v>
          </cell>
          <cell r="C20582" t="str">
            <v>material</v>
          </cell>
          <cell r="D20582" t="str">
            <v>purchased 1 x 1/2 bush 3 nos</v>
          </cell>
          <cell r="E20582">
            <v>420</v>
          </cell>
        </row>
        <row r="20583">
          <cell r="B20583" t="str">
            <v>Engro 3rd &amp; 8th Floor</v>
          </cell>
          <cell r="C20583" t="str">
            <v>fare</v>
          </cell>
          <cell r="D20583" t="str">
            <v>paid</v>
          </cell>
          <cell r="E20583">
            <v>1000</v>
          </cell>
        </row>
        <row r="20584">
          <cell r="B20584" t="str">
            <v>O/M The Place</v>
          </cell>
          <cell r="C20584" t="str">
            <v>Flow Master</v>
          </cell>
          <cell r="D20584" t="str">
            <v>Online by adeel to Flow master for Chiller balancing work at The place Cinema DHA PHASE VIII</v>
          </cell>
          <cell r="E20584">
            <v>20000</v>
          </cell>
        </row>
        <row r="20585">
          <cell r="B20585" t="str">
            <v>DHL office</v>
          </cell>
          <cell r="C20585" t="str">
            <v>Amir contractor</v>
          </cell>
          <cell r="D20585" t="str">
            <v>Online by adeel to Amir contractor in Labour work</v>
          </cell>
          <cell r="E20585">
            <v>100000</v>
          </cell>
        </row>
        <row r="20586">
          <cell r="B20586" t="str">
            <v>Eat On Project</v>
          </cell>
          <cell r="C20586" t="str">
            <v>Misc</v>
          </cell>
          <cell r="D20586" t="str">
            <v>Sheet from Adeel for Eat on project</v>
          </cell>
          <cell r="E20586">
            <v>49900</v>
          </cell>
        </row>
        <row r="20587">
          <cell r="B20587" t="str">
            <v>o/m NASTP</v>
          </cell>
          <cell r="C20587" t="str">
            <v>MSE Acc</v>
          </cell>
          <cell r="D20587" t="str">
            <v>Rs 4 Lac on July 24 bill in acc of MSE acc as BH recommended</v>
          </cell>
          <cell r="E20587">
            <v>400000</v>
          </cell>
        </row>
        <row r="20588">
          <cell r="B20588" t="str">
            <v>CITI Bank</v>
          </cell>
          <cell r="C20588" t="str">
            <v>fare</v>
          </cell>
          <cell r="D20588" t="str">
            <v>paid</v>
          </cell>
          <cell r="E20588">
            <v>2000</v>
          </cell>
        </row>
        <row r="20589">
          <cell r="B20589" t="str">
            <v>DHL office</v>
          </cell>
          <cell r="C20589" t="str">
            <v>Irfan contractor</v>
          </cell>
          <cell r="D20589" t="str">
            <v>Cash paid</v>
          </cell>
          <cell r="E20589">
            <v>10000</v>
          </cell>
        </row>
        <row r="20590">
          <cell r="B20590" t="str">
            <v>DHL office</v>
          </cell>
          <cell r="C20590" t="str">
            <v>fuel</v>
          </cell>
          <cell r="D20590" t="str">
            <v>fuel to irfan contractor</v>
          </cell>
          <cell r="E20590">
            <v>400</v>
          </cell>
        </row>
        <row r="20591">
          <cell r="B20591" t="str">
            <v>CITI Bank</v>
          </cell>
          <cell r="C20591" t="str">
            <v>fare</v>
          </cell>
          <cell r="D20591" t="str">
            <v>paid for insulation shifting</v>
          </cell>
          <cell r="E20591">
            <v>7000</v>
          </cell>
        </row>
        <row r="20592">
          <cell r="B20592" t="str">
            <v>GSK DMC</v>
          </cell>
          <cell r="C20592" t="str">
            <v>fare</v>
          </cell>
          <cell r="D20592" t="str">
            <v>paid</v>
          </cell>
          <cell r="E20592">
            <v>800</v>
          </cell>
        </row>
        <row r="20593">
          <cell r="B20593" t="str">
            <v>office</v>
          </cell>
          <cell r="C20593" t="str">
            <v>office</v>
          </cell>
          <cell r="D20593" t="str">
            <v>To salman for fuel</v>
          </cell>
          <cell r="E20593">
            <v>2000</v>
          </cell>
        </row>
        <row r="20594">
          <cell r="B20594" t="str">
            <v>CITI Bank</v>
          </cell>
          <cell r="C20594" t="str">
            <v>material</v>
          </cell>
          <cell r="D20594" t="str">
            <v>Purhcased red oxide</v>
          </cell>
          <cell r="E20594">
            <v>4550</v>
          </cell>
        </row>
        <row r="20595">
          <cell r="B20595" t="str">
            <v>Tomo JPMC</v>
          </cell>
          <cell r="C20595" t="str">
            <v>material</v>
          </cell>
          <cell r="D20595" t="str">
            <v>purchased pipe bender, tube cutter and copper rod by irfan</v>
          </cell>
          <cell r="E20595">
            <v>14400</v>
          </cell>
        </row>
        <row r="20596">
          <cell r="B20596" t="str">
            <v>office</v>
          </cell>
          <cell r="C20596" t="str">
            <v>Tender</v>
          </cell>
          <cell r="D20596" t="str">
            <v>purchased tender for Ziauddin hospital</v>
          </cell>
          <cell r="E20596">
            <v>30000</v>
          </cell>
        </row>
        <row r="20597">
          <cell r="B20597" t="str">
            <v>Engro 3rd &amp; 8th Floor</v>
          </cell>
          <cell r="C20597" t="str">
            <v>fare</v>
          </cell>
          <cell r="D20597" t="str">
            <v>paid</v>
          </cell>
          <cell r="E20597">
            <v>2500</v>
          </cell>
        </row>
        <row r="20598">
          <cell r="B20598" t="str">
            <v>Bahria project</v>
          </cell>
          <cell r="C20598" t="str">
            <v>misc</v>
          </cell>
          <cell r="D20598" t="str">
            <v>TO khushnood for Bike expesnes (recommended by nadeem)</v>
          </cell>
          <cell r="E20598">
            <v>10000</v>
          </cell>
        </row>
        <row r="20599">
          <cell r="B20599" t="str">
            <v>Eat On Project</v>
          </cell>
          <cell r="C20599" t="str">
            <v>material</v>
          </cell>
          <cell r="D20599" t="str">
            <v>Purhcased Angle Bracket for 04 nos by Azher from sajid</v>
          </cell>
          <cell r="E20599">
            <v>4000</v>
          </cell>
        </row>
        <row r="20600">
          <cell r="B20600" t="str">
            <v>Meezan bank Head office</v>
          </cell>
          <cell r="C20600" t="str">
            <v>Sheet</v>
          </cell>
          <cell r="D20600" t="str">
            <v>Sheet from Al madina steel</v>
          </cell>
          <cell r="E20600">
            <v>97400</v>
          </cell>
        </row>
        <row r="20601">
          <cell r="B20601" t="str">
            <v>Meezan bank Head office</v>
          </cell>
          <cell r="C20601" t="str">
            <v>Material</v>
          </cell>
          <cell r="D20601" t="str">
            <v>Online by adeel to Ibraheem shershan for flanges purchased</v>
          </cell>
          <cell r="E20601">
            <v>63600</v>
          </cell>
        </row>
        <row r="20602">
          <cell r="B20602" t="str">
            <v>J out let DML</v>
          </cell>
          <cell r="C20602" t="str">
            <v>Material</v>
          </cell>
          <cell r="D20602" t="str">
            <v>Online by adeel to murtaza hassan shah for fittings in J outlet</v>
          </cell>
          <cell r="E20602">
            <v>50000</v>
          </cell>
        </row>
        <row r="20603">
          <cell r="B20603" t="str">
            <v>Meezan bank Head office</v>
          </cell>
          <cell r="C20603" t="str">
            <v>guddu insulation</v>
          </cell>
          <cell r="D20603" t="str">
            <v>Cash paid</v>
          </cell>
          <cell r="E20603">
            <v>25000</v>
          </cell>
        </row>
        <row r="20604">
          <cell r="B20604" t="str">
            <v>Gul Ahmed</v>
          </cell>
          <cell r="C20604" t="str">
            <v>fare</v>
          </cell>
          <cell r="D20604" t="str">
            <v>paid</v>
          </cell>
          <cell r="E20604">
            <v>1200</v>
          </cell>
        </row>
        <row r="20605">
          <cell r="B20605" t="str">
            <v>DHL office</v>
          </cell>
          <cell r="C20605" t="str">
            <v>fare</v>
          </cell>
          <cell r="D20605" t="str">
            <v>paid</v>
          </cell>
          <cell r="E20605">
            <v>500</v>
          </cell>
        </row>
        <row r="20606">
          <cell r="B20606" t="str">
            <v>office</v>
          </cell>
          <cell r="C20606" t="str">
            <v>office</v>
          </cell>
          <cell r="D20606" t="str">
            <v>for office use</v>
          </cell>
          <cell r="E20606">
            <v>5000</v>
          </cell>
        </row>
        <row r="20607">
          <cell r="B20607" t="str">
            <v>Tomo JPMC</v>
          </cell>
          <cell r="C20607" t="str">
            <v>material</v>
          </cell>
          <cell r="D20607" t="str">
            <v>Purchased copper socket</v>
          </cell>
          <cell r="E20607">
            <v>6300</v>
          </cell>
        </row>
        <row r="20608">
          <cell r="B20608" t="str">
            <v>Tomo JPMC</v>
          </cell>
          <cell r="C20608" t="str">
            <v>fuel</v>
          </cell>
          <cell r="D20608" t="str">
            <v>to irfan</v>
          </cell>
          <cell r="E20608">
            <v>200</v>
          </cell>
        </row>
        <row r="20609">
          <cell r="B20609" t="str">
            <v>Tomo JPMC</v>
          </cell>
          <cell r="C20609" t="str">
            <v>fare</v>
          </cell>
          <cell r="D20609" t="str">
            <v>paid</v>
          </cell>
          <cell r="E20609">
            <v>1000</v>
          </cell>
        </row>
        <row r="20610">
          <cell r="B20610" t="str">
            <v>Family area</v>
          </cell>
          <cell r="C20610" t="str">
            <v>fare</v>
          </cell>
          <cell r="D20610" t="str">
            <v>paid</v>
          </cell>
          <cell r="E20610">
            <v>1000</v>
          </cell>
        </row>
        <row r="20611">
          <cell r="B20611" t="str">
            <v>Ernst &amp; Young</v>
          </cell>
          <cell r="C20611" t="str">
            <v>material</v>
          </cell>
          <cell r="D20611" t="str">
            <v>Purchased 06 Nos Siemens Hand Drier from M. Ismail jee (by ahsan)</v>
          </cell>
          <cell r="E20611">
            <v>51000</v>
          </cell>
        </row>
        <row r="20612">
          <cell r="B20612" t="str">
            <v>CITI Bank</v>
          </cell>
          <cell r="C20612" t="str">
            <v>Noman Engineering</v>
          </cell>
          <cell r="D20612" t="str">
            <v>Sheet from Al madina steel</v>
          </cell>
          <cell r="E20612">
            <v>1000000</v>
          </cell>
        </row>
        <row r="20613">
          <cell r="B20613" t="str">
            <v>Tomo JPMC</v>
          </cell>
          <cell r="C20613" t="str">
            <v>shabbir brothers</v>
          </cell>
          <cell r="D20613" t="str">
            <v>Cash to Shabbir brother - collect by Jibran from Al madina steel -- Total = 125600</v>
          </cell>
          <cell r="E20613">
            <v>94800</v>
          </cell>
        </row>
        <row r="20614">
          <cell r="B20614" t="str">
            <v>DHL office</v>
          </cell>
          <cell r="C20614" t="str">
            <v>shabbir brothers</v>
          </cell>
          <cell r="D20614" t="str">
            <v>Cash to Shabbir brother - collect by Jibran from Al madina steel -- Total = 125600</v>
          </cell>
          <cell r="E20614">
            <v>30800</v>
          </cell>
        </row>
        <row r="20615">
          <cell r="B20615" t="str">
            <v>CITI Bank</v>
          </cell>
          <cell r="C20615" t="str">
            <v>mungo</v>
          </cell>
          <cell r="D20615" t="str">
            <v>Online to M. Musaddiq care off Unique Enterprise by Al madina steel = 500,000</v>
          </cell>
          <cell r="E20615">
            <v>200000</v>
          </cell>
        </row>
        <row r="20616">
          <cell r="B20616" t="str">
            <v>J out let DML</v>
          </cell>
          <cell r="C20616" t="str">
            <v>mungo</v>
          </cell>
          <cell r="D20616" t="str">
            <v>Online to M. Musaddiq care off Unique Enterprise by Al madina steel = 500,000</v>
          </cell>
          <cell r="E20616">
            <v>200000</v>
          </cell>
        </row>
        <row r="20617">
          <cell r="B20617" t="str">
            <v>Sana safinaz DML</v>
          </cell>
          <cell r="C20617" t="str">
            <v>mungo</v>
          </cell>
          <cell r="D20617" t="str">
            <v>Online to M. Musaddiq care off Unique Enterprise by Al madina steel = 500,000</v>
          </cell>
          <cell r="E20617">
            <v>100000</v>
          </cell>
        </row>
        <row r="20618">
          <cell r="B20618" t="str">
            <v>Generation DML</v>
          </cell>
          <cell r="C20618" t="str">
            <v>Material</v>
          </cell>
          <cell r="D20618" t="str">
            <v>Online by adeel to Crescent corporation for purhcased of fittings = 169530</v>
          </cell>
          <cell r="E20618">
            <v>84765</v>
          </cell>
        </row>
        <row r="20619">
          <cell r="B20619" t="str">
            <v>Sana safinaz DML</v>
          </cell>
          <cell r="C20619" t="str">
            <v>Material</v>
          </cell>
          <cell r="D20619" t="str">
            <v>Online by adeel to Crescent corporation for purhcased of fittings = 169530</v>
          </cell>
          <cell r="E20619">
            <v>84765</v>
          </cell>
        </row>
        <row r="20620">
          <cell r="B20620" t="str">
            <v>Family area</v>
          </cell>
          <cell r="C20620" t="str">
            <v>ZILVER</v>
          </cell>
          <cell r="D20620" t="str">
            <v>Online by adeel to M. Abbas Landiwala care off M Islaml jee for purhcased of Comode for Family area</v>
          </cell>
          <cell r="E20620">
            <v>32000</v>
          </cell>
        </row>
        <row r="20621">
          <cell r="B20621" t="str">
            <v>Engro 3rd &amp; 8th Floor</v>
          </cell>
          <cell r="C20621" t="str">
            <v>Saqib insulator</v>
          </cell>
          <cell r="D20621" t="str">
            <v>Online by adeel to Saqib insualtion</v>
          </cell>
          <cell r="E20621">
            <v>60000</v>
          </cell>
        </row>
        <row r="20622">
          <cell r="B20622" t="str">
            <v>LAMA Outlet</v>
          </cell>
          <cell r="C20622" t="str">
            <v>Misc</v>
          </cell>
          <cell r="D20622" t="str">
            <v>misc by jahangeer</v>
          </cell>
          <cell r="E20622">
            <v>5960</v>
          </cell>
        </row>
        <row r="20623">
          <cell r="B20623" t="str">
            <v>GSK DMC</v>
          </cell>
          <cell r="C20623" t="str">
            <v>material</v>
          </cell>
          <cell r="D20623" t="str">
            <v>purhcased cable tie</v>
          </cell>
          <cell r="E20623">
            <v>900</v>
          </cell>
        </row>
        <row r="20624">
          <cell r="B20624" t="str">
            <v>office</v>
          </cell>
          <cell r="C20624" t="str">
            <v>office</v>
          </cell>
          <cell r="D20624" t="str">
            <v>To salman for fuel</v>
          </cell>
          <cell r="E20624">
            <v>2000</v>
          </cell>
        </row>
        <row r="20625">
          <cell r="B20625" t="str">
            <v>CITI Bank</v>
          </cell>
          <cell r="C20625" t="str">
            <v>Material</v>
          </cell>
          <cell r="D20625" t="str">
            <v>Online by adeel to Araish Interior &amp; contructors for purhcasd of 04 water shield Bucket = 62,000</v>
          </cell>
          <cell r="E20625">
            <v>20667</v>
          </cell>
        </row>
        <row r="20626">
          <cell r="B20626" t="str">
            <v>GSK DMC</v>
          </cell>
          <cell r="C20626" t="str">
            <v>Material</v>
          </cell>
          <cell r="D20626" t="str">
            <v>Online by adeel to Araish Interior &amp; contructors for purhcasd of 04 water shield Bucket = 62,000</v>
          </cell>
          <cell r="E20626">
            <v>20667</v>
          </cell>
        </row>
        <row r="20627">
          <cell r="B20627" t="str">
            <v>Meezan bank Head office</v>
          </cell>
          <cell r="C20627" t="str">
            <v>Material</v>
          </cell>
          <cell r="D20627" t="str">
            <v>Online by adeel to Araish Interior &amp; contructors for purhcasd of 04 water shield Bucket = 62,000</v>
          </cell>
          <cell r="E20627">
            <v>20666</v>
          </cell>
        </row>
        <row r="20628">
          <cell r="B20628" t="str">
            <v>CITI Bank</v>
          </cell>
          <cell r="C20628" t="str">
            <v>Material</v>
          </cell>
          <cell r="D20628" t="str">
            <v>Online by adeel to M azam rafiq  for fittings purchased from Abbas brothers = 46525</v>
          </cell>
          <cell r="E20628">
            <v>31025</v>
          </cell>
        </row>
        <row r="20629">
          <cell r="B20629" t="str">
            <v>BAH 12th Floor</v>
          </cell>
          <cell r="C20629" t="str">
            <v>Material</v>
          </cell>
          <cell r="D20629" t="str">
            <v>Online by adeel to M azam rafiq  for fittings purchased from Abbas brothers = 46525</v>
          </cell>
          <cell r="E20629">
            <v>15500</v>
          </cell>
        </row>
        <row r="20630">
          <cell r="B20630" t="str">
            <v>CITI Bank</v>
          </cell>
          <cell r="C20630" t="str">
            <v>Material</v>
          </cell>
          <cell r="D20630" t="str">
            <v xml:space="preserve">Online by adeel to muzammil for purchased of linkadptor </v>
          </cell>
          <cell r="E20630">
            <v>35700</v>
          </cell>
        </row>
        <row r="20631">
          <cell r="B20631" t="str">
            <v>DHL office</v>
          </cell>
          <cell r="C20631" t="str">
            <v>material</v>
          </cell>
          <cell r="D20631" t="str">
            <v>purhcased misc material by irfan contractor</v>
          </cell>
          <cell r="E20631">
            <v>17000</v>
          </cell>
        </row>
        <row r="20632">
          <cell r="B20632" t="str">
            <v>CITI Bank</v>
          </cell>
          <cell r="C20632" t="str">
            <v>Material</v>
          </cell>
          <cell r="D20632" t="str">
            <v>Online by adeel to Gul Zameen Khan for Purchased 125 Nos Threaded rods 10mm and 21 KG Nut from Mehmood = 69245</v>
          </cell>
          <cell r="E20632">
            <v>17311</v>
          </cell>
        </row>
        <row r="20633">
          <cell r="B20633" t="str">
            <v>GSK DMC</v>
          </cell>
          <cell r="C20633" t="str">
            <v>Material</v>
          </cell>
          <cell r="D20633" t="str">
            <v>Online by adeel to Gul Zameen Khan for Purchased 125 Nos Threaded rods 10mm and 21 KG Nut from Mehmood = 69245</v>
          </cell>
          <cell r="E20633">
            <v>17311</v>
          </cell>
        </row>
        <row r="20634">
          <cell r="B20634" t="str">
            <v>Engro 3rd &amp; 8th Floor</v>
          </cell>
          <cell r="C20634" t="str">
            <v>Material</v>
          </cell>
          <cell r="D20634" t="str">
            <v>Online by adeel to Gul Zameen Khan for Purchased 125 Nos Threaded rods 10mm and 21 KG Nut from Mehmood = 69245</v>
          </cell>
          <cell r="E20634">
            <v>17311</v>
          </cell>
        </row>
        <row r="20635">
          <cell r="B20635" t="str">
            <v>LAMA Outlet</v>
          </cell>
          <cell r="C20635" t="str">
            <v>Material</v>
          </cell>
          <cell r="D20635" t="str">
            <v>Online by adeel to Gul Zameen Khan for Purchased 125 Nos Threaded rods 10mm and 21 KG Nut from Mehmood = 69245</v>
          </cell>
          <cell r="E20635">
            <v>17312</v>
          </cell>
        </row>
        <row r="20636">
          <cell r="B20636" t="str">
            <v>GSK DMC</v>
          </cell>
          <cell r="C20636" t="str">
            <v>material</v>
          </cell>
          <cell r="D20636" t="str">
            <v>purhcased cable tie</v>
          </cell>
          <cell r="E20636">
            <v>900</v>
          </cell>
        </row>
        <row r="20637">
          <cell r="B20637" t="str">
            <v>office</v>
          </cell>
          <cell r="C20637" t="str">
            <v>office</v>
          </cell>
          <cell r="D20637" t="str">
            <v>To salman for fuel</v>
          </cell>
          <cell r="E20637">
            <v>2000</v>
          </cell>
        </row>
        <row r="20638">
          <cell r="B20638" t="str">
            <v>Meezan bank Head office</v>
          </cell>
          <cell r="C20638" t="str">
            <v>fare</v>
          </cell>
          <cell r="D20638" t="str">
            <v>paid</v>
          </cell>
          <cell r="E20638">
            <v>3000</v>
          </cell>
        </row>
        <row r="20639">
          <cell r="B20639" t="str">
            <v>DHL office</v>
          </cell>
          <cell r="C20639" t="str">
            <v>material</v>
          </cell>
          <cell r="D20639" t="str">
            <v>purhcased 06 nos rubber isolator</v>
          </cell>
          <cell r="E20639">
            <v>900</v>
          </cell>
        </row>
        <row r="20640">
          <cell r="B20640" t="str">
            <v>Bahria project</v>
          </cell>
          <cell r="C20640" t="str">
            <v>material</v>
          </cell>
          <cell r="D20640" t="str">
            <v>for purhcased grinder blade and other items</v>
          </cell>
          <cell r="E20640">
            <v>3000</v>
          </cell>
        </row>
        <row r="20641">
          <cell r="B20641" t="str">
            <v>BAF maintenance</v>
          </cell>
          <cell r="C20641" t="str">
            <v>asif fiber</v>
          </cell>
          <cell r="D20641" t="str">
            <v>To asif in BAF (given by nadeem bhai)</v>
          </cell>
          <cell r="E20641">
            <v>5000</v>
          </cell>
        </row>
        <row r="20642">
          <cell r="B20642" t="str">
            <v>BAF maintenance</v>
          </cell>
          <cell r="C20642" t="str">
            <v>Misc</v>
          </cell>
          <cell r="D20642" t="str">
            <v>to abid in BAF (given by nadeem bhai)</v>
          </cell>
          <cell r="E20642">
            <v>1000</v>
          </cell>
        </row>
        <row r="20643">
          <cell r="B20643" t="str">
            <v>New Jubilee</v>
          </cell>
          <cell r="C20643" t="str">
            <v>Flow Master</v>
          </cell>
          <cell r="D20643" t="str">
            <v>To ahsan flow tab in new jubilee (given by nadeem bhai)</v>
          </cell>
          <cell r="E20643">
            <v>15000</v>
          </cell>
        </row>
        <row r="20644">
          <cell r="B20644" t="str">
            <v>office</v>
          </cell>
          <cell r="C20644" t="str">
            <v>office</v>
          </cell>
          <cell r="D20644" t="str">
            <v>for office use</v>
          </cell>
          <cell r="E20644">
            <v>4000</v>
          </cell>
        </row>
        <row r="20645">
          <cell r="B20645" t="str">
            <v>office</v>
          </cell>
          <cell r="C20645" t="str">
            <v>office</v>
          </cell>
          <cell r="D20645" t="str">
            <v>Salman bike work</v>
          </cell>
          <cell r="E20645">
            <v>1600</v>
          </cell>
        </row>
        <row r="20646">
          <cell r="B20646" t="str">
            <v>Sana safinaz DML</v>
          </cell>
          <cell r="C20646" t="str">
            <v>Material</v>
          </cell>
          <cell r="D20646" t="str">
            <v>Online by adeel to Noman for DML site expenses</v>
          </cell>
          <cell r="E20646">
            <v>50000</v>
          </cell>
        </row>
        <row r="20647">
          <cell r="B20647" t="str">
            <v>Engro Office</v>
          </cell>
          <cell r="C20647" t="str">
            <v>thumb international</v>
          </cell>
          <cell r="D20647" t="str">
            <v>Online by adeel to S. Kamran Aziz care off thumb</v>
          </cell>
          <cell r="E20647">
            <v>400000</v>
          </cell>
        </row>
        <row r="20648">
          <cell r="B20648" t="str">
            <v>Sana safinaz DML</v>
          </cell>
          <cell r="C20648" t="str">
            <v>transportation</v>
          </cell>
          <cell r="D20648" t="str">
            <v>Jazz cash to juzaifa taj for sana safinaz transportation - by BH</v>
          </cell>
          <cell r="E20648">
            <v>18500</v>
          </cell>
        </row>
        <row r="20649">
          <cell r="B20649" t="str">
            <v>BAF maintenance</v>
          </cell>
          <cell r="C20649" t="str">
            <v>asif fiber</v>
          </cell>
          <cell r="D20649" t="str">
            <v>cash paid</v>
          </cell>
          <cell r="E20649">
            <v>2000</v>
          </cell>
        </row>
        <row r="20650">
          <cell r="B20650" t="str">
            <v>CITI Bank</v>
          </cell>
          <cell r="C20650" t="str">
            <v>fare</v>
          </cell>
          <cell r="D20650" t="str">
            <v>paid</v>
          </cell>
          <cell r="E20650">
            <v>1700</v>
          </cell>
        </row>
        <row r="20651">
          <cell r="B20651" t="str">
            <v>CITI Bank</v>
          </cell>
          <cell r="C20651" t="str">
            <v>transportation</v>
          </cell>
          <cell r="D20651" t="str">
            <v>paid for insulation shifting</v>
          </cell>
          <cell r="E20651">
            <v>7000</v>
          </cell>
        </row>
        <row r="20652">
          <cell r="B20652" t="str">
            <v>BAH 12th Floor</v>
          </cell>
          <cell r="C20652" t="str">
            <v>transportation</v>
          </cell>
          <cell r="D20652" t="str">
            <v>paid for insulation shifting</v>
          </cell>
          <cell r="E20652">
            <v>7000</v>
          </cell>
        </row>
        <row r="20653">
          <cell r="B20653" t="str">
            <v>office</v>
          </cell>
          <cell r="C20653" t="str">
            <v>water tanker</v>
          </cell>
          <cell r="D20653" t="str">
            <v>paid</v>
          </cell>
          <cell r="E20653">
            <v>2830</v>
          </cell>
        </row>
        <row r="20654">
          <cell r="B20654" t="str">
            <v>Sana safinaz DML</v>
          </cell>
          <cell r="C20654" t="str">
            <v>zubair duct</v>
          </cell>
          <cell r="D20654" t="str">
            <v>Cash collect by zubair Duct from Al madina steel</v>
          </cell>
          <cell r="E20654">
            <v>400000</v>
          </cell>
        </row>
        <row r="20655">
          <cell r="B20655" t="str">
            <v>Sana safinaz DML</v>
          </cell>
          <cell r="C20655" t="str">
            <v>Material</v>
          </cell>
          <cell r="D20655" t="str">
            <v>Online by adeel to Murtaza for 10 cartons tapes from hussain puri</v>
          </cell>
          <cell r="E20655">
            <v>42000</v>
          </cell>
        </row>
        <row r="20656">
          <cell r="B20656" t="str">
            <v>Generation DML</v>
          </cell>
          <cell r="C20656" t="str">
            <v>Material</v>
          </cell>
          <cell r="D20656" t="str">
            <v xml:space="preserve">Online by adeel to S.M Shahid akhtar for Kapra payment generation </v>
          </cell>
          <cell r="E20656">
            <v>24000</v>
          </cell>
        </row>
        <row r="20657">
          <cell r="B20657" t="str">
            <v>Generation DML</v>
          </cell>
          <cell r="C20657" t="str">
            <v>Labour</v>
          </cell>
          <cell r="D20657" t="str">
            <v>Online by adeel to shahid rizwan Piping labour</v>
          </cell>
          <cell r="E20657">
            <v>150000</v>
          </cell>
        </row>
        <row r="20658">
          <cell r="B20658" t="str">
            <v>CITI Bank</v>
          </cell>
          <cell r="C20658" t="str">
            <v>material</v>
          </cell>
          <cell r="D20658" t="str">
            <v>Jubilee clamp</v>
          </cell>
          <cell r="E20658">
            <v>8100</v>
          </cell>
        </row>
        <row r="20659">
          <cell r="B20659" t="str">
            <v>GSK DMC</v>
          </cell>
          <cell r="C20659" t="str">
            <v>material</v>
          </cell>
          <cell r="D20659" t="str">
            <v>purchased inslaution</v>
          </cell>
          <cell r="E20659">
            <v>4200</v>
          </cell>
        </row>
        <row r="20660">
          <cell r="B20660" t="str">
            <v>Meezan bank Head office</v>
          </cell>
          <cell r="C20660" t="str">
            <v>material</v>
          </cell>
          <cell r="D20660" t="str">
            <v>rubber gasket</v>
          </cell>
          <cell r="E20660">
            <v>3600</v>
          </cell>
        </row>
        <row r="20661">
          <cell r="B20661" t="str">
            <v>sana safinaz dml</v>
          </cell>
          <cell r="C20661" t="str">
            <v>material</v>
          </cell>
          <cell r="D20661" t="str">
            <v>To ahsan for Builty</v>
          </cell>
          <cell r="E20661">
            <v>2000</v>
          </cell>
        </row>
        <row r="20662">
          <cell r="B20662" t="str">
            <v>CITI Bank</v>
          </cell>
          <cell r="C20662" t="str">
            <v>material</v>
          </cell>
          <cell r="D20662" t="str">
            <v>dammer tapes</v>
          </cell>
          <cell r="E20662">
            <v>870</v>
          </cell>
        </row>
        <row r="20663">
          <cell r="B20663" t="str">
            <v>Meezan bank Head office</v>
          </cell>
          <cell r="C20663" t="str">
            <v>material</v>
          </cell>
          <cell r="D20663" t="str">
            <v xml:space="preserve">welding rods and disc </v>
          </cell>
          <cell r="E20663">
            <v>1750</v>
          </cell>
        </row>
        <row r="20664">
          <cell r="B20664" t="str">
            <v>CITI Bank</v>
          </cell>
          <cell r="C20664" t="str">
            <v>fare</v>
          </cell>
          <cell r="D20664" t="str">
            <v>paid</v>
          </cell>
          <cell r="E20664">
            <v>1100</v>
          </cell>
        </row>
        <row r="20665">
          <cell r="B20665" t="str">
            <v>office</v>
          </cell>
          <cell r="C20665" t="str">
            <v>office</v>
          </cell>
          <cell r="D20665" t="str">
            <v>abuzar ms office registration</v>
          </cell>
          <cell r="E20665">
            <v>500</v>
          </cell>
        </row>
        <row r="20666">
          <cell r="B20666" t="str">
            <v>BAH 12th Floor</v>
          </cell>
          <cell r="C20666" t="str">
            <v>fare</v>
          </cell>
          <cell r="D20666" t="str">
            <v>paid</v>
          </cell>
          <cell r="E20666">
            <v>1000</v>
          </cell>
        </row>
        <row r="20667">
          <cell r="B20667" t="str">
            <v>office</v>
          </cell>
          <cell r="C20667" t="str">
            <v>office</v>
          </cell>
          <cell r="D20667" t="str">
            <v>for office use</v>
          </cell>
          <cell r="E20667">
            <v>2500</v>
          </cell>
        </row>
        <row r="20668">
          <cell r="B20668" t="str">
            <v>office</v>
          </cell>
          <cell r="C20668" t="str">
            <v>office</v>
          </cell>
          <cell r="D20668" t="str">
            <v>To salman for mobile packge</v>
          </cell>
          <cell r="E20668">
            <v>1000</v>
          </cell>
        </row>
        <row r="20669">
          <cell r="B20669" t="str">
            <v>o/m NASTP</v>
          </cell>
          <cell r="C20669" t="str">
            <v>misc</v>
          </cell>
          <cell r="D20669" t="str">
            <v>for staff entry card NASTP</v>
          </cell>
          <cell r="E20669">
            <v>1000</v>
          </cell>
        </row>
        <row r="20670">
          <cell r="B20670" t="str">
            <v>Tomo JPMC</v>
          </cell>
          <cell r="C20670" t="str">
            <v>material</v>
          </cell>
          <cell r="D20670" t="str">
            <v>purchased lux</v>
          </cell>
          <cell r="E20670">
            <v>300</v>
          </cell>
        </row>
        <row r="20671">
          <cell r="B20671" t="str">
            <v>office</v>
          </cell>
          <cell r="C20671" t="str">
            <v>office</v>
          </cell>
          <cell r="D20671" t="str">
            <v xml:space="preserve">office door bell </v>
          </cell>
          <cell r="E20671">
            <v>360</v>
          </cell>
        </row>
        <row r="20672">
          <cell r="B20672" t="str">
            <v>Tomo JPMC</v>
          </cell>
          <cell r="C20672" t="str">
            <v>material</v>
          </cell>
          <cell r="D20672" t="str">
            <v>purchased osygen, guge, copper rods, by irfan</v>
          </cell>
          <cell r="E20672">
            <v>3900</v>
          </cell>
        </row>
        <row r="20673">
          <cell r="B20673" t="str">
            <v>office</v>
          </cell>
          <cell r="C20673" t="str">
            <v>office</v>
          </cell>
          <cell r="D20673" t="str">
            <v>fuel for bike salman</v>
          </cell>
          <cell r="E20673">
            <v>350</v>
          </cell>
        </row>
        <row r="20674">
          <cell r="B20674" t="str">
            <v>Gul Ahmed</v>
          </cell>
          <cell r="C20674" t="str">
            <v>fare</v>
          </cell>
          <cell r="D20674" t="str">
            <v>paid</v>
          </cell>
          <cell r="E20674">
            <v>1100</v>
          </cell>
        </row>
        <row r="20675">
          <cell r="B20675" t="str">
            <v>office</v>
          </cell>
          <cell r="C20675" t="str">
            <v>office</v>
          </cell>
          <cell r="D20675" t="str">
            <v>for office use</v>
          </cell>
          <cell r="E20675">
            <v>5000</v>
          </cell>
        </row>
        <row r="20676">
          <cell r="B20676" t="str">
            <v>Tomo JPMC</v>
          </cell>
          <cell r="C20676" t="str">
            <v>material</v>
          </cell>
          <cell r="D20676" t="str">
            <v>misc by imran engr</v>
          </cell>
          <cell r="E20676">
            <v>23740</v>
          </cell>
        </row>
        <row r="20677">
          <cell r="B20677" t="str">
            <v>DHL office</v>
          </cell>
          <cell r="C20677" t="str">
            <v>fare</v>
          </cell>
          <cell r="D20677" t="str">
            <v>paid</v>
          </cell>
          <cell r="E20677">
            <v>700</v>
          </cell>
        </row>
        <row r="20678">
          <cell r="B20678" t="str">
            <v>Meezan bank Head office</v>
          </cell>
          <cell r="C20678" t="str">
            <v>material</v>
          </cell>
          <cell r="D20678" t="str">
            <v>purchased kraft papers 10 roll by nadeem bahi</v>
          </cell>
          <cell r="E20678">
            <v>18500</v>
          </cell>
        </row>
        <row r="20679">
          <cell r="B20679" t="str">
            <v>DHL office</v>
          </cell>
          <cell r="C20679" t="str">
            <v>fare</v>
          </cell>
          <cell r="D20679" t="str">
            <v>paid</v>
          </cell>
          <cell r="E20679">
            <v>600</v>
          </cell>
        </row>
        <row r="20680">
          <cell r="B20680" t="str">
            <v>CITI Bank</v>
          </cell>
          <cell r="C20680" t="str">
            <v>fare</v>
          </cell>
          <cell r="D20680" t="str">
            <v>paid</v>
          </cell>
          <cell r="E20680">
            <v>2000</v>
          </cell>
        </row>
        <row r="20681">
          <cell r="B20681" t="str">
            <v>Tomo JPMC</v>
          </cell>
          <cell r="C20681" t="str">
            <v>Kamran insulator</v>
          </cell>
          <cell r="D20681" t="str">
            <v>Cash collect by kamran hussain  from al madina</v>
          </cell>
          <cell r="E20681">
            <v>50000</v>
          </cell>
        </row>
        <row r="20682">
          <cell r="B20682" t="str">
            <v>CITI Bank</v>
          </cell>
          <cell r="C20682" t="str">
            <v>Malik brother</v>
          </cell>
          <cell r="D20682" t="str">
            <v>Online by adeel to Malik brother = 293500</v>
          </cell>
          <cell r="E20682">
            <v>117907</v>
          </cell>
        </row>
        <row r="20683">
          <cell r="B20683" t="str">
            <v>DHL office</v>
          </cell>
          <cell r="C20683" t="str">
            <v>Malik brother</v>
          </cell>
          <cell r="D20683" t="str">
            <v>Online by adeel to Malik brother = 293500</v>
          </cell>
          <cell r="E20683">
            <v>50603</v>
          </cell>
        </row>
        <row r="20684">
          <cell r="B20684" t="str">
            <v>Engro 3rd &amp; 8th Floor</v>
          </cell>
          <cell r="C20684" t="str">
            <v>Malik brother</v>
          </cell>
          <cell r="D20684" t="str">
            <v>Online by adeel to Malik brother = 293500</v>
          </cell>
          <cell r="E20684">
            <v>102340</v>
          </cell>
        </row>
        <row r="20685">
          <cell r="B20685" t="str">
            <v>Gul Ahmed</v>
          </cell>
          <cell r="C20685" t="str">
            <v>Malik brother</v>
          </cell>
          <cell r="D20685" t="str">
            <v>Online by adeel to Malik brother = 293500</v>
          </cell>
          <cell r="E20685">
            <v>13350</v>
          </cell>
        </row>
        <row r="20686">
          <cell r="B20686" t="str">
            <v>Ernst &amp; Young</v>
          </cell>
          <cell r="C20686" t="str">
            <v>Malik brother</v>
          </cell>
          <cell r="D20686" t="str">
            <v>Online by adeel to Malik brother = 293500</v>
          </cell>
          <cell r="E20686">
            <v>9300</v>
          </cell>
        </row>
        <row r="20687">
          <cell r="B20687" t="str">
            <v>Tomo JPMC</v>
          </cell>
          <cell r="C20687" t="str">
            <v>Material</v>
          </cell>
          <cell r="D20687" t="str">
            <v>Online by adeel to Saad waseem for purhcased of Cable tray for TOMO II</v>
          </cell>
          <cell r="E20687">
            <v>16000</v>
          </cell>
        </row>
        <row r="20688">
          <cell r="B20688" t="str">
            <v>Meezan bank Head office</v>
          </cell>
          <cell r="C20688" t="str">
            <v>fare</v>
          </cell>
          <cell r="D20688" t="str">
            <v>bykia</v>
          </cell>
          <cell r="E20688">
            <v>520</v>
          </cell>
        </row>
        <row r="20689">
          <cell r="B20689" t="str">
            <v>GSK DMC</v>
          </cell>
          <cell r="C20689" t="str">
            <v>fuel</v>
          </cell>
          <cell r="D20689" t="str">
            <v>To salman for fuel</v>
          </cell>
          <cell r="E20689">
            <v>560</v>
          </cell>
        </row>
        <row r="20690">
          <cell r="B20690" t="str">
            <v>Meezan bank Head office</v>
          </cell>
          <cell r="C20690" t="str">
            <v>nadeem bhai</v>
          </cell>
          <cell r="D20690" t="str">
            <v>mobile balance</v>
          </cell>
          <cell r="E20690">
            <v>1000</v>
          </cell>
        </row>
        <row r="20691">
          <cell r="B20691" t="str">
            <v>Rehmat shipping</v>
          </cell>
          <cell r="C20691" t="str">
            <v>material</v>
          </cell>
          <cell r="D20691" t="str">
            <v>Cash collect by Hunain care off SHI Engineering for Rehmat shipping copper pipes TROX</v>
          </cell>
          <cell r="E20691">
            <v>46120</v>
          </cell>
        </row>
        <row r="20692">
          <cell r="B20692" t="str">
            <v>Generation DML</v>
          </cell>
          <cell r="C20692" t="str">
            <v>Misc</v>
          </cell>
          <cell r="D20692" t="str">
            <v>Online by adeel to Noman engr</v>
          </cell>
          <cell r="E20692">
            <v>50000</v>
          </cell>
        </row>
        <row r="20693">
          <cell r="B20693" t="str">
            <v>O/M The Place</v>
          </cell>
          <cell r="C20693" t="str">
            <v>KRC total solution</v>
          </cell>
          <cell r="D20693" t="str">
            <v>Online by adeel to Unus Engineering for Phase 8 chiller repair work</v>
          </cell>
          <cell r="E20693">
            <v>100000</v>
          </cell>
        </row>
        <row r="20694">
          <cell r="B20694" t="str">
            <v>Generation DML</v>
          </cell>
          <cell r="C20694" t="str">
            <v>Crescent corpotation</v>
          </cell>
          <cell r="D20694" t="str">
            <v>Online by adeel to Crescent corporation for copper fittings</v>
          </cell>
          <cell r="E20694">
            <v>60711</v>
          </cell>
        </row>
        <row r="20695">
          <cell r="B20695" t="str">
            <v>CITI Bank</v>
          </cell>
          <cell r="C20695" t="str">
            <v>Danish duct</v>
          </cell>
          <cell r="D20695" t="str">
            <v>Online by adeel to Zahid asghar for payment for ducting work advance</v>
          </cell>
          <cell r="E20695">
            <v>100000</v>
          </cell>
        </row>
        <row r="20696">
          <cell r="B20696" t="str">
            <v>BAF maintenance</v>
          </cell>
          <cell r="C20696" t="str">
            <v>asif fiber</v>
          </cell>
          <cell r="D20696" t="str">
            <v>Cash paid by Shahid painter to asif</v>
          </cell>
          <cell r="E20696">
            <v>114000</v>
          </cell>
        </row>
        <row r="20697">
          <cell r="B20697" t="str">
            <v>BAF maintenance</v>
          </cell>
          <cell r="C20697" t="str">
            <v>material</v>
          </cell>
          <cell r="D20697" t="str">
            <v>misc invoices by shahid</v>
          </cell>
          <cell r="E20697">
            <v>55800</v>
          </cell>
        </row>
        <row r="20698">
          <cell r="B20698" t="str">
            <v>BAF maintenance</v>
          </cell>
          <cell r="C20698" t="str">
            <v>material</v>
          </cell>
          <cell r="D20698" t="str">
            <v>misc invoices by shahid</v>
          </cell>
          <cell r="E20698">
            <v>61815</v>
          </cell>
        </row>
        <row r="20699">
          <cell r="B20699" t="str">
            <v>BAF maintenance</v>
          </cell>
          <cell r="C20699" t="str">
            <v>material</v>
          </cell>
          <cell r="D20699" t="str">
            <v>misc invoices by shahid</v>
          </cell>
          <cell r="E20699">
            <v>86380</v>
          </cell>
        </row>
        <row r="20700">
          <cell r="B20700" t="str">
            <v>BAF maintenance</v>
          </cell>
          <cell r="C20700" t="str">
            <v>material</v>
          </cell>
          <cell r="D20700" t="str">
            <v>misc invoices by shahid</v>
          </cell>
          <cell r="E20700">
            <v>107855</v>
          </cell>
        </row>
        <row r="20701">
          <cell r="B20701" t="str">
            <v>BAF maintenance</v>
          </cell>
          <cell r="C20701" t="str">
            <v>material</v>
          </cell>
          <cell r="D20701" t="str">
            <v>misc invoices by shahid</v>
          </cell>
          <cell r="E20701">
            <v>67705</v>
          </cell>
        </row>
        <row r="20702">
          <cell r="B20702" t="str">
            <v>BAF maintenance</v>
          </cell>
          <cell r="C20702" t="str">
            <v>material</v>
          </cell>
          <cell r="D20702" t="str">
            <v>misc invoices by shahid</v>
          </cell>
          <cell r="E20702">
            <v>19000</v>
          </cell>
        </row>
        <row r="20703">
          <cell r="B20703" t="str">
            <v>BAF maintenance</v>
          </cell>
          <cell r="C20703" t="str">
            <v>material</v>
          </cell>
          <cell r="D20703" t="str">
            <v>misc invoices by shahid</v>
          </cell>
          <cell r="E20703">
            <v>25020</v>
          </cell>
        </row>
        <row r="20704">
          <cell r="B20704" t="str">
            <v>BAF maintenance</v>
          </cell>
          <cell r="C20704" t="str">
            <v>material</v>
          </cell>
          <cell r="D20704" t="str">
            <v>misc invoices by shahid</v>
          </cell>
          <cell r="E20704">
            <v>33750</v>
          </cell>
        </row>
        <row r="20705">
          <cell r="B20705" t="str">
            <v>office</v>
          </cell>
          <cell r="C20705" t="str">
            <v>fuel</v>
          </cell>
          <cell r="D20705" t="str">
            <v>To salman for fuel</v>
          </cell>
          <cell r="E20705">
            <v>1000</v>
          </cell>
        </row>
        <row r="20706">
          <cell r="B20706" t="str">
            <v>office</v>
          </cell>
          <cell r="C20706" t="str">
            <v>office</v>
          </cell>
          <cell r="D20706" t="str">
            <v>for office use</v>
          </cell>
          <cell r="E20706">
            <v>3000</v>
          </cell>
        </row>
        <row r="20707">
          <cell r="B20707" t="str">
            <v>Meezan bank Head office</v>
          </cell>
          <cell r="C20707" t="str">
            <v>material</v>
          </cell>
          <cell r="D20707" t="str">
            <v>purchased socket end cap and other fittings</v>
          </cell>
          <cell r="E20707">
            <v>1270</v>
          </cell>
        </row>
        <row r="20708">
          <cell r="B20708" t="str">
            <v>DHL office</v>
          </cell>
          <cell r="C20708" t="str">
            <v>wire</v>
          </cell>
          <cell r="D20708" t="str">
            <v>Purhcased wire coil 1mm 2c 90 mter and 2.5mm 3C 31 meter by ashraf bhai from Indus</v>
          </cell>
          <cell r="E20708">
            <v>28400</v>
          </cell>
        </row>
        <row r="20709">
          <cell r="B20709" t="str">
            <v>Gul Ahmed</v>
          </cell>
          <cell r="C20709" t="str">
            <v>Material</v>
          </cell>
          <cell r="D20709" t="str">
            <v>Online by adeel to m. Akber for purhcased fof Y joints for Gul ahmed</v>
          </cell>
          <cell r="E20709">
            <v>22000</v>
          </cell>
        </row>
        <row r="20710">
          <cell r="B20710" t="str">
            <v>BAF maintenance</v>
          </cell>
          <cell r="C20710" t="str">
            <v>Imran choori wala</v>
          </cell>
          <cell r="D20710" t="str">
            <v>cash paid (as recommended by BH)</v>
          </cell>
          <cell r="E20710">
            <v>15000</v>
          </cell>
        </row>
        <row r="20711">
          <cell r="B20711" t="str">
            <v>CITI Bank</v>
          </cell>
          <cell r="C20711" t="str">
            <v>misc</v>
          </cell>
          <cell r="D20711" t="str">
            <v>To salman rider for bike puncture + parking</v>
          </cell>
          <cell r="E20711">
            <v>800</v>
          </cell>
        </row>
        <row r="20712">
          <cell r="B20712" t="str">
            <v>Meezan bank Head office</v>
          </cell>
          <cell r="C20712" t="str">
            <v>fare</v>
          </cell>
          <cell r="D20712" t="str">
            <v>paid</v>
          </cell>
          <cell r="E20712">
            <v>2000</v>
          </cell>
        </row>
        <row r="20713">
          <cell r="B20713" t="str">
            <v>GSK DMC</v>
          </cell>
          <cell r="C20713" t="str">
            <v>fare</v>
          </cell>
          <cell r="D20713" t="str">
            <v>paid</v>
          </cell>
          <cell r="E20713">
            <v>900</v>
          </cell>
        </row>
        <row r="20714">
          <cell r="B20714" t="str">
            <v>office</v>
          </cell>
          <cell r="C20714" t="str">
            <v>misc</v>
          </cell>
          <cell r="D20714" t="str">
            <v>For 2 car wash</v>
          </cell>
          <cell r="E20714">
            <v>2500</v>
          </cell>
        </row>
        <row r="20715">
          <cell r="B20715" t="str">
            <v>GSK DMC</v>
          </cell>
          <cell r="C20715" t="str">
            <v>sabro technologies</v>
          </cell>
          <cell r="D20715" t="str">
            <v>Online by adeel to Sabro technologies (final payment)</v>
          </cell>
          <cell r="E20715">
            <v>220400</v>
          </cell>
        </row>
        <row r="20716">
          <cell r="B20716" t="str">
            <v>Meezan bank Head office</v>
          </cell>
          <cell r="C20716" t="str">
            <v>faheem elec</v>
          </cell>
          <cell r="D20716" t="str">
            <v>cash paid to faheem by Nadeem bhai</v>
          </cell>
          <cell r="E20716">
            <v>10000</v>
          </cell>
        </row>
        <row r="20717">
          <cell r="B20717" t="str">
            <v>Meezan bank Head office</v>
          </cell>
          <cell r="C20717" t="str">
            <v>fakhri brothers</v>
          </cell>
          <cell r="D20717" t="str">
            <v>Open cashed chq received from al madina steel (given to fakhri brothers) = 400,000/-</v>
          </cell>
          <cell r="E20717">
            <v>256037</v>
          </cell>
        </row>
        <row r="20718">
          <cell r="B20718" t="str">
            <v>BAH 22 &amp; 23rd Floor</v>
          </cell>
          <cell r="C20718" t="str">
            <v>fakhri brothers</v>
          </cell>
          <cell r="D20718" t="str">
            <v>Open cashed chq received from al madina steel (given to fakhri brothers) = 400,000/-</v>
          </cell>
          <cell r="E20718">
            <v>31000</v>
          </cell>
        </row>
        <row r="20719">
          <cell r="B20719" t="str">
            <v>Amreli steel</v>
          </cell>
          <cell r="C20719" t="str">
            <v>fakhri brothers</v>
          </cell>
          <cell r="D20719" t="str">
            <v>Open cashed chq received from al madina steel (given to fakhri brothers) = 400,000/-</v>
          </cell>
          <cell r="E20719">
            <v>33000</v>
          </cell>
        </row>
        <row r="20720">
          <cell r="B20720" t="str">
            <v>keenu office</v>
          </cell>
          <cell r="C20720" t="str">
            <v>fakhri brothers</v>
          </cell>
          <cell r="D20720" t="str">
            <v>Open cashed chq received from al madina steel (given to fakhri brothers) = 400,000/-</v>
          </cell>
          <cell r="E20720">
            <v>27500</v>
          </cell>
        </row>
        <row r="20721">
          <cell r="B20721" t="str">
            <v>Marriot Hotel</v>
          </cell>
          <cell r="C20721" t="str">
            <v>fakhri brothers</v>
          </cell>
          <cell r="D20721" t="str">
            <v>Open cashed chq received from al madina steel (given to fakhri brothers) = 400,000/-</v>
          </cell>
          <cell r="E20721">
            <v>38500</v>
          </cell>
        </row>
        <row r="20722">
          <cell r="B20722" t="str">
            <v>BAH 12th Floor</v>
          </cell>
          <cell r="C20722" t="str">
            <v>fakhri brothers</v>
          </cell>
          <cell r="D20722" t="str">
            <v>Open cashed chq received from al madina steel (given to fakhri brothers) = 400,000/-</v>
          </cell>
          <cell r="E20722">
            <v>12000</v>
          </cell>
        </row>
        <row r="20723">
          <cell r="B20723" t="str">
            <v>Ernst &amp; Young</v>
          </cell>
          <cell r="C20723" t="str">
            <v>fakhri brothers</v>
          </cell>
          <cell r="D20723" t="str">
            <v>Open cashed chq received from al madina steel (given to fakhri brothers) = 400,000/-</v>
          </cell>
          <cell r="E20723">
            <v>1963</v>
          </cell>
        </row>
        <row r="20724">
          <cell r="B20724" t="str">
            <v>Ernst &amp; Young</v>
          </cell>
          <cell r="C20724" t="str">
            <v>fakhri brothers</v>
          </cell>
          <cell r="D20724" t="str">
            <v>Open cashed chq received from al madina steel (given to fakhri brothers) =680,000/-</v>
          </cell>
          <cell r="E20724">
            <v>167156</v>
          </cell>
        </row>
        <row r="20725">
          <cell r="B20725" t="str">
            <v>Tomo JPMC</v>
          </cell>
          <cell r="C20725" t="str">
            <v>fakhri brothers</v>
          </cell>
          <cell r="D20725" t="str">
            <v>Open cashed chq received from al madina steel (given to fakhri brothers) =680,000/-</v>
          </cell>
          <cell r="E20725">
            <v>19000</v>
          </cell>
        </row>
        <row r="20726">
          <cell r="B20726" t="str">
            <v>Engro 3rd &amp; 8th Floor</v>
          </cell>
          <cell r="C20726" t="str">
            <v>fakhri brothers</v>
          </cell>
          <cell r="D20726" t="str">
            <v>Open cashed chq received from al madina steel (given to fakhri brothers) =680,000/-</v>
          </cell>
          <cell r="E20726">
            <v>42703</v>
          </cell>
        </row>
        <row r="20727">
          <cell r="B20727" t="str">
            <v>Gul Ahmed</v>
          </cell>
          <cell r="C20727" t="str">
            <v>fakhri brothers</v>
          </cell>
          <cell r="D20727" t="str">
            <v>Open cashed chq received from al madina steel (given to fakhri brothers) =680,000/-</v>
          </cell>
          <cell r="E20727">
            <v>171005</v>
          </cell>
        </row>
        <row r="20728">
          <cell r="B20728" t="str">
            <v>10 Pearl NASTP</v>
          </cell>
          <cell r="C20728" t="str">
            <v>fakhri brothers</v>
          </cell>
          <cell r="D20728" t="str">
            <v>Open cashed chq received from al madina steel (given to fakhri brothers) =680,000/-</v>
          </cell>
          <cell r="E20728">
            <v>48550</v>
          </cell>
        </row>
        <row r="20729">
          <cell r="B20729" t="str">
            <v>LAMA Outlet</v>
          </cell>
          <cell r="C20729" t="str">
            <v>fakhri brothers</v>
          </cell>
          <cell r="D20729" t="str">
            <v>Open cashed chq received from al madina steel (given to fakhri brothers) =680,000/-</v>
          </cell>
          <cell r="E20729">
            <v>25000</v>
          </cell>
        </row>
        <row r="20730">
          <cell r="B20730" t="str">
            <v>CITI Bank</v>
          </cell>
          <cell r="C20730" t="str">
            <v>fakhri brothers</v>
          </cell>
          <cell r="D20730" t="str">
            <v>Open cashed chq received from al madina steel (given to fakhri brothers) =680,000/-</v>
          </cell>
          <cell r="E20730">
            <v>206586</v>
          </cell>
        </row>
        <row r="20731">
          <cell r="B20731" t="str">
            <v>Engro Office</v>
          </cell>
          <cell r="C20731" t="str">
            <v>thumb international</v>
          </cell>
          <cell r="D20731" t="str">
            <v>Open cashed chq received from al madina steel (given to thumb intl</v>
          </cell>
          <cell r="E20731">
            <v>730000</v>
          </cell>
        </row>
        <row r="20732">
          <cell r="B20732" t="str">
            <v>Gul Ahmed</v>
          </cell>
          <cell r="C20732" t="str">
            <v>Rafay</v>
          </cell>
          <cell r="D20732" t="str">
            <v>MCB chq 1973738925 total amt = 200,000</v>
          </cell>
          <cell r="E20732">
            <v>100000</v>
          </cell>
        </row>
        <row r="20733">
          <cell r="B20733" t="str">
            <v>Rehmat shipping</v>
          </cell>
          <cell r="C20733" t="str">
            <v>Rafay</v>
          </cell>
          <cell r="D20733" t="str">
            <v>MCB chq 1973738925 total amt = 200,000</v>
          </cell>
          <cell r="E20733">
            <v>100000</v>
          </cell>
        </row>
        <row r="20734">
          <cell r="B20734" t="str">
            <v>GSK DMC</v>
          </cell>
          <cell r="C20734" t="str">
            <v>Raees brothers</v>
          </cell>
          <cell r="D20734" t="str">
            <v>MCB chq 1973738927</v>
          </cell>
          <cell r="E20734">
            <v>250000</v>
          </cell>
        </row>
        <row r="20735">
          <cell r="B20735" t="str">
            <v>ueP 17th Floor</v>
          </cell>
          <cell r="C20735" t="str">
            <v>Global Technologies</v>
          </cell>
          <cell r="D20735" t="str">
            <v>Open cashed chq received from al madina steel (given to global) = 690,000</v>
          </cell>
          <cell r="E20735">
            <v>93755</v>
          </cell>
        </row>
        <row r="20736">
          <cell r="B20736" t="str">
            <v>BAF maintenance</v>
          </cell>
          <cell r="C20736" t="str">
            <v>Global Technologies</v>
          </cell>
          <cell r="D20736" t="str">
            <v>Open cashed chq received from al madina steel (given to global) = 690,000</v>
          </cell>
          <cell r="E20736">
            <v>45459</v>
          </cell>
        </row>
        <row r="20737">
          <cell r="B20737" t="str">
            <v>Ernst &amp; Young</v>
          </cell>
          <cell r="C20737" t="str">
            <v>Global Technologies</v>
          </cell>
          <cell r="D20737" t="str">
            <v>Open cashed chq received from al madina steel (given to global) = 690,000</v>
          </cell>
          <cell r="E20737">
            <v>306006</v>
          </cell>
        </row>
        <row r="20738">
          <cell r="B20738" t="str">
            <v>Engro Office</v>
          </cell>
          <cell r="C20738" t="str">
            <v>Global Technologies</v>
          </cell>
          <cell r="D20738" t="str">
            <v>Open cashed chq received from al madina steel (given to global) = 690,000</v>
          </cell>
          <cell r="E20738">
            <v>32600</v>
          </cell>
        </row>
        <row r="20739">
          <cell r="B20739" t="str">
            <v>Tri fit Gym</v>
          </cell>
          <cell r="C20739" t="str">
            <v>Global Technologies</v>
          </cell>
          <cell r="D20739" t="str">
            <v>Open cashed chq received from al madina steel (given to global) = 690,000</v>
          </cell>
          <cell r="E20739">
            <v>33559</v>
          </cell>
        </row>
        <row r="20740">
          <cell r="B20740" t="str">
            <v>Family area</v>
          </cell>
          <cell r="C20740" t="str">
            <v>Global Technologies</v>
          </cell>
          <cell r="D20740" t="str">
            <v>Open cashed chq received from al madina steel (given to global) = 690,000</v>
          </cell>
          <cell r="E20740">
            <v>43900</v>
          </cell>
        </row>
        <row r="20741">
          <cell r="B20741" t="str">
            <v>Tomo JPMC</v>
          </cell>
          <cell r="C20741" t="str">
            <v>Global Technologies</v>
          </cell>
          <cell r="D20741" t="str">
            <v>Open cashed chq received from al madina steel (given to global) = 690,000</v>
          </cell>
          <cell r="E20741">
            <v>105607</v>
          </cell>
        </row>
        <row r="20742">
          <cell r="B20742" t="str">
            <v>Food Court (Hydery)</v>
          </cell>
          <cell r="C20742" t="str">
            <v>Global Technologies</v>
          </cell>
          <cell r="D20742" t="str">
            <v>Open cashed chq received from al madina steel (given to global) = 690,000</v>
          </cell>
          <cell r="E20742">
            <v>29114</v>
          </cell>
        </row>
        <row r="20743">
          <cell r="B20743" t="str">
            <v>GSK DMC</v>
          </cell>
          <cell r="C20743" t="str">
            <v>Azher Duct</v>
          </cell>
          <cell r="D20743" t="str">
            <v>MCB chq 1973738930</v>
          </cell>
          <cell r="E20743">
            <v>150000</v>
          </cell>
        </row>
        <row r="20744">
          <cell r="B20744" t="str">
            <v>O/M The Place</v>
          </cell>
          <cell r="C20744" t="str">
            <v>SST Tax</v>
          </cell>
          <cell r="D20744" t="str">
            <v>MCB chq 1973738932 for SST total amt Is 249704</v>
          </cell>
          <cell r="E20744">
            <v>65520</v>
          </cell>
        </row>
        <row r="20745">
          <cell r="B20745" t="str">
            <v xml:space="preserve">O/M Nue Multiplex </v>
          </cell>
          <cell r="C20745" t="str">
            <v>SST Tax</v>
          </cell>
          <cell r="D20745" t="str">
            <v>MCB chq 1973738932 for SST total amt Is 249704</v>
          </cell>
          <cell r="E20745">
            <v>70728</v>
          </cell>
        </row>
        <row r="20746">
          <cell r="B20746" t="str">
            <v>FTC Floors</v>
          </cell>
          <cell r="C20746" t="str">
            <v>SST Tax</v>
          </cell>
          <cell r="D20746" t="str">
            <v>MCB chq 1973738932 for SST total amt Is 249704</v>
          </cell>
          <cell r="E20746">
            <v>41050</v>
          </cell>
        </row>
        <row r="20747">
          <cell r="B20747" t="str">
            <v>o/m NASTP</v>
          </cell>
          <cell r="C20747" t="str">
            <v>SST Tax</v>
          </cell>
          <cell r="D20747" t="str">
            <v>MCB chq 1973738932 for SST total amt Is 249704</v>
          </cell>
          <cell r="E20747">
            <v>72406</v>
          </cell>
        </row>
        <row r="20748">
          <cell r="B20748" t="str">
            <v>GSK DMC</v>
          </cell>
          <cell r="C20748" t="str">
            <v>sajid pipe</v>
          </cell>
          <cell r="D20748" t="str">
            <v>MCB chq 1973738933</v>
          </cell>
          <cell r="E20748">
            <v>200000</v>
          </cell>
        </row>
        <row r="20749">
          <cell r="B20749" t="str">
            <v>CITI Bank</v>
          </cell>
          <cell r="C20749" t="str">
            <v>Build pro</v>
          </cell>
          <cell r="D20749" t="str">
            <v>received Advance payment from IK HBL CHQ # 10001981</v>
          </cell>
          <cell r="E20749">
            <v>2000000</v>
          </cell>
        </row>
        <row r="20750">
          <cell r="B20750" t="str">
            <v>Food Court (Hydery)</v>
          </cell>
          <cell r="C20750" t="str">
            <v>iqbal sons</v>
          </cell>
          <cell r="D20750" t="str">
            <v>received Advance payment from IK HBL CHQ # 10001980 = 597,014</v>
          </cell>
          <cell r="E20750">
            <v>3390</v>
          </cell>
        </row>
        <row r="20751">
          <cell r="B20751" t="str">
            <v>Meezan bank Head office</v>
          </cell>
          <cell r="C20751" t="str">
            <v>iqbal sons</v>
          </cell>
          <cell r="D20751" t="str">
            <v>received Advance payment from IK HBL CHQ # 10001980 = 597,014</v>
          </cell>
          <cell r="E20751">
            <v>31324</v>
          </cell>
        </row>
        <row r="20752">
          <cell r="B20752" t="str">
            <v>O/M NASTP</v>
          </cell>
          <cell r="C20752" t="str">
            <v>iqbal sons</v>
          </cell>
          <cell r="D20752" t="str">
            <v>received Advance payment from IK HBL CHQ # 10001980 = 597,014</v>
          </cell>
          <cell r="E20752">
            <v>8000</v>
          </cell>
        </row>
        <row r="20753">
          <cell r="B20753" t="str">
            <v>3rd Floor NASTP</v>
          </cell>
          <cell r="C20753" t="str">
            <v>iqbal sons</v>
          </cell>
          <cell r="D20753" t="str">
            <v>received Advance payment from IK HBL CHQ # 10001980 = 597,014</v>
          </cell>
          <cell r="E20753">
            <v>351969</v>
          </cell>
        </row>
        <row r="20754">
          <cell r="B20754" t="str">
            <v>Marriot Hotel</v>
          </cell>
          <cell r="C20754" t="str">
            <v>iqbal sons</v>
          </cell>
          <cell r="D20754" t="str">
            <v>received Advance payment from IK HBL CHQ # 10001980 = 597,014</v>
          </cell>
          <cell r="E20754">
            <v>14000</v>
          </cell>
        </row>
        <row r="20755">
          <cell r="B20755" t="str">
            <v>Engro 3rd &amp; 8th Floor</v>
          </cell>
          <cell r="C20755" t="str">
            <v>iqbal sons</v>
          </cell>
          <cell r="D20755" t="str">
            <v>received Advance payment from IK HBL CHQ # 10001980 = 597,014</v>
          </cell>
          <cell r="E20755">
            <v>31500</v>
          </cell>
        </row>
        <row r="20756">
          <cell r="B20756" t="str">
            <v>DHL office</v>
          </cell>
          <cell r="C20756" t="str">
            <v>iqbal sons</v>
          </cell>
          <cell r="D20756" t="str">
            <v>received Advance payment from IK HBL CHQ # 10001980 = 597,014</v>
          </cell>
          <cell r="E20756">
            <v>131377</v>
          </cell>
        </row>
        <row r="20757">
          <cell r="B20757" t="str">
            <v>Rehmat shipping</v>
          </cell>
          <cell r="C20757" t="str">
            <v>iqbal sons</v>
          </cell>
          <cell r="D20757" t="str">
            <v>received Advance payment from IK HBL CHQ # 10001980 = 597,014</v>
          </cell>
          <cell r="E20757">
            <v>25454</v>
          </cell>
        </row>
        <row r="20758">
          <cell r="B20758" t="str">
            <v>tahiri Masjid</v>
          </cell>
          <cell r="C20758" t="str">
            <v>faheem elec</v>
          </cell>
          <cell r="D20758" t="str">
            <v>MCB chq 1973738934</v>
          </cell>
          <cell r="E20758">
            <v>130000</v>
          </cell>
        </row>
        <row r="20759">
          <cell r="B20759" t="str">
            <v>O/M The Place</v>
          </cell>
          <cell r="C20759" t="str">
            <v>SST Tax</v>
          </cell>
          <cell r="D20759" t="str">
            <v>MCB chq 1973738935 = tot amt = 110,085</v>
          </cell>
          <cell r="E20759">
            <v>45000</v>
          </cell>
        </row>
        <row r="20760">
          <cell r="B20760" t="str">
            <v xml:space="preserve">O/M Nue Multiplex </v>
          </cell>
          <cell r="C20760" t="str">
            <v>SST Tax</v>
          </cell>
          <cell r="D20760" t="str">
            <v>MCB chq 1973738935 = tot amt = 110,085</v>
          </cell>
          <cell r="E20760">
            <v>49000</v>
          </cell>
        </row>
        <row r="20761">
          <cell r="B20761" t="str">
            <v>Burhani mehal (new)</v>
          </cell>
          <cell r="C20761" t="str">
            <v>SST Tax</v>
          </cell>
          <cell r="D20761" t="str">
            <v>MCB chq 1973738935 = tot amt = 110,085 - burhani mehal mist system</v>
          </cell>
          <cell r="E20761">
            <v>1085</v>
          </cell>
        </row>
        <row r="20762">
          <cell r="B20762" t="str">
            <v>Burhani mehal (new)</v>
          </cell>
          <cell r="C20762" t="str">
            <v>SST Tax</v>
          </cell>
          <cell r="D20762" t="str">
            <v>MCB chq 1973738935 = tot amt = 110,085 - burhani mehal swimming pool</v>
          </cell>
          <cell r="E20762">
            <v>1000</v>
          </cell>
        </row>
        <row r="20763">
          <cell r="B20763" t="str">
            <v>ueP 17th Floor</v>
          </cell>
          <cell r="C20763" t="str">
            <v>SST Tax</v>
          </cell>
          <cell r="D20763" t="str">
            <v>MCB chq 1973738935 = tot amt = 110,085</v>
          </cell>
          <cell r="E20763">
            <v>6000</v>
          </cell>
        </row>
        <row r="20764">
          <cell r="B20764" t="str">
            <v>o/m NASTP</v>
          </cell>
          <cell r="C20764" t="str">
            <v>SST Tax</v>
          </cell>
          <cell r="D20764" t="str">
            <v>MCB chq 1973738935 = tot amt = 110,085</v>
          </cell>
          <cell r="E20764">
            <v>8000</v>
          </cell>
        </row>
        <row r="20765">
          <cell r="B20765" t="str">
            <v>Generation DML</v>
          </cell>
          <cell r="C20765" t="str">
            <v>IIL Pipe</v>
          </cell>
          <cell r="D20765" t="str">
            <v>MCB chq 1973738935</v>
          </cell>
          <cell r="E20765">
            <v>597559</v>
          </cell>
        </row>
        <row r="20766">
          <cell r="B20766" t="str">
            <v>GSK DMC</v>
          </cell>
          <cell r="C20766" t="str">
            <v>Pioneer Steel</v>
          </cell>
          <cell r="D20766" t="str">
            <v>Received advance 20% from IK in Gul Ahmed (rec Meezan chq # A-94402401 given to Delta industrial supplies care off Pioneer Steel) total amt 800,000</v>
          </cell>
          <cell r="E20766">
            <v>343156</v>
          </cell>
        </row>
        <row r="20767">
          <cell r="B20767" t="str">
            <v>Gul Ahmed</v>
          </cell>
          <cell r="C20767" t="str">
            <v>Pioneer Steel</v>
          </cell>
          <cell r="D20767" t="str">
            <v>Received advance 20% from IK in Gul Ahmed (rec Meezan chq # A-94402401 given to Delta industrial supplies care off Pioneer Steel) total amt 800,000</v>
          </cell>
          <cell r="E20767">
            <v>456844</v>
          </cell>
        </row>
        <row r="20768">
          <cell r="B20768" t="str">
            <v>Gul Ahmed</v>
          </cell>
          <cell r="C20768" t="str">
            <v>fakhri brothers</v>
          </cell>
          <cell r="D20768" t="str">
            <v>Received advance 20% from IK in Gul Ahmed (rec Meezan chq # A-94402407 given to ST Brothers)</v>
          </cell>
          <cell r="E20768">
            <v>515900</v>
          </cell>
        </row>
        <row r="20769">
          <cell r="B20769" t="str">
            <v>Gul Ahmed</v>
          </cell>
          <cell r="C20769" t="str">
            <v>khan brothers</v>
          </cell>
          <cell r="D20769" t="str">
            <v>Purhcased isolation valves - Received From NEC in TRI FIT &amp; engro (rec Soneri Bank # CA-69652385 given to khan brother in Gul Ahmed deal) = chq amount 482,096</v>
          </cell>
          <cell r="E20769">
            <v>482096</v>
          </cell>
        </row>
        <row r="20770">
          <cell r="B20770" t="str">
            <v>BAH 12th Floor</v>
          </cell>
          <cell r="C20770" t="str">
            <v>shan control</v>
          </cell>
          <cell r="D20770" t="str">
            <v>Received From NEC in Engro (rec Soneri Bank # CA-69652384 given to Shan controls pvt ltd)</v>
          </cell>
          <cell r="E20770">
            <v>741191</v>
          </cell>
        </row>
        <row r="20771">
          <cell r="B20771" t="str">
            <v>10 Pearl NASTP</v>
          </cell>
          <cell r="C20771" t="str">
            <v>muzammil duct</v>
          </cell>
          <cell r="D20771" t="str">
            <v>MCB chq 1973738938</v>
          </cell>
          <cell r="E20771">
            <v>200000</v>
          </cell>
        </row>
        <row r="20772">
          <cell r="B20772" t="str">
            <v>HIVE NASTP</v>
          </cell>
          <cell r="C20772" t="str">
            <v>muzammil duct</v>
          </cell>
          <cell r="D20772" t="str">
            <v>MCB chq 1973738939</v>
          </cell>
          <cell r="E20772">
            <v>193500</v>
          </cell>
        </row>
        <row r="20773">
          <cell r="B20773" t="str">
            <v>BAH 12th Floor</v>
          </cell>
          <cell r="C20773" t="str">
            <v>faheem elec</v>
          </cell>
          <cell r="D20773" t="str">
            <v>MCB chq 1973738940</v>
          </cell>
          <cell r="E20773">
            <v>100000</v>
          </cell>
        </row>
        <row r="20774">
          <cell r="B20774" t="str">
            <v>Engro 3rd &amp; 8th Floor</v>
          </cell>
          <cell r="C20774" t="str">
            <v>IIL Pipe</v>
          </cell>
          <cell r="D20774" t="str">
            <v xml:space="preserve">Received From NEC in Engro (rec Soneri Bank # CA-69652388 given to IIL in Engro 7th Floor) </v>
          </cell>
          <cell r="E20774">
            <v>695773</v>
          </cell>
        </row>
        <row r="20775">
          <cell r="B20775" t="str">
            <v>Riazeda project</v>
          </cell>
          <cell r="C20775" t="str">
            <v>Received</v>
          </cell>
          <cell r="D20775" t="str">
            <v>Received from IK (Given to AL madina steel)</v>
          </cell>
          <cell r="F20775">
            <v>926500</v>
          </cell>
        </row>
        <row r="20776">
          <cell r="B20776" t="str">
            <v>Sana Safinaz</v>
          </cell>
          <cell r="C20776" t="str">
            <v>Received</v>
          </cell>
          <cell r="D20776" t="str">
            <v>Received from IK (Given to AL madina steel)</v>
          </cell>
          <cell r="F20776">
            <v>2000000</v>
          </cell>
        </row>
        <row r="20777">
          <cell r="B20777" t="str">
            <v>Sana Safinaz</v>
          </cell>
          <cell r="C20777" t="str">
            <v>Received</v>
          </cell>
          <cell r="D20777" t="str">
            <v>1% invoice charges</v>
          </cell>
          <cell r="E20777">
            <v>29265</v>
          </cell>
        </row>
        <row r="20778">
          <cell r="B20778" t="str">
            <v>Burhani mehal (new)</v>
          </cell>
          <cell r="C20778" t="str">
            <v>Received</v>
          </cell>
          <cell r="D20778" t="str">
            <v>Received from burhani mehal for supply scope - Mist system Bill # 015</v>
          </cell>
          <cell r="F20778">
            <v>399735</v>
          </cell>
        </row>
        <row r="20779">
          <cell r="B20779" t="str">
            <v>Burhani mehal (new)</v>
          </cell>
          <cell r="C20779" t="str">
            <v>Received</v>
          </cell>
          <cell r="D20779" t="str">
            <v>Received from burhani mehal for Labour scope - Mist system Bill #  051</v>
          </cell>
          <cell r="F20779">
            <v>97660</v>
          </cell>
        </row>
        <row r="20780">
          <cell r="B20780" t="str">
            <v>o/m NASTP</v>
          </cell>
          <cell r="C20780" t="str">
            <v>Received</v>
          </cell>
          <cell r="D20780" t="str">
            <v>1% invoice charges for MCB chq # 1973738929 given to Universal traders care off Adeel Steel for SST inpt adjustment in NASTP Monthly payment</v>
          </cell>
          <cell r="E20780">
            <v>20000</v>
          </cell>
        </row>
        <row r="20781">
          <cell r="B20781" t="str">
            <v xml:space="preserve">O/M Nue Multiplex </v>
          </cell>
          <cell r="C20781" t="str">
            <v>Received</v>
          </cell>
          <cell r="D20781" t="str">
            <v>Received O/M June 24 Bill</v>
          </cell>
          <cell r="F20781">
            <v>333522</v>
          </cell>
        </row>
        <row r="20782">
          <cell r="B20782" t="str">
            <v>O/M The Place</v>
          </cell>
          <cell r="C20782" t="str">
            <v>Received</v>
          </cell>
          <cell r="D20782" t="str">
            <v>received July 2024 bill</v>
          </cell>
          <cell r="F20782">
            <v>365160</v>
          </cell>
        </row>
        <row r="20783">
          <cell r="B20783" t="str">
            <v>DHL office</v>
          </cell>
          <cell r="C20783" t="str">
            <v>Received</v>
          </cell>
          <cell r="D20783" t="str">
            <v>received Advance payment from IK HBL CHQ # 10001981 (Given to Build pro in CIT BANK Deal)</v>
          </cell>
          <cell r="F20783">
            <v>2000000</v>
          </cell>
        </row>
        <row r="20784">
          <cell r="B20784" t="str">
            <v>DHL office</v>
          </cell>
          <cell r="C20784" t="str">
            <v>Received</v>
          </cell>
          <cell r="D20784" t="str">
            <v>received Advance payment from IK HBL CHQ # 10001980 (Given to Iqbal sons trading company)</v>
          </cell>
          <cell r="F20784">
            <v>597014</v>
          </cell>
        </row>
        <row r="20785">
          <cell r="B20785" t="str">
            <v>DHL office</v>
          </cell>
          <cell r="C20785" t="str">
            <v>Received</v>
          </cell>
          <cell r="D20785" t="str">
            <v>received Advance payment from IK BAFL CHQ # 53927622 (Given to universal traders caree off adeel)</v>
          </cell>
          <cell r="F20785">
            <v>3000000</v>
          </cell>
        </row>
        <row r="20786">
          <cell r="B20786" t="str">
            <v>Sana Safinaz</v>
          </cell>
          <cell r="C20786" t="str">
            <v>Received</v>
          </cell>
          <cell r="D20786" t="str">
            <v>1% invoice charges</v>
          </cell>
          <cell r="E20786">
            <v>30000</v>
          </cell>
        </row>
        <row r="20787">
          <cell r="B20787" t="str">
            <v>Ernst &amp; Young</v>
          </cell>
          <cell r="C20787" t="str">
            <v>Received</v>
          </cell>
          <cell r="D20787" t="str">
            <v>received payment from IK Meezan bank CHQ # A-94402358 (Given to Al madina steel traders)</v>
          </cell>
          <cell r="F20787">
            <v>6709743</v>
          </cell>
        </row>
        <row r="20788">
          <cell r="B20788" t="str">
            <v>Ernst &amp; Young</v>
          </cell>
          <cell r="C20788" t="str">
            <v>Received</v>
          </cell>
          <cell r="D20788" t="str">
            <v>1% invoice charges</v>
          </cell>
          <cell r="E20788">
            <v>67097</v>
          </cell>
        </row>
        <row r="20789">
          <cell r="B20789" t="str">
            <v>Marriot Hotel</v>
          </cell>
          <cell r="C20789" t="str">
            <v>Received</v>
          </cell>
          <cell r="D20789" t="str">
            <v>received by BH</v>
          </cell>
          <cell r="F20789">
            <v>300000</v>
          </cell>
        </row>
        <row r="20790">
          <cell r="B20790" t="str">
            <v>keenu office</v>
          </cell>
          <cell r="C20790" t="str">
            <v>Received</v>
          </cell>
          <cell r="D20790" t="str">
            <v>received by BH</v>
          </cell>
          <cell r="F20790">
            <v>120000</v>
          </cell>
        </row>
        <row r="20791">
          <cell r="B20791" t="str">
            <v>Meezan bank Head office</v>
          </cell>
          <cell r="C20791" t="str">
            <v>Received</v>
          </cell>
          <cell r="D20791" t="str">
            <v>Received from Total in meezan bank (rec BAFL chq # 42852837 given to BH)</v>
          </cell>
          <cell r="F20791">
            <v>3000000</v>
          </cell>
        </row>
        <row r="20792">
          <cell r="B20792" t="str">
            <v>Meezan bank Head office</v>
          </cell>
          <cell r="C20792" t="str">
            <v>Received</v>
          </cell>
          <cell r="D20792" t="str">
            <v>Received from Total in meezan bank (rec BAFL chq # 42852838 given to BH)</v>
          </cell>
          <cell r="F20792">
            <v>3689000</v>
          </cell>
        </row>
        <row r="20793">
          <cell r="B20793" t="str">
            <v>tahiri Masjid</v>
          </cell>
          <cell r="C20793" t="str">
            <v>Received</v>
          </cell>
          <cell r="D20793" t="str">
            <v>Received cash from Tahiri masjid work (Rec by Bilal bhai)</v>
          </cell>
          <cell r="F20793">
            <v>3500000</v>
          </cell>
        </row>
        <row r="20794">
          <cell r="B20794" t="str">
            <v>FTC Floors</v>
          </cell>
          <cell r="C20794" t="str">
            <v>Received</v>
          </cell>
          <cell r="D20794" t="str">
            <v>O/M June 24 Bill</v>
          </cell>
          <cell r="F20794">
            <v>246087</v>
          </cell>
        </row>
        <row r="20795">
          <cell r="B20795" t="str">
            <v>o/m NASTP</v>
          </cell>
          <cell r="C20795" t="str">
            <v>Received</v>
          </cell>
          <cell r="D20795" t="str">
            <v>Received o/m bill for the month of July 24</v>
          </cell>
          <cell r="F20795">
            <v>1947260</v>
          </cell>
        </row>
        <row r="20796">
          <cell r="B20796" t="str">
            <v>Meezan bank Head office</v>
          </cell>
          <cell r="C20796" t="str">
            <v>Received</v>
          </cell>
          <cell r="D20796" t="str">
            <v>Received from Total in meezan bank (rec Meezan chq # A-03671854 given to Universal traders)</v>
          </cell>
          <cell r="F20796">
            <v>3725071</v>
          </cell>
        </row>
        <row r="20797">
          <cell r="B20797" t="str">
            <v>Meezan bank Head office</v>
          </cell>
          <cell r="C20797" t="str">
            <v>Received</v>
          </cell>
          <cell r="D20797" t="str">
            <v>1% invoice charges</v>
          </cell>
          <cell r="E20797">
            <v>37251</v>
          </cell>
        </row>
        <row r="20798">
          <cell r="B20798" t="str">
            <v>Gul Ahmed</v>
          </cell>
          <cell r="C20798" t="str">
            <v>Received</v>
          </cell>
          <cell r="D20798" t="str">
            <v>Received advance 20% from IK in Gul Ahmed (rec Meezan chq # A-94402407 given to ST Brothers)</v>
          </cell>
          <cell r="F20798">
            <v>515900</v>
          </cell>
        </row>
        <row r="20799">
          <cell r="B20799" t="str">
            <v>Gul Ahmed</v>
          </cell>
          <cell r="C20799" t="str">
            <v>Received</v>
          </cell>
          <cell r="D20799" t="str">
            <v>Received advance 20% from IK in Gul Ahmed (rec Meezan chq # A-94402401 given to Delta industrial supplies care off Pioneer Steel)</v>
          </cell>
          <cell r="F20799">
            <v>800000</v>
          </cell>
        </row>
        <row r="20800">
          <cell r="B20800" t="str">
            <v>Gul Ahmed</v>
          </cell>
          <cell r="C20800" t="str">
            <v>Received</v>
          </cell>
          <cell r="D20800" t="str">
            <v>Received advance 20% from IK in Gul Ahmed (rec Meezan chq # A-94402408 given to Universal traders care of Adeel)</v>
          </cell>
          <cell r="F20800">
            <v>1884105</v>
          </cell>
        </row>
        <row r="20801">
          <cell r="B20801" t="str">
            <v>Gul Ahmed</v>
          </cell>
          <cell r="C20801" t="str">
            <v>Received</v>
          </cell>
          <cell r="D20801" t="str">
            <v>1% invoice charges</v>
          </cell>
          <cell r="E20801">
            <v>18841</v>
          </cell>
        </row>
        <row r="20802">
          <cell r="B20802" t="str">
            <v>Engro Office</v>
          </cell>
          <cell r="C20802" t="str">
            <v>Received</v>
          </cell>
          <cell r="D20802" t="str">
            <v>Received From NEC in Engro (rec Soneri Bank # CA-69652384 given to Shan controls pvt ltd)</v>
          </cell>
          <cell r="F20802">
            <v>741191</v>
          </cell>
        </row>
        <row r="20803">
          <cell r="B20803" t="str">
            <v>Engro Office</v>
          </cell>
          <cell r="C20803" t="str">
            <v>Received</v>
          </cell>
          <cell r="D20803" t="str">
            <v>Received From NEC in TRI FIT &amp; engro (rec Soneri Bank # CA-69652385 given to khan brother in Gul Ahmed deal) = chq amount 482,096</v>
          </cell>
          <cell r="F20803">
            <v>18405</v>
          </cell>
        </row>
        <row r="20804">
          <cell r="B20804" t="str">
            <v>Tri fit Gym</v>
          </cell>
          <cell r="C20804" t="str">
            <v>Received</v>
          </cell>
          <cell r="D20804" t="str">
            <v>Received From NEC in TRI FIT &amp; engro (rec Soneri Bank # CA-69652385 given to khan brother in Gul Ahmed deal) = chq amount 482,096</v>
          </cell>
          <cell r="F20804">
            <v>463691</v>
          </cell>
        </row>
        <row r="20805">
          <cell r="B20805" t="str">
            <v>Engro Office</v>
          </cell>
          <cell r="C20805" t="str">
            <v>Received</v>
          </cell>
          <cell r="D20805" t="str">
            <v xml:space="preserve">Received From NEC in Engro (rec Soneri Bank # CA-69652388 given to IIL in Engro 7th Floor) </v>
          </cell>
          <cell r="F20805">
            <v>695773</v>
          </cell>
        </row>
        <row r="20806">
          <cell r="B20806" t="str">
            <v>Burhani mehal (new)</v>
          </cell>
          <cell r="C20806" t="str">
            <v>Received</v>
          </cell>
          <cell r="D20806" t="str">
            <v>Bill for Supply of Material for Washroom and Pool Plumbing work for Burhani mehal bill # 016</v>
          </cell>
          <cell r="F20806">
            <v>419296</v>
          </cell>
        </row>
        <row r="20807">
          <cell r="B20807" t="str">
            <v>Burhani mehal (new)</v>
          </cell>
          <cell r="C20807" t="str">
            <v>Received</v>
          </cell>
          <cell r="D20807" t="str">
            <v>Bill for installation of Material for Washroom and Pool Plumbing work for Burhani mehal bill # 018 &amp; SST inv # 1049</v>
          </cell>
          <cell r="F20807">
            <v>495359</v>
          </cell>
        </row>
        <row r="20808">
          <cell r="B20808" t="str">
            <v>office</v>
          </cell>
          <cell r="C20808" t="str">
            <v>office</v>
          </cell>
          <cell r="D20808" t="str">
            <v>for office use</v>
          </cell>
          <cell r="E20808">
            <v>4000</v>
          </cell>
        </row>
        <row r="20809">
          <cell r="B20809" t="str">
            <v>BAF maintenance</v>
          </cell>
          <cell r="C20809" t="str">
            <v>salary</v>
          </cell>
          <cell r="D20809" t="str">
            <v>Nadeem bha salary</v>
          </cell>
          <cell r="E20809">
            <v>50000</v>
          </cell>
        </row>
        <row r="20810">
          <cell r="B20810" t="str">
            <v>kumail bhai</v>
          </cell>
          <cell r="C20810" t="str">
            <v>salary</v>
          </cell>
          <cell r="D20810" t="str">
            <v>Waris salary</v>
          </cell>
          <cell r="E20810">
            <v>5000</v>
          </cell>
        </row>
        <row r="20811">
          <cell r="B20811" t="str">
            <v>CITI Bank</v>
          </cell>
          <cell r="C20811" t="str">
            <v>salary</v>
          </cell>
          <cell r="D20811" t="str">
            <v xml:space="preserve">bilal bhai </v>
          </cell>
          <cell r="E20811">
            <v>50000</v>
          </cell>
        </row>
        <row r="20812">
          <cell r="B20812" t="str">
            <v xml:space="preserve">MHR Personal </v>
          </cell>
          <cell r="C20812" t="str">
            <v>salary</v>
          </cell>
          <cell r="D20812" t="str">
            <v>Mhr home mossi salaries</v>
          </cell>
          <cell r="E20812">
            <v>105000</v>
          </cell>
        </row>
        <row r="20813">
          <cell r="B20813" t="str">
            <v>office</v>
          </cell>
          <cell r="C20813" t="str">
            <v>salary</v>
          </cell>
          <cell r="D20813" t="str">
            <v>umer salary (after advance deduct)</v>
          </cell>
          <cell r="E20813">
            <v>22000</v>
          </cell>
        </row>
        <row r="20814">
          <cell r="B20814" t="str">
            <v>office</v>
          </cell>
          <cell r="C20814" t="str">
            <v>salary</v>
          </cell>
          <cell r="D20814" t="str">
            <v>mossi salary</v>
          </cell>
          <cell r="E20814">
            <v>6000</v>
          </cell>
        </row>
        <row r="20815">
          <cell r="B20815" t="str">
            <v>CITI Bank</v>
          </cell>
          <cell r="C20815" t="str">
            <v>salary</v>
          </cell>
          <cell r="D20815" t="str">
            <v>Jahangeer salary</v>
          </cell>
          <cell r="E20815">
            <v>104150</v>
          </cell>
        </row>
        <row r="20816">
          <cell r="B20816" t="str">
            <v xml:space="preserve">MHR Personal </v>
          </cell>
          <cell r="C20816" t="str">
            <v>utilities bills</v>
          </cell>
          <cell r="D20816" t="str">
            <v>k elec bill paid</v>
          </cell>
          <cell r="E20816">
            <v>114451</v>
          </cell>
        </row>
        <row r="20817">
          <cell r="B20817" t="str">
            <v>office</v>
          </cell>
          <cell r="C20817" t="str">
            <v>utilities bills</v>
          </cell>
          <cell r="D20817" t="str">
            <v>k elec bill paid</v>
          </cell>
          <cell r="E20817">
            <v>70368</v>
          </cell>
        </row>
        <row r="20818">
          <cell r="B20818" t="str">
            <v xml:space="preserve">MHR Personal </v>
          </cell>
          <cell r="C20818" t="str">
            <v>utilities bills</v>
          </cell>
          <cell r="D20818" t="str">
            <v>SSGC bill paid</v>
          </cell>
          <cell r="E20818">
            <v>2300</v>
          </cell>
        </row>
        <row r="20819">
          <cell r="B20819" t="str">
            <v>office</v>
          </cell>
          <cell r="C20819" t="str">
            <v>utilities bills</v>
          </cell>
          <cell r="D20819" t="str">
            <v>SSGC bill paid</v>
          </cell>
          <cell r="E20819">
            <v>2030</v>
          </cell>
        </row>
        <row r="20820">
          <cell r="B20820" t="str">
            <v>Meezan bank Head office</v>
          </cell>
          <cell r="C20820" t="str">
            <v>fare</v>
          </cell>
          <cell r="D20820" t="str">
            <v>bykia</v>
          </cell>
          <cell r="E20820">
            <v>200</v>
          </cell>
        </row>
        <row r="20821">
          <cell r="B20821" t="str">
            <v>CITI Bank</v>
          </cell>
          <cell r="C20821" t="str">
            <v>ahsan insulation</v>
          </cell>
          <cell r="D20821" t="str">
            <v>Paid via Jazz cash by umer office</v>
          </cell>
          <cell r="E20821">
            <v>20000</v>
          </cell>
        </row>
        <row r="20822">
          <cell r="B20822" t="str">
            <v>O/M The Place</v>
          </cell>
          <cell r="C20822" t="str">
            <v>salary</v>
          </cell>
          <cell r="D20822" t="str">
            <v>The place staff salaries</v>
          </cell>
          <cell r="E20822">
            <v>145409.27419354839</v>
          </cell>
        </row>
        <row r="20823">
          <cell r="B20823" t="str">
            <v>GSK DMC</v>
          </cell>
          <cell r="C20823" t="str">
            <v>material</v>
          </cell>
          <cell r="D20823" t="str">
            <v>misc plumbing fittings purhcase by majid insulator</v>
          </cell>
          <cell r="E20823">
            <v>2570</v>
          </cell>
        </row>
        <row r="20824">
          <cell r="B20824" t="str">
            <v>Engro 3rd &amp; 8th Floor</v>
          </cell>
          <cell r="C20824" t="str">
            <v>material</v>
          </cell>
          <cell r="D20824" t="str">
            <v xml:space="preserve">purchased dead plug </v>
          </cell>
          <cell r="E20824">
            <v>600</v>
          </cell>
        </row>
        <row r="20825">
          <cell r="B20825" t="str">
            <v>Engro 3rd &amp; 8th Floor</v>
          </cell>
          <cell r="C20825" t="str">
            <v>fare</v>
          </cell>
          <cell r="D20825" t="str">
            <v>paid</v>
          </cell>
          <cell r="E20825">
            <v>800</v>
          </cell>
        </row>
        <row r="20826">
          <cell r="B20826" t="str">
            <v>o/m NASTP</v>
          </cell>
          <cell r="C20826" t="str">
            <v>fare</v>
          </cell>
          <cell r="D20826" t="str">
            <v>paid for invoice</v>
          </cell>
          <cell r="E20826">
            <v>300</v>
          </cell>
        </row>
        <row r="20827">
          <cell r="B20827" t="str">
            <v>office</v>
          </cell>
          <cell r="C20827" t="str">
            <v>salary</v>
          </cell>
          <cell r="D20827" t="str">
            <v xml:space="preserve">office staff salaries </v>
          </cell>
          <cell r="E20827">
            <v>287500</v>
          </cell>
        </row>
        <row r="20828">
          <cell r="B20828" t="str">
            <v>Rehmat shipping</v>
          </cell>
          <cell r="C20828" t="str">
            <v>shabbir brothers</v>
          </cell>
          <cell r="D20828" t="str">
            <v>Cash collect by Anees care off Shabbir brothers for  purhcased 1-1/8 copper pipe 40 RFT for Rehmat shipping</v>
          </cell>
          <cell r="E20828">
            <v>31000</v>
          </cell>
        </row>
        <row r="20829">
          <cell r="B20829" t="str">
            <v>Engro 3rd &amp; 8th Floor</v>
          </cell>
          <cell r="C20829" t="str">
            <v>Saqib insulator</v>
          </cell>
          <cell r="D20829" t="str">
            <v>Online by adeel to Saqib insualtion</v>
          </cell>
          <cell r="E20829">
            <v>30000</v>
          </cell>
        </row>
        <row r="20830">
          <cell r="B20830" t="str">
            <v>Sana safinaz DML</v>
          </cell>
          <cell r="C20830" t="str">
            <v>Sheet</v>
          </cell>
          <cell r="D20830" t="str">
            <v>Online by adeel to Anwaar ul Haq for Sheet purchased Lahore</v>
          </cell>
          <cell r="E20830">
            <v>282000</v>
          </cell>
        </row>
        <row r="20831">
          <cell r="B20831" t="str">
            <v>CITI Bank</v>
          </cell>
          <cell r="C20831" t="str">
            <v>Majid insulator</v>
          </cell>
          <cell r="D20831" t="str">
            <v>Online by adeel to majid mukhtar</v>
          </cell>
          <cell r="E20831">
            <v>150000</v>
          </cell>
        </row>
        <row r="20832">
          <cell r="B20832" t="str">
            <v>DHL office</v>
          </cell>
          <cell r="C20832" t="str">
            <v>Material</v>
          </cell>
          <cell r="D20832" t="str">
            <v xml:space="preserve">Online by adeel to Mohsin Afzal payment for control wire 1mm 2 core shielded </v>
          </cell>
          <cell r="E20832">
            <v>18000</v>
          </cell>
        </row>
        <row r="20833">
          <cell r="B20833" t="str">
            <v>BAF maintenance</v>
          </cell>
          <cell r="C20833" t="str">
            <v>Shakeel duct</v>
          </cell>
          <cell r="D20833" t="str">
            <v>cash paid to shakee by nadeem bhai</v>
          </cell>
          <cell r="E20833">
            <v>10000</v>
          </cell>
        </row>
        <row r="20834">
          <cell r="B20834" t="str">
            <v>FTC Floors</v>
          </cell>
          <cell r="C20834" t="str">
            <v>salary</v>
          </cell>
          <cell r="D20834" t="str">
            <v>ftc staff salaries</v>
          </cell>
          <cell r="E20834">
            <v>209604.83870967745</v>
          </cell>
        </row>
        <row r="20835">
          <cell r="B20835" t="str">
            <v>FTC Floors</v>
          </cell>
          <cell r="C20835" t="str">
            <v>misc</v>
          </cell>
          <cell r="D20835" t="str">
            <v>tea and refreshment</v>
          </cell>
          <cell r="E20835">
            <v>3000</v>
          </cell>
        </row>
        <row r="20836">
          <cell r="B20836" t="str">
            <v>BAH 12th Floor</v>
          </cell>
          <cell r="C20836" t="str">
            <v>material</v>
          </cell>
          <cell r="D20836" t="str">
            <v>Purchased red oxide, mixing oil and brush</v>
          </cell>
          <cell r="E20836">
            <v>4630</v>
          </cell>
        </row>
        <row r="20837">
          <cell r="B20837" t="str">
            <v>office</v>
          </cell>
          <cell r="C20837" t="str">
            <v>fuel</v>
          </cell>
          <cell r="D20837" t="str">
            <v>to salman rider</v>
          </cell>
          <cell r="E20837">
            <v>500</v>
          </cell>
        </row>
        <row r="20838">
          <cell r="B20838" t="str">
            <v>DHL office</v>
          </cell>
          <cell r="C20838" t="str">
            <v>material</v>
          </cell>
          <cell r="D20838" t="str">
            <v>purchased saddle screw and role plug</v>
          </cell>
          <cell r="E20838">
            <v>5000</v>
          </cell>
        </row>
        <row r="20839">
          <cell r="B20839" t="str">
            <v>BAF maintenance</v>
          </cell>
          <cell r="C20839" t="str">
            <v>salary</v>
          </cell>
          <cell r="D20839" t="str">
            <v>Imran engr, shahid, nadeem, fahad, irfan and sher khan</v>
          </cell>
          <cell r="E20839">
            <v>284284.27419354836</v>
          </cell>
        </row>
        <row r="20840">
          <cell r="B20840" t="str">
            <v>Tomo JPMC</v>
          </cell>
          <cell r="C20840" t="str">
            <v>fare</v>
          </cell>
          <cell r="D20840" t="str">
            <v>paid</v>
          </cell>
          <cell r="E20840">
            <v>700</v>
          </cell>
        </row>
        <row r="20841">
          <cell r="B20841" t="str">
            <v>Gul Ahmed</v>
          </cell>
          <cell r="C20841" t="str">
            <v>material</v>
          </cell>
          <cell r="D20841" t="str">
            <v>bykia</v>
          </cell>
          <cell r="E20841">
            <v>200</v>
          </cell>
        </row>
        <row r="20842">
          <cell r="B20842" t="str">
            <v>office</v>
          </cell>
          <cell r="C20842" t="str">
            <v>office</v>
          </cell>
          <cell r="D20842" t="str">
            <v>for office use</v>
          </cell>
          <cell r="E20842">
            <v>4000</v>
          </cell>
        </row>
        <row r="20843">
          <cell r="B20843" t="str">
            <v>BAH 12th Floor</v>
          </cell>
          <cell r="C20843" t="str">
            <v>fare</v>
          </cell>
          <cell r="D20843" t="str">
            <v>cash paid for insulation</v>
          </cell>
          <cell r="E20843">
            <v>5500</v>
          </cell>
        </row>
        <row r="20844">
          <cell r="B20844" t="str">
            <v>Engro 3rd &amp; 8th Floor</v>
          </cell>
          <cell r="C20844" t="str">
            <v>transportation</v>
          </cell>
          <cell r="D20844" t="str">
            <v>cash paid for pipe IIL</v>
          </cell>
          <cell r="E20844">
            <v>14000</v>
          </cell>
        </row>
        <row r="20845">
          <cell r="B20845" t="str">
            <v>Engro 3rd &amp; 8th Floor</v>
          </cell>
          <cell r="C20845" t="str">
            <v>misc</v>
          </cell>
          <cell r="D20845" t="str">
            <v>labour paid for pipe IIL</v>
          </cell>
          <cell r="E20845">
            <v>700</v>
          </cell>
        </row>
        <row r="20846">
          <cell r="B20846" t="str">
            <v>office</v>
          </cell>
          <cell r="C20846" t="str">
            <v>misc</v>
          </cell>
          <cell r="D20846" t="str">
            <v>purchased stamp paper</v>
          </cell>
          <cell r="E20846">
            <v>150</v>
          </cell>
        </row>
        <row r="20847">
          <cell r="B20847" t="str">
            <v>Meezan bank Head office</v>
          </cell>
          <cell r="C20847" t="str">
            <v>salary</v>
          </cell>
          <cell r="D20847" t="str">
            <v>Amir engr salary + gul sher</v>
          </cell>
          <cell r="E20847">
            <v>92903</v>
          </cell>
        </row>
        <row r="20848">
          <cell r="B20848" t="str">
            <v>GSK DMC</v>
          </cell>
          <cell r="C20848" t="str">
            <v>salary</v>
          </cell>
          <cell r="D20848" t="str">
            <v>Lateef and chacha lateef</v>
          </cell>
          <cell r="E20848">
            <v>73772</v>
          </cell>
        </row>
        <row r="20849">
          <cell r="B20849" t="str">
            <v>Engro 3rd &amp; 8th Floor</v>
          </cell>
          <cell r="C20849" t="str">
            <v>fare</v>
          </cell>
          <cell r="D20849" t="str">
            <v>paid</v>
          </cell>
          <cell r="E20849">
            <v>2500</v>
          </cell>
        </row>
        <row r="20850">
          <cell r="B20850" t="str">
            <v>Engro 3rd &amp; 8th Floor</v>
          </cell>
          <cell r="C20850" t="str">
            <v>fare</v>
          </cell>
          <cell r="D20850" t="str">
            <v>paid</v>
          </cell>
          <cell r="E20850">
            <v>3000</v>
          </cell>
        </row>
        <row r="20851">
          <cell r="B20851" t="str">
            <v>Engro 3rd &amp; 8th Floor</v>
          </cell>
          <cell r="C20851" t="str">
            <v>material</v>
          </cell>
          <cell r="D20851" t="str">
            <v>purhcased 08 Nos sprinkler from Nexus engineering</v>
          </cell>
          <cell r="E20851">
            <v>16800</v>
          </cell>
        </row>
        <row r="20852">
          <cell r="B20852" t="str">
            <v>BAF maintenance</v>
          </cell>
          <cell r="C20852" t="str">
            <v>asif fiber</v>
          </cell>
          <cell r="D20852" t="str">
            <v>cash paid</v>
          </cell>
          <cell r="E20852">
            <v>3000</v>
          </cell>
        </row>
        <row r="20853">
          <cell r="B20853" t="str">
            <v>Engro 3rd &amp; 8th Floor</v>
          </cell>
          <cell r="C20853" t="str">
            <v>sami duct</v>
          </cell>
          <cell r="D20853" t="str">
            <v>Sheet given to Sami duct by Adeel</v>
          </cell>
          <cell r="E20853">
            <v>400000</v>
          </cell>
        </row>
        <row r="20854">
          <cell r="B20854" t="str">
            <v>Gul Ahmed</v>
          </cell>
          <cell r="C20854" t="str">
            <v>GREE PAKISTAN</v>
          </cell>
          <cell r="D20854" t="str">
            <v>Online by adeel to DWP Technologies for Gul Ahmed advance</v>
          </cell>
          <cell r="E20854">
            <v>500000</v>
          </cell>
        </row>
        <row r="20855">
          <cell r="B20855" t="str">
            <v>Engro 3rd &amp; 8th Floor</v>
          </cell>
          <cell r="C20855" t="str">
            <v>Azher Duct</v>
          </cell>
          <cell r="D20855" t="str">
            <v>Online by adeel to Azhar duct</v>
          </cell>
          <cell r="E20855">
            <v>100000</v>
          </cell>
        </row>
        <row r="20856">
          <cell r="B20856" t="str">
            <v>Gul Ahmed</v>
          </cell>
          <cell r="C20856" t="str">
            <v>Katys</v>
          </cell>
          <cell r="D20856" t="str">
            <v>Online by adeel to Katys for R-410 honey well cylinder from KATYS for Gul Ahmed</v>
          </cell>
          <cell r="E20856">
            <v>90000</v>
          </cell>
        </row>
        <row r="20857">
          <cell r="B20857" t="str">
            <v>CITI Bank</v>
          </cell>
          <cell r="C20857" t="str">
            <v>Wire</v>
          </cell>
          <cell r="D20857" t="str">
            <v>Online by adeel to Aneeq Ali for purchased of 305 meter 2 core control wire from Elecro bright engineering by jahangeer</v>
          </cell>
          <cell r="E20857">
            <v>63000</v>
          </cell>
        </row>
        <row r="20858">
          <cell r="B20858" t="str">
            <v>Gul Ahmed</v>
          </cell>
          <cell r="C20858" t="str">
            <v>shabbir brothers</v>
          </cell>
          <cell r="D20858" t="str">
            <v>To shabbir brothers for gul ahmed Freon (by nadeem bhai)</v>
          </cell>
          <cell r="E20858">
            <v>20000</v>
          </cell>
        </row>
        <row r="20859">
          <cell r="B20859" t="str">
            <v>office</v>
          </cell>
          <cell r="C20859" t="str">
            <v>office</v>
          </cell>
          <cell r="D20859" t="str">
            <v>Purchased office stationery (by nadeem bhai)</v>
          </cell>
          <cell r="E20859">
            <v>30000</v>
          </cell>
        </row>
        <row r="20860">
          <cell r="B20860" t="str">
            <v>Meezan bank Head office</v>
          </cell>
          <cell r="C20860" t="str">
            <v>fuel</v>
          </cell>
          <cell r="D20860" t="str">
            <v>Fuel for meezan bank (by nadeem bhai)</v>
          </cell>
          <cell r="E20860">
            <v>11180</v>
          </cell>
        </row>
        <row r="20861">
          <cell r="B20861" t="str">
            <v>DHL office</v>
          </cell>
          <cell r="C20861" t="str">
            <v>fuel</v>
          </cell>
          <cell r="D20861" t="str">
            <v>Fuel for meezan bank (by nadeem bhai)</v>
          </cell>
          <cell r="E20861">
            <v>7110</v>
          </cell>
        </row>
        <row r="20862">
          <cell r="B20862" t="str">
            <v>GSK DMC</v>
          </cell>
          <cell r="C20862" t="str">
            <v>material</v>
          </cell>
          <cell r="D20862" t="str">
            <v>invoice (misc invoices by abbas)</v>
          </cell>
          <cell r="E20862">
            <v>22000</v>
          </cell>
        </row>
        <row r="20863">
          <cell r="B20863" t="str">
            <v>Meezan bank Head office</v>
          </cell>
          <cell r="C20863" t="str">
            <v>material</v>
          </cell>
          <cell r="D20863" t="str">
            <v>invoice (misc invoices by amir engr)</v>
          </cell>
          <cell r="E20863">
            <v>25880</v>
          </cell>
        </row>
        <row r="20864">
          <cell r="B20864" t="str">
            <v>Tomo JPMC</v>
          </cell>
          <cell r="C20864" t="str">
            <v>fare</v>
          </cell>
          <cell r="D20864" t="str">
            <v>cash paid</v>
          </cell>
          <cell r="E20864">
            <v>400</v>
          </cell>
        </row>
        <row r="20865">
          <cell r="B20865" t="str">
            <v>Engro 3rd &amp; 8th Floor</v>
          </cell>
          <cell r="C20865" t="str">
            <v>fare</v>
          </cell>
          <cell r="D20865" t="str">
            <v>cash paid</v>
          </cell>
          <cell r="E20865">
            <v>3300</v>
          </cell>
        </row>
        <row r="20866">
          <cell r="B20866" t="str">
            <v>Engro 3rd &amp; 8th Floor</v>
          </cell>
          <cell r="C20866" t="str">
            <v>fare</v>
          </cell>
          <cell r="D20866" t="str">
            <v>cash paid</v>
          </cell>
          <cell r="E20866">
            <v>2500</v>
          </cell>
        </row>
        <row r="20867">
          <cell r="B20867" t="str">
            <v>Engro 3rd &amp; 8th Floor</v>
          </cell>
          <cell r="C20867" t="str">
            <v>material</v>
          </cell>
          <cell r="D20867" t="str">
            <v xml:space="preserve">purchased cable tie </v>
          </cell>
          <cell r="E20867">
            <v>500</v>
          </cell>
        </row>
        <row r="20868">
          <cell r="B20868" t="str">
            <v>office</v>
          </cell>
          <cell r="C20868" t="str">
            <v>office</v>
          </cell>
          <cell r="D20868" t="str">
            <v>for office use</v>
          </cell>
          <cell r="E20868">
            <v>1500</v>
          </cell>
        </row>
        <row r="20869">
          <cell r="B20869" t="str">
            <v>Engro 3rd &amp; 8th Floor</v>
          </cell>
          <cell r="C20869" t="str">
            <v>material</v>
          </cell>
          <cell r="D20869" t="str">
            <v>purhcased safety shoes jackets</v>
          </cell>
          <cell r="E20869">
            <v>13160</v>
          </cell>
        </row>
        <row r="20870">
          <cell r="B20870" t="str">
            <v>Tomo JPMC</v>
          </cell>
          <cell r="C20870" t="str">
            <v>Noman Engineering</v>
          </cell>
          <cell r="D20870" t="str">
            <v>Sheet to Noman engr = 800,000 (sheet from Al madina)</v>
          </cell>
          <cell r="E20870">
            <v>400000</v>
          </cell>
        </row>
        <row r="20871">
          <cell r="B20871" t="str">
            <v>CITI Bank</v>
          </cell>
          <cell r="C20871" t="str">
            <v>Noman Engineering</v>
          </cell>
          <cell r="D20871" t="str">
            <v>Sheet to Noman engr = 800,000 (sheet from Al madina)</v>
          </cell>
          <cell r="E20871">
            <v>400000</v>
          </cell>
        </row>
        <row r="20872">
          <cell r="B20872" t="str">
            <v>Gul Ahmed</v>
          </cell>
          <cell r="C20872" t="str">
            <v>GREE PAKISTAN</v>
          </cell>
          <cell r="D20872" t="str">
            <v>Online by adeel to DWP Technologies for Gul Ahmed advance</v>
          </cell>
          <cell r="E20872">
            <v>500000</v>
          </cell>
        </row>
        <row r="20873">
          <cell r="B20873" t="str">
            <v>BAH 12th Floor</v>
          </cell>
          <cell r="C20873" t="str">
            <v>sajid pipe</v>
          </cell>
          <cell r="D20873" t="str">
            <v xml:space="preserve">Online by adeel to Sajid </v>
          </cell>
          <cell r="E20873">
            <v>200000</v>
          </cell>
        </row>
        <row r="20874">
          <cell r="B20874" t="str">
            <v>BAH 12th Floor</v>
          </cell>
          <cell r="C20874" t="str">
            <v>sajid pipe</v>
          </cell>
          <cell r="D20874" t="str">
            <v xml:space="preserve">Online by adeel to Sajid </v>
          </cell>
          <cell r="E20874">
            <v>50000</v>
          </cell>
        </row>
        <row r="20875">
          <cell r="B20875" t="str">
            <v>o/m NASTP</v>
          </cell>
          <cell r="C20875" t="str">
            <v>material</v>
          </cell>
          <cell r="D20875" t="str">
            <v>Purchased Grease from Nasir vendor</v>
          </cell>
          <cell r="E20875">
            <v>10000</v>
          </cell>
        </row>
        <row r="20876">
          <cell r="B20876" t="str">
            <v xml:space="preserve">MHR Personal </v>
          </cell>
          <cell r="C20876" t="str">
            <v>misc</v>
          </cell>
          <cell r="D20876" t="str">
            <v>Rehan aunty ufone super card</v>
          </cell>
          <cell r="E20876">
            <v>1100</v>
          </cell>
        </row>
        <row r="20877">
          <cell r="B20877" t="str">
            <v>DHL office</v>
          </cell>
          <cell r="C20877" t="str">
            <v>charity</v>
          </cell>
          <cell r="D20877" t="str">
            <v>cash paid by rehan to needy family</v>
          </cell>
          <cell r="E20877">
            <v>10000</v>
          </cell>
        </row>
        <row r="20878">
          <cell r="B20878" t="str">
            <v>Tomo JPMC</v>
          </cell>
          <cell r="C20878" t="str">
            <v>material</v>
          </cell>
          <cell r="D20878" t="str">
            <v>misc  material by faheem in jpmc</v>
          </cell>
          <cell r="E20878">
            <v>960</v>
          </cell>
        </row>
        <row r="20879">
          <cell r="B20879" t="str">
            <v>o/m NASTP</v>
          </cell>
          <cell r="C20879" t="str">
            <v>salary</v>
          </cell>
          <cell r="D20879" t="str">
            <v>NASTP staff salary</v>
          </cell>
          <cell r="E20879">
            <v>817499.32258064533</v>
          </cell>
        </row>
        <row r="20880">
          <cell r="B20880" t="str">
            <v>BAF maintenance</v>
          </cell>
          <cell r="C20880" t="str">
            <v>shakeel duct</v>
          </cell>
          <cell r="D20880" t="str">
            <v>cash paid</v>
          </cell>
          <cell r="E20880">
            <v>20000</v>
          </cell>
        </row>
        <row r="20881">
          <cell r="B20881" t="str">
            <v>Engro 3rd &amp; 8th Floor</v>
          </cell>
          <cell r="C20881" t="str">
            <v>fare</v>
          </cell>
          <cell r="D20881" t="str">
            <v>cash paid</v>
          </cell>
          <cell r="E20881">
            <v>1000</v>
          </cell>
        </row>
        <row r="20882">
          <cell r="B20882" t="str">
            <v>Meezan bank Head office</v>
          </cell>
          <cell r="C20882" t="str">
            <v>material</v>
          </cell>
          <cell r="D20882" t="str">
            <v>purhased welding rods and cuttings disc &amp; glass by abid</v>
          </cell>
          <cell r="E20882">
            <v>3750</v>
          </cell>
        </row>
        <row r="20883">
          <cell r="B20883" t="str">
            <v>BAH 12th Floor</v>
          </cell>
          <cell r="C20883" t="str">
            <v>fare</v>
          </cell>
          <cell r="D20883" t="str">
            <v>cash paid</v>
          </cell>
          <cell r="E20883">
            <v>3500</v>
          </cell>
        </row>
        <row r="20884">
          <cell r="B20884" t="str">
            <v>Engro 3rd &amp; 8th Floor</v>
          </cell>
          <cell r="C20884" t="str">
            <v>fare</v>
          </cell>
          <cell r="D20884" t="str">
            <v>cash paid</v>
          </cell>
          <cell r="E20884">
            <v>1400</v>
          </cell>
        </row>
        <row r="20885">
          <cell r="B20885" t="str">
            <v>BAF maintenance</v>
          </cell>
          <cell r="C20885" t="str">
            <v>asif fiber</v>
          </cell>
          <cell r="D20885" t="str">
            <v>cash paid</v>
          </cell>
          <cell r="E20885">
            <v>30000</v>
          </cell>
        </row>
        <row r="20886">
          <cell r="B20886" t="str">
            <v>CITI Bank</v>
          </cell>
          <cell r="C20886" t="str">
            <v>fare</v>
          </cell>
          <cell r="D20886" t="str">
            <v>paid</v>
          </cell>
          <cell r="E20886">
            <v>1500</v>
          </cell>
        </row>
        <row r="20887">
          <cell r="B20887" t="str">
            <v>GSK DMC</v>
          </cell>
          <cell r="C20887" t="str">
            <v>fare</v>
          </cell>
          <cell r="D20887" t="str">
            <v>fare, labour + photocopies</v>
          </cell>
          <cell r="E20887">
            <v>3100</v>
          </cell>
        </row>
        <row r="20888">
          <cell r="B20888" t="str">
            <v>office</v>
          </cell>
          <cell r="C20888" t="str">
            <v>office</v>
          </cell>
          <cell r="D20888" t="str">
            <v>To salman for fuel</v>
          </cell>
          <cell r="E20888">
            <v>1500</v>
          </cell>
        </row>
        <row r="20889">
          <cell r="B20889" t="str">
            <v>Gul Ahmed</v>
          </cell>
          <cell r="C20889" t="str">
            <v>Rafay</v>
          </cell>
          <cell r="D20889" t="str">
            <v>Online by adeel to Rafay</v>
          </cell>
          <cell r="E20889">
            <v>150000</v>
          </cell>
        </row>
        <row r="20890">
          <cell r="B20890" t="str">
            <v>Orient DML</v>
          </cell>
          <cell r="C20890" t="str">
            <v>Misc</v>
          </cell>
          <cell r="D20890" t="str">
            <v>Online by adeel to Noman engr</v>
          </cell>
          <cell r="E20890">
            <v>50000</v>
          </cell>
        </row>
        <row r="20891">
          <cell r="B20891" t="str">
            <v>CITI Bank</v>
          </cell>
          <cell r="C20891" t="str">
            <v>Usman Enterprise</v>
          </cell>
          <cell r="D20891" t="str">
            <v>Online by adeel to MN Enterprises care of Usman pipe</v>
          </cell>
          <cell r="E20891">
            <v>120000</v>
          </cell>
        </row>
        <row r="20892">
          <cell r="B20892" t="str">
            <v>Generation DML</v>
          </cell>
          <cell r="C20892" t="str">
            <v>material</v>
          </cell>
          <cell r="D20892" t="str">
            <v>Online by adeel to Crescent corporation for MS fittings</v>
          </cell>
          <cell r="E20892">
            <v>133965</v>
          </cell>
        </row>
        <row r="20893">
          <cell r="B20893" t="str">
            <v>10 Pearl NASTP</v>
          </cell>
          <cell r="C20893" t="str">
            <v>Material</v>
          </cell>
          <cell r="D20893" t="str">
            <v>Online by adeel to Mirza Fakhur Islam baig for purchased Fire Cylinders and extinguishers for 10 pearl NASTP</v>
          </cell>
          <cell r="E20893">
            <v>65100</v>
          </cell>
        </row>
        <row r="20894">
          <cell r="B20894" t="str">
            <v>office</v>
          </cell>
          <cell r="C20894" t="str">
            <v>salary</v>
          </cell>
          <cell r="D20894" t="str">
            <v>MCB CHQ 1973738941 abuzar salary</v>
          </cell>
          <cell r="E20894">
            <v>70000</v>
          </cell>
        </row>
        <row r="20895">
          <cell r="B20895" t="str">
            <v xml:space="preserve">O/M Nue Multiplex </v>
          </cell>
          <cell r="C20895" t="str">
            <v>salary</v>
          </cell>
          <cell r="D20895" t="str">
            <v>RMR staff salaries</v>
          </cell>
          <cell r="E20895">
            <v>120691.53225806452</v>
          </cell>
        </row>
        <row r="20896">
          <cell r="B20896" t="str">
            <v>Meezan bank Head office</v>
          </cell>
          <cell r="C20896" t="str">
            <v>salary</v>
          </cell>
          <cell r="D20896" t="str">
            <v>Abbas &amp; Abid Salary</v>
          </cell>
          <cell r="E20896">
            <v>109516.12903225806</v>
          </cell>
        </row>
        <row r="20897">
          <cell r="B20897" t="str">
            <v>BAH 12th Floor</v>
          </cell>
          <cell r="C20897" t="str">
            <v>salary</v>
          </cell>
          <cell r="D20897" t="str">
            <v>Noman Ahmed salary</v>
          </cell>
          <cell r="E20897">
            <v>17419.354838709674</v>
          </cell>
        </row>
        <row r="20898">
          <cell r="B20898" t="str">
            <v>O/M The Place</v>
          </cell>
          <cell r="C20898" t="str">
            <v>salary</v>
          </cell>
          <cell r="D20898" t="str">
            <v>Zeeshan salary</v>
          </cell>
          <cell r="E20898">
            <v>28000</v>
          </cell>
        </row>
        <row r="20899">
          <cell r="B20899" t="str">
            <v>office</v>
          </cell>
          <cell r="C20899" t="str">
            <v>salary</v>
          </cell>
          <cell r="D20899" t="str">
            <v>Irfan bhai salary</v>
          </cell>
          <cell r="E20899">
            <v>45048.387096774197</v>
          </cell>
        </row>
        <row r="20900">
          <cell r="B20900" t="str">
            <v>office</v>
          </cell>
          <cell r="C20900" t="str">
            <v>office</v>
          </cell>
          <cell r="D20900" t="str">
            <v>for office use</v>
          </cell>
          <cell r="E20900">
            <v>5000</v>
          </cell>
        </row>
        <row r="20901">
          <cell r="B20901" t="str">
            <v>10 pearl NASTP</v>
          </cell>
          <cell r="C20901" t="str">
            <v>material</v>
          </cell>
          <cell r="D20901" t="str">
            <v>TO muzammil for material</v>
          </cell>
          <cell r="E20901">
            <v>1000</v>
          </cell>
        </row>
        <row r="20902">
          <cell r="B20902" t="str">
            <v>GSK DMC</v>
          </cell>
          <cell r="C20902" t="str">
            <v>material</v>
          </cell>
          <cell r="D20902" t="str">
            <v>purhcased dammer tapes</v>
          </cell>
          <cell r="E20902">
            <v>1000</v>
          </cell>
        </row>
        <row r="20903">
          <cell r="B20903" t="str">
            <v>Engro 3rd &amp; 8th Floor</v>
          </cell>
          <cell r="C20903" t="str">
            <v>material</v>
          </cell>
          <cell r="D20903" t="str">
            <v>purchased red oxide, red paint &amp; cuttings dis by ahsna</v>
          </cell>
          <cell r="E20903">
            <v>9750</v>
          </cell>
        </row>
        <row r="20904">
          <cell r="B20904" t="str">
            <v>Bahria project</v>
          </cell>
          <cell r="C20904" t="str">
            <v>salary</v>
          </cell>
          <cell r="D20904" t="str">
            <v>Khushnood salary</v>
          </cell>
          <cell r="E20904">
            <v>36129.032258064522</v>
          </cell>
        </row>
        <row r="20905">
          <cell r="B20905" t="str">
            <v>GSK DMC</v>
          </cell>
          <cell r="C20905" t="str">
            <v>salary</v>
          </cell>
          <cell r="D20905" t="str">
            <v>Engr Ahsan, Umair Laraib salary</v>
          </cell>
          <cell r="E20905">
            <v>147983.87096774194</v>
          </cell>
        </row>
        <row r="20906">
          <cell r="B20906" t="str">
            <v>Engro 3rd &amp; 8th Floor</v>
          </cell>
          <cell r="C20906" t="str">
            <v>salary</v>
          </cell>
          <cell r="D20906" t="str">
            <v>Engr. Raza</v>
          </cell>
          <cell r="E20906">
            <v>56130</v>
          </cell>
        </row>
        <row r="20907">
          <cell r="B20907" t="str">
            <v>GSK DMC</v>
          </cell>
          <cell r="C20907" t="str">
            <v>Raees brothers</v>
          </cell>
          <cell r="D20907" t="str">
            <v>cash paid</v>
          </cell>
          <cell r="E20907">
            <v>100000</v>
          </cell>
        </row>
        <row r="20908">
          <cell r="B20908" t="str">
            <v>GSK DMC</v>
          </cell>
          <cell r="C20908" t="str">
            <v>fare</v>
          </cell>
          <cell r="D20908" t="str">
            <v>paid for units</v>
          </cell>
          <cell r="E20908">
            <v>1000</v>
          </cell>
        </row>
        <row r="20909">
          <cell r="B20909" t="str">
            <v>Engro 3rd &amp; 8th Floor</v>
          </cell>
          <cell r="C20909" t="str">
            <v>Mehran Engineering</v>
          </cell>
          <cell r="D20909" t="str">
            <v>Online by adeel to Zeeshan Baig</v>
          </cell>
          <cell r="E20909">
            <v>400000</v>
          </cell>
        </row>
        <row r="20910">
          <cell r="B20910" t="str">
            <v>Manto DML</v>
          </cell>
          <cell r="C20910" t="str">
            <v>Material</v>
          </cell>
          <cell r="D20910" t="str">
            <v>Online by adeel to Ayaz Niaz for Hardware for Dolmen Mall Lahore</v>
          </cell>
          <cell r="E20910">
            <v>37100</v>
          </cell>
        </row>
        <row r="20911">
          <cell r="B20911" t="str">
            <v>CITI Bank</v>
          </cell>
          <cell r="C20911" t="str">
            <v>sadiq pipe</v>
          </cell>
          <cell r="D20911" t="str">
            <v>Online by adeel to Mehboob ur rehman for for cIT Ibank advance</v>
          </cell>
          <cell r="E20911">
            <v>100000</v>
          </cell>
        </row>
        <row r="20912">
          <cell r="B20912" t="str">
            <v>DHL office</v>
          </cell>
          <cell r="C20912" t="str">
            <v>Amir contractor</v>
          </cell>
          <cell r="D20912" t="str">
            <v>TO Amir contractor in DHL - By bH</v>
          </cell>
          <cell r="E20912">
            <v>150000</v>
          </cell>
        </row>
        <row r="20913">
          <cell r="B20913" t="str">
            <v>DHL office</v>
          </cell>
          <cell r="C20913" t="str">
            <v>material</v>
          </cell>
          <cell r="D20913" t="str">
            <v>TO Amir for Outdoor foundation -given to shafiq</v>
          </cell>
          <cell r="E20913">
            <v>16000</v>
          </cell>
        </row>
        <row r="20914">
          <cell r="B20914" t="str">
            <v>office</v>
          </cell>
          <cell r="C20914" t="str">
            <v>fuel</v>
          </cell>
          <cell r="D20914" t="str">
            <v>To salam for fuel</v>
          </cell>
          <cell r="E20914">
            <v>1000</v>
          </cell>
        </row>
        <row r="20915">
          <cell r="B20915" t="str">
            <v>office</v>
          </cell>
          <cell r="C20915" t="str">
            <v>office</v>
          </cell>
          <cell r="D20915" t="str">
            <v>for office use</v>
          </cell>
          <cell r="E20915">
            <v>3000</v>
          </cell>
        </row>
        <row r="20916">
          <cell r="B20916" t="str">
            <v>GSK DMC</v>
          </cell>
          <cell r="C20916" t="str">
            <v>fare</v>
          </cell>
          <cell r="D20916" t="str">
            <v>paid</v>
          </cell>
          <cell r="E20916">
            <v>2500</v>
          </cell>
        </row>
        <row r="20917">
          <cell r="B20917" t="str">
            <v>CITI Bank</v>
          </cell>
          <cell r="C20917" t="str">
            <v>fare</v>
          </cell>
          <cell r="D20917" t="str">
            <v>paid</v>
          </cell>
          <cell r="E20917">
            <v>500</v>
          </cell>
        </row>
        <row r="20918">
          <cell r="B20918" t="str">
            <v>GSK DMC</v>
          </cell>
          <cell r="C20918" t="str">
            <v>fare</v>
          </cell>
          <cell r="D20918" t="str">
            <v>paid to suzuki</v>
          </cell>
          <cell r="E20918">
            <v>3700</v>
          </cell>
        </row>
        <row r="20919">
          <cell r="B20919" t="str">
            <v>Engro 3rd &amp; 8th Floor</v>
          </cell>
          <cell r="C20919" t="str">
            <v>material</v>
          </cell>
          <cell r="D20919" t="str">
            <v>Purchaed flare nuts, union wrapping tapes</v>
          </cell>
          <cell r="E20919">
            <v>2570</v>
          </cell>
        </row>
        <row r="20920">
          <cell r="B20920" t="str">
            <v>O/M VISA office</v>
          </cell>
          <cell r="C20920" t="str">
            <v>Faisan Qazi</v>
          </cell>
          <cell r="D20920" t="str">
            <v>Online by adeel to Faisal Qazi for Misc in VISA</v>
          </cell>
          <cell r="E20920">
            <v>50000</v>
          </cell>
        </row>
        <row r="20921">
          <cell r="B20921" t="str">
            <v>Sana safinaz DML</v>
          </cell>
          <cell r="C20921" t="str">
            <v>Salary</v>
          </cell>
          <cell r="D20921" t="str">
            <v>Online by adeel to Fungal Paint Dolmen Mall Lahore.</v>
          </cell>
          <cell r="E20921">
            <v>166000</v>
          </cell>
        </row>
        <row r="20922">
          <cell r="B20922" t="str">
            <v>Generation DML</v>
          </cell>
          <cell r="C20922" t="str">
            <v>Material</v>
          </cell>
          <cell r="D20922" t="str">
            <v>Online by adeel to Ayaz Niaz for Dolmen Mall Lahore.</v>
          </cell>
          <cell r="E20922">
            <v>19000</v>
          </cell>
        </row>
        <row r="20923">
          <cell r="B20923" t="str">
            <v>GSK DMC</v>
          </cell>
          <cell r="C20923" t="str">
            <v>Drawings</v>
          </cell>
          <cell r="D20923" t="str">
            <v>Online by adeel to syed azam hussain for Printing of drwaings = 20680</v>
          </cell>
          <cell r="E20923">
            <v>5230</v>
          </cell>
        </row>
        <row r="20924">
          <cell r="B20924" t="str">
            <v>CITI Bank</v>
          </cell>
          <cell r="C20924" t="str">
            <v>Drawings</v>
          </cell>
          <cell r="D20924" t="str">
            <v>Online by adeel to syed azam hussain for Printing of drwaings = 20680</v>
          </cell>
          <cell r="E20924">
            <v>5230</v>
          </cell>
        </row>
        <row r="20925">
          <cell r="B20925" t="str">
            <v>Engro 3rd &amp; 8th Floor</v>
          </cell>
          <cell r="C20925" t="str">
            <v>Drawings</v>
          </cell>
          <cell r="D20925" t="str">
            <v>Online by adeel to syed azam hussain for Printing of drwaings = 20680</v>
          </cell>
          <cell r="E20925">
            <v>5300</v>
          </cell>
        </row>
        <row r="20926">
          <cell r="B20926" t="str">
            <v>BAH 12th Floor</v>
          </cell>
          <cell r="C20926" t="str">
            <v>Drawings</v>
          </cell>
          <cell r="D20926" t="str">
            <v>Online by adeel to syed azam hussain for Printing of drwaings = 20680</v>
          </cell>
          <cell r="E20926">
            <v>4920</v>
          </cell>
        </row>
        <row r="20927">
          <cell r="B20927" t="str">
            <v>Engro 3rd &amp; 8th Floor</v>
          </cell>
          <cell r="C20927" t="str">
            <v>Material</v>
          </cell>
          <cell r="D20927" t="str">
            <v>Online by adeel to azhar Badar for 02 nos stools purhcased</v>
          </cell>
          <cell r="E20927">
            <v>29000</v>
          </cell>
        </row>
        <row r="20928">
          <cell r="B20928" t="str">
            <v>Sana safinaz DML</v>
          </cell>
          <cell r="C20928" t="str">
            <v>Sheet</v>
          </cell>
          <cell r="D20928" t="str">
            <v>Online by adeel to Anwar ulhaq for sheet purchased</v>
          </cell>
          <cell r="E20928">
            <v>281000</v>
          </cell>
        </row>
        <row r="20929">
          <cell r="B20929" t="str">
            <v>Engro 3rd &amp; 8th Floor</v>
          </cell>
          <cell r="C20929" t="str">
            <v>material</v>
          </cell>
          <cell r="D20929" t="str">
            <v>purchased welding material</v>
          </cell>
          <cell r="E20929">
            <v>520</v>
          </cell>
        </row>
        <row r="20930">
          <cell r="B20930" t="str">
            <v>Engro 3rd &amp; 8th Floor</v>
          </cell>
          <cell r="C20930" t="str">
            <v>fare</v>
          </cell>
          <cell r="D20930" t="str">
            <v>paid</v>
          </cell>
          <cell r="E20930">
            <v>1500</v>
          </cell>
        </row>
        <row r="20931">
          <cell r="B20931" t="str">
            <v>BAH 12th Floor</v>
          </cell>
          <cell r="C20931" t="str">
            <v>fare</v>
          </cell>
          <cell r="D20931" t="str">
            <v>paid</v>
          </cell>
          <cell r="E20931">
            <v>300</v>
          </cell>
        </row>
        <row r="20932">
          <cell r="B20932" t="str">
            <v>office</v>
          </cell>
          <cell r="C20932" t="str">
            <v>office</v>
          </cell>
          <cell r="D20932" t="str">
            <v>for office use</v>
          </cell>
          <cell r="E20932">
            <v>4000</v>
          </cell>
        </row>
        <row r="20933">
          <cell r="B20933" t="str">
            <v>o/m NASTP</v>
          </cell>
          <cell r="C20933" t="str">
            <v>salary</v>
          </cell>
          <cell r="D20933" t="str">
            <v>Waqas salary leaves</v>
          </cell>
          <cell r="E20933">
            <v>3550</v>
          </cell>
        </row>
        <row r="20934">
          <cell r="B20934" t="str">
            <v>o/m NASTP</v>
          </cell>
          <cell r="C20934" t="str">
            <v>mineral water</v>
          </cell>
          <cell r="D20934" t="str">
            <v>paid for August 24 bill</v>
          </cell>
          <cell r="E20934">
            <v>6200</v>
          </cell>
        </row>
        <row r="20935">
          <cell r="B20935" t="str">
            <v>o/m NASTP</v>
          </cell>
          <cell r="C20935" t="str">
            <v>ISRAR bhai</v>
          </cell>
          <cell r="D20935" t="str">
            <v>cash paid for site expenses</v>
          </cell>
          <cell r="E20935">
            <v>10000</v>
          </cell>
        </row>
        <row r="20936">
          <cell r="B20936" t="str">
            <v>BAF maintenance</v>
          </cell>
          <cell r="C20936" t="str">
            <v>misc</v>
          </cell>
          <cell r="D20936" t="str">
            <v>to shakeel for misc site fare and expenses</v>
          </cell>
          <cell r="E20936">
            <v>2700</v>
          </cell>
        </row>
        <row r="20937">
          <cell r="B20937" t="str">
            <v>Engro 3rd &amp; 8th Floor</v>
          </cell>
          <cell r="C20937" t="str">
            <v>fare</v>
          </cell>
          <cell r="D20937" t="str">
            <v>paid</v>
          </cell>
          <cell r="E20937">
            <v>400</v>
          </cell>
        </row>
        <row r="20938">
          <cell r="B20938" t="str">
            <v>Engro 3rd &amp; 8th Floor</v>
          </cell>
          <cell r="C20938" t="str">
            <v>fare</v>
          </cell>
          <cell r="D20938" t="str">
            <v>paid</v>
          </cell>
          <cell r="E20938">
            <v>2200</v>
          </cell>
        </row>
        <row r="20939">
          <cell r="B20939" t="str">
            <v>DHL office</v>
          </cell>
          <cell r="C20939" t="str">
            <v>fare</v>
          </cell>
          <cell r="D20939" t="str">
            <v>paid</v>
          </cell>
          <cell r="E20939">
            <v>2300</v>
          </cell>
        </row>
        <row r="20940">
          <cell r="B20940" t="str">
            <v>Engro 3rd &amp; 8th Floor</v>
          </cell>
          <cell r="C20940" t="str">
            <v>material</v>
          </cell>
          <cell r="D20940" t="str">
            <v>cable tie</v>
          </cell>
          <cell r="E20940">
            <v>1300</v>
          </cell>
        </row>
        <row r="20941">
          <cell r="B20941" t="str">
            <v>Engro 3rd &amp; 8th Floor</v>
          </cell>
          <cell r="C20941" t="str">
            <v>fare</v>
          </cell>
          <cell r="D20941" t="str">
            <v>paid</v>
          </cell>
          <cell r="E20941">
            <v>700</v>
          </cell>
        </row>
        <row r="20942">
          <cell r="B20942" t="str">
            <v>GSK DMC</v>
          </cell>
          <cell r="C20942" t="str">
            <v>bharmal international</v>
          </cell>
          <cell r="D20942" t="str">
            <v>Online by adeel to  Mufaddal Enterprise for payment to bharmal international for Thermometer, guages = 74,100</v>
          </cell>
          <cell r="E20942">
            <v>24700</v>
          </cell>
        </row>
        <row r="20943">
          <cell r="B20943" t="str">
            <v>Meezan bank Head office</v>
          </cell>
          <cell r="C20943" t="str">
            <v>bharmal international</v>
          </cell>
          <cell r="D20943" t="str">
            <v>Online by adeel to  Mufaddal Enterprise for payment to bharmal international for Thermometer, guages = 74,100</v>
          </cell>
          <cell r="E20943">
            <v>24700</v>
          </cell>
        </row>
        <row r="20944">
          <cell r="B20944" t="str">
            <v>BAF maintenance</v>
          </cell>
          <cell r="C20944" t="str">
            <v>bharmal international</v>
          </cell>
          <cell r="D20944" t="str">
            <v>Online by adeel to  Mufaddal Enterprise for payment to bharmal international for Thermometer, guages = 74,100</v>
          </cell>
          <cell r="E20944">
            <v>24700</v>
          </cell>
        </row>
        <row r="20945">
          <cell r="B20945" t="str">
            <v>J out let DML</v>
          </cell>
          <cell r="C20945" t="str">
            <v>Safe &amp; soung engineering</v>
          </cell>
          <cell r="D20945" t="str">
            <v>Online by adeel to waqar brothers  caree off safe and sound engineering</v>
          </cell>
          <cell r="E20945">
            <v>500000</v>
          </cell>
        </row>
        <row r="20946">
          <cell r="B20946" t="str">
            <v>Gul Ahmed</v>
          </cell>
          <cell r="C20946" t="str">
            <v>Rafay</v>
          </cell>
          <cell r="D20946" t="str">
            <v>Online by adeel to Rafay</v>
          </cell>
          <cell r="E20946">
            <v>150000</v>
          </cell>
        </row>
        <row r="20947">
          <cell r="B20947" t="str">
            <v xml:space="preserve">MHR Personal </v>
          </cell>
          <cell r="C20947" t="str">
            <v>misc</v>
          </cell>
          <cell r="D20947" t="str">
            <v>For Water tanker by BH</v>
          </cell>
          <cell r="E20947">
            <v>21000</v>
          </cell>
        </row>
        <row r="20948">
          <cell r="B20948" t="str">
            <v>CITI Bank</v>
          </cell>
          <cell r="C20948" t="str">
            <v>fuel</v>
          </cell>
          <cell r="D20948" t="str">
            <v>For Fuel at sites by BH</v>
          </cell>
          <cell r="E20948">
            <v>25000</v>
          </cell>
        </row>
        <row r="20949">
          <cell r="B20949" t="str">
            <v>CITI Bank</v>
          </cell>
          <cell r="C20949" t="str">
            <v>material</v>
          </cell>
          <cell r="D20949" t="str">
            <v>Advance paid to Inco for Welding plant</v>
          </cell>
          <cell r="E20949">
            <v>24000</v>
          </cell>
        </row>
        <row r="20950">
          <cell r="B20950" t="str">
            <v>CITI Bank</v>
          </cell>
          <cell r="C20950" t="str">
            <v>material</v>
          </cell>
          <cell r="D20950" t="str">
            <v>Final payment for Inco Welding plant (given by nadeem bhai)</v>
          </cell>
          <cell r="E20950">
            <v>10000</v>
          </cell>
        </row>
        <row r="20951">
          <cell r="B20951" t="str">
            <v>BAF maintenance</v>
          </cell>
          <cell r="C20951" t="str">
            <v>asif fiber</v>
          </cell>
          <cell r="D20951" t="str">
            <v>cash paid</v>
          </cell>
          <cell r="E20951">
            <v>28000</v>
          </cell>
        </row>
        <row r="20952">
          <cell r="B20952" t="str">
            <v>CITI Bank</v>
          </cell>
          <cell r="C20952" t="str">
            <v>material</v>
          </cell>
          <cell r="D20952" t="str">
            <v>To abid for welding lead and other material</v>
          </cell>
          <cell r="E20952">
            <v>16000</v>
          </cell>
        </row>
        <row r="20953">
          <cell r="B20953" t="str">
            <v>office</v>
          </cell>
          <cell r="C20953" t="str">
            <v>fuel</v>
          </cell>
          <cell r="D20953" t="str">
            <v>to salman rider</v>
          </cell>
          <cell r="E20953">
            <v>2000</v>
          </cell>
        </row>
        <row r="20954">
          <cell r="B20954" t="str">
            <v>o/m NASTP</v>
          </cell>
          <cell r="C20954" t="str">
            <v>material</v>
          </cell>
          <cell r="D20954" t="str">
            <v>purchased Coolent (cash to nasir)</v>
          </cell>
          <cell r="E20954">
            <v>30000</v>
          </cell>
        </row>
        <row r="20955">
          <cell r="B20955" t="str">
            <v>BAF maintenance</v>
          </cell>
          <cell r="C20955" t="str">
            <v>Engr Noman</v>
          </cell>
          <cell r="D20955" t="str">
            <v>To Engr Noman in Bank al falah as recommend by nadeem</v>
          </cell>
          <cell r="E20955">
            <v>200000</v>
          </cell>
        </row>
        <row r="20956">
          <cell r="B20956" t="str">
            <v>CITI Bank</v>
          </cell>
          <cell r="C20956" t="str">
            <v>material</v>
          </cell>
          <cell r="D20956" t="str">
            <v>red paint mixing oil + brush</v>
          </cell>
          <cell r="E20956">
            <v>6820</v>
          </cell>
        </row>
        <row r="20957">
          <cell r="B20957" t="str">
            <v>office</v>
          </cell>
          <cell r="C20957" t="str">
            <v>mineral water</v>
          </cell>
          <cell r="D20957" t="str">
            <v>cash paid</v>
          </cell>
          <cell r="E20957">
            <v>2150</v>
          </cell>
        </row>
        <row r="20958">
          <cell r="B20958" t="str">
            <v>office</v>
          </cell>
          <cell r="C20958" t="str">
            <v>misc</v>
          </cell>
          <cell r="D20958" t="str">
            <v>paid for cameras troubleshooting</v>
          </cell>
          <cell r="E20958">
            <v>2000</v>
          </cell>
        </row>
        <row r="20959">
          <cell r="B20959" t="str">
            <v>office</v>
          </cell>
          <cell r="C20959" t="str">
            <v>water tanker</v>
          </cell>
          <cell r="D20959" t="str">
            <v xml:space="preserve">paid cash </v>
          </cell>
          <cell r="E20959">
            <v>5330</v>
          </cell>
        </row>
        <row r="20960">
          <cell r="B20960" t="str">
            <v>CITI Bank</v>
          </cell>
          <cell r="C20960" t="str">
            <v>fare</v>
          </cell>
          <cell r="D20960" t="str">
            <v>paid for tapes from fakhri</v>
          </cell>
          <cell r="E20960">
            <v>700</v>
          </cell>
        </row>
        <row r="20961">
          <cell r="B20961" t="str">
            <v>Engro 3rd &amp; 8th Floor</v>
          </cell>
          <cell r="C20961" t="str">
            <v>Salary</v>
          </cell>
          <cell r="D20961" t="str">
            <v>Online by adeel to Engr Zafar Ali for August salary</v>
          </cell>
          <cell r="E20961">
            <v>50000</v>
          </cell>
        </row>
        <row r="20962">
          <cell r="B20962" t="str">
            <v>Meezan bank Head office</v>
          </cell>
          <cell r="C20962" t="str">
            <v>guddu insulation</v>
          </cell>
          <cell r="D20962" t="str">
            <v>Online by adeel to abid khan care off Guddu insulator in meezan bank</v>
          </cell>
          <cell r="E20962">
            <v>100000</v>
          </cell>
        </row>
        <row r="20963">
          <cell r="B20963" t="str">
            <v>kumail bhai</v>
          </cell>
          <cell r="C20963" t="str">
            <v>Sauna Heater</v>
          </cell>
          <cell r="D20963" t="str">
            <v>Online by adeel to Nexus engineering for purhcased of 9 KW suana heater for kumail sahab</v>
          </cell>
          <cell r="E20963">
            <v>170000</v>
          </cell>
        </row>
        <row r="20964">
          <cell r="B20964" t="str">
            <v>J out let DML</v>
          </cell>
          <cell r="C20964" t="str">
            <v>habib insulation</v>
          </cell>
          <cell r="D20964" t="str">
            <v>Cash to Habib (Given by BH)</v>
          </cell>
          <cell r="E20964">
            <v>500000</v>
          </cell>
        </row>
        <row r="20965">
          <cell r="B20965" t="str">
            <v>10 pearl NASTP</v>
          </cell>
          <cell r="C20965" t="str">
            <v>material</v>
          </cell>
          <cell r="D20965" t="str">
            <v>purchased cuttings disc and scres by muzammil</v>
          </cell>
          <cell r="E20965">
            <v>6100</v>
          </cell>
        </row>
        <row r="20966">
          <cell r="B20966" t="str">
            <v>office</v>
          </cell>
          <cell r="C20966" t="str">
            <v>office</v>
          </cell>
          <cell r="D20966" t="str">
            <v>for office use</v>
          </cell>
          <cell r="E20966">
            <v>4000</v>
          </cell>
        </row>
        <row r="20967">
          <cell r="B20967" t="str">
            <v>Engro 3rd &amp; 8th Floor</v>
          </cell>
          <cell r="C20967" t="str">
            <v>fare</v>
          </cell>
          <cell r="D20967" t="str">
            <v>paid</v>
          </cell>
          <cell r="E20967">
            <v>1700</v>
          </cell>
        </row>
        <row r="20968">
          <cell r="B20968" t="str">
            <v>Gul Ahmed</v>
          </cell>
          <cell r="C20968" t="str">
            <v>material</v>
          </cell>
          <cell r="D20968" t="str">
            <v>purchased falre nuts dammer tapes</v>
          </cell>
          <cell r="E20968">
            <v>7016</v>
          </cell>
        </row>
        <row r="20969">
          <cell r="B20969" t="str">
            <v>o/m NASTP</v>
          </cell>
          <cell r="C20969" t="str">
            <v>material</v>
          </cell>
          <cell r="D20969" t="str">
            <v>Purchased water TDS meter</v>
          </cell>
          <cell r="E20969">
            <v>20000</v>
          </cell>
        </row>
        <row r="20970">
          <cell r="B20970" t="str">
            <v>Engro 3rd &amp; 8th Floor</v>
          </cell>
          <cell r="C20970" t="str">
            <v>material</v>
          </cell>
          <cell r="D20970" t="str">
            <v>purchased sockets</v>
          </cell>
          <cell r="E20970">
            <v>1800</v>
          </cell>
        </row>
        <row r="20971">
          <cell r="B20971" t="str">
            <v>Gul Ahmed</v>
          </cell>
          <cell r="C20971" t="str">
            <v>fare</v>
          </cell>
          <cell r="D20971" t="str">
            <v>paid</v>
          </cell>
          <cell r="E20971">
            <v>1500</v>
          </cell>
        </row>
        <row r="20972">
          <cell r="B20972" t="str">
            <v>office</v>
          </cell>
          <cell r="C20972" t="str">
            <v>office</v>
          </cell>
          <cell r="D20972" t="str">
            <v>corrien docs to zohaib raza laywer</v>
          </cell>
          <cell r="E20972">
            <v>200</v>
          </cell>
        </row>
        <row r="20973">
          <cell r="B20973" t="str">
            <v>Bahria project</v>
          </cell>
          <cell r="C20973" t="str">
            <v>material</v>
          </cell>
          <cell r="D20973" t="str">
            <v>to amjad for site expenses</v>
          </cell>
          <cell r="E20973">
            <v>400</v>
          </cell>
        </row>
        <row r="20974">
          <cell r="B20974" t="str">
            <v>BAF maintenance</v>
          </cell>
          <cell r="C20974" t="str">
            <v>shakeel duct</v>
          </cell>
          <cell r="D20974" t="str">
            <v>cash paid</v>
          </cell>
          <cell r="E20974">
            <v>15000</v>
          </cell>
        </row>
        <row r="20975">
          <cell r="B20975" t="str">
            <v>Bahria project</v>
          </cell>
          <cell r="C20975" t="str">
            <v>misc</v>
          </cell>
          <cell r="D20975" t="str">
            <v>to amjad for bike maintenance</v>
          </cell>
          <cell r="E20975">
            <v>6000</v>
          </cell>
        </row>
        <row r="20976">
          <cell r="B20976" t="str">
            <v>Bahria project</v>
          </cell>
          <cell r="C20976" t="str">
            <v>material</v>
          </cell>
          <cell r="D20976" t="str">
            <v>to amjad for site expenses</v>
          </cell>
          <cell r="E20976">
            <v>3000</v>
          </cell>
        </row>
        <row r="20977">
          <cell r="B20977" t="str">
            <v>Gul Ahmed</v>
          </cell>
          <cell r="C20977" t="str">
            <v>fare</v>
          </cell>
          <cell r="D20977" t="str">
            <v>bykia</v>
          </cell>
          <cell r="E20977">
            <v>720</v>
          </cell>
        </row>
        <row r="20978">
          <cell r="B20978" t="str">
            <v>Gul Ahmed</v>
          </cell>
          <cell r="C20978" t="str">
            <v>INGENIOUS ENGINEERING PRODUCTS</v>
          </cell>
          <cell r="D20978" t="str">
            <v>Online by adeel to Husain Hamza Lokhandwala for purchased Fire stopping powder 10 kg for Gul Ahmed from INGENIOUS ENGINEERING PRODUCTS</v>
          </cell>
          <cell r="E20978">
            <v>29500</v>
          </cell>
        </row>
        <row r="20979">
          <cell r="B20979" t="str">
            <v>CITI Bank</v>
          </cell>
          <cell r="C20979" t="str">
            <v>Fame International</v>
          </cell>
          <cell r="D20979" t="str">
            <v>Online by adeel to M Farhan for 3 carton = 40800</v>
          </cell>
          <cell r="E20979">
            <v>10200</v>
          </cell>
        </row>
        <row r="20980">
          <cell r="B20980" t="str">
            <v>Gul Ahmed</v>
          </cell>
          <cell r="C20980" t="str">
            <v>Fame International</v>
          </cell>
          <cell r="D20980" t="str">
            <v>Online by adeel to M Farhan for 3 carton = 40800</v>
          </cell>
          <cell r="E20980">
            <v>10200</v>
          </cell>
        </row>
        <row r="20981">
          <cell r="B20981" t="str">
            <v>Engro 3rd &amp; 8th Floor</v>
          </cell>
          <cell r="C20981" t="str">
            <v>Fame International</v>
          </cell>
          <cell r="D20981" t="str">
            <v>Online by adeel to M Farhan for 3 carton = 40800</v>
          </cell>
          <cell r="E20981">
            <v>10200</v>
          </cell>
        </row>
        <row r="20982">
          <cell r="B20982" t="str">
            <v>GSK DMC</v>
          </cell>
          <cell r="C20982" t="str">
            <v>Fame International</v>
          </cell>
          <cell r="D20982" t="str">
            <v>Online by adeel to M Farhan for 3 carton = 40800</v>
          </cell>
          <cell r="E20982">
            <v>10200</v>
          </cell>
        </row>
        <row r="20983">
          <cell r="B20983" t="str">
            <v>BAH 12th Floor</v>
          </cell>
          <cell r="C20983" t="str">
            <v>Material</v>
          </cell>
          <cell r="D20983" t="str">
            <v>Online by adeel to Murtaza  for Purchased canvas tapes 5 carton from hussain puri = 32400</v>
          </cell>
          <cell r="E20983">
            <v>10800</v>
          </cell>
        </row>
        <row r="20984">
          <cell r="B20984" t="str">
            <v>Engro 3rd &amp; 8th Floor</v>
          </cell>
          <cell r="C20984" t="str">
            <v>Material</v>
          </cell>
          <cell r="D20984" t="str">
            <v>Online by adeel to Murtaza  for Purchased canvas tapes 5 carton from hussain puri = 32400</v>
          </cell>
          <cell r="E20984">
            <v>10800</v>
          </cell>
        </row>
        <row r="20985">
          <cell r="B20985" t="str">
            <v>CITI Bank</v>
          </cell>
          <cell r="C20985" t="str">
            <v>Material</v>
          </cell>
          <cell r="D20985" t="str">
            <v>Online by adeel to Murtaza  for Purchased canvas tapes 5 carton from hussain puri = 32400</v>
          </cell>
          <cell r="E20985">
            <v>10800</v>
          </cell>
        </row>
        <row r="20986">
          <cell r="B20986" t="str">
            <v>Sana safinaz DML</v>
          </cell>
          <cell r="C20986" t="str">
            <v>misc</v>
          </cell>
          <cell r="D20986" t="str">
            <v>Biryani At DML by BH</v>
          </cell>
          <cell r="E20986">
            <v>17430</v>
          </cell>
        </row>
        <row r="20987">
          <cell r="B20987" t="str">
            <v>J out let DML</v>
          </cell>
          <cell r="C20987" t="str">
            <v>material</v>
          </cell>
          <cell r="D20987" t="str">
            <v>TO S murtaza hassan shah for seismec bracing for J outlet (online by BH)</v>
          </cell>
          <cell r="E20987">
            <v>220000</v>
          </cell>
        </row>
        <row r="20988">
          <cell r="B20988" t="str">
            <v>J out let DML</v>
          </cell>
          <cell r="C20988" t="str">
            <v>piping</v>
          </cell>
          <cell r="D20988" t="str">
            <v>To murtaza for piping labour for J out let - Given by BH</v>
          </cell>
          <cell r="E20988">
            <v>100000</v>
          </cell>
        </row>
        <row r="20989">
          <cell r="B20989" t="str">
            <v>Gul Ahmed</v>
          </cell>
          <cell r="C20989" t="str">
            <v>material</v>
          </cell>
          <cell r="D20989" t="str">
            <v>To Talha for Gul ahmed site expenses - By nadeem bhai</v>
          </cell>
          <cell r="E20989">
            <v>10000</v>
          </cell>
        </row>
        <row r="20990">
          <cell r="B20990" t="str">
            <v>Gul Ahmed</v>
          </cell>
          <cell r="C20990" t="str">
            <v>Misc</v>
          </cell>
          <cell r="D20990" t="str">
            <v>Lunch at Gul ahmed - By nadeem bhai</v>
          </cell>
          <cell r="E20990">
            <v>2500</v>
          </cell>
        </row>
        <row r="20991">
          <cell r="B20991" t="str">
            <v>DHL office</v>
          </cell>
          <cell r="C20991" t="str">
            <v>Misc</v>
          </cell>
          <cell r="D20991" t="str">
            <v>Lunch at DHL - By nadeem bhai</v>
          </cell>
          <cell r="E20991">
            <v>2500</v>
          </cell>
        </row>
        <row r="20992">
          <cell r="B20992" t="str">
            <v>Gul Ahmed</v>
          </cell>
          <cell r="C20992" t="str">
            <v>material</v>
          </cell>
          <cell r="D20992" t="str">
            <v>Purchased Freon cylinder for gul ahmed 11.3 kg - By nadeem bhai</v>
          </cell>
          <cell r="E20992">
            <v>15000</v>
          </cell>
        </row>
        <row r="20993">
          <cell r="B20993" t="str">
            <v>office</v>
          </cell>
          <cell r="C20993" t="str">
            <v>office</v>
          </cell>
          <cell r="D20993" t="str">
            <v>for office use</v>
          </cell>
          <cell r="E20993">
            <v>3000</v>
          </cell>
        </row>
        <row r="20994">
          <cell r="B20994" t="str">
            <v>office</v>
          </cell>
          <cell r="C20994" t="str">
            <v>fuel</v>
          </cell>
          <cell r="D20994" t="str">
            <v>to salman rider</v>
          </cell>
          <cell r="E20994">
            <v>2000</v>
          </cell>
        </row>
        <row r="20995">
          <cell r="B20995" t="str">
            <v xml:space="preserve">MHR Personal </v>
          </cell>
          <cell r="C20995" t="str">
            <v>rehana aunty</v>
          </cell>
          <cell r="D20995" t="str">
            <v>Rehan aunty ufone jazz balance</v>
          </cell>
          <cell r="E20995">
            <v>1500</v>
          </cell>
        </row>
        <row r="20996">
          <cell r="B20996" t="str">
            <v>CITI Bank</v>
          </cell>
          <cell r="C20996" t="str">
            <v>material</v>
          </cell>
          <cell r="D20996" t="str">
            <v>cable tie</v>
          </cell>
          <cell r="E20996">
            <v>1500</v>
          </cell>
        </row>
        <row r="20997">
          <cell r="B20997" t="str">
            <v>Engro 3rd &amp; 8th Floor</v>
          </cell>
          <cell r="C20997" t="str">
            <v>fare</v>
          </cell>
          <cell r="D20997" t="str">
            <v>paid</v>
          </cell>
          <cell r="E20997">
            <v>700</v>
          </cell>
        </row>
        <row r="20998">
          <cell r="B20998" t="str">
            <v>Gul Ahmed</v>
          </cell>
          <cell r="C20998" t="str">
            <v>talha</v>
          </cell>
          <cell r="D20998" t="str">
            <v>paid to talha for site expenses (recommend by Nadeem)</v>
          </cell>
          <cell r="E20998">
            <v>15000</v>
          </cell>
        </row>
        <row r="20999">
          <cell r="B20999" t="str">
            <v>Engro 3rd &amp; 8th Floor</v>
          </cell>
          <cell r="C20999" t="str">
            <v>fare</v>
          </cell>
          <cell r="D20999" t="str">
            <v>paid</v>
          </cell>
          <cell r="E20999">
            <v>700</v>
          </cell>
        </row>
        <row r="21000">
          <cell r="B21000" t="str">
            <v>Generation DML</v>
          </cell>
          <cell r="C21000" t="str">
            <v>Misc</v>
          </cell>
          <cell r="D21000" t="str">
            <v>Online by adeel to Noman engr</v>
          </cell>
          <cell r="E21000">
            <v>50000</v>
          </cell>
        </row>
        <row r="21001">
          <cell r="B21001" t="str">
            <v>J out let DML</v>
          </cell>
          <cell r="C21001" t="str">
            <v>piping</v>
          </cell>
          <cell r="D21001" t="str">
            <v>Paid to irfan unit piping drain piping (Given by BH)</v>
          </cell>
          <cell r="E21001">
            <v>50000</v>
          </cell>
        </row>
        <row r="21002">
          <cell r="B21002" t="str">
            <v>office</v>
          </cell>
          <cell r="C21002" t="str">
            <v>Water proofing</v>
          </cell>
          <cell r="D21002" t="str">
            <v>advance for Water tank and main gutter repairing &amp; water proofing</v>
          </cell>
          <cell r="E21002">
            <v>8000</v>
          </cell>
        </row>
        <row r="21003">
          <cell r="B21003" t="str">
            <v>BAH 12th Floor</v>
          </cell>
          <cell r="C21003" t="str">
            <v>fare</v>
          </cell>
          <cell r="D21003" t="str">
            <v>paid</v>
          </cell>
          <cell r="E21003">
            <v>1800</v>
          </cell>
        </row>
        <row r="21004">
          <cell r="B21004" t="str">
            <v>10 pearl NASTP</v>
          </cell>
          <cell r="C21004" t="str">
            <v>moazzam insulator</v>
          </cell>
          <cell r="D21004" t="str">
            <v>cash paid for 10 pearl for units insulation</v>
          </cell>
          <cell r="E21004">
            <v>4000</v>
          </cell>
        </row>
        <row r="21005">
          <cell r="B21005" t="str">
            <v>J out let DML</v>
          </cell>
          <cell r="C21005" t="str">
            <v>transportation</v>
          </cell>
          <cell r="D21005" t="str">
            <v>paid for cargo from karachi to lahore for sprinklers</v>
          </cell>
          <cell r="E21005">
            <v>600</v>
          </cell>
        </row>
        <row r="21006">
          <cell r="B21006" t="str">
            <v>LAMA Outlet</v>
          </cell>
          <cell r="C21006" t="str">
            <v>material</v>
          </cell>
          <cell r="D21006" t="str">
            <v>purchased scrwes for LAMA</v>
          </cell>
          <cell r="E21006">
            <v>480</v>
          </cell>
        </row>
        <row r="21007">
          <cell r="B21007" t="str">
            <v>CITI Bank</v>
          </cell>
          <cell r="C21007" t="str">
            <v>fare</v>
          </cell>
          <cell r="D21007" t="str">
            <v>paid</v>
          </cell>
          <cell r="E21007">
            <v>2500</v>
          </cell>
        </row>
        <row r="21008">
          <cell r="B21008" t="str">
            <v>Sana safinaz DML</v>
          </cell>
          <cell r="C21008" t="str">
            <v>IIL Pipe</v>
          </cell>
          <cell r="D21008" t="str">
            <v>Online by adeel to IIL for ERW pipe 4" Dia</v>
          </cell>
          <cell r="E21008">
            <v>163887</v>
          </cell>
        </row>
        <row r="21009">
          <cell r="B21009" t="str">
            <v>DHL office</v>
          </cell>
          <cell r="C21009" t="str">
            <v>water proofing</v>
          </cell>
          <cell r="D21009" t="str">
            <v>Online by adeel to Ayaz ur Rehman for Water proofing for DHL office</v>
          </cell>
          <cell r="E21009">
            <v>100000</v>
          </cell>
        </row>
        <row r="21010">
          <cell r="B21010" t="str">
            <v>DHL office</v>
          </cell>
          <cell r="C21010" t="str">
            <v>VOLDAM</v>
          </cell>
          <cell r="D21010" t="str">
            <v>Online by adeel to VOLDAM for exhaust fan 8" Dia for DHL Office</v>
          </cell>
          <cell r="E21010">
            <v>48900</v>
          </cell>
        </row>
        <row r="21011">
          <cell r="B21011" t="str">
            <v>VISA Fit-out Office</v>
          </cell>
          <cell r="C21011" t="str">
            <v>faheem elec</v>
          </cell>
          <cell r="D21011" t="str">
            <v>Online by Bilal bhai to faheem</v>
          </cell>
          <cell r="E21011">
            <v>30000</v>
          </cell>
        </row>
        <row r="21012">
          <cell r="B21012" t="str">
            <v>office</v>
          </cell>
          <cell r="C21012" t="str">
            <v>office</v>
          </cell>
          <cell r="D21012" t="str">
            <v>for office use</v>
          </cell>
          <cell r="E21012">
            <v>2000</v>
          </cell>
        </row>
        <row r="21013">
          <cell r="B21013" t="str">
            <v>Meezan bank Head office</v>
          </cell>
          <cell r="C21013" t="str">
            <v>material</v>
          </cell>
          <cell r="D21013" t="str">
            <v>Rubber isolator 3" x 1" 12mm 30 nos</v>
          </cell>
          <cell r="E21013">
            <v>3000</v>
          </cell>
        </row>
        <row r="21014">
          <cell r="B21014" t="str">
            <v>Engro 3rd &amp; 8th Floor</v>
          </cell>
          <cell r="C21014" t="str">
            <v>material</v>
          </cell>
          <cell r="D21014" t="str">
            <v>paint red oxide and oil</v>
          </cell>
          <cell r="E21014">
            <v>3790</v>
          </cell>
        </row>
        <row r="21015">
          <cell r="B21015" t="str">
            <v>CITI Bank</v>
          </cell>
          <cell r="C21015" t="str">
            <v>material</v>
          </cell>
          <cell r="D21015" t="str">
            <v>purhcased flexbile 3/4"</v>
          </cell>
          <cell r="E21015">
            <v>6400</v>
          </cell>
        </row>
        <row r="21016">
          <cell r="B21016" t="str">
            <v>Sana safinaz DML</v>
          </cell>
          <cell r="C21016" t="str">
            <v>Insulation</v>
          </cell>
          <cell r="D21016" t="str">
            <v>Online by adeel to Owais ul islam for Sana Safina insulation</v>
          </cell>
          <cell r="E21016">
            <v>20000</v>
          </cell>
        </row>
        <row r="21017">
          <cell r="B21017" t="str">
            <v>CITI Bank</v>
          </cell>
          <cell r="C21017" t="str">
            <v>charity</v>
          </cell>
          <cell r="D21017" t="str">
            <v>Given to Kousar Maasi (recommend by Nadeem bhai)</v>
          </cell>
          <cell r="E21017">
            <v>5000</v>
          </cell>
        </row>
        <row r="21018">
          <cell r="B21018" t="str">
            <v>office</v>
          </cell>
          <cell r="C21018" t="str">
            <v>utilities bills</v>
          </cell>
          <cell r="D21018" t="str">
            <v>ptcl bills paid</v>
          </cell>
          <cell r="E21018">
            <v>3140</v>
          </cell>
        </row>
        <row r="21019">
          <cell r="B21019" t="str">
            <v xml:space="preserve">MHR Personal </v>
          </cell>
          <cell r="C21019" t="str">
            <v>utilities bills</v>
          </cell>
          <cell r="D21019" t="str">
            <v>ptcl bills paid</v>
          </cell>
          <cell r="E21019">
            <v>10590</v>
          </cell>
        </row>
        <row r="21020">
          <cell r="B21020" t="str">
            <v>LAMA Outlet</v>
          </cell>
          <cell r="C21020" t="str">
            <v>charity</v>
          </cell>
          <cell r="D21020" t="str">
            <v>cash paid by rehan to needy family</v>
          </cell>
          <cell r="E21020">
            <v>5000</v>
          </cell>
        </row>
        <row r="21021">
          <cell r="B21021" t="str">
            <v>office</v>
          </cell>
          <cell r="C21021" t="str">
            <v>office</v>
          </cell>
          <cell r="D21021" t="str">
            <v>umer for office use</v>
          </cell>
          <cell r="E21021">
            <v>3000</v>
          </cell>
        </row>
        <row r="21022">
          <cell r="B21022" t="str">
            <v>Engro 3rd &amp; 8th Floor</v>
          </cell>
          <cell r="C21022" t="str">
            <v>ahsan insulation</v>
          </cell>
          <cell r="D21022" t="str">
            <v>Cash paid (given to jahangeer)</v>
          </cell>
          <cell r="E21022">
            <v>20000</v>
          </cell>
        </row>
        <row r="21023">
          <cell r="B21023" t="str">
            <v>CITI Bank</v>
          </cell>
          <cell r="C21023" t="str">
            <v>fare</v>
          </cell>
          <cell r="D21023" t="str">
            <v>paid</v>
          </cell>
          <cell r="E21023">
            <v>700</v>
          </cell>
        </row>
        <row r="21024">
          <cell r="B21024" t="str">
            <v>VISA Fit-out Office</v>
          </cell>
          <cell r="C21024" t="str">
            <v>faheem elec</v>
          </cell>
          <cell r="D21024" t="str">
            <v>Cash paid total amt = 140,000</v>
          </cell>
          <cell r="E21024">
            <v>20000</v>
          </cell>
        </row>
        <row r="21025">
          <cell r="B21025" t="str">
            <v>CITI Bank</v>
          </cell>
          <cell r="C21025" t="str">
            <v>faheem elec</v>
          </cell>
          <cell r="D21025" t="str">
            <v>Cash paid total amt = 140,000</v>
          </cell>
          <cell r="E21025">
            <v>85000</v>
          </cell>
        </row>
        <row r="21026">
          <cell r="B21026" t="str">
            <v>GSK DMC</v>
          </cell>
          <cell r="C21026" t="str">
            <v>faheem elec</v>
          </cell>
          <cell r="D21026" t="str">
            <v>Cash paid total amt = 140,000</v>
          </cell>
          <cell r="E21026">
            <v>35000</v>
          </cell>
        </row>
        <row r="21027">
          <cell r="B21027" t="str">
            <v>sana safinaz dml</v>
          </cell>
          <cell r="C21027" t="str">
            <v>misc</v>
          </cell>
          <cell r="D21027" t="str">
            <v>cash paid to moiz for ticekt and travels expenses</v>
          </cell>
          <cell r="E21027">
            <v>5500</v>
          </cell>
        </row>
        <row r="21028">
          <cell r="B21028" t="str">
            <v>sana safinaz dml</v>
          </cell>
          <cell r="C21028" t="str">
            <v>noman engr</v>
          </cell>
          <cell r="D21028" t="str">
            <v>cash paid for site expenses (easy paisa by abuzar)</v>
          </cell>
          <cell r="E21028">
            <v>30000</v>
          </cell>
        </row>
        <row r="21029">
          <cell r="B21029" t="str">
            <v>Gul Ahmed</v>
          </cell>
          <cell r="C21029" t="str">
            <v>Salary</v>
          </cell>
          <cell r="D21029" t="str">
            <v>Online by adeel to Talha siddiquei for salary</v>
          </cell>
          <cell r="E21029">
            <v>60000</v>
          </cell>
        </row>
        <row r="21030">
          <cell r="B21030" t="str">
            <v>Meezan bank Head office</v>
          </cell>
          <cell r="C21030" t="str">
            <v>Noman Engineering</v>
          </cell>
          <cell r="D21030" t="str">
            <v>Sheet given to Noman ducting by Adeel =amt = 1500,000/-</v>
          </cell>
          <cell r="E21030">
            <v>600000</v>
          </cell>
        </row>
        <row r="21031">
          <cell r="B21031" t="str">
            <v>BAH 12th Floor</v>
          </cell>
          <cell r="C21031" t="str">
            <v>Noman Engineering</v>
          </cell>
          <cell r="D21031" t="str">
            <v>Sheet given to Noman ducting by Adeel =amt = 1500,000/-</v>
          </cell>
          <cell r="E21031">
            <v>600000</v>
          </cell>
        </row>
        <row r="21032">
          <cell r="B21032" t="str">
            <v>CITI Bank</v>
          </cell>
          <cell r="C21032" t="str">
            <v>Noman Engineering</v>
          </cell>
          <cell r="D21032" t="str">
            <v>Sheet given to Noman ducting by Adeel =amt = 1500,000/-</v>
          </cell>
          <cell r="E21032">
            <v>300000</v>
          </cell>
        </row>
        <row r="21033">
          <cell r="B21033" t="str">
            <v>IT Work Deutsche Bank</v>
          </cell>
          <cell r="C21033" t="str">
            <v>Fahad Afridi SEM</v>
          </cell>
          <cell r="D21033" t="str">
            <v>Given by BH To Fahad Afridi from SEM engineer for Units purhcased for Deuctche bank IT work</v>
          </cell>
          <cell r="E21033">
            <v>450000</v>
          </cell>
        </row>
        <row r="21034">
          <cell r="B21034" t="str">
            <v>Meezan bank Head office</v>
          </cell>
          <cell r="C21034" t="str">
            <v>zubair duct</v>
          </cell>
          <cell r="D21034" t="str">
            <v>Given by BH To Zubair duct in Meezan bank</v>
          </cell>
          <cell r="E21034">
            <v>400000</v>
          </cell>
        </row>
        <row r="21035">
          <cell r="B21035" t="str">
            <v>CITI Bank</v>
          </cell>
          <cell r="C21035" t="str">
            <v>material</v>
          </cell>
          <cell r="D21035" t="str">
            <v>misc invoice by Jahangeer</v>
          </cell>
          <cell r="E21035">
            <v>5320</v>
          </cell>
        </row>
        <row r="21036">
          <cell r="B21036" t="str">
            <v>GSK DMC</v>
          </cell>
          <cell r="C21036" t="str">
            <v>material</v>
          </cell>
          <cell r="D21036" t="str">
            <v>misc invoice by faheem</v>
          </cell>
          <cell r="E21036">
            <v>8610</v>
          </cell>
        </row>
        <row r="21037">
          <cell r="B21037" t="str">
            <v>office</v>
          </cell>
          <cell r="C21037" t="str">
            <v>office</v>
          </cell>
          <cell r="D21037" t="str">
            <v>umer for office use</v>
          </cell>
          <cell r="E21037">
            <v>3000</v>
          </cell>
        </row>
        <row r="21038">
          <cell r="B21038" t="str">
            <v>Meezan bank Head office</v>
          </cell>
          <cell r="C21038" t="str">
            <v>fare</v>
          </cell>
          <cell r="D21038" t="str">
            <v>paid for rubber isolator</v>
          </cell>
          <cell r="E21038">
            <v>700</v>
          </cell>
        </row>
        <row r="21039">
          <cell r="B21039" t="str">
            <v>office</v>
          </cell>
          <cell r="C21039" t="str">
            <v>material</v>
          </cell>
          <cell r="D21039" t="str">
            <v>office pump motor valve changed</v>
          </cell>
          <cell r="E21039">
            <v>2100</v>
          </cell>
        </row>
        <row r="21040">
          <cell r="B21040" t="str">
            <v>CITI Bank</v>
          </cell>
          <cell r="C21040" t="str">
            <v>fare</v>
          </cell>
          <cell r="D21040" t="str">
            <v>paid for channel</v>
          </cell>
          <cell r="E21040">
            <v>1000</v>
          </cell>
        </row>
        <row r="21041">
          <cell r="B21041" t="str">
            <v>CITI Bank</v>
          </cell>
          <cell r="C21041" t="str">
            <v>fare</v>
          </cell>
          <cell r="D21041" t="str">
            <v>paid</v>
          </cell>
          <cell r="E21041">
            <v>3500</v>
          </cell>
        </row>
        <row r="21042">
          <cell r="B21042" t="str">
            <v>Meezan bank Head office</v>
          </cell>
          <cell r="C21042" t="str">
            <v>Tariq automation</v>
          </cell>
          <cell r="D21042" t="str">
            <v>To IMS for meezan bank motorized valves (cash by BH)</v>
          </cell>
          <cell r="E21042">
            <v>360000</v>
          </cell>
        </row>
        <row r="21043">
          <cell r="B21043" t="str">
            <v>J out let DML</v>
          </cell>
          <cell r="C21043" t="str">
            <v>Safe &amp; soung engineering</v>
          </cell>
          <cell r="D21043" t="str">
            <v xml:space="preserve">Online by adeel to waqar brothers </v>
          </cell>
          <cell r="E21043">
            <v>150000</v>
          </cell>
        </row>
        <row r="21044">
          <cell r="B21044" t="str">
            <v>J out let DML</v>
          </cell>
          <cell r="C21044" t="str">
            <v>Safe &amp; soung engineering</v>
          </cell>
          <cell r="D21044" t="str">
            <v xml:space="preserve">Online by adeel to waqar brothers </v>
          </cell>
          <cell r="E21044">
            <v>350000</v>
          </cell>
        </row>
        <row r="21045">
          <cell r="B21045" t="str">
            <v>PSYCHIATRY JPMC</v>
          </cell>
          <cell r="C21045" t="str">
            <v>material</v>
          </cell>
          <cell r="D21045" t="str">
            <v>misc invoice by imran</v>
          </cell>
          <cell r="E21045">
            <v>29460</v>
          </cell>
        </row>
        <row r="21046">
          <cell r="B21046" t="str">
            <v>burhani mehal</v>
          </cell>
          <cell r="C21046" t="str">
            <v>salary</v>
          </cell>
          <cell r="D21046" t="str">
            <v>Salary to waris for 1.5 months pool maintenance</v>
          </cell>
          <cell r="E21046">
            <v>30000</v>
          </cell>
        </row>
        <row r="21047">
          <cell r="B21047" t="str">
            <v>CITI Bank</v>
          </cell>
          <cell r="C21047" t="str">
            <v>fuel</v>
          </cell>
          <cell r="D21047" t="str">
            <v>to salman rider</v>
          </cell>
          <cell r="E21047">
            <v>2000</v>
          </cell>
        </row>
        <row r="21048">
          <cell r="B21048" t="str">
            <v>GSK DMC</v>
          </cell>
          <cell r="C21048" t="str">
            <v>misc</v>
          </cell>
          <cell r="D21048" t="str">
            <v>jahangeer mobile balance</v>
          </cell>
          <cell r="E21048">
            <v>1500</v>
          </cell>
        </row>
        <row r="21049">
          <cell r="B21049" t="str">
            <v>office</v>
          </cell>
          <cell r="C21049" t="str">
            <v>office</v>
          </cell>
          <cell r="D21049" t="str">
            <v>umer for office use</v>
          </cell>
          <cell r="E21049">
            <v>4000</v>
          </cell>
        </row>
        <row r="21050">
          <cell r="B21050" t="str">
            <v xml:space="preserve">O/M Nue Multiplex </v>
          </cell>
          <cell r="C21050" t="str">
            <v>fuel</v>
          </cell>
          <cell r="D21050" t="str">
            <v>paid to mumtaz</v>
          </cell>
          <cell r="E21050">
            <v>500</v>
          </cell>
        </row>
        <row r="21051">
          <cell r="B21051" t="str">
            <v>Rehmat shipping</v>
          </cell>
          <cell r="C21051" t="str">
            <v>wire</v>
          </cell>
          <cell r="D21051" t="str">
            <v>purhcased 2 coil control 0.75 mm 2 core flexbiel from indus IJLAL</v>
          </cell>
          <cell r="E21051">
            <v>19150</v>
          </cell>
        </row>
        <row r="21052">
          <cell r="B21052" t="str">
            <v>BAH 12th Floor</v>
          </cell>
          <cell r="C21052" t="str">
            <v>fare</v>
          </cell>
          <cell r="D21052" t="str">
            <v>paid</v>
          </cell>
          <cell r="E21052">
            <v>700</v>
          </cell>
        </row>
        <row r="21053">
          <cell r="B21053" t="str">
            <v>DHL office</v>
          </cell>
          <cell r="C21053" t="str">
            <v>material</v>
          </cell>
          <cell r="D21053" t="str">
            <v>purhcased 3 phase breaker for panel by faheem</v>
          </cell>
          <cell r="E21053">
            <v>18300</v>
          </cell>
        </row>
        <row r="21054">
          <cell r="B21054" t="str">
            <v>CITI Bank</v>
          </cell>
          <cell r="C21054" t="str">
            <v>material</v>
          </cell>
          <cell r="D21054" t="str">
            <v>red paint mixing oil + brush</v>
          </cell>
          <cell r="E21054">
            <v>9600</v>
          </cell>
        </row>
        <row r="21055">
          <cell r="B21055" t="str">
            <v>office</v>
          </cell>
          <cell r="C21055" t="str">
            <v>misc</v>
          </cell>
          <cell r="D21055" t="str">
            <v>02 nos stamp papars purhcsed for rent agreements</v>
          </cell>
          <cell r="E21055">
            <v>460</v>
          </cell>
        </row>
        <row r="21056">
          <cell r="B21056" t="str">
            <v>GSK DMC</v>
          </cell>
          <cell r="C21056" t="str">
            <v>material</v>
          </cell>
          <cell r="D21056" t="str">
            <v>purhcased cable tie 18"</v>
          </cell>
          <cell r="E21056">
            <v>500</v>
          </cell>
        </row>
        <row r="21057">
          <cell r="B21057" t="str">
            <v>Meezan bank Head office</v>
          </cell>
          <cell r="C21057" t="str">
            <v>misc</v>
          </cell>
          <cell r="D21057" t="str">
            <v>claimed super card for SEpt 24 by amir</v>
          </cell>
          <cell r="E21057">
            <v>1500</v>
          </cell>
        </row>
        <row r="21058">
          <cell r="B21058" t="str">
            <v>Meezan bank Head office</v>
          </cell>
          <cell r="C21058" t="str">
            <v>fare</v>
          </cell>
          <cell r="D21058" t="str">
            <v>To abid for rikshaw</v>
          </cell>
          <cell r="E21058">
            <v>500</v>
          </cell>
        </row>
        <row r="21059">
          <cell r="B21059" t="str">
            <v>office</v>
          </cell>
          <cell r="C21059" t="str">
            <v>misc</v>
          </cell>
          <cell r="D21059" t="str">
            <v>water motor repaired and wrinch purhcased</v>
          </cell>
          <cell r="E21059">
            <v>2000</v>
          </cell>
        </row>
        <row r="21060">
          <cell r="B21060" t="str">
            <v>Sana safinaz DML</v>
          </cell>
          <cell r="C21060" t="str">
            <v>Misc</v>
          </cell>
          <cell r="D21060" t="str">
            <v>Online by adeel to Noman engr</v>
          </cell>
          <cell r="E21060">
            <v>50000</v>
          </cell>
        </row>
        <row r="21061">
          <cell r="B21061" t="str">
            <v>office</v>
          </cell>
          <cell r="C21061" t="str">
            <v>office</v>
          </cell>
          <cell r="D21061" t="str">
            <v>umer for office use</v>
          </cell>
          <cell r="E21061">
            <v>2000</v>
          </cell>
        </row>
        <row r="21062">
          <cell r="B21062" t="str">
            <v>office</v>
          </cell>
          <cell r="C21062" t="str">
            <v>misc</v>
          </cell>
          <cell r="D21062" t="str">
            <v>meezan bank stamp paper for personal guantantee</v>
          </cell>
          <cell r="E21062">
            <v>500</v>
          </cell>
        </row>
        <row r="21063">
          <cell r="B21063" t="str">
            <v>CITI Bank</v>
          </cell>
          <cell r="C21063" t="str">
            <v>fuel</v>
          </cell>
          <cell r="D21063" t="str">
            <v>to salman rider</v>
          </cell>
          <cell r="E21063">
            <v>900</v>
          </cell>
        </row>
        <row r="21064">
          <cell r="B21064" t="str">
            <v>BAF maintenance</v>
          </cell>
          <cell r="C21064" t="str">
            <v>shakeel duct</v>
          </cell>
          <cell r="D21064" t="str">
            <v>cash paid uptodate is 135,000</v>
          </cell>
          <cell r="E21064">
            <v>50000</v>
          </cell>
        </row>
        <row r="21065">
          <cell r="B21065" t="str">
            <v>FTC Floors</v>
          </cell>
          <cell r="C21065" t="str">
            <v>material</v>
          </cell>
          <cell r="D21065" t="str">
            <v>To sami for site expenses</v>
          </cell>
          <cell r="E21065">
            <v>3000</v>
          </cell>
        </row>
        <row r="21066">
          <cell r="B21066" t="str">
            <v>Rehmat shipping</v>
          </cell>
          <cell r="C21066" t="str">
            <v>material</v>
          </cell>
          <cell r="D21066" t="str">
            <v>purchased rehmat shipping u clamp</v>
          </cell>
          <cell r="E21066">
            <v>2000</v>
          </cell>
        </row>
        <row r="21067">
          <cell r="B21067" t="str">
            <v>BAH 12th Floor</v>
          </cell>
          <cell r="C21067" t="str">
            <v>Global technologies</v>
          </cell>
          <cell r="D21067" t="str">
            <v>purchsed NBR ruuber insulation 15 Nos</v>
          </cell>
          <cell r="E21067">
            <v>13500</v>
          </cell>
        </row>
        <row r="21068">
          <cell r="B21068" t="str">
            <v>CITI Bank</v>
          </cell>
          <cell r="C21068" t="str">
            <v>bilal bhai</v>
          </cell>
          <cell r="D21068" t="str">
            <v>Given to Bilala bhai</v>
          </cell>
          <cell r="E21068">
            <v>1000</v>
          </cell>
        </row>
        <row r="21069">
          <cell r="B21069" t="str">
            <v>CITI Bank</v>
          </cell>
          <cell r="C21069" t="str">
            <v>HILTI</v>
          </cell>
          <cell r="D21069" t="str">
            <v>purchased Fire stop sealent</v>
          </cell>
          <cell r="E21069">
            <v>14000</v>
          </cell>
        </row>
        <row r="21070">
          <cell r="B21070" t="str">
            <v>Tomo JPMC</v>
          </cell>
          <cell r="C21070" t="str">
            <v>faheem elec</v>
          </cell>
          <cell r="D21070" t="str">
            <v>cash paid</v>
          </cell>
          <cell r="E21070">
            <v>15000</v>
          </cell>
        </row>
        <row r="21071">
          <cell r="B21071" t="str">
            <v>DHL office</v>
          </cell>
          <cell r="C21071" t="str">
            <v>Ayaz ur Rehman</v>
          </cell>
          <cell r="D21071" t="str">
            <v>paid for water proofing</v>
          </cell>
          <cell r="E21071">
            <v>60000</v>
          </cell>
        </row>
        <row r="21072">
          <cell r="B21072" t="str">
            <v>DHL office</v>
          </cell>
          <cell r="C21072" t="str">
            <v>Ayaz ur Rehman</v>
          </cell>
          <cell r="D21072" t="str">
            <v>paid for water proofing for office tank and gutters</v>
          </cell>
          <cell r="E21072">
            <v>40000</v>
          </cell>
        </row>
        <row r="21073">
          <cell r="B21073" t="str">
            <v>NICVD</v>
          </cell>
          <cell r="C21073" t="str">
            <v>Zahid Jpmc</v>
          </cell>
          <cell r="D21073" t="str">
            <v>To Zahid Juno in NIVCD (Online by BH)</v>
          </cell>
          <cell r="E21073">
            <v>200000</v>
          </cell>
        </row>
        <row r="21074">
          <cell r="B21074" t="str">
            <v>Meezan bank Head office</v>
          </cell>
          <cell r="C21074" t="str">
            <v>material</v>
          </cell>
          <cell r="D21074" t="str">
            <v>Misc by abbas plumber</v>
          </cell>
          <cell r="E21074">
            <v>9500</v>
          </cell>
        </row>
        <row r="21075">
          <cell r="B21075" t="str">
            <v>O/M The Place</v>
          </cell>
          <cell r="C21075" t="str">
            <v>motor</v>
          </cell>
          <cell r="D21075" t="str">
            <v>To mumtaz for repaired 3 phase motor with rewinding and vanishing</v>
          </cell>
          <cell r="E21075">
            <v>78000</v>
          </cell>
        </row>
        <row r="21076">
          <cell r="B21076" t="str">
            <v>office</v>
          </cell>
          <cell r="C21076" t="str">
            <v>office</v>
          </cell>
          <cell r="D21076" t="str">
            <v>umer for office use</v>
          </cell>
          <cell r="E21076">
            <v>5000</v>
          </cell>
        </row>
        <row r="21077">
          <cell r="B21077" t="str">
            <v>CITI Bank</v>
          </cell>
          <cell r="C21077" t="str">
            <v>material</v>
          </cell>
          <cell r="D21077" t="str">
            <v>purhcased 20 nos black dammer tapes</v>
          </cell>
          <cell r="E21077">
            <v>3000</v>
          </cell>
        </row>
        <row r="21078">
          <cell r="B21078" t="str">
            <v>Salaam Taqaful</v>
          </cell>
          <cell r="C21078" t="str">
            <v>material</v>
          </cell>
          <cell r="D21078" t="str">
            <v>purchased copper pipe and insulation</v>
          </cell>
          <cell r="E21078">
            <v>163190</v>
          </cell>
        </row>
        <row r="21079">
          <cell r="B21079" t="str">
            <v>Salaam Taqaful</v>
          </cell>
          <cell r="C21079" t="str">
            <v>material</v>
          </cell>
          <cell r="D21079" t="str">
            <v>purchased channel 80 x 80</v>
          </cell>
          <cell r="E21079">
            <v>4500</v>
          </cell>
        </row>
        <row r="21080">
          <cell r="B21080" t="str">
            <v>Salaam Taqaful</v>
          </cell>
          <cell r="C21080" t="str">
            <v>material</v>
          </cell>
          <cell r="D21080" t="str">
            <v>purchased channel 60 x 60</v>
          </cell>
          <cell r="E21080">
            <v>19100</v>
          </cell>
        </row>
        <row r="21081">
          <cell r="B21081" t="str">
            <v>Salaam Taqaful</v>
          </cell>
          <cell r="C21081" t="str">
            <v>material</v>
          </cell>
          <cell r="D21081" t="str">
            <v>cable tie</v>
          </cell>
          <cell r="E21081">
            <v>550</v>
          </cell>
        </row>
        <row r="21082">
          <cell r="B21082" t="str">
            <v>Tomo JPMC</v>
          </cell>
          <cell r="C21082" t="str">
            <v>material</v>
          </cell>
          <cell r="D21082" t="str">
            <v>cementax</v>
          </cell>
          <cell r="E21082">
            <v>850</v>
          </cell>
        </row>
        <row r="21083">
          <cell r="B21083" t="str">
            <v>Salaam Taqaful</v>
          </cell>
          <cell r="C21083" t="str">
            <v>material</v>
          </cell>
          <cell r="D21083" t="str">
            <v>rawal bolt</v>
          </cell>
          <cell r="E21083">
            <v>550</v>
          </cell>
        </row>
        <row r="21084">
          <cell r="B21084" t="str">
            <v>Salaam Taqaful</v>
          </cell>
          <cell r="C21084" t="str">
            <v>fare</v>
          </cell>
          <cell r="D21084" t="str">
            <v>paid</v>
          </cell>
          <cell r="E21084">
            <v>1000</v>
          </cell>
        </row>
        <row r="21085">
          <cell r="B21085" t="str">
            <v>Meezan Gujranwala</v>
          </cell>
          <cell r="C21085" t="str">
            <v>Tickets</v>
          </cell>
          <cell r="D21085" t="str">
            <v>Ticket for Touqeer bhai</v>
          </cell>
          <cell r="E21085">
            <v>4100</v>
          </cell>
        </row>
        <row r="21086">
          <cell r="B21086" t="str">
            <v>BAF maintenance</v>
          </cell>
          <cell r="C21086" t="str">
            <v>noman engr</v>
          </cell>
          <cell r="D21086" t="str">
            <v>Cash to Noman Engr (Given to nadeem bhai)</v>
          </cell>
          <cell r="E21086">
            <v>150000</v>
          </cell>
        </row>
        <row r="21087">
          <cell r="B21087" t="str">
            <v>CITI Bank</v>
          </cell>
          <cell r="C21087" t="str">
            <v>fare</v>
          </cell>
          <cell r="D21087" t="str">
            <v>paid</v>
          </cell>
          <cell r="E21087">
            <v>3000</v>
          </cell>
        </row>
        <row r="21088">
          <cell r="B21088" t="str">
            <v>CITI Bank</v>
          </cell>
          <cell r="C21088" t="str">
            <v>material</v>
          </cell>
          <cell r="D21088" t="str">
            <v>misc by jahangeer</v>
          </cell>
          <cell r="E21088">
            <v>14115</v>
          </cell>
        </row>
        <row r="21089">
          <cell r="B21089" t="str">
            <v>BAH 12th Floor</v>
          </cell>
          <cell r="C21089" t="str">
            <v>Zahid Insulator</v>
          </cell>
          <cell r="D21089" t="str">
            <v>Zahid insulation in BAH 12 floor (online transfer by BH)</v>
          </cell>
          <cell r="E21089">
            <v>100000</v>
          </cell>
        </row>
        <row r="21090">
          <cell r="B21090" t="str">
            <v>DHL office</v>
          </cell>
          <cell r="C21090" t="str">
            <v>Cordination</v>
          </cell>
          <cell r="D21090" t="str">
            <v>To Adnan ASPL  in DHL for cordination (Given by bH)</v>
          </cell>
          <cell r="E21090">
            <v>150000</v>
          </cell>
        </row>
        <row r="21091">
          <cell r="B21091" t="str">
            <v>GSK DMC</v>
          </cell>
          <cell r="C21091" t="str">
            <v>Cordination</v>
          </cell>
          <cell r="D21091" t="str">
            <v>TO Fazeel cordination for cordination (Given by bH)</v>
          </cell>
          <cell r="E21091">
            <v>55000</v>
          </cell>
        </row>
        <row r="21092">
          <cell r="B21092" t="str">
            <v>BAF maintenance</v>
          </cell>
          <cell r="C21092" t="str">
            <v>Osama abrar</v>
          </cell>
          <cell r="D21092" t="str">
            <v>Received from Bahria project (cash transfer to Osama Abrar in BAF basement ventilation ssytem)</v>
          </cell>
          <cell r="E21092">
            <v>500000</v>
          </cell>
        </row>
        <row r="21093">
          <cell r="B21093" t="str">
            <v>GSK DMC</v>
          </cell>
          <cell r="C21093" t="str">
            <v>fare</v>
          </cell>
          <cell r="D21093" t="str">
            <v>paid</v>
          </cell>
          <cell r="E21093">
            <v>2500</v>
          </cell>
        </row>
        <row r="21094">
          <cell r="B21094" t="str">
            <v>BAH 12th Floor</v>
          </cell>
          <cell r="C21094" t="str">
            <v>fare</v>
          </cell>
          <cell r="D21094" t="str">
            <v>paid</v>
          </cell>
          <cell r="E21094">
            <v>2000</v>
          </cell>
        </row>
        <row r="21095">
          <cell r="B21095" t="str">
            <v>LAMA Outlet</v>
          </cell>
          <cell r="C21095" t="str">
            <v>fare</v>
          </cell>
          <cell r="D21095" t="str">
            <v>paid</v>
          </cell>
          <cell r="E21095">
            <v>3000</v>
          </cell>
        </row>
        <row r="21096">
          <cell r="B21096" t="str">
            <v>office</v>
          </cell>
          <cell r="C21096" t="str">
            <v>office</v>
          </cell>
          <cell r="D21096" t="str">
            <v>umer for office use</v>
          </cell>
          <cell r="E21096">
            <v>4000</v>
          </cell>
        </row>
        <row r="21097">
          <cell r="B21097" t="str">
            <v>LAMA Outlet</v>
          </cell>
          <cell r="C21097" t="str">
            <v>fuel</v>
          </cell>
          <cell r="D21097" t="str">
            <v>to salman rider</v>
          </cell>
          <cell r="E21097">
            <v>1000</v>
          </cell>
        </row>
        <row r="21098">
          <cell r="B21098" t="str">
            <v>BAH 12th Floor</v>
          </cell>
          <cell r="C21098" t="str">
            <v>Material</v>
          </cell>
          <cell r="D21098" t="str">
            <v>Online by adeel to abid ali care off Abbas Brothers Amt = 238900</v>
          </cell>
          <cell r="E21098">
            <v>34129</v>
          </cell>
        </row>
        <row r="21099">
          <cell r="B21099" t="str">
            <v>CITI Bank</v>
          </cell>
          <cell r="C21099" t="str">
            <v>Material</v>
          </cell>
          <cell r="D21099" t="str">
            <v>Online by adeel to abid ali care off Abbas Brothers Amt = 238900</v>
          </cell>
          <cell r="E21099">
            <v>34128</v>
          </cell>
        </row>
        <row r="21100">
          <cell r="B21100" t="str">
            <v>Gul Ahmed</v>
          </cell>
          <cell r="C21100" t="str">
            <v>Material</v>
          </cell>
          <cell r="D21100" t="str">
            <v>Online by adeel to abid ali care off Abbas Brothers Amt = 238900</v>
          </cell>
          <cell r="E21100">
            <v>34128</v>
          </cell>
        </row>
        <row r="21101">
          <cell r="B21101" t="str">
            <v>GSK DMC</v>
          </cell>
          <cell r="C21101" t="str">
            <v>Material</v>
          </cell>
          <cell r="D21101" t="str">
            <v>Online by adeel to abid ali care off Abbas Brothers Amt = 238900</v>
          </cell>
          <cell r="E21101">
            <v>34128</v>
          </cell>
        </row>
        <row r="21102">
          <cell r="B21102" t="str">
            <v>10 pearl NASTP</v>
          </cell>
          <cell r="C21102" t="str">
            <v>Material</v>
          </cell>
          <cell r="D21102" t="str">
            <v>Online by adeel to abid ali care off Abbas Brothers Amt = 238900</v>
          </cell>
          <cell r="E21102">
            <v>34129</v>
          </cell>
        </row>
        <row r="21103">
          <cell r="B21103" t="str">
            <v>Engro 3rd &amp; 8th Floor</v>
          </cell>
          <cell r="C21103" t="str">
            <v>Material</v>
          </cell>
          <cell r="D21103" t="str">
            <v>Online by adeel to abid ali care off Abbas Brothers Amt = 238900</v>
          </cell>
          <cell r="E21103">
            <v>34129</v>
          </cell>
        </row>
        <row r="21104">
          <cell r="B21104" t="str">
            <v>Meezan bank Head office</v>
          </cell>
          <cell r="C21104" t="str">
            <v>Material</v>
          </cell>
          <cell r="D21104" t="str">
            <v>Online by adeel to abid ali care off Abbas Brothers Amt = 238900</v>
          </cell>
          <cell r="E21104">
            <v>34129</v>
          </cell>
        </row>
        <row r="21105">
          <cell r="B21105" t="str">
            <v>Tomo JPMC</v>
          </cell>
          <cell r="C21105" t="str">
            <v>Kamran insulator</v>
          </cell>
          <cell r="D21105" t="str">
            <v>Online by adeel to sajjad hussain care of kamran insulator</v>
          </cell>
          <cell r="E21105">
            <v>100000</v>
          </cell>
        </row>
        <row r="21106">
          <cell r="B21106" t="str">
            <v>BAH 12th Floor</v>
          </cell>
          <cell r="C21106" t="str">
            <v>material</v>
          </cell>
          <cell r="D21106" t="str">
            <v>purhcased dammer tapes</v>
          </cell>
          <cell r="E21106">
            <v>1450</v>
          </cell>
        </row>
        <row r="21107">
          <cell r="B21107" t="str">
            <v>Meezan Gujranwala</v>
          </cell>
          <cell r="C21107" t="str">
            <v>Touqeer</v>
          </cell>
          <cell r="D21107" t="str">
            <v>TO Touqeer for Site expesnes</v>
          </cell>
          <cell r="E21107">
            <v>10000</v>
          </cell>
        </row>
        <row r="21108">
          <cell r="B21108" t="str">
            <v>office</v>
          </cell>
          <cell r="C21108" t="str">
            <v>misc</v>
          </cell>
          <cell r="D21108" t="str">
            <v>umer for office use</v>
          </cell>
          <cell r="E21108">
            <v>3000</v>
          </cell>
        </row>
        <row r="21109">
          <cell r="B21109" t="str">
            <v>Meezan bank Head office</v>
          </cell>
          <cell r="C21109" t="str">
            <v>amjad ustad</v>
          </cell>
          <cell r="D21109" t="str">
            <v>given to amjad for site expenses</v>
          </cell>
          <cell r="E21109">
            <v>2000</v>
          </cell>
        </row>
        <row r="21110">
          <cell r="B21110" t="str">
            <v>CITI Bank</v>
          </cell>
          <cell r="C21110" t="str">
            <v>material</v>
          </cell>
          <cell r="D21110" t="str">
            <v>purchased 10 nos dammer tapes</v>
          </cell>
          <cell r="E21110">
            <v>1450</v>
          </cell>
        </row>
        <row r="21111">
          <cell r="B21111" t="str">
            <v>CITI Bank</v>
          </cell>
          <cell r="C21111" t="str">
            <v>fuel</v>
          </cell>
          <cell r="D21111" t="str">
            <v>to salman rider for fuel</v>
          </cell>
          <cell r="E21111">
            <v>1500</v>
          </cell>
        </row>
        <row r="21112">
          <cell r="B21112" t="str">
            <v xml:space="preserve">MHR Personal </v>
          </cell>
          <cell r="C21112" t="str">
            <v>utilities bills</v>
          </cell>
          <cell r="D21112" t="str">
            <v>k ele bills paid</v>
          </cell>
          <cell r="E21112">
            <v>55825</v>
          </cell>
        </row>
        <row r="21113">
          <cell r="B21113" t="str">
            <v>office</v>
          </cell>
          <cell r="C21113" t="str">
            <v>utilities bills</v>
          </cell>
          <cell r="D21113" t="str">
            <v>k ele bills paid</v>
          </cell>
          <cell r="E21113">
            <v>82386</v>
          </cell>
        </row>
        <row r="21114">
          <cell r="B21114" t="str">
            <v>Spar supermarket</v>
          </cell>
          <cell r="C21114" t="str">
            <v>material</v>
          </cell>
          <cell r="D21114" t="str">
            <v>cable tie for sample board</v>
          </cell>
          <cell r="E21114">
            <v>300</v>
          </cell>
        </row>
        <row r="21115">
          <cell r="B21115" t="str">
            <v>Meezan bank Head office</v>
          </cell>
          <cell r="C21115" t="str">
            <v>fuel</v>
          </cell>
          <cell r="D21115" t="str">
            <v>paid to ahsan</v>
          </cell>
          <cell r="E21115">
            <v>250</v>
          </cell>
        </row>
        <row r="21116">
          <cell r="B21116" t="str">
            <v>BAH 12th Floor</v>
          </cell>
          <cell r="C21116" t="str">
            <v>misc</v>
          </cell>
          <cell r="D21116" t="str">
            <v>to kamran office for inche tape and fuel</v>
          </cell>
          <cell r="E21116">
            <v>1000</v>
          </cell>
        </row>
        <row r="21117">
          <cell r="B21117" t="str">
            <v>CITI Bank</v>
          </cell>
          <cell r="C21117" t="str">
            <v>nexus engineering</v>
          </cell>
          <cell r="D21117" t="str">
            <v>purchased 7 nos pendent sprinkler (cash given to ahsan)</v>
          </cell>
          <cell r="E21117">
            <v>11200</v>
          </cell>
        </row>
        <row r="21118">
          <cell r="B21118" t="str">
            <v>GSK DMC</v>
          </cell>
          <cell r="C21118" t="str">
            <v>secure vision</v>
          </cell>
          <cell r="D21118" t="str">
            <v>Online to Secure vision by BH (engro + GSK) = 1000,000</v>
          </cell>
          <cell r="E21118">
            <v>904001</v>
          </cell>
        </row>
        <row r="21119">
          <cell r="B21119" t="str">
            <v>Engro 3rd &amp; 8th Floor</v>
          </cell>
          <cell r="C21119" t="str">
            <v>secure vision</v>
          </cell>
          <cell r="D21119" t="str">
            <v>Online to Secure vision by BH (engro + GSK) = 1000,000</v>
          </cell>
          <cell r="E21119">
            <v>95999</v>
          </cell>
        </row>
        <row r="21120">
          <cell r="B21120" t="str">
            <v>Spar supermarket</v>
          </cell>
          <cell r="C21120" t="str">
            <v>fare</v>
          </cell>
          <cell r="D21120" t="str">
            <v>Rikshaw - given to salman</v>
          </cell>
          <cell r="E21120">
            <v>500</v>
          </cell>
        </row>
        <row r="21121">
          <cell r="B21121" t="str">
            <v>office</v>
          </cell>
          <cell r="C21121" t="str">
            <v>office</v>
          </cell>
          <cell r="D21121" t="str">
            <v>umer for office use</v>
          </cell>
          <cell r="E21121">
            <v>4000</v>
          </cell>
        </row>
        <row r="21122">
          <cell r="B21122" t="str">
            <v>GSK DMC</v>
          </cell>
          <cell r="C21122" t="str">
            <v>photocopies</v>
          </cell>
          <cell r="D21122" t="str">
            <v>cash paid for photocopies (given to umer)</v>
          </cell>
          <cell r="E21122">
            <v>10000</v>
          </cell>
        </row>
        <row r="21123">
          <cell r="B21123" t="str">
            <v>CITI Bank</v>
          </cell>
          <cell r="C21123" t="str">
            <v>fare</v>
          </cell>
          <cell r="D21123" t="str">
            <v>bykia paid (given to ahsan)</v>
          </cell>
          <cell r="E21123">
            <v>200</v>
          </cell>
        </row>
        <row r="21124">
          <cell r="B21124" t="str">
            <v>Engro 3rd &amp; 8th Floor</v>
          </cell>
          <cell r="C21124" t="str">
            <v>material</v>
          </cell>
          <cell r="D21124" t="str">
            <v>purchased Pana, plyier and screw drivers for site (required by jahangeer)</v>
          </cell>
          <cell r="E21124">
            <v>4210</v>
          </cell>
        </row>
        <row r="21125">
          <cell r="B21125" t="str">
            <v>CITI Bank</v>
          </cell>
          <cell r="C21125" t="str">
            <v>material</v>
          </cell>
          <cell r="D21125" t="str">
            <v>purchased red paint NELSON by salman</v>
          </cell>
          <cell r="E21125">
            <v>5320</v>
          </cell>
        </row>
        <row r="21126">
          <cell r="B21126" t="str">
            <v>Rehmat shipping</v>
          </cell>
          <cell r="C21126" t="str">
            <v>fare</v>
          </cell>
          <cell r="D21126" t="str">
            <v>paid for rikshaw 3 times</v>
          </cell>
          <cell r="E21126">
            <v>2400</v>
          </cell>
        </row>
        <row r="21127">
          <cell r="B21127" t="str">
            <v>GSK DMC</v>
          </cell>
          <cell r="C21127" t="str">
            <v>Material</v>
          </cell>
          <cell r="D21127" t="str">
            <v>Online by adeel to Jamal Bolt Store for threaded rod and nut bolts  otam amt = 253550</v>
          </cell>
          <cell r="E21127">
            <v>63387.5</v>
          </cell>
        </row>
        <row r="21128">
          <cell r="B21128" t="str">
            <v>CITI Bank</v>
          </cell>
          <cell r="C21128" t="str">
            <v>Material</v>
          </cell>
          <cell r="D21128" t="str">
            <v>Online by adeel to Jamal Bolt Store for threaded rod and nut bolts  otam amt = 253550</v>
          </cell>
          <cell r="E21128">
            <v>63387.5</v>
          </cell>
        </row>
        <row r="21129">
          <cell r="B21129" t="str">
            <v>Meezan bank Head office</v>
          </cell>
          <cell r="C21129" t="str">
            <v>Material</v>
          </cell>
          <cell r="D21129" t="str">
            <v>Online by adeel to Jamal Bolt Store for threaded rod and nut bolts  otam amt = 253550</v>
          </cell>
          <cell r="E21129">
            <v>63387.5</v>
          </cell>
        </row>
        <row r="21130">
          <cell r="B21130" t="str">
            <v>Engro 3rd &amp; 8th Floor</v>
          </cell>
          <cell r="C21130" t="str">
            <v>Material</v>
          </cell>
          <cell r="D21130" t="str">
            <v>Online by adeel to Jamal Bolt Store for threaded rod and nut bolts  otam amt = 253550</v>
          </cell>
          <cell r="E21130">
            <v>63387.5</v>
          </cell>
        </row>
        <row r="21131">
          <cell r="B21131" t="str">
            <v>Salaam Taqaful</v>
          </cell>
          <cell r="C21131" t="str">
            <v>material</v>
          </cell>
          <cell r="D21131" t="str">
            <v>misc invoices by faheem</v>
          </cell>
          <cell r="E21131">
            <v>84500</v>
          </cell>
        </row>
        <row r="21132">
          <cell r="B21132" t="str">
            <v>J out let DML</v>
          </cell>
          <cell r="C21132" t="str">
            <v>builty</v>
          </cell>
          <cell r="D21132" t="str">
            <v>flexbile builty to Lahore</v>
          </cell>
          <cell r="E21132">
            <v>10000</v>
          </cell>
        </row>
        <row r="21133">
          <cell r="B21133" t="str">
            <v>J out let DML</v>
          </cell>
          <cell r="C21133" t="str">
            <v>fare</v>
          </cell>
          <cell r="D21133" t="str">
            <v>paid for sprinkler and flexble</v>
          </cell>
          <cell r="E21133">
            <v>3200</v>
          </cell>
        </row>
        <row r="21134">
          <cell r="B21134" t="str">
            <v>J out let DML</v>
          </cell>
          <cell r="C21134" t="str">
            <v>builty</v>
          </cell>
          <cell r="D21134" t="str">
            <v>sprinlker builty to Lahore (to salman)</v>
          </cell>
          <cell r="E21134">
            <v>2480</v>
          </cell>
        </row>
        <row r="21135">
          <cell r="B21135" t="str">
            <v>o/m NASTP</v>
          </cell>
          <cell r="C21135" t="str">
            <v>material</v>
          </cell>
          <cell r="D21135" t="str">
            <v>purhcased manifold pressure by salman</v>
          </cell>
          <cell r="E21135">
            <v>2700</v>
          </cell>
        </row>
        <row r="21136">
          <cell r="B21136" t="str">
            <v>Engro 3rd &amp; 8th Floor</v>
          </cell>
          <cell r="C21136" t="str">
            <v>material</v>
          </cell>
          <cell r="D21136" t="str">
            <v>purhcased saddle tapes and junction by salman</v>
          </cell>
          <cell r="E21136">
            <v>2640</v>
          </cell>
        </row>
        <row r="21137">
          <cell r="B21137" t="str">
            <v>Engro 3rd &amp; 8th Floor</v>
          </cell>
          <cell r="C21137" t="str">
            <v>fuel</v>
          </cell>
          <cell r="D21137" t="str">
            <v>to salma for fuel and mobile balance</v>
          </cell>
          <cell r="E21137">
            <v>2000</v>
          </cell>
        </row>
        <row r="21138">
          <cell r="B21138" t="str">
            <v>office</v>
          </cell>
          <cell r="C21138" t="str">
            <v>office</v>
          </cell>
          <cell r="D21138" t="str">
            <v>umer for office use</v>
          </cell>
          <cell r="E21138">
            <v>4000</v>
          </cell>
        </row>
        <row r="21139">
          <cell r="B21139" t="str">
            <v>DHL office</v>
          </cell>
          <cell r="C21139" t="str">
            <v>material</v>
          </cell>
          <cell r="D21139" t="str">
            <v>PVC pipe and lux purchsaed by amir contractor</v>
          </cell>
          <cell r="E21139">
            <v>4400</v>
          </cell>
        </row>
        <row r="21140">
          <cell r="B21140" t="str">
            <v>office</v>
          </cell>
          <cell r="C21140" t="str">
            <v>tender</v>
          </cell>
          <cell r="D21140" t="str">
            <v>Naya nazimabad tender purchased from SEM</v>
          </cell>
          <cell r="E21140">
            <v>12000</v>
          </cell>
        </row>
        <row r="21141">
          <cell r="B21141" t="str">
            <v>DHL office</v>
          </cell>
          <cell r="C21141" t="str">
            <v>fare</v>
          </cell>
          <cell r="D21141" t="str">
            <v>to rikshaw muneer</v>
          </cell>
          <cell r="E21141">
            <v>1400</v>
          </cell>
        </row>
        <row r="21142">
          <cell r="B21142" t="str">
            <v xml:space="preserve">MHR Personal </v>
          </cell>
          <cell r="C21142" t="str">
            <v>rehman sahab</v>
          </cell>
          <cell r="D21142" t="str">
            <v>sir rehman mobile balance</v>
          </cell>
          <cell r="E21142">
            <v>4000</v>
          </cell>
        </row>
        <row r="21143">
          <cell r="B21143" t="str">
            <v>BAF maintenance</v>
          </cell>
          <cell r="C21143" t="str">
            <v>Sheet</v>
          </cell>
          <cell r="D21143" t="str">
            <v>Sheet purhcase for BAFL from al madina</v>
          </cell>
          <cell r="E21143">
            <v>14300</v>
          </cell>
        </row>
        <row r="21144">
          <cell r="B21144" t="str">
            <v>Engro 3rd &amp; 8th Floor</v>
          </cell>
          <cell r="C21144" t="str">
            <v>ahsan insulation</v>
          </cell>
          <cell r="D21144" t="str">
            <v>Online by Al madina To Ahsan insualtion</v>
          </cell>
          <cell r="E21144">
            <v>50000</v>
          </cell>
        </row>
        <row r="21145">
          <cell r="B21145" t="str">
            <v>Engro 3rd &amp; 8th Floor</v>
          </cell>
          <cell r="C21145" t="str">
            <v>Thumb international</v>
          </cell>
          <cell r="D21145" t="str">
            <v>Online by adeel to S. Kamran Aziz care off thumb</v>
          </cell>
          <cell r="E21145">
            <v>500000</v>
          </cell>
        </row>
        <row r="21146">
          <cell r="B21146" t="str">
            <v>J out let DML</v>
          </cell>
          <cell r="C21146" t="str">
            <v>SCON VALVES</v>
          </cell>
          <cell r="D21146" t="str">
            <v>Online by adeel to Farhan account SCON VALVES for valves purchased</v>
          </cell>
          <cell r="E21146">
            <v>105226</v>
          </cell>
        </row>
        <row r="21147">
          <cell r="B21147" t="str">
            <v>DHL office</v>
          </cell>
          <cell r="C21147" t="str">
            <v>abdullah enterprises</v>
          </cell>
          <cell r="D21147" t="str">
            <v>Online by adeel to Kashif care off Abdullah enterprises = amt = 113850</v>
          </cell>
          <cell r="E21147">
            <v>37950</v>
          </cell>
        </row>
        <row r="21148">
          <cell r="B21148" t="str">
            <v>LAMA Outlet</v>
          </cell>
          <cell r="C21148" t="str">
            <v>abdullah enterprises</v>
          </cell>
          <cell r="D21148" t="str">
            <v>Online by adeel to Kashif care off Abdullah enterprises = amt = 113850</v>
          </cell>
          <cell r="E21148">
            <v>37950</v>
          </cell>
        </row>
        <row r="21149">
          <cell r="B21149" t="str">
            <v>Gul Ahmed</v>
          </cell>
          <cell r="C21149" t="str">
            <v>abdullah enterprises</v>
          </cell>
          <cell r="D21149" t="str">
            <v>Online by adeel to Kashif care off Abdullah enterprises = amt = 113850</v>
          </cell>
          <cell r="E21149">
            <v>37950</v>
          </cell>
        </row>
        <row r="21150">
          <cell r="B21150" t="str">
            <v>o/m NASTP</v>
          </cell>
          <cell r="C21150" t="str">
            <v>Chiller card</v>
          </cell>
          <cell r="D21150" t="str">
            <v>Paid for Chiller card repairing (NASTP) (cash by BH)</v>
          </cell>
          <cell r="E21150">
            <v>400000</v>
          </cell>
        </row>
        <row r="21151">
          <cell r="B21151" t="str">
            <v>o/m NASTP</v>
          </cell>
          <cell r="C21151" t="str">
            <v>material</v>
          </cell>
          <cell r="D21151" t="str">
            <v>misc invoices by faheem</v>
          </cell>
          <cell r="E21151">
            <v>21070</v>
          </cell>
        </row>
        <row r="21152">
          <cell r="B21152" t="str">
            <v>office</v>
          </cell>
          <cell r="C21152" t="str">
            <v>water tanker</v>
          </cell>
          <cell r="D21152" t="str">
            <v>cash paid to 3rd floor for water filling</v>
          </cell>
          <cell r="E21152">
            <v>5330</v>
          </cell>
        </row>
        <row r="21153">
          <cell r="B21153" t="str">
            <v>Salaam Taqaful</v>
          </cell>
          <cell r="C21153" t="str">
            <v>material</v>
          </cell>
          <cell r="D21153" t="str">
            <v>purchased red paint and brush by ahsan</v>
          </cell>
          <cell r="E21153">
            <v>1000</v>
          </cell>
        </row>
        <row r="21154">
          <cell r="B21154" t="str">
            <v>office</v>
          </cell>
          <cell r="C21154" t="str">
            <v>office</v>
          </cell>
          <cell r="D21154" t="str">
            <v>umer for office use</v>
          </cell>
          <cell r="E21154">
            <v>4000</v>
          </cell>
        </row>
        <row r="21155">
          <cell r="B21155" t="str">
            <v>DHL office</v>
          </cell>
          <cell r="C21155" t="str">
            <v>material</v>
          </cell>
          <cell r="D21155" t="str">
            <v>purchased rubber pad 03 nos by salman</v>
          </cell>
          <cell r="E21155">
            <v>2250</v>
          </cell>
        </row>
        <row r="21156">
          <cell r="B21156" t="str">
            <v>DHL office</v>
          </cell>
          <cell r="C21156" t="str">
            <v>fuel</v>
          </cell>
          <cell r="D21156" t="str">
            <v>to salman rider</v>
          </cell>
          <cell r="E21156">
            <v>1200</v>
          </cell>
        </row>
        <row r="21157">
          <cell r="B21157" t="str">
            <v>o/m NASTP</v>
          </cell>
          <cell r="C21157" t="str">
            <v>fare</v>
          </cell>
          <cell r="D21157" t="str">
            <v>paid</v>
          </cell>
          <cell r="E21157">
            <v>1800</v>
          </cell>
        </row>
        <row r="21158">
          <cell r="B21158" t="str">
            <v>BAF maintenance</v>
          </cell>
          <cell r="C21158" t="str">
            <v>material</v>
          </cell>
          <cell r="D21158" t="str">
            <v>purchased rawal bolt and cutting disc by shakeel</v>
          </cell>
          <cell r="E21158">
            <v>3200</v>
          </cell>
        </row>
        <row r="21159">
          <cell r="B21159" t="str">
            <v>Rehmat shipping</v>
          </cell>
          <cell r="C21159" t="str">
            <v>material</v>
          </cell>
          <cell r="D21159" t="str">
            <v xml:space="preserve">purchased drain pipe 3/4" 2 naali by salman </v>
          </cell>
          <cell r="E21159">
            <v>4900</v>
          </cell>
        </row>
        <row r="21160">
          <cell r="B21160" t="str">
            <v>Rehmat shipping</v>
          </cell>
          <cell r="C21160" t="str">
            <v>fare</v>
          </cell>
          <cell r="D21160" t="str">
            <v>paid to muneer riksahw</v>
          </cell>
          <cell r="E21160">
            <v>1000</v>
          </cell>
        </row>
        <row r="21161">
          <cell r="B21161" t="str">
            <v>Salaam Taqaful</v>
          </cell>
          <cell r="C21161" t="str">
            <v>fare</v>
          </cell>
          <cell r="D21161" t="str">
            <v>paid to muneer riksahw</v>
          </cell>
          <cell r="E21161">
            <v>1500</v>
          </cell>
        </row>
        <row r="21162">
          <cell r="B21162" t="str">
            <v>DHL office</v>
          </cell>
          <cell r="C21162" t="str">
            <v>Adnan Hyder</v>
          </cell>
          <cell r="D21162" t="str">
            <v>Online by Al madina To Adnan hyder for purchased Gas Cylinder</v>
          </cell>
          <cell r="E21162">
            <v>100000</v>
          </cell>
        </row>
        <row r="21163">
          <cell r="B21163" t="str">
            <v>Gul Ahmed</v>
          </cell>
          <cell r="C21163" t="str">
            <v>Mehran Engineering</v>
          </cell>
          <cell r="D21163" t="str">
            <v>Online by Al madina To Mehran Engineering =total 234,000</v>
          </cell>
          <cell r="E21163">
            <v>128000</v>
          </cell>
        </row>
        <row r="21164">
          <cell r="B21164" t="str">
            <v>CITI Bank</v>
          </cell>
          <cell r="C21164" t="str">
            <v>Mehran Engineering</v>
          </cell>
          <cell r="D21164" t="str">
            <v>Online by Al madina To Mehran Engineering =total 234,000</v>
          </cell>
          <cell r="E21164">
            <v>46000</v>
          </cell>
        </row>
        <row r="21165">
          <cell r="B21165" t="str">
            <v>BAH 12th Floor</v>
          </cell>
          <cell r="C21165" t="str">
            <v>Mehran Engineering</v>
          </cell>
          <cell r="D21165" t="str">
            <v>Online by Al madina To Mehran Engineering =total 234,000</v>
          </cell>
          <cell r="E21165">
            <v>50000</v>
          </cell>
        </row>
        <row r="21166">
          <cell r="B21166" t="str">
            <v>DHL office</v>
          </cell>
          <cell r="C21166" t="str">
            <v>Mehran Engineering</v>
          </cell>
          <cell r="D21166" t="str">
            <v>Online by Al madina To Mehran Engineering =total 234,000</v>
          </cell>
          <cell r="E21166">
            <v>10000</v>
          </cell>
        </row>
        <row r="21167">
          <cell r="B21167" t="str">
            <v>J out let DML</v>
          </cell>
          <cell r="C21167" t="str">
            <v>material</v>
          </cell>
          <cell r="D21167" t="str">
            <v>Online by Al madina To Jadeed Engineering for Purchased junction boxes, conduits, sockets bend for j outlet DML</v>
          </cell>
          <cell r="E21167">
            <v>104225</v>
          </cell>
        </row>
        <row r="21168">
          <cell r="B21168" t="str">
            <v>CITI Bank</v>
          </cell>
          <cell r="C21168" t="str">
            <v>fame international</v>
          </cell>
          <cell r="D21168" t="str">
            <v>Online by Al madina To Farhan care fame internatinal  = 54400</v>
          </cell>
          <cell r="E21168">
            <v>13600</v>
          </cell>
        </row>
        <row r="21169">
          <cell r="B21169" t="str">
            <v>GSK DMC</v>
          </cell>
          <cell r="C21169" t="str">
            <v>fame international</v>
          </cell>
          <cell r="D21169" t="str">
            <v>Online by Al madina To Farhan care fame internatinal  = 54400</v>
          </cell>
          <cell r="E21169">
            <v>13600</v>
          </cell>
        </row>
        <row r="21170">
          <cell r="B21170" t="str">
            <v>BAH 12th Floor</v>
          </cell>
          <cell r="C21170" t="str">
            <v>fame international</v>
          </cell>
          <cell r="D21170" t="str">
            <v>Online by Al madina To Farhan care fame internatinal  = 54400</v>
          </cell>
          <cell r="E21170">
            <v>13600</v>
          </cell>
        </row>
        <row r="21171">
          <cell r="B21171" t="str">
            <v>Engro 3rd &amp; 8th Floor</v>
          </cell>
          <cell r="C21171" t="str">
            <v>fame international</v>
          </cell>
          <cell r="D21171" t="str">
            <v>Online by Al madina To Farhan care fame internatinal  = 54400</v>
          </cell>
          <cell r="E21171">
            <v>13600</v>
          </cell>
        </row>
        <row r="21172">
          <cell r="B21172" t="str">
            <v>OT area JPMC</v>
          </cell>
          <cell r="C21172" t="str">
            <v>azaad duct</v>
          </cell>
          <cell r="D21172" t="str">
            <v>cash paid</v>
          </cell>
          <cell r="E21172">
            <v>5000</v>
          </cell>
        </row>
        <row r="21173">
          <cell r="B21173" t="str">
            <v>BAF maintenance</v>
          </cell>
          <cell r="C21173" t="str">
            <v>asif fiber</v>
          </cell>
          <cell r="D21173" t="str">
            <v>cash paid (by hand nadeem bhai)</v>
          </cell>
          <cell r="E21173">
            <v>5000</v>
          </cell>
        </row>
        <row r="21174">
          <cell r="B21174" t="str">
            <v>Engro 3rd &amp; 8th Floor</v>
          </cell>
          <cell r="C21174" t="str">
            <v>material</v>
          </cell>
          <cell r="D21174" t="str">
            <v>Purchased welding rods &amp; cutting discs by salman</v>
          </cell>
          <cell r="E21174">
            <v>2500</v>
          </cell>
        </row>
        <row r="21175">
          <cell r="B21175" t="str">
            <v>GSK DMC</v>
          </cell>
          <cell r="C21175" t="str">
            <v>fare</v>
          </cell>
          <cell r="D21175" t="str">
            <v>cash paid for suzuki</v>
          </cell>
          <cell r="E21175">
            <v>2000</v>
          </cell>
        </row>
        <row r="21176">
          <cell r="B21176" t="str">
            <v>CITI Bank</v>
          </cell>
          <cell r="C21176" t="str">
            <v>fare</v>
          </cell>
          <cell r="D21176" t="str">
            <v>cash paid for suzuki</v>
          </cell>
          <cell r="E21176">
            <v>2700</v>
          </cell>
        </row>
        <row r="21177">
          <cell r="B21177" t="str">
            <v>Engro 3rd &amp; 8th Floor</v>
          </cell>
          <cell r="C21177" t="str">
            <v>material</v>
          </cell>
          <cell r="D21177" t="str">
            <v>purchased locked</v>
          </cell>
          <cell r="E21177">
            <v>1200</v>
          </cell>
        </row>
        <row r="21178">
          <cell r="B21178" t="str">
            <v>J out let DML</v>
          </cell>
          <cell r="C21178" t="str">
            <v>noman engr</v>
          </cell>
          <cell r="D21178" t="str">
            <v>cash paid for site expenses (easy paisa by abuzar)</v>
          </cell>
          <cell r="E21178">
            <v>5000</v>
          </cell>
        </row>
        <row r="21179">
          <cell r="B21179" t="str">
            <v>DHL office</v>
          </cell>
          <cell r="C21179" t="str">
            <v>Cable tray</v>
          </cell>
          <cell r="D21179" t="str">
            <v>To waqar cable tray for rehmet shipping, DHL &amp; BAHL Total = 269280</v>
          </cell>
          <cell r="E21179">
            <v>222120</v>
          </cell>
        </row>
        <row r="21180">
          <cell r="B21180" t="str">
            <v>Rehmat shipping</v>
          </cell>
          <cell r="C21180" t="str">
            <v>Cable tray</v>
          </cell>
          <cell r="D21180" t="str">
            <v>To waqar cable tray for rehmet shipping, DHL &amp; BAHL Total = 269280</v>
          </cell>
          <cell r="E21180">
            <v>24660</v>
          </cell>
        </row>
        <row r="21181">
          <cell r="B21181" t="str">
            <v>BAH 12th Floor</v>
          </cell>
          <cell r="C21181" t="str">
            <v>Cable tray</v>
          </cell>
          <cell r="D21181" t="str">
            <v>To waqar cable tray for rehmet shipping, DHL &amp; BAHL Total = 269280</v>
          </cell>
          <cell r="E21181">
            <v>22500</v>
          </cell>
        </row>
        <row r="21182">
          <cell r="B21182" t="str">
            <v>DHL office</v>
          </cell>
          <cell r="C21182" t="str">
            <v>Saad maqsood</v>
          </cell>
          <cell r="D21182" t="str">
            <v>Online by Al madina To Saad maqsood for Electric panel DHL</v>
          </cell>
          <cell r="E21182">
            <v>100000</v>
          </cell>
        </row>
        <row r="21183">
          <cell r="B21183" t="str">
            <v>Tomo JPMC</v>
          </cell>
          <cell r="C21183" t="str">
            <v>Prem Electric</v>
          </cell>
          <cell r="D21183" t="str">
            <v>Online by Al madina To Prem Electric for Electric panel TOMO II</v>
          </cell>
          <cell r="E21183">
            <v>125000</v>
          </cell>
        </row>
        <row r="21184">
          <cell r="B21184" t="str">
            <v>Tomo JPMC</v>
          </cell>
          <cell r="C21184" t="str">
            <v>muzammil duct</v>
          </cell>
          <cell r="D21184" t="str">
            <v>Online by Al madina To Mirza subhan baig care of muzammil for TOMO II</v>
          </cell>
          <cell r="E21184">
            <v>130000</v>
          </cell>
        </row>
        <row r="21185">
          <cell r="B21185" t="str">
            <v>BAH 12th Floor</v>
          </cell>
          <cell r="C21185" t="str">
            <v>material</v>
          </cell>
          <cell r="D21185" t="str">
            <v>mixing oil, red paint and brush by salman</v>
          </cell>
          <cell r="E21185">
            <v>5720</v>
          </cell>
        </row>
        <row r="21186">
          <cell r="B21186" t="str">
            <v>BAH 12th Floor</v>
          </cell>
          <cell r="C21186" t="str">
            <v>material</v>
          </cell>
          <cell r="D21186" t="str">
            <v>purhcased jubilee clamp 100 Nos</v>
          </cell>
          <cell r="E21186">
            <v>9000</v>
          </cell>
        </row>
        <row r="21187">
          <cell r="B21187" t="str">
            <v>Engro 3rd &amp; 8th Floor</v>
          </cell>
          <cell r="C21187" t="str">
            <v>fuel</v>
          </cell>
          <cell r="D21187" t="str">
            <v>To salam for fuel</v>
          </cell>
          <cell r="E21187">
            <v>2000</v>
          </cell>
        </row>
        <row r="21188">
          <cell r="B21188" t="str">
            <v>office</v>
          </cell>
          <cell r="C21188" t="str">
            <v>salary</v>
          </cell>
          <cell r="D21188" t="str">
            <v>Paid to maasi</v>
          </cell>
          <cell r="E21188">
            <v>6000</v>
          </cell>
        </row>
        <row r="21189">
          <cell r="B21189" t="str">
            <v>CITI Bank</v>
          </cell>
          <cell r="C21189" t="str">
            <v>fare</v>
          </cell>
          <cell r="D21189" t="str">
            <v>Sample board retuened from SEM office</v>
          </cell>
          <cell r="E21189">
            <v>500</v>
          </cell>
        </row>
        <row r="21190">
          <cell r="B21190" t="str">
            <v>DHL office</v>
          </cell>
          <cell r="C21190" t="str">
            <v>material</v>
          </cell>
          <cell r="D21190" t="str">
            <v>misc invoice by imran engr</v>
          </cell>
          <cell r="E21190">
            <v>39525</v>
          </cell>
        </row>
        <row r="21191">
          <cell r="B21191" t="str">
            <v>CITI Bank</v>
          </cell>
          <cell r="C21191" t="str">
            <v>fakhri brothers</v>
          </cell>
          <cell r="D21191" t="str">
            <v>Received advance from IK in DHL (rec Meezan chq # A-94402495 given to ST brothers care off fakhri brothers)</v>
          </cell>
          <cell r="E21191">
            <v>2500000</v>
          </cell>
        </row>
        <row r="21192">
          <cell r="B21192" t="str">
            <v>O/M The Place</v>
          </cell>
          <cell r="C21192" t="str">
            <v>SST Tax</v>
          </cell>
          <cell r="D21192" t="str">
            <v>MCB chq 1973738942 = tot amt = 261343</v>
          </cell>
          <cell r="E21192">
            <v>45000</v>
          </cell>
        </row>
        <row r="21193">
          <cell r="B21193" t="str">
            <v xml:space="preserve">O/M Nue Multiplex </v>
          </cell>
          <cell r="C21193" t="str">
            <v>SST Tax</v>
          </cell>
          <cell r="D21193" t="str">
            <v>MCB chq 1973738942 = tot amt = 261343</v>
          </cell>
          <cell r="E21193">
            <v>49000</v>
          </cell>
        </row>
        <row r="21194">
          <cell r="B21194" t="str">
            <v>FTC Floors</v>
          </cell>
          <cell r="C21194" t="str">
            <v>SST Tax</v>
          </cell>
          <cell r="D21194" t="str">
            <v>MCB chq 1973738942 = tot amt = 261343</v>
          </cell>
          <cell r="E21194">
            <v>67744.56</v>
          </cell>
        </row>
        <row r="21195">
          <cell r="B21195" t="str">
            <v>o/m NASTP</v>
          </cell>
          <cell r="C21195" t="str">
            <v>SST Tax</v>
          </cell>
          <cell r="D21195" t="str">
            <v>MCB chq 1973738942 = tot amt = 261343</v>
          </cell>
          <cell r="E21195">
            <v>99597</v>
          </cell>
        </row>
        <row r="21196">
          <cell r="B21196" t="str">
            <v>LAMA Outlet</v>
          </cell>
          <cell r="C21196" t="str">
            <v>Azher Duct</v>
          </cell>
          <cell r="D21196" t="str">
            <v>MCB chq 2007570350 = tot amt = 92470</v>
          </cell>
          <cell r="E21196">
            <v>60000</v>
          </cell>
        </row>
        <row r="21197">
          <cell r="B21197" t="str">
            <v>Engro 3rd &amp; 8th Floor</v>
          </cell>
          <cell r="C21197" t="str">
            <v>Azher Duct</v>
          </cell>
          <cell r="D21197" t="str">
            <v>MCB chq 2007570350 = tot amt = 92470</v>
          </cell>
          <cell r="E21197">
            <v>22670</v>
          </cell>
        </row>
        <row r="21198">
          <cell r="B21198" t="str">
            <v>Eat On Project</v>
          </cell>
          <cell r="C21198" t="str">
            <v>Azher Duct</v>
          </cell>
          <cell r="D21198" t="str">
            <v>MCB chq 2007570350 = tot amt = 92470</v>
          </cell>
          <cell r="E21198">
            <v>9800</v>
          </cell>
        </row>
        <row r="21199">
          <cell r="B21199" t="str">
            <v>CITI Bank</v>
          </cell>
          <cell r="C21199" t="str">
            <v>sadiq pipe</v>
          </cell>
          <cell r="D21199" t="str">
            <v>MCB chq 2007570353</v>
          </cell>
          <cell r="E21199">
            <v>200000</v>
          </cell>
        </row>
        <row r="21200">
          <cell r="B21200" t="str">
            <v>BAH 22 &amp; 23rd Floor</v>
          </cell>
          <cell r="C21200" t="str">
            <v>CBC</v>
          </cell>
          <cell r="D21200" t="str">
            <v>MCB chq 2007570352 Chq amount 443500 payment for CBC for Ground Floor, 1st Floor &amp; MHR Home total amt is 443500 (but post these amount in the projects</v>
          </cell>
          <cell r="E21200">
            <v>73916</v>
          </cell>
        </row>
        <row r="21201">
          <cell r="B21201" t="str">
            <v>CITI Bank</v>
          </cell>
          <cell r="C21201" t="str">
            <v>CBC</v>
          </cell>
          <cell r="D21201" t="str">
            <v>MCB chq 2007570352 Chq amount 443500 payment for CBC for Ground Floor, 1st Floor &amp; MHR Home total amt is 443500 (but post these amount in the projects</v>
          </cell>
          <cell r="E21201">
            <v>73916</v>
          </cell>
        </row>
        <row r="21202">
          <cell r="B21202" t="str">
            <v>GSK DMC</v>
          </cell>
          <cell r="C21202" t="str">
            <v>CBC</v>
          </cell>
          <cell r="D21202" t="str">
            <v>MCB chq 2007570352 Chq amount 443500 payment for CBC for Ground Floor, 1st Floor &amp; MHR Home total amt is 443500 (but post these amount in the projects</v>
          </cell>
          <cell r="E21202">
            <v>73917</v>
          </cell>
        </row>
        <row r="21203">
          <cell r="B21203" t="str">
            <v>Engro 3rd &amp; 8th Floor</v>
          </cell>
          <cell r="C21203" t="str">
            <v>CBC</v>
          </cell>
          <cell r="D21203" t="str">
            <v>MCB chq 2007570352 Chq amount 443500 payment for CBC for Ground Floor, 1st Floor &amp; MHR Home total amt is 443500 (but post these amount in the projects</v>
          </cell>
          <cell r="E21203">
            <v>73917</v>
          </cell>
        </row>
        <row r="21204">
          <cell r="B21204" t="str">
            <v>Meezan bank Head office</v>
          </cell>
          <cell r="C21204" t="str">
            <v>CBC</v>
          </cell>
          <cell r="D21204" t="str">
            <v>MCB chq 2007570352 Chq amount 443500 payment for CBC for Ground Floor, 1st Floor &amp; MHR Home total amt is 443500 (but post these amount in the projects</v>
          </cell>
          <cell r="E21204">
            <v>73917</v>
          </cell>
        </row>
        <row r="21205">
          <cell r="B21205" t="str">
            <v>BAF maintenance</v>
          </cell>
          <cell r="C21205" t="str">
            <v>CBC</v>
          </cell>
          <cell r="D21205" t="str">
            <v>MCB chq 2007570352 Chq amount 443500 payment for CBC for Ground Floor, 1st Floor &amp; MHR Home total amt is 443500 (but post these amount in the projects</v>
          </cell>
          <cell r="E21205">
            <v>73917</v>
          </cell>
        </row>
        <row r="21206">
          <cell r="B21206" t="str">
            <v>Meezan bank Head office</v>
          </cell>
          <cell r="C21206" t="str">
            <v>zubair duct</v>
          </cell>
          <cell r="D21206" t="str">
            <v>MCB chq 2007570354</v>
          </cell>
          <cell r="E21206">
            <v>150000</v>
          </cell>
        </row>
        <row r="21207">
          <cell r="B21207" t="str">
            <v>BAF maintenance</v>
          </cell>
          <cell r="C21207" t="str">
            <v>Engr Noman</v>
          </cell>
          <cell r="D21207" t="str">
            <v>MCB chq 2007570356</v>
          </cell>
          <cell r="E21207">
            <v>350000</v>
          </cell>
        </row>
        <row r="21208">
          <cell r="B21208" t="str">
            <v>Sana safinaz DML</v>
          </cell>
          <cell r="C21208" t="str">
            <v>nexus engineering</v>
          </cell>
          <cell r="D21208" t="str">
            <v>MCB chq 2007570357 purhcased sprinklees 37 nos upright by ahsan</v>
          </cell>
          <cell r="E21208">
            <v>55000</v>
          </cell>
        </row>
        <row r="21209">
          <cell r="B21209" t="str">
            <v>DHL office</v>
          </cell>
          <cell r="C21209" t="str">
            <v>Received</v>
          </cell>
          <cell r="D21209" t="str">
            <v>Received advance from IK in DHL (rec Meezan chq # A-94402495 given to ST brothers care off fakhri brothers)</v>
          </cell>
          <cell r="F21209">
            <v>2500000</v>
          </cell>
        </row>
        <row r="21210">
          <cell r="B21210" t="str">
            <v>Sana safinaz DML</v>
          </cell>
          <cell r="C21210" t="str">
            <v>Received</v>
          </cell>
          <cell r="D21210" t="str">
            <v>Received advance from IK in Sana safinaz (rec Meezan chq # A-94402494 given to shaikh traders care off Adeel)</v>
          </cell>
          <cell r="F21210">
            <v>1560000</v>
          </cell>
        </row>
        <row r="21211">
          <cell r="B21211" t="str">
            <v>Sana safinaz DML</v>
          </cell>
          <cell r="C21211" t="str">
            <v>Received</v>
          </cell>
          <cell r="D21211" t="str">
            <v>1% invoice charges</v>
          </cell>
          <cell r="E21211">
            <v>15600</v>
          </cell>
        </row>
        <row r="21212">
          <cell r="B21212" t="str">
            <v>FTC Floors</v>
          </cell>
          <cell r="C21212" t="str">
            <v>Received</v>
          </cell>
          <cell r="D21212" t="str">
            <v>FTC Monthly July 24 (increased 10% from July 24)</v>
          </cell>
          <cell r="F21212">
            <v>280434</v>
          </cell>
        </row>
        <row r="21213">
          <cell r="B21213" t="str">
            <v>BAF maintenance</v>
          </cell>
          <cell r="C21213" t="str">
            <v>Received</v>
          </cell>
          <cell r="D21213" t="str">
            <v>Rec internal transfer form BAFL (retentioon remaining only)</v>
          </cell>
          <cell r="F21213">
            <v>6497364</v>
          </cell>
        </row>
        <row r="21214">
          <cell r="B21214" t="str">
            <v>J out let DML</v>
          </cell>
          <cell r="C21214" t="str">
            <v>Received</v>
          </cell>
          <cell r="D21214" t="str">
            <v>Rec from IK J in account of Outlet 25% adv (Given to universal traders caree of Adeel)</v>
          </cell>
          <cell r="F21214">
            <v>6001008</v>
          </cell>
        </row>
        <row r="21215">
          <cell r="B21215" t="str">
            <v>J out let DML</v>
          </cell>
          <cell r="C21215" t="str">
            <v>Received</v>
          </cell>
          <cell r="D21215" t="str">
            <v>1% invoice charges</v>
          </cell>
          <cell r="E21215">
            <v>45010</v>
          </cell>
        </row>
        <row r="21216">
          <cell r="B21216" t="str">
            <v>O/M The Place</v>
          </cell>
          <cell r="C21216" t="str">
            <v>Received</v>
          </cell>
          <cell r="D21216" t="str">
            <v>received August 2024 bill</v>
          </cell>
          <cell r="F21216">
            <v>365160</v>
          </cell>
        </row>
        <row r="21217">
          <cell r="B21217" t="str">
            <v xml:space="preserve">O/M Nue Multiplex </v>
          </cell>
          <cell r="C21217" t="str">
            <v>Received</v>
          </cell>
          <cell r="D21217" t="str">
            <v>Received O/M July 24 Bill</v>
          </cell>
          <cell r="F21217">
            <v>338310</v>
          </cell>
        </row>
        <row r="21218">
          <cell r="B21218" t="str">
            <v xml:space="preserve">O/M Nue Multiplex </v>
          </cell>
          <cell r="C21218" t="str">
            <v>Received</v>
          </cell>
          <cell r="D21218" t="str">
            <v>Received O/M August 24 Bill</v>
          </cell>
          <cell r="F21218">
            <v>338310</v>
          </cell>
        </row>
        <row r="21219">
          <cell r="B21219" t="str">
            <v>Manto DML</v>
          </cell>
          <cell r="C21219" t="str">
            <v>Received</v>
          </cell>
          <cell r="D21219" t="str">
            <v>Received from IK (given to AL madina steel)</v>
          </cell>
          <cell r="F21219">
            <v>508849</v>
          </cell>
        </row>
        <row r="21220">
          <cell r="B21220" t="str">
            <v>Orient DML</v>
          </cell>
          <cell r="C21220" t="str">
            <v>Received</v>
          </cell>
          <cell r="D21220" t="str">
            <v>Received from IK (given to AL madina steel)</v>
          </cell>
          <cell r="F21220">
            <v>547332</v>
          </cell>
        </row>
        <row r="21221">
          <cell r="B21221" t="str">
            <v>Rehmat shipping</v>
          </cell>
          <cell r="C21221" t="str">
            <v>Received</v>
          </cell>
          <cell r="D21221" t="str">
            <v>Received from IK (given to AL madina steel)</v>
          </cell>
          <cell r="F21221">
            <v>850004</v>
          </cell>
        </row>
        <row r="21222">
          <cell r="B21222" t="str">
            <v>Bahria project</v>
          </cell>
          <cell r="C21222" t="str">
            <v>Received</v>
          </cell>
          <cell r="D21222" t="str">
            <v>Received from Bahria project (cash transfer to Osama Abrar in BAF basement ventilation ssytem)</v>
          </cell>
          <cell r="F21222">
            <v>500000</v>
          </cell>
        </row>
        <row r="21223">
          <cell r="B21223" t="str">
            <v>Rehmat shipping</v>
          </cell>
          <cell r="C21223" t="str">
            <v>Received</v>
          </cell>
          <cell r="D21223" t="str">
            <v>1% invoice charges</v>
          </cell>
          <cell r="E21223">
            <v>19062</v>
          </cell>
        </row>
        <row r="21224">
          <cell r="B21224" t="str">
            <v>Rehmat shipping</v>
          </cell>
          <cell r="C21224" t="str">
            <v>Received</v>
          </cell>
          <cell r="D21224" t="str">
            <v>Received from IK Meezan bank chq # A-03651106 (given to Universal traders carr off Adeel)</v>
          </cell>
          <cell r="F21224">
            <v>850090</v>
          </cell>
        </row>
        <row r="21225">
          <cell r="B21225" t="str">
            <v>Rehmat shipping</v>
          </cell>
          <cell r="C21225" t="str">
            <v>Received</v>
          </cell>
          <cell r="D21225" t="str">
            <v>1% invoice charges</v>
          </cell>
          <cell r="E21225">
            <v>8501</v>
          </cell>
        </row>
        <row r="21226">
          <cell r="B21226" t="str">
            <v>VISA Fit-out Office</v>
          </cell>
          <cell r="C21226" t="str">
            <v>Received</v>
          </cell>
          <cell r="D21226" t="str">
            <v>Received from IK HBL bank chq # 10002073 (given to Universal traders carr off Adeel)</v>
          </cell>
          <cell r="F21226">
            <v>1407239</v>
          </cell>
        </row>
        <row r="21227">
          <cell r="B21227" t="str">
            <v>VISA Fit-out Office</v>
          </cell>
          <cell r="C21227" t="str">
            <v>Received</v>
          </cell>
          <cell r="D21227" t="str">
            <v>1% invoice charges</v>
          </cell>
          <cell r="E21227">
            <v>14072</v>
          </cell>
        </row>
        <row r="21228">
          <cell r="B21228" t="str">
            <v>Meezan bank Head office</v>
          </cell>
          <cell r="C21228" t="str">
            <v>material</v>
          </cell>
          <cell r="D21228" t="str">
            <v>purchased cuttings disc and cleaning clothes by salman</v>
          </cell>
          <cell r="E21228">
            <v>700</v>
          </cell>
        </row>
        <row r="21229">
          <cell r="B21229" t="str">
            <v>office</v>
          </cell>
          <cell r="C21229" t="str">
            <v>office</v>
          </cell>
          <cell r="D21229" t="str">
            <v>umer for office use</v>
          </cell>
          <cell r="E21229">
            <v>4500</v>
          </cell>
        </row>
        <row r="21230">
          <cell r="B21230" t="str">
            <v>Engro 3rd &amp; 8th Floor</v>
          </cell>
          <cell r="C21230" t="str">
            <v>fare</v>
          </cell>
          <cell r="D21230" t="str">
            <v>paid to muneer riksahw</v>
          </cell>
          <cell r="E21230">
            <v>1000</v>
          </cell>
        </row>
        <row r="21231">
          <cell r="B21231" t="str">
            <v>Meezan bank Head office</v>
          </cell>
          <cell r="C21231" t="str">
            <v>fare</v>
          </cell>
          <cell r="D21231" t="str">
            <v>cash paid for meezan materail riskshaw</v>
          </cell>
          <cell r="E21231">
            <v>1000</v>
          </cell>
        </row>
        <row r="21232">
          <cell r="B21232" t="str">
            <v>BAH 12th Floor</v>
          </cell>
          <cell r="C21232" t="str">
            <v>material</v>
          </cell>
          <cell r="D21232" t="str">
            <v>To abid for welding , cuttings disc + fare</v>
          </cell>
          <cell r="E21232">
            <v>2000</v>
          </cell>
        </row>
        <row r="21233">
          <cell r="B21233" t="str">
            <v>office</v>
          </cell>
          <cell r="C21233" t="str">
            <v>mineral water</v>
          </cell>
          <cell r="D21233" t="str">
            <v>cash paid</v>
          </cell>
          <cell r="E21233">
            <v>1000</v>
          </cell>
        </row>
        <row r="21234">
          <cell r="B21234" t="str">
            <v>CITI Bank</v>
          </cell>
          <cell r="C21234" t="str">
            <v>material</v>
          </cell>
          <cell r="D21234" t="str">
            <v>purhcased dammer tapes 24 Nos + fuel</v>
          </cell>
          <cell r="E21234">
            <v>3200</v>
          </cell>
        </row>
        <row r="21235">
          <cell r="B21235" t="str">
            <v>Salaam Taqaful</v>
          </cell>
          <cell r="C21235" t="str">
            <v>material</v>
          </cell>
          <cell r="D21235" t="str">
            <v xml:space="preserve">purchased copper pipe </v>
          </cell>
          <cell r="E21235">
            <v>24110</v>
          </cell>
        </row>
        <row r="21236">
          <cell r="B21236" t="str">
            <v>office</v>
          </cell>
          <cell r="C21236" t="str">
            <v>amir contractor</v>
          </cell>
          <cell r="D21236" t="str">
            <v>cash paid to amir for BH friend home AC work</v>
          </cell>
          <cell r="E21236">
            <v>2500</v>
          </cell>
        </row>
        <row r="21237">
          <cell r="B21237" t="str">
            <v>CITI Bank</v>
          </cell>
          <cell r="C21237" t="str">
            <v>misc</v>
          </cell>
          <cell r="D21237" t="str">
            <v>To salman rider for Dolmen and others sites</v>
          </cell>
          <cell r="E21237">
            <v>600</v>
          </cell>
        </row>
        <row r="21238">
          <cell r="B21238" t="str">
            <v>Spar supermarket</v>
          </cell>
          <cell r="C21238" t="str">
            <v>material</v>
          </cell>
          <cell r="D21238" t="str">
            <v>purhcased sheet for submittal</v>
          </cell>
          <cell r="E21238">
            <v>1500</v>
          </cell>
        </row>
        <row r="21239">
          <cell r="B21239" t="str">
            <v>BAH 12th Floor</v>
          </cell>
          <cell r="C21239" t="str">
            <v>misc</v>
          </cell>
          <cell r="D21239" t="str">
            <v>to engr ahsan for site meeting</v>
          </cell>
          <cell r="E21239">
            <v>1000</v>
          </cell>
        </row>
        <row r="21240">
          <cell r="B21240" t="str">
            <v>CITI Bank</v>
          </cell>
          <cell r="C21240" t="str">
            <v>fare</v>
          </cell>
          <cell r="D21240" t="str">
            <v>paid</v>
          </cell>
          <cell r="E21240">
            <v>2500</v>
          </cell>
        </row>
        <row r="21241">
          <cell r="B21241" t="str">
            <v>Meezan bank Head office</v>
          </cell>
          <cell r="C21241" t="str">
            <v>fare</v>
          </cell>
          <cell r="D21241" t="str">
            <v>paid</v>
          </cell>
          <cell r="E21241">
            <v>2800</v>
          </cell>
        </row>
        <row r="21242">
          <cell r="B21242" t="str">
            <v>CITI Bank</v>
          </cell>
          <cell r="C21242" t="str">
            <v>misc</v>
          </cell>
          <cell r="D21242" t="str">
            <v>salman bike tuning</v>
          </cell>
          <cell r="E21242">
            <v>2000</v>
          </cell>
        </row>
        <row r="21243">
          <cell r="B21243" t="str">
            <v>J out let DML</v>
          </cell>
          <cell r="C21243" t="str">
            <v>misc</v>
          </cell>
          <cell r="D21243" t="str">
            <v>J outlet rent</v>
          </cell>
          <cell r="E21243">
            <v>3000</v>
          </cell>
        </row>
        <row r="21244">
          <cell r="B21244" t="str">
            <v>BAH Exhaust Work</v>
          </cell>
          <cell r="C21244" t="str">
            <v>fare</v>
          </cell>
          <cell r="D21244" t="str">
            <v>paid to shakeel</v>
          </cell>
          <cell r="E21244">
            <v>1500</v>
          </cell>
        </row>
        <row r="21245">
          <cell r="B21245" t="str">
            <v>CITI Bank</v>
          </cell>
          <cell r="C21245" t="str">
            <v>material</v>
          </cell>
          <cell r="D21245" t="str">
            <v>purhcased rawal bolt</v>
          </cell>
          <cell r="E21245">
            <v>1950</v>
          </cell>
        </row>
        <row r="21246">
          <cell r="B21246" t="str">
            <v>J out let DML</v>
          </cell>
          <cell r="C21246" t="str">
            <v>noman engr</v>
          </cell>
          <cell r="D21246" t="str">
            <v>Online by Al madina To Rao Zubair (total amount transfer is 131,705) (payment for Noman engr)</v>
          </cell>
          <cell r="E21246">
            <v>50000</v>
          </cell>
        </row>
        <row r="21247">
          <cell r="B21247" t="str">
            <v>J out let DML</v>
          </cell>
          <cell r="C21247" t="str">
            <v>Insulation</v>
          </cell>
          <cell r="D21247" t="str">
            <v>Online by Al madina To Rao Zubair (total amount transfer is 131,705) (payment for awais ul islam insulation)</v>
          </cell>
          <cell r="E21247">
            <v>50000</v>
          </cell>
        </row>
        <row r="21248">
          <cell r="B21248" t="str">
            <v>Manto DML</v>
          </cell>
          <cell r="C21248" t="str">
            <v>material</v>
          </cell>
          <cell r="D21248" t="str">
            <v>Online by Al madina To Rao Zubair (total amount transfer is 131,705) (payment for Jubilee clamp)</v>
          </cell>
          <cell r="E21248">
            <v>31705</v>
          </cell>
        </row>
        <row r="21249">
          <cell r="B21249" t="str">
            <v>manto dml</v>
          </cell>
          <cell r="C21249" t="str">
            <v>material</v>
          </cell>
          <cell r="D21249" t="str">
            <v>Online by Al madina To Noman bashir for purchased of fittings</v>
          </cell>
          <cell r="E21249">
            <v>39285</v>
          </cell>
        </row>
        <row r="21250">
          <cell r="B21250" t="str">
            <v>Orient DML</v>
          </cell>
          <cell r="C21250" t="str">
            <v>Sheet</v>
          </cell>
          <cell r="D21250" t="str">
            <v>Online by adeel to Ashfaq Ahmed Nasir for purchasing of MS Sheet</v>
          </cell>
          <cell r="E21250">
            <v>109000</v>
          </cell>
        </row>
        <row r="21251">
          <cell r="B21251" t="str">
            <v>Gul Ahmed</v>
          </cell>
          <cell r="C21251" t="str">
            <v>GREE PAKISTAN</v>
          </cell>
          <cell r="D21251" t="str">
            <v>To Gree DWP in Gul Ahmed (given by BH)</v>
          </cell>
          <cell r="E21251">
            <v>500000</v>
          </cell>
        </row>
        <row r="21252">
          <cell r="B21252" t="str">
            <v>GSK DMC</v>
          </cell>
          <cell r="C21252" t="str">
            <v>mungo</v>
          </cell>
          <cell r="D21252" t="str">
            <v>Cash paid To unique Mungo (given by BH) = amt  = 300,000</v>
          </cell>
          <cell r="E21252">
            <v>250000</v>
          </cell>
        </row>
        <row r="21253">
          <cell r="B21253" t="str">
            <v>CITI Bank</v>
          </cell>
          <cell r="C21253" t="str">
            <v>mungo</v>
          </cell>
          <cell r="D21253" t="str">
            <v>Cash paid To unique Mungo (given by BH) = amt  = 300,000</v>
          </cell>
          <cell r="E21253">
            <v>50000</v>
          </cell>
        </row>
        <row r="21254">
          <cell r="B21254" t="str">
            <v>GSK DMC</v>
          </cell>
          <cell r="C21254" t="str">
            <v>Zahid Insulator</v>
          </cell>
          <cell r="D21254" t="str">
            <v>Cash paid To Zahid Asghar (given by BH) = total amt = 150,000</v>
          </cell>
          <cell r="E21254">
            <v>40000</v>
          </cell>
        </row>
        <row r="21255">
          <cell r="B21255" t="str">
            <v>CITI Bank</v>
          </cell>
          <cell r="C21255" t="str">
            <v>Zahid Insulator</v>
          </cell>
          <cell r="D21255" t="str">
            <v>Cash paid To Zahid Asghar (given by BH) = total amt = 150,000</v>
          </cell>
          <cell r="E21255">
            <v>110000</v>
          </cell>
        </row>
        <row r="21256">
          <cell r="B21256" t="str">
            <v>Engro 3rd &amp; 8th Floor</v>
          </cell>
          <cell r="C21256" t="str">
            <v>sami duct</v>
          </cell>
          <cell r="D21256" t="str">
            <v>Cash paid To Sami in Engro (given by BH)</v>
          </cell>
          <cell r="E21256">
            <v>150000</v>
          </cell>
        </row>
        <row r="21257">
          <cell r="B21257" t="str">
            <v>CITI Bank</v>
          </cell>
          <cell r="C21257" t="str">
            <v>sadiq pipe</v>
          </cell>
          <cell r="D21257" t="str">
            <v>Cash paid To Sadiq in CITI BANK (given by BH)</v>
          </cell>
          <cell r="E21257">
            <v>100000</v>
          </cell>
        </row>
        <row r="21258">
          <cell r="B21258" t="str">
            <v>NICVD</v>
          </cell>
          <cell r="C21258" t="str">
            <v>fare</v>
          </cell>
          <cell r="D21258" t="str">
            <v>Paid to danish suzuki</v>
          </cell>
          <cell r="E21258">
            <v>1500</v>
          </cell>
        </row>
        <row r="21259">
          <cell r="B21259" t="str">
            <v>Rehmat shipping</v>
          </cell>
          <cell r="C21259" t="str">
            <v>voldam fan</v>
          </cell>
          <cell r="D21259" t="str">
            <v>purchased voldam fan 8" + louver for TOMO II</v>
          </cell>
          <cell r="E21259">
            <v>41450</v>
          </cell>
        </row>
        <row r="21260">
          <cell r="B21260" t="str">
            <v>office</v>
          </cell>
          <cell r="C21260" t="str">
            <v>office</v>
          </cell>
          <cell r="D21260" t="str">
            <v>umer for office use</v>
          </cell>
          <cell r="E21260">
            <v>4000</v>
          </cell>
        </row>
        <row r="21261">
          <cell r="B21261" t="str">
            <v>J out let DML</v>
          </cell>
          <cell r="C21261" t="str">
            <v>material</v>
          </cell>
          <cell r="D21261" t="str">
            <v>cargo for sprinklers</v>
          </cell>
          <cell r="E21261">
            <v>500</v>
          </cell>
        </row>
        <row r="21262">
          <cell r="B21262" t="str">
            <v>Spar supermarket</v>
          </cell>
          <cell r="C21262" t="str">
            <v>material</v>
          </cell>
          <cell r="D21262" t="str">
            <v>purchased dammer tapes</v>
          </cell>
          <cell r="E21262">
            <v>725</v>
          </cell>
        </row>
        <row r="21263">
          <cell r="B21263" t="str">
            <v>BAH 12th Floor</v>
          </cell>
          <cell r="C21263" t="str">
            <v>material</v>
          </cell>
          <cell r="D21263" t="str">
            <v>purhcased cur screw</v>
          </cell>
          <cell r="E21263">
            <v>230</v>
          </cell>
        </row>
        <row r="21264">
          <cell r="B21264" t="str">
            <v>o/m NASTP</v>
          </cell>
          <cell r="C21264" t="str">
            <v>salary</v>
          </cell>
          <cell r="D21264" t="str">
            <v>NASTP staff salary</v>
          </cell>
          <cell r="E21264">
            <v>851041.66666666674</v>
          </cell>
        </row>
        <row r="21265">
          <cell r="B21265" t="str">
            <v>Engro 3rd &amp; 8th Floor</v>
          </cell>
          <cell r="C21265" t="str">
            <v>material</v>
          </cell>
          <cell r="D21265" t="str">
            <v>purhcased cable tie</v>
          </cell>
          <cell r="E21265">
            <v>380</v>
          </cell>
        </row>
        <row r="21266">
          <cell r="B21266" t="str">
            <v>BAF maintenance</v>
          </cell>
          <cell r="C21266" t="str">
            <v>Osama abrar</v>
          </cell>
          <cell r="D21266" t="str">
            <v>Online by Al madina To M. Kaif care off Osama Abrar for purchased of Fans &amp; pully</v>
          </cell>
          <cell r="E21266">
            <v>100000</v>
          </cell>
        </row>
        <row r="21267">
          <cell r="B21267" t="str">
            <v>Meezan Gujranwala</v>
          </cell>
          <cell r="C21267" t="str">
            <v>Touqeer</v>
          </cell>
          <cell r="D21267" t="str">
            <v>Online by Al madina To S Touqeer for site expenses</v>
          </cell>
          <cell r="E21267">
            <v>30000</v>
          </cell>
        </row>
        <row r="21268">
          <cell r="B21268" t="str">
            <v>Rehmat shipping</v>
          </cell>
          <cell r="C21268" t="str">
            <v>shabbir brothers</v>
          </cell>
          <cell r="D21268" t="str">
            <v>cash collect by anees care off Shabbir brothers for  purhcased copper pipe 40 RFT for Rehmat shipping</v>
          </cell>
          <cell r="E21268">
            <v>15000</v>
          </cell>
        </row>
        <row r="21269">
          <cell r="B21269" t="str">
            <v>Rehmat shipping</v>
          </cell>
          <cell r="C21269" t="str">
            <v>misc</v>
          </cell>
          <cell r="D21269" t="str">
            <v>Online to shahbaz khan for wall cutting rehmat shipping (online by BH)</v>
          </cell>
          <cell r="E21269">
            <v>4000</v>
          </cell>
        </row>
        <row r="21270">
          <cell r="B21270" t="str">
            <v>Meezan bank Head office</v>
          </cell>
          <cell r="C21270" t="str">
            <v>material</v>
          </cell>
          <cell r="D21270" t="str">
            <v>Online by Bilal bhai to abdul masroor khan for meezan bank VCD (advacne payment)</v>
          </cell>
          <cell r="E21270">
            <v>200000</v>
          </cell>
        </row>
        <row r="21271">
          <cell r="B21271" t="str">
            <v>BAF maintenance</v>
          </cell>
          <cell r="C21271" t="str">
            <v>salary</v>
          </cell>
          <cell r="D21271" t="str">
            <v>Nadeem bha salary</v>
          </cell>
          <cell r="E21271">
            <v>50000</v>
          </cell>
        </row>
        <row r="21272">
          <cell r="B21272" t="str">
            <v>kumail bhai</v>
          </cell>
          <cell r="C21272" t="str">
            <v>salary</v>
          </cell>
          <cell r="D21272" t="str">
            <v>Waris salary</v>
          </cell>
          <cell r="E21272">
            <v>5000</v>
          </cell>
        </row>
        <row r="21273">
          <cell r="B21273" t="str">
            <v>Engro 3rd &amp; 8th Floor</v>
          </cell>
          <cell r="C21273" t="str">
            <v>salary</v>
          </cell>
          <cell r="D21273" t="str">
            <v xml:space="preserve">bilal bhai </v>
          </cell>
          <cell r="E21273">
            <v>50000</v>
          </cell>
        </row>
        <row r="21274">
          <cell r="B21274" t="str">
            <v xml:space="preserve">MHR Personal </v>
          </cell>
          <cell r="C21274" t="str">
            <v>salary</v>
          </cell>
          <cell r="D21274" t="str">
            <v>Mhr home mossi salaries</v>
          </cell>
          <cell r="E21274">
            <v>105000</v>
          </cell>
        </row>
        <row r="21275">
          <cell r="B21275" t="str">
            <v>BAF maintenance</v>
          </cell>
          <cell r="C21275" t="str">
            <v>Osama abrar</v>
          </cell>
          <cell r="D21275" t="str">
            <v>Cash to Osama abrar by Nadeem bhai</v>
          </cell>
          <cell r="E21275">
            <v>50000</v>
          </cell>
        </row>
        <row r="21276">
          <cell r="B21276" t="str">
            <v>LAMA Outlet</v>
          </cell>
          <cell r="C21276" t="str">
            <v>material</v>
          </cell>
          <cell r="D21276" t="str">
            <v>purchased 08 nos fire extighishers from Paramount by ashraf bhai</v>
          </cell>
          <cell r="E21276">
            <v>48400</v>
          </cell>
        </row>
        <row r="21277">
          <cell r="B21277" t="str">
            <v>BAH Exhaust Work</v>
          </cell>
          <cell r="C21277" t="str">
            <v>material</v>
          </cell>
          <cell r="D21277" t="str">
            <v>purchased 30 nos rawal bolt</v>
          </cell>
          <cell r="E21277">
            <v>1500</v>
          </cell>
        </row>
        <row r="21278">
          <cell r="B21278" t="str">
            <v>BAH Exhaust Work</v>
          </cell>
          <cell r="C21278" t="str">
            <v>material</v>
          </cell>
          <cell r="D21278" t="str">
            <v>purhcased angle 2 x 2  100 Rft</v>
          </cell>
          <cell r="E21278">
            <v>12400</v>
          </cell>
        </row>
        <row r="21279">
          <cell r="B21279" t="str">
            <v>BAH Exhaust Work</v>
          </cell>
          <cell r="C21279" t="str">
            <v>shakeel duct</v>
          </cell>
          <cell r="D21279" t="str">
            <v>cash paid advance</v>
          </cell>
          <cell r="E21279">
            <v>30000</v>
          </cell>
        </row>
        <row r="21280">
          <cell r="B21280" t="str">
            <v>Meezan bank Head office</v>
          </cell>
          <cell r="C21280" t="str">
            <v>fare</v>
          </cell>
          <cell r="D21280" t="str">
            <v>paid for channel</v>
          </cell>
          <cell r="E21280">
            <v>1000</v>
          </cell>
        </row>
        <row r="21281">
          <cell r="B21281" t="str">
            <v>CITI Bank</v>
          </cell>
          <cell r="C21281" t="str">
            <v>fare</v>
          </cell>
          <cell r="D21281" t="str">
            <v>rikshaw fare from SEM</v>
          </cell>
          <cell r="E21281">
            <v>550</v>
          </cell>
        </row>
        <row r="21282">
          <cell r="B21282" t="str">
            <v>office</v>
          </cell>
          <cell r="C21282" t="str">
            <v>salary</v>
          </cell>
          <cell r="D21282" t="str">
            <v xml:space="preserve">office staff salaries </v>
          </cell>
          <cell r="E21282">
            <v>343750</v>
          </cell>
        </row>
        <row r="21283">
          <cell r="B21283" t="str">
            <v>Engro 3rd &amp; 8th Floor</v>
          </cell>
          <cell r="C21283" t="str">
            <v>material</v>
          </cell>
          <cell r="D21283" t="str">
            <v>purchased socket</v>
          </cell>
          <cell r="E21283">
            <v>100</v>
          </cell>
        </row>
        <row r="21284">
          <cell r="B21284" t="str">
            <v>Rehmat shipping</v>
          </cell>
          <cell r="C21284" t="str">
            <v>fare</v>
          </cell>
          <cell r="D21284" t="str">
            <v>paid</v>
          </cell>
          <cell r="E21284">
            <v>300</v>
          </cell>
        </row>
        <row r="21285">
          <cell r="B21285" t="str">
            <v>Meezan bank Head office</v>
          </cell>
          <cell r="C21285" t="str">
            <v>fare</v>
          </cell>
          <cell r="D21285" t="str">
            <v>paid to muneer riksahw</v>
          </cell>
          <cell r="E21285">
            <v>1600</v>
          </cell>
        </row>
        <row r="21286">
          <cell r="B21286" t="str">
            <v>Engro 3rd &amp; 8th Floor</v>
          </cell>
          <cell r="C21286" t="str">
            <v>material</v>
          </cell>
          <cell r="D21286" t="str">
            <v>purchased 6 balti glue</v>
          </cell>
          <cell r="E21286">
            <v>10200</v>
          </cell>
        </row>
        <row r="21287">
          <cell r="B21287" t="str">
            <v>office</v>
          </cell>
          <cell r="C21287" t="str">
            <v>utilities bills</v>
          </cell>
          <cell r="D21287" t="str">
            <v>SSGC bill paid</v>
          </cell>
          <cell r="E21287">
            <v>1050</v>
          </cell>
        </row>
        <row r="21288">
          <cell r="B21288" t="str">
            <v xml:space="preserve">MHR Personal </v>
          </cell>
          <cell r="C21288" t="str">
            <v>utilities bills</v>
          </cell>
          <cell r="D21288" t="str">
            <v>SSGC bill paid</v>
          </cell>
          <cell r="E21288">
            <v>1300</v>
          </cell>
        </row>
        <row r="21289">
          <cell r="B21289" t="str">
            <v>burhani mehal</v>
          </cell>
          <cell r="C21289" t="str">
            <v>Tube traders</v>
          </cell>
          <cell r="D21289" t="str">
            <v>Online to Jeddah polymer care off Tube traders (Online by Bilal bhai) total amt  = 200,000</v>
          </cell>
          <cell r="E21289">
            <v>95402</v>
          </cell>
        </row>
        <row r="21290">
          <cell r="B21290" t="str">
            <v>Tomo JPMC</v>
          </cell>
          <cell r="C21290" t="str">
            <v>Tube traders</v>
          </cell>
          <cell r="D21290" t="str">
            <v>Online to Jeddah polymer care off Tube traders (Online by Bilal bhai) total amt  = 200,000</v>
          </cell>
          <cell r="E21290">
            <v>8321</v>
          </cell>
        </row>
        <row r="21291">
          <cell r="B21291" t="str">
            <v>Engro 3rd &amp; 8th Floor</v>
          </cell>
          <cell r="C21291" t="str">
            <v>Tube traders</v>
          </cell>
          <cell r="D21291" t="str">
            <v>Online to Jeddah polymer care off Tube traders (Online by Bilal bhai) total amt  = 200,000</v>
          </cell>
          <cell r="E21291">
            <v>24631</v>
          </cell>
        </row>
        <row r="21292">
          <cell r="B21292" t="str">
            <v>BAH 12th Floor</v>
          </cell>
          <cell r="C21292" t="str">
            <v>Tube traders</v>
          </cell>
          <cell r="D21292" t="str">
            <v>Online to Jeddah polymer care off Tube traders (Online by Bilal bhai) total amt  = 200,000</v>
          </cell>
          <cell r="E21292">
            <v>9919</v>
          </cell>
        </row>
        <row r="21293">
          <cell r="B21293" t="str">
            <v>Rehmat shipping</v>
          </cell>
          <cell r="C21293" t="str">
            <v>Tube traders</v>
          </cell>
          <cell r="D21293" t="str">
            <v>Online to Jeddah polymer care off Tube traders (Online by Bilal bhai) total amt  = 200,000</v>
          </cell>
          <cell r="E21293">
            <v>7348</v>
          </cell>
        </row>
        <row r="21294">
          <cell r="B21294" t="str">
            <v>DHL office</v>
          </cell>
          <cell r="C21294" t="str">
            <v>Tube traders</v>
          </cell>
          <cell r="D21294" t="str">
            <v>Online to Jeddah polymer care off Tube traders (Online by Bilal bhai) total amt  = 200,000</v>
          </cell>
          <cell r="E21294">
            <v>54379</v>
          </cell>
        </row>
        <row r="21295">
          <cell r="B21295" t="str">
            <v>CITI Bank</v>
          </cell>
          <cell r="C21295" t="str">
            <v>Usman Enterprise</v>
          </cell>
          <cell r="D21295" t="str">
            <v>Online to Nasir Mehmood Malik care off Usman enterprises (Online by Bilal bhai)</v>
          </cell>
          <cell r="E21295">
            <v>100000</v>
          </cell>
        </row>
        <row r="21296">
          <cell r="B21296" t="str">
            <v>Meezan bank Head office</v>
          </cell>
          <cell r="C21296" t="str">
            <v>Global technologies</v>
          </cell>
          <cell r="D21296" t="str">
            <v>Online to Irfan Ali care off Global technologies (Online by Bilal bhai)</v>
          </cell>
          <cell r="E21296">
            <v>200000</v>
          </cell>
        </row>
        <row r="21297">
          <cell r="B21297" t="str">
            <v>Engro 3rd &amp; 8th Floor</v>
          </cell>
          <cell r="C21297" t="str">
            <v>misc</v>
          </cell>
          <cell r="D21297" t="str">
            <v>Online to Abdul Kareem in engro (Online by Bilal bhai)</v>
          </cell>
          <cell r="E21297">
            <v>40000</v>
          </cell>
        </row>
        <row r="21298">
          <cell r="B21298" t="str">
            <v>Engro 3rd &amp; 8th Floor</v>
          </cell>
          <cell r="C21298" t="str">
            <v>material</v>
          </cell>
          <cell r="D21298" t="str">
            <v>purchased elfi</v>
          </cell>
          <cell r="E21298">
            <v>40</v>
          </cell>
        </row>
        <row r="21299">
          <cell r="B21299" t="str">
            <v>Rehmat shipping</v>
          </cell>
          <cell r="C21299" t="str">
            <v>fuel</v>
          </cell>
          <cell r="D21299" t="str">
            <v>to salman</v>
          </cell>
          <cell r="E21299">
            <v>1500</v>
          </cell>
        </row>
        <row r="21300">
          <cell r="B21300" t="str">
            <v>Meezan bank Head office</v>
          </cell>
          <cell r="C21300" t="str">
            <v>fare</v>
          </cell>
          <cell r="D21300" t="str">
            <v>paid</v>
          </cell>
          <cell r="E21300">
            <v>1000</v>
          </cell>
        </row>
        <row r="21301">
          <cell r="B21301" t="str">
            <v>office</v>
          </cell>
          <cell r="C21301" t="str">
            <v>office</v>
          </cell>
          <cell r="D21301" t="str">
            <v>umer for office use</v>
          </cell>
          <cell r="E21301">
            <v>3500</v>
          </cell>
        </row>
        <row r="21302">
          <cell r="B21302" t="str">
            <v>Engro 3rd &amp; 8th Floor</v>
          </cell>
          <cell r="C21302" t="str">
            <v>salary</v>
          </cell>
          <cell r="D21302" t="str">
            <v>Jahangeer salary</v>
          </cell>
          <cell r="E21302">
            <v>94200</v>
          </cell>
        </row>
        <row r="21303">
          <cell r="B21303" t="str">
            <v>Engro 3rd &amp; 8th Floor</v>
          </cell>
          <cell r="C21303" t="str">
            <v>material</v>
          </cell>
          <cell r="D21303" t="str">
            <v>purchased elbow</v>
          </cell>
          <cell r="E21303">
            <v>900</v>
          </cell>
        </row>
        <row r="21304">
          <cell r="B21304" t="str">
            <v>Meezan Gujranwala</v>
          </cell>
          <cell r="C21304" t="str">
            <v>charity</v>
          </cell>
          <cell r="D21304" t="str">
            <v>paid by rehan to needy family</v>
          </cell>
          <cell r="E21304">
            <v>10000</v>
          </cell>
        </row>
        <row r="21305">
          <cell r="B21305" t="str">
            <v>GSK DMC</v>
          </cell>
          <cell r="C21305" t="str">
            <v>material</v>
          </cell>
          <cell r="D21305" t="str">
            <v>purchased plumbing material by Majid</v>
          </cell>
          <cell r="E21305">
            <v>75375</v>
          </cell>
        </row>
        <row r="21306">
          <cell r="B21306" t="str">
            <v>Tri fit Gym</v>
          </cell>
          <cell r="C21306" t="str">
            <v>material</v>
          </cell>
          <cell r="D21306" t="str">
            <v>purchaed tee by salman</v>
          </cell>
          <cell r="E21306">
            <v>100</v>
          </cell>
        </row>
        <row r="21307">
          <cell r="B21307" t="str">
            <v>Tri fit Gym</v>
          </cell>
          <cell r="C21307" t="str">
            <v>fare</v>
          </cell>
          <cell r="D21307" t="str">
            <v>paid</v>
          </cell>
          <cell r="E21307">
            <v>200</v>
          </cell>
        </row>
        <row r="21308">
          <cell r="B21308" t="str">
            <v>Engro 3rd &amp; 8th Floor</v>
          </cell>
          <cell r="C21308" t="str">
            <v>material</v>
          </cell>
          <cell r="D21308" t="str">
            <v>purcahsed dammer tapes by salman</v>
          </cell>
          <cell r="E21308">
            <v>300</v>
          </cell>
        </row>
        <row r="21309">
          <cell r="B21309" t="str">
            <v>BAH 12th Floor</v>
          </cell>
          <cell r="C21309" t="str">
            <v>faheem elec</v>
          </cell>
          <cell r="D21309" t="str">
            <v>cash paid by BH</v>
          </cell>
          <cell r="E21309">
            <v>100000</v>
          </cell>
        </row>
        <row r="21310">
          <cell r="B21310" t="str">
            <v>GSK DMC</v>
          </cell>
          <cell r="C21310" t="str">
            <v>de Creator</v>
          </cell>
          <cell r="D21310" t="str">
            <v>Online to Tahaman traders care off Khalid grohi in GSK deal (Online by Bilal bhai)</v>
          </cell>
          <cell r="E21310">
            <v>400000</v>
          </cell>
        </row>
        <row r="21311">
          <cell r="B21311" t="str">
            <v>Gul Ahmed</v>
          </cell>
          <cell r="C21311" t="str">
            <v>GREE PAKISTAN</v>
          </cell>
          <cell r="D21311" t="str">
            <v>Online to Jameel sagher memon care off Gree pakistan in Gul ahmed Y joints (Online by Bilal bhai)</v>
          </cell>
          <cell r="E21311">
            <v>221000</v>
          </cell>
        </row>
        <row r="21312">
          <cell r="B21312" t="str">
            <v>Meezan bank Head office</v>
          </cell>
          <cell r="C21312" t="str">
            <v>fare</v>
          </cell>
          <cell r="D21312" t="str">
            <v>Paid to danish suzuki</v>
          </cell>
          <cell r="E21312">
            <v>4000</v>
          </cell>
        </row>
        <row r="21313">
          <cell r="B21313" t="str">
            <v>CITI Bank</v>
          </cell>
          <cell r="C21313" t="str">
            <v>fare</v>
          </cell>
          <cell r="D21313" t="str">
            <v>paid to dad muhamdd suzuki</v>
          </cell>
          <cell r="E21313">
            <v>2500</v>
          </cell>
        </row>
        <row r="21314">
          <cell r="B21314" t="str">
            <v>BAH Exhaust Work</v>
          </cell>
          <cell r="C21314" t="str">
            <v>material</v>
          </cell>
          <cell r="D21314" t="str">
            <v>purchasesd safety belt</v>
          </cell>
          <cell r="E21314">
            <v>11000</v>
          </cell>
        </row>
        <row r="21315">
          <cell r="B21315" t="str">
            <v>Spar supermarket</v>
          </cell>
          <cell r="C21315" t="str">
            <v>charity</v>
          </cell>
          <cell r="D21315" t="str">
            <v>paid by rehan to needy family</v>
          </cell>
          <cell r="E21315">
            <v>10000</v>
          </cell>
        </row>
        <row r="21316">
          <cell r="B21316" t="str">
            <v>BAH 12th Floor</v>
          </cell>
          <cell r="C21316" t="str">
            <v>fare</v>
          </cell>
          <cell r="D21316" t="str">
            <v>Paid to danish suzuki</v>
          </cell>
          <cell r="E21316">
            <v>2000</v>
          </cell>
        </row>
        <row r="21317">
          <cell r="B21317" t="str">
            <v>DHL office</v>
          </cell>
          <cell r="C21317" t="str">
            <v>fare</v>
          </cell>
          <cell r="D21317" t="str">
            <v>paid to dad muhamdd suzuki</v>
          </cell>
          <cell r="E21317">
            <v>2500</v>
          </cell>
        </row>
        <row r="21318">
          <cell r="B21318" t="str">
            <v>DHL office</v>
          </cell>
          <cell r="C21318" t="str">
            <v>material</v>
          </cell>
          <cell r="D21318" t="str">
            <v>cash paid to amir contractor for previous balance</v>
          </cell>
          <cell r="E21318">
            <v>3200</v>
          </cell>
        </row>
        <row r="21319">
          <cell r="B21319" t="str">
            <v>DHL office</v>
          </cell>
          <cell r="C21319" t="str">
            <v>material</v>
          </cell>
          <cell r="D21319" t="str">
            <v>To amir conractor for site expenses</v>
          </cell>
          <cell r="E21319">
            <v>10000</v>
          </cell>
        </row>
        <row r="21320">
          <cell r="B21320" t="str">
            <v>DHL office</v>
          </cell>
          <cell r="C21320" t="str">
            <v>Khalid bhai</v>
          </cell>
          <cell r="D21320" t="str">
            <v>paid to khalid bhai for fire cabinet shifting</v>
          </cell>
          <cell r="E21320">
            <v>10000</v>
          </cell>
        </row>
        <row r="21321">
          <cell r="B21321" t="str">
            <v>office</v>
          </cell>
          <cell r="C21321" t="str">
            <v>tender</v>
          </cell>
          <cell r="D21321" t="str">
            <v>purhcased amrstrong tender from YH</v>
          </cell>
          <cell r="E21321">
            <v>17500</v>
          </cell>
        </row>
        <row r="21322">
          <cell r="B21322" t="str">
            <v>CITI Bank</v>
          </cell>
          <cell r="C21322" t="str">
            <v>material</v>
          </cell>
          <cell r="D21322" t="str">
            <v>Online to M. Khursheed care off H3 Hammer for SS Grating (Online by Bilal bhai)</v>
          </cell>
          <cell r="E21322">
            <v>100000</v>
          </cell>
        </row>
        <row r="21323">
          <cell r="B21323" t="str">
            <v>DHL office</v>
          </cell>
          <cell r="C21323" t="str">
            <v>amir contractor</v>
          </cell>
          <cell r="D21323" t="str">
            <v>Online to M. Amir sheikh in labour (Online by Bilal bhai)</v>
          </cell>
          <cell r="E21323">
            <v>200000</v>
          </cell>
        </row>
        <row r="21324">
          <cell r="B21324" t="str">
            <v>DHL office</v>
          </cell>
          <cell r="C21324" t="str">
            <v>Khalid bhai</v>
          </cell>
          <cell r="D21324" t="str">
            <v>cash paid</v>
          </cell>
          <cell r="E21324">
            <v>8000</v>
          </cell>
        </row>
        <row r="21325">
          <cell r="B21325" t="str">
            <v>DHL office</v>
          </cell>
          <cell r="C21325" t="str">
            <v>fare</v>
          </cell>
          <cell r="D21325" t="str">
            <v>paid</v>
          </cell>
          <cell r="E21325">
            <v>2000</v>
          </cell>
        </row>
        <row r="21326">
          <cell r="B21326" t="str">
            <v>Meezan bank Head office</v>
          </cell>
          <cell r="C21326" t="str">
            <v>salary</v>
          </cell>
          <cell r="D21326" t="str">
            <v>Amir angr + Gul sher salary + Shafiq</v>
          </cell>
          <cell r="E21326">
            <v>123050</v>
          </cell>
        </row>
        <row r="21327">
          <cell r="B21327" t="str">
            <v>O/M The Place</v>
          </cell>
          <cell r="C21327" t="str">
            <v>salary</v>
          </cell>
          <cell r="D21327" t="str">
            <v>The place staff salaries</v>
          </cell>
          <cell r="E21327">
            <v>186556</v>
          </cell>
        </row>
        <row r="21328">
          <cell r="B21328" t="str">
            <v>Engro 3rd &amp; 8th Floor</v>
          </cell>
          <cell r="C21328" t="str">
            <v>salary</v>
          </cell>
          <cell r="D21328" t="str">
            <v>Engr ahsan salary</v>
          </cell>
          <cell r="E21328">
            <v>85700</v>
          </cell>
        </row>
        <row r="21329">
          <cell r="B21329" t="str">
            <v>O/M The Place</v>
          </cell>
          <cell r="C21329" t="str">
            <v>salary</v>
          </cell>
          <cell r="D21329" t="str">
            <v>Zeeshan salary</v>
          </cell>
          <cell r="E21329">
            <v>28000</v>
          </cell>
        </row>
        <row r="21330">
          <cell r="B21330" t="str">
            <v>office</v>
          </cell>
          <cell r="C21330" t="str">
            <v>misc</v>
          </cell>
          <cell r="D21330" t="str">
            <v>umer for car wash</v>
          </cell>
          <cell r="E21330">
            <v>2500</v>
          </cell>
        </row>
        <row r="21331">
          <cell r="B21331" t="str">
            <v>office</v>
          </cell>
          <cell r="C21331" t="str">
            <v>office</v>
          </cell>
          <cell r="D21331" t="str">
            <v>umer for office use</v>
          </cell>
          <cell r="E21331">
            <v>4000</v>
          </cell>
        </row>
        <row r="21332">
          <cell r="B21332" t="str">
            <v>Engro 3rd &amp; 8th Floor</v>
          </cell>
          <cell r="C21332" t="str">
            <v>fuel</v>
          </cell>
          <cell r="D21332" t="str">
            <v>to salman</v>
          </cell>
          <cell r="E21332">
            <v>1000</v>
          </cell>
        </row>
        <row r="21333">
          <cell r="B21333" t="str">
            <v>FTC Floors</v>
          </cell>
          <cell r="C21333" t="str">
            <v>fare</v>
          </cell>
          <cell r="D21333" t="str">
            <v>paid</v>
          </cell>
          <cell r="E21333">
            <v>5000</v>
          </cell>
        </row>
        <row r="21334">
          <cell r="B21334" t="str">
            <v>J out let DML</v>
          </cell>
          <cell r="C21334" t="str">
            <v>fare</v>
          </cell>
          <cell r="D21334" t="str">
            <v>cash paid for threaded rod</v>
          </cell>
          <cell r="E21334">
            <v>1500</v>
          </cell>
        </row>
        <row r="21335">
          <cell r="B21335" t="str">
            <v>GSK DMC</v>
          </cell>
          <cell r="C21335" t="str">
            <v>salary</v>
          </cell>
          <cell r="D21335" t="str">
            <v>Lateef + Chacha lateed salary</v>
          </cell>
          <cell r="E21335">
            <v>77066.666666666657</v>
          </cell>
        </row>
        <row r="21336">
          <cell r="B21336" t="str">
            <v>Engro 3rd &amp; 8th Floor</v>
          </cell>
          <cell r="C21336" t="str">
            <v>salary</v>
          </cell>
          <cell r="D21336" t="str">
            <v>Engr Raza, Laraib, and umair salary</v>
          </cell>
          <cell r="E21336">
            <v>121566.66666666667</v>
          </cell>
        </row>
        <row r="21337">
          <cell r="B21337" t="str">
            <v>BAH Exhaust Work</v>
          </cell>
          <cell r="C21337" t="str">
            <v>fuel</v>
          </cell>
          <cell r="D21337" t="str">
            <v>to salman</v>
          </cell>
          <cell r="E21337">
            <v>1000</v>
          </cell>
        </row>
        <row r="21338">
          <cell r="B21338" t="str">
            <v>office</v>
          </cell>
          <cell r="C21338" t="str">
            <v>misc</v>
          </cell>
          <cell r="D21338" t="str">
            <v>umer for office use</v>
          </cell>
          <cell r="E21338">
            <v>5000</v>
          </cell>
        </row>
        <row r="21339">
          <cell r="B21339" t="str">
            <v xml:space="preserve">MHR Personal </v>
          </cell>
          <cell r="C21339" t="str">
            <v>misc</v>
          </cell>
          <cell r="D21339" t="str">
            <v>Rehan aunty jazz balance + Super card</v>
          </cell>
          <cell r="E21339">
            <v>2700</v>
          </cell>
        </row>
        <row r="21340">
          <cell r="B21340" t="str">
            <v>Salaam Taqaful</v>
          </cell>
          <cell r="C21340" t="str">
            <v>fare</v>
          </cell>
          <cell r="D21340" t="str">
            <v>paid to muneer riksahw</v>
          </cell>
          <cell r="E21340">
            <v>2000</v>
          </cell>
        </row>
        <row r="21341">
          <cell r="B21341" t="str">
            <v>Rehmat shipping</v>
          </cell>
          <cell r="C21341" t="str">
            <v>fare</v>
          </cell>
          <cell r="D21341" t="str">
            <v>paid to muneer riksahw</v>
          </cell>
          <cell r="E21341">
            <v>2000</v>
          </cell>
        </row>
        <row r="21342">
          <cell r="B21342" t="str">
            <v>NICVD</v>
          </cell>
          <cell r="C21342" t="str">
            <v>fare</v>
          </cell>
          <cell r="D21342" t="str">
            <v>paid to muneer riksahw</v>
          </cell>
          <cell r="E21342">
            <v>1000</v>
          </cell>
        </row>
        <row r="21343">
          <cell r="B21343" t="str">
            <v>office</v>
          </cell>
          <cell r="C21343" t="str">
            <v>misc</v>
          </cell>
          <cell r="D21343" t="str">
            <v>door stopper purchased</v>
          </cell>
          <cell r="E21343">
            <v>500</v>
          </cell>
        </row>
        <row r="21344">
          <cell r="B21344" t="str">
            <v>Meezan bank Head office</v>
          </cell>
          <cell r="C21344" t="str">
            <v>fare</v>
          </cell>
          <cell r="D21344" t="str">
            <v>paid</v>
          </cell>
          <cell r="E21344">
            <v>2000</v>
          </cell>
        </row>
        <row r="21345">
          <cell r="B21345" t="str">
            <v>FTC Floors</v>
          </cell>
          <cell r="C21345" t="str">
            <v>salary</v>
          </cell>
          <cell r="D21345" t="str">
            <v>ftc staff salaries</v>
          </cell>
          <cell r="E21345">
            <v>203481</v>
          </cell>
        </row>
        <row r="21346">
          <cell r="B21346" t="str">
            <v>FTC Floors</v>
          </cell>
          <cell r="C21346" t="str">
            <v>misc</v>
          </cell>
          <cell r="D21346" t="str">
            <v>tea and refreshment</v>
          </cell>
          <cell r="E21346">
            <v>3000</v>
          </cell>
        </row>
        <row r="21347">
          <cell r="B21347" t="str">
            <v xml:space="preserve">O/M Nue Multiplex </v>
          </cell>
          <cell r="C21347" t="str">
            <v>salary</v>
          </cell>
          <cell r="D21347" t="str">
            <v>RMR staff salaries</v>
          </cell>
          <cell r="E21347">
            <v>106831</v>
          </cell>
        </row>
        <row r="21348">
          <cell r="B21348" t="str">
            <v xml:space="preserve">O/M Nue Multiplex </v>
          </cell>
          <cell r="C21348" t="str">
            <v>material</v>
          </cell>
          <cell r="D21348" t="str">
            <v>purchased dammer tapes</v>
          </cell>
          <cell r="E21348">
            <v>300</v>
          </cell>
        </row>
        <row r="21349">
          <cell r="B21349" t="str">
            <v>NICVD</v>
          </cell>
          <cell r="C21349" t="str">
            <v>charity</v>
          </cell>
          <cell r="D21349" t="str">
            <v>cash paid by rehan to needy family</v>
          </cell>
          <cell r="E21349">
            <v>10000</v>
          </cell>
        </row>
        <row r="21350">
          <cell r="B21350" t="str">
            <v>Bahria project</v>
          </cell>
          <cell r="C21350" t="str">
            <v>salary</v>
          </cell>
          <cell r="D21350" t="str">
            <v>Amjad + Khushnood salary + Abid</v>
          </cell>
          <cell r="E21350">
            <v>152440</v>
          </cell>
        </row>
        <row r="21351">
          <cell r="B21351" t="str">
            <v>NICVD</v>
          </cell>
          <cell r="C21351" t="str">
            <v>salary</v>
          </cell>
          <cell r="D21351" t="str">
            <v>Shahid, nadeem, Irfan AC + Fahad salary</v>
          </cell>
          <cell r="E21351">
            <v>151542</v>
          </cell>
        </row>
        <row r="21352">
          <cell r="B21352" t="str">
            <v>Meezan bank Head office</v>
          </cell>
          <cell r="C21352" t="str">
            <v>material</v>
          </cell>
          <cell r="D21352" t="str">
            <v>to abid for cutting disc wedling rods + glass + gloves</v>
          </cell>
          <cell r="E21352">
            <v>5000</v>
          </cell>
        </row>
        <row r="21353">
          <cell r="B21353" t="str">
            <v>PSYCHIATRY JPMC</v>
          </cell>
          <cell r="C21353" t="str">
            <v>Noman Engineering</v>
          </cell>
          <cell r="D21353" t="str">
            <v>Sheet to Noman engr (sheet by al madina) = 1,500,000/-</v>
          </cell>
          <cell r="E21353">
            <v>61570</v>
          </cell>
        </row>
        <row r="21354">
          <cell r="B21354" t="str">
            <v>VISA Fit-out Office</v>
          </cell>
          <cell r="C21354" t="str">
            <v>Noman Engineering</v>
          </cell>
          <cell r="D21354" t="str">
            <v>Sheet to Noman engr (sheet by al madina) = 1,500,000/-</v>
          </cell>
          <cell r="E21354">
            <v>10256</v>
          </cell>
        </row>
        <row r="21355">
          <cell r="B21355" t="str">
            <v>3rd Floor NASTP</v>
          </cell>
          <cell r="C21355" t="str">
            <v>Noman Engineering</v>
          </cell>
          <cell r="D21355" t="str">
            <v>Sheet to Noman engr (sheet by al madina) = 1,500,000/-</v>
          </cell>
          <cell r="E21355">
            <v>6195</v>
          </cell>
        </row>
        <row r="21356">
          <cell r="B21356" t="str">
            <v>BAF maintenance</v>
          </cell>
          <cell r="C21356" t="str">
            <v>Noman Engineering</v>
          </cell>
          <cell r="D21356" t="str">
            <v>Sheet to Noman engr (sheet by al madina) = 1,500,000/-</v>
          </cell>
          <cell r="E21356">
            <v>313443</v>
          </cell>
        </row>
        <row r="21357">
          <cell r="B21357" t="str">
            <v>Tomo JPMC</v>
          </cell>
          <cell r="C21357" t="str">
            <v>Noman Engineering</v>
          </cell>
          <cell r="D21357" t="str">
            <v>Sheet to Noman engr (sheet by al madina) = 1,500,000/-</v>
          </cell>
          <cell r="E21357">
            <v>53024</v>
          </cell>
        </row>
        <row r="21358">
          <cell r="B21358" t="str">
            <v>GSK DMC</v>
          </cell>
          <cell r="C21358" t="str">
            <v>Noman Engineering</v>
          </cell>
          <cell r="D21358" t="str">
            <v>Sheet to Noman engr (sheet by al madina) = 1,500,000/-</v>
          </cell>
          <cell r="E21358">
            <v>212787</v>
          </cell>
        </row>
        <row r="21359">
          <cell r="B21359" t="str">
            <v>Gul Ahmed</v>
          </cell>
          <cell r="C21359" t="str">
            <v>Noman Engineering</v>
          </cell>
          <cell r="D21359" t="str">
            <v>Sheet to Noman engr (sheet by al madina) = 1,500,000/-</v>
          </cell>
          <cell r="E21359">
            <v>60287</v>
          </cell>
        </row>
        <row r="21360">
          <cell r="B21360" t="str">
            <v>CITI Bank</v>
          </cell>
          <cell r="C21360" t="str">
            <v>Noman Engineering</v>
          </cell>
          <cell r="D21360" t="str">
            <v>Sheet to Noman engr (sheet by al madina) = 1,500,000/-</v>
          </cell>
          <cell r="E21360">
            <v>127621</v>
          </cell>
        </row>
        <row r="21361">
          <cell r="B21361" t="str">
            <v>10 Pearl NASTP</v>
          </cell>
          <cell r="C21361" t="str">
            <v>Noman Engineering</v>
          </cell>
          <cell r="D21361" t="str">
            <v>Sheet to Noman engr (sheet by al madina) = 1,500,000/-</v>
          </cell>
          <cell r="E21361">
            <v>15601</v>
          </cell>
        </row>
        <row r="21362">
          <cell r="B21362" t="str">
            <v>Manto DML</v>
          </cell>
          <cell r="C21362" t="str">
            <v>Noman Engineering</v>
          </cell>
          <cell r="D21362" t="str">
            <v>Sheet to Noman engr (sheet by al madina) = 1,500,000/-</v>
          </cell>
          <cell r="E21362">
            <v>40000</v>
          </cell>
        </row>
        <row r="21363">
          <cell r="B21363" t="str">
            <v>LAMA Outlet</v>
          </cell>
          <cell r="C21363" t="str">
            <v>Noman Engineering</v>
          </cell>
          <cell r="D21363" t="str">
            <v>Sheet to Noman engr (sheet by al madina) = 1,500,000/-</v>
          </cell>
          <cell r="E21363">
            <v>44559</v>
          </cell>
        </row>
        <row r="21364">
          <cell r="B21364" t="str">
            <v>Rehmat shipping</v>
          </cell>
          <cell r="C21364" t="str">
            <v>Noman Engineering</v>
          </cell>
          <cell r="D21364" t="str">
            <v>Sheet to Noman engr (sheet by al madina) = 1,500,000/-</v>
          </cell>
          <cell r="E21364">
            <v>39181</v>
          </cell>
        </row>
        <row r="21365">
          <cell r="B21365" t="str">
            <v>Eat On Project</v>
          </cell>
          <cell r="C21365" t="str">
            <v>Noman Engineering</v>
          </cell>
          <cell r="D21365" t="str">
            <v>Sheet to Noman engr (sheet by al madina) = 1,500,000/-</v>
          </cell>
          <cell r="E21365">
            <v>9340</v>
          </cell>
        </row>
        <row r="21366">
          <cell r="B21366" t="str">
            <v>Meezan bank Head office</v>
          </cell>
          <cell r="C21366" t="str">
            <v>Noman Engineering</v>
          </cell>
          <cell r="D21366" t="str">
            <v>Sheet to Noman engr (sheet by al madina) = 1,500,000/-</v>
          </cell>
          <cell r="E21366">
            <v>506136</v>
          </cell>
        </row>
        <row r="21367">
          <cell r="B21367" t="str">
            <v>Meezan bank Head office</v>
          </cell>
          <cell r="C21367" t="str">
            <v>Air guide</v>
          </cell>
          <cell r="D21367" t="str">
            <v>Online by adeel to M. Jawwad Khan care off Air Guide total amt = 1000,000</v>
          </cell>
          <cell r="E21367">
            <v>715771</v>
          </cell>
        </row>
        <row r="21368">
          <cell r="B21368" t="str">
            <v>Amreli steel</v>
          </cell>
          <cell r="C21368" t="str">
            <v>Air guide</v>
          </cell>
          <cell r="D21368" t="str">
            <v>Online by adeel to M. Jawwad Khan care off Air Guide total amt = 1000,000</v>
          </cell>
          <cell r="E21368">
            <v>60000</v>
          </cell>
        </row>
        <row r="21369">
          <cell r="B21369" t="str">
            <v>Marriot Hotel</v>
          </cell>
          <cell r="C21369" t="str">
            <v>Air guide</v>
          </cell>
          <cell r="D21369" t="str">
            <v>Online by adeel to M. Jawwad Khan care off Air Guide total amt = 1000,000</v>
          </cell>
          <cell r="E21369">
            <v>80000</v>
          </cell>
        </row>
        <row r="21370">
          <cell r="B21370" t="str">
            <v>Manto DML</v>
          </cell>
          <cell r="C21370" t="str">
            <v>Air guide</v>
          </cell>
          <cell r="D21370" t="str">
            <v>Online by adeel to M. Jawwad Khan care off Air Guide total amt = 1000,000</v>
          </cell>
          <cell r="E21370">
            <v>40000</v>
          </cell>
        </row>
        <row r="21371">
          <cell r="B21371" t="str">
            <v>Rehmat shipping</v>
          </cell>
          <cell r="C21371" t="str">
            <v>Air guide</v>
          </cell>
          <cell r="D21371" t="str">
            <v>Online by adeel to M. Jawwad Khan care off Air Guide total amt = 1000,000</v>
          </cell>
          <cell r="E21371">
            <v>40000</v>
          </cell>
        </row>
        <row r="21372">
          <cell r="B21372" t="str">
            <v>Generation DML</v>
          </cell>
          <cell r="C21372" t="str">
            <v>Air guide</v>
          </cell>
          <cell r="D21372" t="str">
            <v>Online by adeel to M. Jawwad Khan care off Air Guide total amt = 1000,000</v>
          </cell>
          <cell r="E21372">
            <v>57229</v>
          </cell>
        </row>
        <row r="21373">
          <cell r="B21373" t="str">
            <v>Orient DML</v>
          </cell>
          <cell r="C21373" t="str">
            <v>Air guide</v>
          </cell>
          <cell r="D21373" t="str">
            <v>Online by adeel to M. Jawwad Khan care off Air Guide total amt = 1000,000</v>
          </cell>
          <cell r="E21373">
            <v>7000</v>
          </cell>
        </row>
        <row r="21374">
          <cell r="B21374" t="str">
            <v>DHL office</v>
          </cell>
          <cell r="C21374" t="str">
            <v>Saad maqsood</v>
          </cell>
          <cell r="D21374" t="str">
            <v>Online by Adeel To Saad maqsood for Electric panel DHL</v>
          </cell>
          <cell r="E21374">
            <v>100000</v>
          </cell>
        </row>
        <row r="21375">
          <cell r="B21375" t="str">
            <v>DHL office</v>
          </cell>
          <cell r="C21375" t="str">
            <v>ehsan traders</v>
          </cell>
          <cell r="D21375" t="str">
            <v xml:space="preserve">Online by Adeel To Ehsan traders </v>
          </cell>
          <cell r="E21375">
            <v>63000</v>
          </cell>
        </row>
        <row r="21376">
          <cell r="B21376" t="str">
            <v>Engro 3rd &amp; 8th Floor</v>
          </cell>
          <cell r="C21376" t="str">
            <v>salary</v>
          </cell>
          <cell r="D21376" t="str">
            <v>To nizamuddin + Jawed</v>
          </cell>
          <cell r="E21376">
            <v>31000</v>
          </cell>
        </row>
        <row r="21377">
          <cell r="B21377" t="str">
            <v>o/m NASTP</v>
          </cell>
          <cell r="C21377" t="str">
            <v>mineral water</v>
          </cell>
          <cell r="D21377" t="str">
            <v>paid to israr bhai via salma hand</v>
          </cell>
          <cell r="E21377">
            <v>3800</v>
          </cell>
        </row>
        <row r="21378">
          <cell r="B21378" t="str">
            <v>BAH 12th Floor</v>
          </cell>
          <cell r="C21378" t="str">
            <v>salary</v>
          </cell>
          <cell r="D21378" t="str">
            <v>Noman Ahmed salary</v>
          </cell>
          <cell r="E21378">
            <v>40000</v>
          </cell>
        </row>
        <row r="21379">
          <cell r="B21379" t="str">
            <v>office</v>
          </cell>
          <cell r="C21379" t="str">
            <v>office</v>
          </cell>
          <cell r="D21379" t="str">
            <v>umer for office use</v>
          </cell>
          <cell r="E21379">
            <v>4000</v>
          </cell>
        </row>
        <row r="21380">
          <cell r="B21380" t="str">
            <v>J outlet lucky one mall</v>
          </cell>
          <cell r="C21380" t="str">
            <v>fare</v>
          </cell>
          <cell r="D21380" t="str">
            <v>paid for bykia riksahaw</v>
          </cell>
          <cell r="E21380">
            <v>500</v>
          </cell>
        </row>
        <row r="21381">
          <cell r="B21381" t="str">
            <v>Engro 3rd &amp; 8th Floor</v>
          </cell>
          <cell r="C21381" t="str">
            <v>material</v>
          </cell>
          <cell r="D21381" t="str">
            <v>purhcased 5" brush</v>
          </cell>
          <cell r="E21381">
            <v>350</v>
          </cell>
        </row>
        <row r="21382">
          <cell r="B21382" t="str">
            <v>Engro 3rd &amp; 8th Floor</v>
          </cell>
          <cell r="C21382" t="str">
            <v>ahsan insulation</v>
          </cell>
          <cell r="D21382" t="str">
            <v>cash paid to ahsan</v>
          </cell>
          <cell r="E21382">
            <v>25000</v>
          </cell>
        </row>
        <row r="21383">
          <cell r="B21383" t="str">
            <v>Gul Ahmed</v>
          </cell>
          <cell r="C21383" t="str">
            <v>material</v>
          </cell>
          <cell r="D21383" t="str">
            <v>cash paid for misc invoices to uzair</v>
          </cell>
          <cell r="E21383">
            <v>3000</v>
          </cell>
        </row>
        <row r="21384">
          <cell r="B21384" t="str">
            <v>J outlet lucky one mall</v>
          </cell>
          <cell r="C21384" t="str">
            <v>fare</v>
          </cell>
          <cell r="D21384" t="str">
            <v>paid to muneer riksahw</v>
          </cell>
          <cell r="E21384">
            <v>1900</v>
          </cell>
        </row>
        <row r="21385">
          <cell r="B21385" t="str">
            <v>DHL office</v>
          </cell>
          <cell r="C21385" t="str">
            <v>salary</v>
          </cell>
          <cell r="D21385" t="str">
            <v>Imran engr salary</v>
          </cell>
          <cell r="E21385">
            <v>80750</v>
          </cell>
        </row>
        <row r="21386">
          <cell r="B21386" t="str">
            <v>Meezan bank Head office</v>
          </cell>
          <cell r="C21386" t="str">
            <v>salary</v>
          </cell>
          <cell r="D21386" t="str">
            <v>Asif fiber salary</v>
          </cell>
          <cell r="E21386">
            <v>35000</v>
          </cell>
        </row>
        <row r="21387">
          <cell r="B21387" t="str">
            <v>BAH 12th Floor</v>
          </cell>
          <cell r="C21387" t="str">
            <v>fare</v>
          </cell>
          <cell r="D21387" t="str">
            <v>paid</v>
          </cell>
          <cell r="E21387">
            <v>400</v>
          </cell>
        </row>
        <row r="21388">
          <cell r="B21388" t="str">
            <v>J out let DML</v>
          </cell>
          <cell r="C21388" t="str">
            <v>Travelling</v>
          </cell>
          <cell r="D21388" t="str">
            <v>Air ticket - Jahangeer Ticket lahore</v>
          </cell>
          <cell r="E21388">
            <v>19000</v>
          </cell>
        </row>
        <row r="21389">
          <cell r="B21389" t="str">
            <v>Generation DML</v>
          </cell>
          <cell r="C21389" t="str">
            <v>material</v>
          </cell>
          <cell r="D21389" t="str">
            <v>Online by Bilal Habib to M. Hamza awais for purchased of elbow and sockets for Generations store</v>
          </cell>
          <cell r="E21389">
            <v>65450</v>
          </cell>
        </row>
        <row r="21390">
          <cell r="B21390" t="str">
            <v>standard chartered Bank</v>
          </cell>
          <cell r="C21390" t="str">
            <v>kaytees</v>
          </cell>
          <cell r="D21390" t="str">
            <v>Online by Adeel To KATYS = 300,000</v>
          </cell>
          <cell r="E21390">
            <v>5773</v>
          </cell>
        </row>
        <row r="21391">
          <cell r="B21391" t="str">
            <v>Meezan bank Head office</v>
          </cell>
          <cell r="C21391" t="str">
            <v>kaytees</v>
          </cell>
          <cell r="D21391" t="str">
            <v>Online by Adeel To KATYS = 300,000</v>
          </cell>
          <cell r="E21391">
            <v>199303</v>
          </cell>
        </row>
        <row r="21392">
          <cell r="B21392" t="str">
            <v>Engro office</v>
          </cell>
          <cell r="C21392" t="str">
            <v>kaytees</v>
          </cell>
          <cell r="D21392" t="str">
            <v>Online by Adeel To KATYS = 300,000</v>
          </cell>
          <cell r="E21392">
            <v>9908</v>
          </cell>
        </row>
        <row r="21393">
          <cell r="B21393" t="str">
            <v>Ernst &amp; Young</v>
          </cell>
          <cell r="C21393" t="str">
            <v>kaytees</v>
          </cell>
          <cell r="D21393" t="str">
            <v>Online by Adeel To KATYS = 300,000</v>
          </cell>
          <cell r="E21393">
            <v>2741</v>
          </cell>
        </row>
        <row r="21394">
          <cell r="B21394" t="str">
            <v>Gul Ahmed</v>
          </cell>
          <cell r="C21394" t="str">
            <v>kaytees</v>
          </cell>
          <cell r="D21394" t="str">
            <v>Online by Adeel To KATYS = 300,000</v>
          </cell>
          <cell r="E21394">
            <v>15025</v>
          </cell>
        </row>
        <row r="21395">
          <cell r="B21395" t="str">
            <v>CITI Bank</v>
          </cell>
          <cell r="C21395" t="str">
            <v>kaytees</v>
          </cell>
          <cell r="D21395" t="str">
            <v>Online by Adeel To KATYS = 300,000</v>
          </cell>
          <cell r="E21395">
            <v>67250</v>
          </cell>
        </row>
        <row r="21396">
          <cell r="B21396" t="str">
            <v>Meezan bank Head office</v>
          </cell>
          <cell r="C21396" t="str">
            <v>john</v>
          </cell>
          <cell r="D21396" t="str">
            <v>cash paid</v>
          </cell>
          <cell r="E21396">
            <v>30000</v>
          </cell>
        </row>
        <row r="21397">
          <cell r="B21397" t="str">
            <v>Gul Ahmed</v>
          </cell>
          <cell r="C21397" t="str">
            <v>salary</v>
          </cell>
          <cell r="D21397" t="str">
            <v>mateen salary</v>
          </cell>
          <cell r="E21397">
            <v>15000</v>
          </cell>
        </row>
        <row r="21398">
          <cell r="B21398" t="str">
            <v>J out let DML</v>
          </cell>
          <cell r="C21398" t="str">
            <v>fare</v>
          </cell>
          <cell r="D21398" t="str">
            <v>Jazz cash to rehman for rent for sheet Lahore</v>
          </cell>
          <cell r="E21398">
            <v>3500</v>
          </cell>
        </row>
        <row r="21399">
          <cell r="B21399" t="str">
            <v>Gul Ahmed</v>
          </cell>
          <cell r="C21399" t="str">
            <v>material</v>
          </cell>
          <cell r="D21399" t="str">
            <v>purhcased guages by mateen</v>
          </cell>
          <cell r="E21399">
            <v>500</v>
          </cell>
        </row>
        <row r="21400">
          <cell r="B21400" t="str">
            <v>J out let DML</v>
          </cell>
          <cell r="C21400" t="str">
            <v>fare</v>
          </cell>
          <cell r="D21400" t="str">
            <v>cargo sprinkelr to lahore</v>
          </cell>
          <cell r="E21400">
            <v>2460</v>
          </cell>
        </row>
        <row r="21401">
          <cell r="B21401" t="str">
            <v>j outlet lucky one mall</v>
          </cell>
          <cell r="C21401" t="str">
            <v>material</v>
          </cell>
          <cell r="D21401" t="str">
            <v xml:space="preserve">purchased brackets by salman </v>
          </cell>
          <cell r="E21401">
            <v>6400</v>
          </cell>
        </row>
        <row r="21402">
          <cell r="B21402" t="str">
            <v>BAH 12th Floor</v>
          </cell>
          <cell r="C21402" t="str">
            <v>misc</v>
          </cell>
          <cell r="D21402" t="str">
            <v>photocopy and coating</v>
          </cell>
          <cell r="E21402">
            <v>600</v>
          </cell>
        </row>
        <row r="21403">
          <cell r="B21403" t="str">
            <v>CITI Bank</v>
          </cell>
          <cell r="C21403" t="str">
            <v>fuel</v>
          </cell>
          <cell r="D21403" t="str">
            <v>to salman</v>
          </cell>
          <cell r="E21403">
            <v>3000</v>
          </cell>
        </row>
        <row r="21404">
          <cell r="B21404" t="str">
            <v>J out let DML</v>
          </cell>
          <cell r="C21404" t="str">
            <v>Sheet</v>
          </cell>
          <cell r="D21404" t="str">
            <v>Online by Adeel To USMAN LIAQAT for sheet purchased</v>
          </cell>
          <cell r="E21404">
            <v>47800</v>
          </cell>
        </row>
        <row r="21405">
          <cell r="B21405" t="str">
            <v>NICVD</v>
          </cell>
          <cell r="C21405" t="str">
            <v>fare</v>
          </cell>
          <cell r="D21405" t="str">
            <v>material from unique</v>
          </cell>
          <cell r="E21405">
            <v>500</v>
          </cell>
        </row>
        <row r="21406">
          <cell r="B21406" t="str">
            <v>NICVD</v>
          </cell>
          <cell r="C21406" t="str">
            <v>fare</v>
          </cell>
          <cell r="D21406" t="str">
            <v>padi to rikshaw</v>
          </cell>
          <cell r="E21406">
            <v>500</v>
          </cell>
        </row>
        <row r="21407">
          <cell r="B21407" t="str">
            <v>office</v>
          </cell>
          <cell r="C21407" t="str">
            <v>office</v>
          </cell>
          <cell r="D21407" t="str">
            <v>umer for office use</v>
          </cell>
          <cell r="E21407">
            <v>3500</v>
          </cell>
        </row>
        <row r="21408">
          <cell r="B21408" t="str">
            <v>NICVD</v>
          </cell>
          <cell r="C21408" t="str">
            <v>material</v>
          </cell>
          <cell r="D21408" t="str">
            <v>purchased cutting disc</v>
          </cell>
          <cell r="E21408">
            <v>1200</v>
          </cell>
        </row>
        <row r="21409">
          <cell r="B21409" t="str">
            <v>NICVD</v>
          </cell>
          <cell r="C21409" t="str">
            <v>fare</v>
          </cell>
          <cell r="D21409" t="str">
            <v>paid</v>
          </cell>
          <cell r="E21409">
            <v>500</v>
          </cell>
        </row>
        <row r="21410">
          <cell r="B21410" t="str">
            <v>j outlet lucky one mall</v>
          </cell>
          <cell r="C21410" t="str">
            <v>material</v>
          </cell>
          <cell r="D21410" t="str">
            <v>purchased colour material + mixing oil + brush</v>
          </cell>
          <cell r="E21410">
            <v>8200</v>
          </cell>
        </row>
        <row r="21411">
          <cell r="B21411" t="str">
            <v>j outlet lucky one mall</v>
          </cell>
          <cell r="C21411" t="str">
            <v>fare</v>
          </cell>
          <cell r="D21411" t="str">
            <v>paid</v>
          </cell>
          <cell r="E21411">
            <v>2500</v>
          </cell>
        </row>
        <row r="21412">
          <cell r="B21412" t="str">
            <v>o/m NASTP</v>
          </cell>
          <cell r="C21412" t="str">
            <v>ISRAR bhai</v>
          </cell>
          <cell r="D21412" t="str">
            <v>cash paid for timer ralay for cooling tower</v>
          </cell>
          <cell r="E21412">
            <v>10000</v>
          </cell>
        </row>
        <row r="21413">
          <cell r="B21413" t="str">
            <v>BAH 12th Floor</v>
          </cell>
          <cell r="C21413" t="str">
            <v>faheem elec</v>
          </cell>
          <cell r="D21413" t="str">
            <v>cash paid</v>
          </cell>
          <cell r="E21413">
            <v>50000</v>
          </cell>
        </row>
        <row r="21414">
          <cell r="B21414" t="str">
            <v>j outlet lucky one mall</v>
          </cell>
          <cell r="C21414" t="str">
            <v>transprotation</v>
          </cell>
          <cell r="D21414" t="str">
            <v>paid for pipe transporation for IIL</v>
          </cell>
          <cell r="E21414">
            <v>19000</v>
          </cell>
        </row>
        <row r="21415">
          <cell r="B21415" t="str">
            <v>Dawood Center</v>
          </cell>
          <cell r="C21415" t="str">
            <v>Zafar Grills</v>
          </cell>
          <cell r="D21415" t="str">
            <v>Online by Adeel To zafar ahmed khan care of zafar grills</v>
          </cell>
          <cell r="E21415">
            <v>100000</v>
          </cell>
        </row>
        <row r="21416">
          <cell r="B21416" t="str">
            <v>Sana safinaz DML</v>
          </cell>
          <cell r="C21416" t="str">
            <v>Material</v>
          </cell>
          <cell r="D21416" t="str">
            <v>Online by Adeel To ayaz niaz for purchased of nut bolts, paints and fishers</v>
          </cell>
          <cell r="E21416">
            <v>44760</v>
          </cell>
        </row>
        <row r="21417">
          <cell r="B21417" t="str">
            <v>Generation DML</v>
          </cell>
          <cell r="C21417" t="str">
            <v>Material</v>
          </cell>
          <cell r="D21417" t="str">
            <v>Online by Adeel To Noman Ali for purchased of drain pipe and fittings</v>
          </cell>
          <cell r="E21417">
            <v>67240</v>
          </cell>
        </row>
        <row r="21418">
          <cell r="B21418" t="str">
            <v>J out let DML</v>
          </cell>
          <cell r="C21418" t="str">
            <v>ZAG</v>
          </cell>
          <cell r="D21418" t="str">
            <v>Online by Adeel To M. Mumtaz care off ZAG insulation = 1,404,542</v>
          </cell>
          <cell r="E21418">
            <v>688627</v>
          </cell>
        </row>
        <row r="21419">
          <cell r="B21419" t="str">
            <v>BAH 12th Floor</v>
          </cell>
          <cell r="C21419" t="str">
            <v>ZAG</v>
          </cell>
          <cell r="D21419" t="str">
            <v>Online by Adeel To M. Mumtaz care off ZAG insulation = 1,404,542</v>
          </cell>
          <cell r="E21419">
            <v>511709</v>
          </cell>
        </row>
        <row r="21420">
          <cell r="B21420" t="str">
            <v>Meezan bank Head office</v>
          </cell>
          <cell r="C21420" t="str">
            <v>ZAG</v>
          </cell>
          <cell r="D21420" t="str">
            <v>Online by Adeel To M. Mumtaz care off ZAG insulation = 1,404,542</v>
          </cell>
          <cell r="E21420">
            <v>204206</v>
          </cell>
        </row>
        <row r="21421">
          <cell r="B21421" t="str">
            <v>LAMA Outlet</v>
          </cell>
          <cell r="C21421" t="str">
            <v>Flow Tab</v>
          </cell>
          <cell r="D21421" t="str">
            <v>Online by Adeel To M. Ahsan for balancing</v>
          </cell>
          <cell r="E21421">
            <v>25000</v>
          </cell>
        </row>
        <row r="21422">
          <cell r="B21422" t="str">
            <v>PSYCHIATRY JPMC</v>
          </cell>
          <cell r="C21422" t="str">
            <v>Global technologies</v>
          </cell>
          <cell r="D21422" t="str">
            <v>Online by BH to Irfan Ali care off Global technologies (Online by Bilal bhai)</v>
          </cell>
          <cell r="E21422">
            <v>80000</v>
          </cell>
        </row>
        <row r="21423">
          <cell r="B21423" t="str">
            <v>Meezan bank Head office</v>
          </cell>
          <cell r="C21423" t="str">
            <v>material</v>
          </cell>
          <cell r="D21423" t="str">
            <v>purhcased Wire mesh 40 RFt</v>
          </cell>
          <cell r="E21423">
            <v>37000</v>
          </cell>
        </row>
        <row r="21424">
          <cell r="B21424" t="str">
            <v>Meezan bank Head office</v>
          </cell>
          <cell r="C21424" t="str">
            <v>fuel</v>
          </cell>
          <cell r="D21424" t="str">
            <v>to salman</v>
          </cell>
          <cell r="E21424">
            <v>1500</v>
          </cell>
        </row>
        <row r="21425">
          <cell r="B21425" t="str">
            <v>Engro 3rd &amp; 8th Floor</v>
          </cell>
          <cell r="C21425" t="str">
            <v>fare</v>
          </cell>
          <cell r="D21425" t="str">
            <v>paid</v>
          </cell>
          <cell r="E21425">
            <v>1300</v>
          </cell>
        </row>
        <row r="21426">
          <cell r="B21426" t="str">
            <v>Engro 3rd &amp; 8th Floor</v>
          </cell>
          <cell r="C21426" t="str">
            <v>Thumb international</v>
          </cell>
          <cell r="D21426" t="str">
            <v>Online by adeel to S. Kamran Aziz care off thumb</v>
          </cell>
          <cell r="E21426">
            <v>300000</v>
          </cell>
        </row>
        <row r="21427">
          <cell r="B21427" t="str">
            <v>10 Pearl NASTP</v>
          </cell>
          <cell r="C21427" t="str">
            <v>Flow master</v>
          </cell>
          <cell r="D21427" t="str">
            <v>Online by Adeel To Flow master for balancing</v>
          </cell>
          <cell r="E21427">
            <v>35000</v>
          </cell>
        </row>
        <row r="21428">
          <cell r="B21428" t="str">
            <v>Meezan bank Head office</v>
          </cell>
          <cell r="C21428" t="str">
            <v>Material</v>
          </cell>
          <cell r="D21428" t="str">
            <v>Online by Adeel To Abdeali Traders  care off Ibraheem fittings for Meezan bank flanges and fittings</v>
          </cell>
          <cell r="E21428">
            <v>71800</v>
          </cell>
        </row>
        <row r="21429">
          <cell r="B21429" t="str">
            <v>o/m NASTP</v>
          </cell>
          <cell r="C21429" t="str">
            <v>fare</v>
          </cell>
          <cell r="D21429" t="str">
            <v>bykia documentrs to ISRAR</v>
          </cell>
          <cell r="E21429">
            <v>300</v>
          </cell>
        </row>
        <row r="21430">
          <cell r="B21430" t="str">
            <v>Meezan bank Head office</v>
          </cell>
          <cell r="C21430" t="str">
            <v>fare</v>
          </cell>
          <cell r="D21430" t="str">
            <v>paid</v>
          </cell>
          <cell r="E21430">
            <v>3000</v>
          </cell>
        </row>
        <row r="21431">
          <cell r="B21431" t="str">
            <v>DHL office</v>
          </cell>
          <cell r="C21431" t="str">
            <v>material</v>
          </cell>
          <cell r="D21431" t="str">
            <v>purchased 1-1/4 elbow 4 nos</v>
          </cell>
          <cell r="E21431">
            <v>500</v>
          </cell>
        </row>
        <row r="21432">
          <cell r="B21432" t="str">
            <v>PSYCHIATRY JPMC</v>
          </cell>
          <cell r="C21432" t="str">
            <v>azaad duct</v>
          </cell>
          <cell r="D21432" t="str">
            <v>cash paid</v>
          </cell>
          <cell r="E21432">
            <v>20000</v>
          </cell>
        </row>
        <row r="21433">
          <cell r="B21433" t="str">
            <v>O/M The Place</v>
          </cell>
          <cell r="C21433" t="str">
            <v>fuel</v>
          </cell>
          <cell r="D21433" t="str">
            <v>fuel to mumtaz</v>
          </cell>
          <cell r="E21433">
            <v>500</v>
          </cell>
        </row>
        <row r="21434">
          <cell r="B21434" t="str">
            <v>O/M The Place</v>
          </cell>
          <cell r="C21434" t="str">
            <v>misc</v>
          </cell>
          <cell r="D21434" t="str">
            <v>chiller pictures colour photocopes</v>
          </cell>
          <cell r="E21434">
            <v>1000</v>
          </cell>
        </row>
        <row r="21435">
          <cell r="B21435" t="str">
            <v>Meezan bank Head office</v>
          </cell>
          <cell r="C21435" t="str">
            <v>fuel</v>
          </cell>
          <cell r="D21435" t="str">
            <v>To salman for fuel</v>
          </cell>
          <cell r="E21435">
            <v>1000</v>
          </cell>
        </row>
        <row r="21436">
          <cell r="B21436" t="str">
            <v>Meezan bank Head office</v>
          </cell>
          <cell r="C21436" t="str">
            <v>salary</v>
          </cell>
          <cell r="D21436" t="str">
            <v>Abbas plumber salary</v>
          </cell>
          <cell r="E21436">
            <v>47500</v>
          </cell>
        </row>
        <row r="21437">
          <cell r="B21437" t="str">
            <v>office</v>
          </cell>
          <cell r="C21437" t="str">
            <v>office</v>
          </cell>
          <cell r="D21437" t="str">
            <v>umer for office use</v>
          </cell>
          <cell r="E21437">
            <v>3000</v>
          </cell>
        </row>
        <row r="21438">
          <cell r="B21438" t="str">
            <v>Spar supermarket</v>
          </cell>
          <cell r="C21438" t="str">
            <v>fare</v>
          </cell>
          <cell r="D21438" t="str">
            <v>paid to muneer riksahw</v>
          </cell>
          <cell r="E21438">
            <v>500</v>
          </cell>
        </row>
        <row r="21439">
          <cell r="B21439" t="str">
            <v>BAH 12th Floor</v>
          </cell>
          <cell r="C21439" t="str">
            <v>fare</v>
          </cell>
          <cell r="D21439" t="str">
            <v>paid to muneer riksahw</v>
          </cell>
          <cell r="E21439">
            <v>500</v>
          </cell>
        </row>
        <row r="21440">
          <cell r="B21440" t="str">
            <v>J out let DML</v>
          </cell>
          <cell r="C21440" t="str">
            <v>salary</v>
          </cell>
          <cell r="D21440" t="str">
            <v>Online transfer to Noman ali acc against Noman and imran khan salary</v>
          </cell>
          <cell r="E21440">
            <v>110000</v>
          </cell>
        </row>
        <row r="21441">
          <cell r="B21441" t="str">
            <v>Meezan bank Head office</v>
          </cell>
          <cell r="C21441" t="str">
            <v>misc</v>
          </cell>
          <cell r="D21441" t="str">
            <v>misc invoice by abbas</v>
          </cell>
          <cell r="E21441">
            <v>21000</v>
          </cell>
        </row>
        <row r="21442">
          <cell r="B21442" t="str">
            <v>BAH Exhaust Work</v>
          </cell>
          <cell r="C21442" t="str">
            <v>shakeel duct</v>
          </cell>
          <cell r="D21442" t="str">
            <v>cash paid</v>
          </cell>
          <cell r="E21442">
            <v>10000</v>
          </cell>
        </row>
        <row r="21443">
          <cell r="B21443" t="str">
            <v>Gul Ahmed</v>
          </cell>
          <cell r="C21443" t="str">
            <v>fuel</v>
          </cell>
          <cell r="D21443" t="str">
            <v>to salman</v>
          </cell>
          <cell r="E21443">
            <v>1500</v>
          </cell>
        </row>
        <row r="21444">
          <cell r="B21444" t="str">
            <v>j outlet lucky one mall</v>
          </cell>
          <cell r="C21444" t="str">
            <v>charity</v>
          </cell>
          <cell r="D21444" t="str">
            <v>Given to Khalid najimi</v>
          </cell>
          <cell r="E21444">
            <v>10000</v>
          </cell>
        </row>
        <row r="21445">
          <cell r="B21445" t="str">
            <v>Imtiaz supermarket</v>
          </cell>
          <cell r="C21445" t="str">
            <v>charity</v>
          </cell>
          <cell r="D21445" t="str">
            <v>Given to Khalid najimi</v>
          </cell>
          <cell r="E21445">
            <v>10000</v>
          </cell>
        </row>
        <row r="21446">
          <cell r="B21446" t="str">
            <v>BAH 12th Floor</v>
          </cell>
          <cell r="C21446" t="str">
            <v>fare</v>
          </cell>
          <cell r="D21446" t="str">
            <v>paid for rikshaw</v>
          </cell>
          <cell r="E21446">
            <v>700</v>
          </cell>
        </row>
        <row r="21447">
          <cell r="B21447" t="str">
            <v>office</v>
          </cell>
          <cell r="C21447" t="str">
            <v>office</v>
          </cell>
          <cell r="D21447" t="str">
            <v>umer for office use</v>
          </cell>
          <cell r="E21447">
            <v>3500</v>
          </cell>
        </row>
        <row r="21448">
          <cell r="B21448" t="str">
            <v>BAH 12th Floor</v>
          </cell>
          <cell r="C21448" t="str">
            <v>material</v>
          </cell>
          <cell r="D21448" t="str">
            <v>red paint mixing oil + brush</v>
          </cell>
          <cell r="E21448">
            <v>6070</v>
          </cell>
        </row>
        <row r="21449">
          <cell r="B21449" t="str">
            <v>Gul Ahmed</v>
          </cell>
          <cell r="C21449" t="str">
            <v>material</v>
          </cell>
          <cell r="D21449" t="str">
            <v>red paint mixing oil + brush</v>
          </cell>
          <cell r="E21449">
            <v>5170</v>
          </cell>
        </row>
        <row r="21450">
          <cell r="B21450" t="str">
            <v>BAH 12th Floor</v>
          </cell>
          <cell r="C21450" t="str">
            <v>material</v>
          </cell>
          <cell r="D21450" t="str">
            <v>Purchased jubilee clamp</v>
          </cell>
          <cell r="E21450">
            <v>4500</v>
          </cell>
        </row>
        <row r="21451">
          <cell r="B21451" t="str">
            <v>j outlet lucky one mall</v>
          </cell>
          <cell r="C21451" t="str">
            <v>fare</v>
          </cell>
          <cell r="D21451" t="str">
            <v>paid to muneer riksahw</v>
          </cell>
          <cell r="E21451">
            <v>1300</v>
          </cell>
        </row>
        <row r="21452">
          <cell r="B21452" t="str">
            <v>CITI Bank</v>
          </cell>
          <cell r="C21452" t="str">
            <v>fare</v>
          </cell>
          <cell r="D21452" t="str">
            <v>paid for graeting shifting</v>
          </cell>
          <cell r="E21452">
            <v>2000</v>
          </cell>
        </row>
        <row r="21453">
          <cell r="B21453" t="str">
            <v>J outlet lucky one mall</v>
          </cell>
          <cell r="C21453" t="str">
            <v>Mehran Engineering</v>
          </cell>
          <cell r="D21453" t="str">
            <v>Cash colect by Zeeshan mehran (cash from adeel)</v>
          </cell>
          <cell r="E21453">
            <v>500000</v>
          </cell>
        </row>
        <row r="21454">
          <cell r="B21454" t="str">
            <v>Engro 3rd &amp; 8th Floor</v>
          </cell>
          <cell r="C21454" t="str">
            <v>material</v>
          </cell>
          <cell r="D21454" t="str">
            <v>Online bh bilal bhai to ahsan for purchasing of Tool in engro</v>
          </cell>
          <cell r="E21454">
            <v>9000</v>
          </cell>
        </row>
        <row r="21455">
          <cell r="B21455" t="str">
            <v>J outlet lucky one mall</v>
          </cell>
          <cell r="C21455" t="str">
            <v>Zaman contractor</v>
          </cell>
          <cell r="D21455" t="str">
            <v>Online by Bilal bhai to M. Zaman advance in J outlet Lucky one mall</v>
          </cell>
          <cell r="E21455">
            <v>200000</v>
          </cell>
        </row>
        <row r="21456">
          <cell r="B21456" t="str">
            <v>o/m NASTP</v>
          </cell>
          <cell r="C21456" t="str">
            <v>misc</v>
          </cell>
          <cell r="D21456" t="str">
            <v>Rs 400,000 on Aug 24 bill in acc of MSE acc as BH recommended</v>
          </cell>
          <cell r="E21456">
            <v>400000</v>
          </cell>
        </row>
        <row r="21457">
          <cell r="B21457" t="str">
            <v>Sana safinaz DML</v>
          </cell>
          <cell r="C21457" t="str">
            <v>material</v>
          </cell>
          <cell r="D21457" t="str">
            <v>Easy paisa to Rao tanveer for fare to DML *by BH)</v>
          </cell>
          <cell r="E21457">
            <v>12500</v>
          </cell>
        </row>
        <row r="21458">
          <cell r="B21458" t="str">
            <v>NICVD</v>
          </cell>
          <cell r="C21458" t="str">
            <v>misc</v>
          </cell>
          <cell r="D21458" t="str">
            <v>Paid to AAA farhan sahab for site electric power connection</v>
          </cell>
          <cell r="E21458">
            <v>15000</v>
          </cell>
        </row>
        <row r="21459">
          <cell r="B21459" t="str">
            <v>office</v>
          </cell>
          <cell r="C21459" t="str">
            <v>office</v>
          </cell>
          <cell r="D21459" t="str">
            <v>umer for office use</v>
          </cell>
          <cell r="E21459">
            <v>2500</v>
          </cell>
        </row>
        <row r="21460">
          <cell r="B21460" t="str">
            <v>CITI Bank</v>
          </cell>
          <cell r="C21460" t="str">
            <v>fare</v>
          </cell>
          <cell r="D21460" t="str">
            <v>paid</v>
          </cell>
          <cell r="E21460">
            <v>2000</v>
          </cell>
        </row>
        <row r="21461">
          <cell r="B21461" t="str">
            <v>office</v>
          </cell>
          <cell r="C21461" t="str">
            <v>office</v>
          </cell>
          <cell r="D21461" t="str">
            <v>purhcaed wire less mouse for laptop</v>
          </cell>
          <cell r="E21461">
            <v>1200</v>
          </cell>
        </row>
        <row r="21462">
          <cell r="B21462" t="str">
            <v>CITI Bank</v>
          </cell>
          <cell r="C21462" t="str">
            <v>fare</v>
          </cell>
          <cell r="D21462" t="str">
            <v>paid ot muneer riskwaw</v>
          </cell>
          <cell r="E21462">
            <v>1500</v>
          </cell>
        </row>
        <row r="21463">
          <cell r="B21463" t="str">
            <v>Engro 3rd &amp; 8th Floor</v>
          </cell>
          <cell r="C21463" t="str">
            <v>sami duct</v>
          </cell>
          <cell r="D21463" t="str">
            <v>Sheet adjust sami ducting (from al madina steel)</v>
          </cell>
          <cell r="E21463">
            <v>500000</v>
          </cell>
        </row>
        <row r="21464">
          <cell r="B21464" t="str">
            <v>Rehmat shipping</v>
          </cell>
          <cell r="C21464" t="str">
            <v>Cable tray</v>
          </cell>
          <cell r="D21464" t="str">
            <v>To waqar cable tray for rehmet shipping and salam taqaful = 45120</v>
          </cell>
          <cell r="E21464">
            <v>25120</v>
          </cell>
        </row>
        <row r="21465">
          <cell r="B21465" t="str">
            <v>Salaam Taqaful</v>
          </cell>
          <cell r="C21465" t="str">
            <v>Cable tray</v>
          </cell>
          <cell r="D21465" t="str">
            <v>To waqar cable tray for rehmet shipping and salam taqaful = 45120</v>
          </cell>
          <cell r="E21465">
            <v>20000</v>
          </cell>
        </row>
        <row r="21466">
          <cell r="B21466" t="str">
            <v>Meezan bank Head office</v>
          </cell>
          <cell r="C21466" t="str">
            <v>John</v>
          </cell>
          <cell r="D21466" t="str">
            <v>Online by al madina to shalum john for meezan bank payment</v>
          </cell>
          <cell r="E21466">
            <v>95000</v>
          </cell>
        </row>
        <row r="21467">
          <cell r="B21467" t="str">
            <v>Manto DML</v>
          </cell>
          <cell r="C21467" t="str">
            <v>Tickets</v>
          </cell>
          <cell r="D21467" t="str">
            <v>Online to Al Rafey Travels for Air ticket - Jahangeer Ticket lahore</v>
          </cell>
          <cell r="E21467">
            <v>19500</v>
          </cell>
        </row>
        <row r="21468">
          <cell r="B21468" t="str">
            <v>Meezan Gujranwala</v>
          </cell>
          <cell r="C21468" t="str">
            <v>misc</v>
          </cell>
          <cell r="D21468" t="str">
            <v>To iftikhar for tickets and site expenses</v>
          </cell>
          <cell r="E21468">
            <v>10000</v>
          </cell>
        </row>
        <row r="21469">
          <cell r="B21469" t="str">
            <v>office</v>
          </cell>
          <cell r="C21469" t="str">
            <v>office</v>
          </cell>
          <cell r="D21469" t="str">
            <v>umer for office use</v>
          </cell>
          <cell r="E21469">
            <v>4500</v>
          </cell>
        </row>
        <row r="21470">
          <cell r="B21470" t="str">
            <v>NICVD</v>
          </cell>
          <cell r="C21470" t="str">
            <v>fare</v>
          </cell>
          <cell r="D21470" t="str">
            <v>paid to muneer riksahw</v>
          </cell>
          <cell r="E21470">
            <v>1500</v>
          </cell>
        </row>
        <row r="21471">
          <cell r="B21471" t="str">
            <v>CITI Bank</v>
          </cell>
          <cell r="C21471" t="str">
            <v>fare</v>
          </cell>
          <cell r="D21471" t="str">
            <v>paid</v>
          </cell>
          <cell r="E21471">
            <v>1500</v>
          </cell>
        </row>
        <row r="21472">
          <cell r="B21472" t="str">
            <v>Gul Ahmed</v>
          </cell>
          <cell r="C21472" t="str">
            <v>material</v>
          </cell>
          <cell r="D21472" t="str">
            <v>purhcased elbow and soclet by uzair</v>
          </cell>
          <cell r="E21472">
            <v>1000</v>
          </cell>
        </row>
        <row r="21473">
          <cell r="B21473" t="str">
            <v>office</v>
          </cell>
          <cell r="C21473" t="str">
            <v>misc</v>
          </cell>
          <cell r="D21473" t="str">
            <v>tender submit to outfitter ethcic lahore</v>
          </cell>
          <cell r="E21473">
            <v>570</v>
          </cell>
        </row>
        <row r="21474">
          <cell r="B21474" t="str">
            <v>j outlet lucky one mall</v>
          </cell>
          <cell r="C21474" t="str">
            <v>misc</v>
          </cell>
          <cell r="D21474" t="str">
            <v>ahsan paid for careem ride car</v>
          </cell>
          <cell r="E21474">
            <v>1100</v>
          </cell>
        </row>
        <row r="21475">
          <cell r="B21475" t="str">
            <v>BAF maintenance</v>
          </cell>
          <cell r="C21475" t="str">
            <v>Shakeel duct</v>
          </cell>
          <cell r="D21475" t="str">
            <v>Cash colect by shakeel from Al madina steel</v>
          </cell>
          <cell r="E21475">
            <v>100000</v>
          </cell>
        </row>
        <row r="21476">
          <cell r="B21476" t="str">
            <v>BAF maintenance</v>
          </cell>
          <cell r="C21476" t="str">
            <v>Sheet</v>
          </cell>
          <cell r="D21476" t="str">
            <v>sheet purchaed from al madina by shakeel</v>
          </cell>
          <cell r="E21476">
            <v>8100</v>
          </cell>
        </row>
        <row r="21477">
          <cell r="B21477" t="str">
            <v>Salaam Taqaful</v>
          </cell>
          <cell r="C21477" t="str">
            <v>material</v>
          </cell>
          <cell r="D21477" t="str">
            <v>invocies by faheem</v>
          </cell>
          <cell r="E21477">
            <v>20480</v>
          </cell>
        </row>
        <row r="21478">
          <cell r="B21478" t="str">
            <v>Engro 3rd &amp; 8th Floor</v>
          </cell>
          <cell r="C21478" t="str">
            <v>aneeq wire</v>
          </cell>
          <cell r="D21478" t="str">
            <v>cash paid (by hand nadeem bhai)</v>
          </cell>
          <cell r="E21478">
            <v>50000</v>
          </cell>
        </row>
        <row r="21479">
          <cell r="B21479" t="str">
            <v>Engro 3rd &amp; 8th Floor</v>
          </cell>
          <cell r="C21479" t="str">
            <v>material</v>
          </cell>
          <cell r="D21479" t="str">
            <v>paint material purhcased red oxide mixing oil + cutting s disc</v>
          </cell>
          <cell r="E21479">
            <v>9950</v>
          </cell>
        </row>
        <row r="21480">
          <cell r="B21480" t="str">
            <v>Meezan bank Head office</v>
          </cell>
          <cell r="C21480" t="str">
            <v>material</v>
          </cell>
          <cell r="D21480" t="str">
            <v>disc, screw welding rods , bolts, gsket, gloves and paint</v>
          </cell>
          <cell r="E21480">
            <v>18430</v>
          </cell>
        </row>
        <row r="21481">
          <cell r="B21481" t="str">
            <v>Spar supermarket</v>
          </cell>
          <cell r="C21481" t="str">
            <v>material</v>
          </cell>
          <cell r="D21481" t="str">
            <v>purhcased cuttings disc</v>
          </cell>
          <cell r="E21481">
            <v>1200</v>
          </cell>
        </row>
        <row r="21482">
          <cell r="B21482" t="str">
            <v>Engro 3rd &amp; 8th Floor</v>
          </cell>
          <cell r="C21482" t="str">
            <v>fuel</v>
          </cell>
          <cell r="D21482" t="str">
            <v>to salman rider</v>
          </cell>
          <cell r="E21482">
            <v>1000</v>
          </cell>
        </row>
        <row r="21483">
          <cell r="B21483" t="str">
            <v>Spar supermarket</v>
          </cell>
          <cell r="C21483" t="str">
            <v>fare</v>
          </cell>
          <cell r="D21483" t="str">
            <v>paid</v>
          </cell>
          <cell r="E21483">
            <v>2000</v>
          </cell>
        </row>
        <row r="21484">
          <cell r="B21484" t="str">
            <v>Engro 3rd &amp; 8th Floor</v>
          </cell>
          <cell r="C21484" t="str">
            <v>fuel</v>
          </cell>
          <cell r="D21484" t="str">
            <v>To ahsan</v>
          </cell>
          <cell r="E21484">
            <v>500</v>
          </cell>
        </row>
        <row r="21485">
          <cell r="B21485" t="str">
            <v>Meezan bank Head office</v>
          </cell>
          <cell r="C21485" t="str">
            <v>fare</v>
          </cell>
          <cell r="D21485" t="str">
            <v>paid</v>
          </cell>
          <cell r="E21485">
            <v>4000</v>
          </cell>
        </row>
        <row r="21486">
          <cell r="B21486" t="str">
            <v>o/m NASTP</v>
          </cell>
          <cell r="C21486" t="str">
            <v>maxon chemical</v>
          </cell>
          <cell r="D21486" t="str">
            <v>Online by al madina to bushra shamim care off maxon chemical</v>
          </cell>
          <cell r="E21486">
            <v>200000</v>
          </cell>
        </row>
        <row r="21487">
          <cell r="B21487" t="str">
            <v>Orient DML</v>
          </cell>
          <cell r="C21487" t="str">
            <v>Sheet</v>
          </cell>
          <cell r="D21487" t="str">
            <v>Online by Adeel To Israr ahmed for sheet purchased</v>
          </cell>
          <cell r="E21487">
            <v>63500</v>
          </cell>
        </row>
        <row r="21488">
          <cell r="B21488" t="str">
            <v>DHL office</v>
          </cell>
          <cell r="C21488" t="str">
            <v>amir contractor</v>
          </cell>
          <cell r="D21488" t="str">
            <v>Online to M. Amir sheikh in labour (Online by Bilal bhai)</v>
          </cell>
          <cell r="E21488">
            <v>200000</v>
          </cell>
        </row>
        <row r="21489">
          <cell r="B21489" t="str">
            <v>o/m NASTP</v>
          </cell>
          <cell r="C21489" t="str">
            <v>misc</v>
          </cell>
          <cell r="D21489" t="str">
            <v>Rs 400,000 on Sept 24 bill in acc of MSE acc as BH recommended</v>
          </cell>
          <cell r="E21489">
            <v>400000</v>
          </cell>
        </row>
        <row r="21490">
          <cell r="B21490" t="str">
            <v>sana safinaz dml</v>
          </cell>
          <cell r="C21490" t="str">
            <v>salary</v>
          </cell>
          <cell r="D21490" t="str">
            <v>TO moiz for sept</v>
          </cell>
          <cell r="E21490">
            <v>29200</v>
          </cell>
        </row>
        <row r="21491">
          <cell r="B21491" t="str">
            <v>CITI Bank</v>
          </cell>
          <cell r="C21491" t="str">
            <v>misc</v>
          </cell>
          <cell r="D21491" t="str">
            <v xml:space="preserve">jahangeer mobile </v>
          </cell>
          <cell r="E21491">
            <v>1200</v>
          </cell>
        </row>
        <row r="21492">
          <cell r="B21492" t="str">
            <v>Engro 3rd &amp; 8th Floor</v>
          </cell>
          <cell r="C21492" t="str">
            <v>fare</v>
          </cell>
          <cell r="D21492" t="str">
            <v>rikshaw fare</v>
          </cell>
          <cell r="E21492">
            <v>500</v>
          </cell>
        </row>
        <row r="21493">
          <cell r="B21493" t="str">
            <v>office</v>
          </cell>
          <cell r="C21493" t="str">
            <v>office</v>
          </cell>
          <cell r="D21493" t="str">
            <v>umer for office use</v>
          </cell>
          <cell r="E21493">
            <v>4000</v>
          </cell>
        </row>
        <row r="21494">
          <cell r="B21494" t="str">
            <v>Meezan bank Head office</v>
          </cell>
          <cell r="C21494" t="str">
            <v>salary</v>
          </cell>
          <cell r="D21494" t="str">
            <v>Asif Over time released by nadeem bhai</v>
          </cell>
          <cell r="E21494">
            <v>5000</v>
          </cell>
        </row>
        <row r="21495">
          <cell r="B21495" t="str">
            <v>j outlet lucky one mall</v>
          </cell>
          <cell r="C21495" t="str">
            <v>material</v>
          </cell>
          <cell r="D21495" t="str">
            <v>Online by al madina to gul zameen khan for threaded rods</v>
          </cell>
          <cell r="E21495">
            <v>134080</v>
          </cell>
        </row>
        <row r="21496">
          <cell r="B21496" t="str">
            <v>Engro office</v>
          </cell>
          <cell r="C21496" t="str">
            <v>Season master</v>
          </cell>
          <cell r="D21496" t="str">
            <v>Online by adeel to syed kamran aziz care off season master for pipe purchased</v>
          </cell>
          <cell r="E21496">
            <v>70000</v>
          </cell>
        </row>
        <row r="21497">
          <cell r="B21497" t="str">
            <v>Gul Ahmed</v>
          </cell>
          <cell r="C21497" t="str">
            <v>john</v>
          </cell>
          <cell r="D21497" t="str">
            <v>Online by adeel to yousuf masih care of John</v>
          </cell>
          <cell r="E21497">
            <v>30000</v>
          </cell>
        </row>
        <row r="21498">
          <cell r="B21498" t="str">
            <v>Gul Ahmed</v>
          </cell>
          <cell r="C21498" t="str">
            <v>misc</v>
          </cell>
          <cell r="D21498" t="str">
            <v>For bilal bhai car work</v>
          </cell>
          <cell r="E21498">
            <v>14000</v>
          </cell>
        </row>
        <row r="21499">
          <cell r="B21499" t="str">
            <v>office</v>
          </cell>
          <cell r="C21499" t="str">
            <v>mineral water</v>
          </cell>
          <cell r="D21499" t="str">
            <v>paid</v>
          </cell>
          <cell r="E21499">
            <v>4080</v>
          </cell>
        </row>
        <row r="21500">
          <cell r="B21500" t="str">
            <v>j outlet lucky one mall</v>
          </cell>
          <cell r="C21500" t="str">
            <v>material</v>
          </cell>
          <cell r="D21500" t="str">
            <v>Purchased of u clamp 06 Nos from aram bhagh</v>
          </cell>
          <cell r="E21500">
            <v>4400</v>
          </cell>
        </row>
        <row r="21501">
          <cell r="B21501" t="str">
            <v>Spar supermarket</v>
          </cell>
          <cell r="C21501" t="str">
            <v>material</v>
          </cell>
          <cell r="D21501" t="str">
            <v>purchased bit</v>
          </cell>
          <cell r="E21501">
            <v>250</v>
          </cell>
        </row>
        <row r="21502">
          <cell r="B21502" t="str">
            <v>BAH 12th Floor</v>
          </cell>
          <cell r="C21502" t="str">
            <v>fare</v>
          </cell>
          <cell r="D21502" t="str">
            <v>paid</v>
          </cell>
          <cell r="E21502">
            <v>3000</v>
          </cell>
        </row>
        <row r="21503">
          <cell r="B21503" t="str">
            <v>BAH 12th Floor</v>
          </cell>
          <cell r="C21503" t="str">
            <v>drawings</v>
          </cell>
          <cell r="D21503" t="str">
            <v>paid to azam corporation for drawings payment = 25000</v>
          </cell>
          <cell r="E21503">
            <v>5000</v>
          </cell>
        </row>
        <row r="21504">
          <cell r="B21504" t="str">
            <v>CITI Bank</v>
          </cell>
          <cell r="C21504" t="str">
            <v>drawings</v>
          </cell>
          <cell r="D21504" t="str">
            <v>paid to azam corporation for drawings payment = 25000</v>
          </cell>
          <cell r="E21504">
            <v>5000</v>
          </cell>
        </row>
        <row r="21505">
          <cell r="B21505" t="str">
            <v>NICVD</v>
          </cell>
          <cell r="C21505" t="str">
            <v>drawings</v>
          </cell>
          <cell r="D21505" t="str">
            <v>paid to azam corporation for drawings payment = 25000</v>
          </cell>
          <cell r="E21505">
            <v>5000</v>
          </cell>
        </row>
        <row r="21506">
          <cell r="B21506" t="str">
            <v>Engro 3rd &amp; 8th Floor</v>
          </cell>
          <cell r="C21506" t="str">
            <v>drawings</v>
          </cell>
          <cell r="D21506" t="str">
            <v>paid to azam corporation for drawings payment = 25000</v>
          </cell>
          <cell r="E21506">
            <v>5000</v>
          </cell>
        </row>
        <row r="21507">
          <cell r="B21507" t="str">
            <v>Spar supermarket</v>
          </cell>
          <cell r="C21507" t="str">
            <v>drawings</v>
          </cell>
          <cell r="D21507" t="str">
            <v>paid to azam corporation for drawings payment = 25000</v>
          </cell>
          <cell r="E21507">
            <v>5000</v>
          </cell>
        </row>
        <row r="21508">
          <cell r="B21508" t="str">
            <v>Imtiaz supermarket</v>
          </cell>
          <cell r="C21508" t="str">
            <v>misc</v>
          </cell>
          <cell r="D21508" t="str">
            <v>paid for folding advance</v>
          </cell>
          <cell r="E21508">
            <v>30000</v>
          </cell>
        </row>
        <row r="21509">
          <cell r="B21509" t="str">
            <v>Gul Ahmed</v>
          </cell>
          <cell r="C21509" t="str">
            <v>material</v>
          </cell>
          <cell r="D21509" t="str">
            <v>purchased dammer tapes</v>
          </cell>
          <cell r="E21509">
            <v>1000</v>
          </cell>
        </row>
        <row r="21510">
          <cell r="B21510" t="str">
            <v>office</v>
          </cell>
          <cell r="C21510" t="str">
            <v>office</v>
          </cell>
          <cell r="D21510" t="str">
            <v>umer for office use</v>
          </cell>
          <cell r="E21510">
            <v>3500</v>
          </cell>
        </row>
        <row r="21511">
          <cell r="B21511" t="str">
            <v>office</v>
          </cell>
          <cell r="C21511" t="str">
            <v>utilities bills</v>
          </cell>
          <cell r="D21511" t="str">
            <v>ptcl bills paid</v>
          </cell>
          <cell r="E21511">
            <v>10900</v>
          </cell>
        </row>
        <row r="21512">
          <cell r="B21512" t="str">
            <v xml:space="preserve">MHR Personal </v>
          </cell>
          <cell r="C21512" t="str">
            <v>utilities bills</v>
          </cell>
          <cell r="D21512" t="str">
            <v>ptcl bills paid</v>
          </cell>
          <cell r="E21512">
            <v>3170</v>
          </cell>
        </row>
        <row r="21513">
          <cell r="B21513" t="str">
            <v>Engro 3rd &amp; 8th Floor</v>
          </cell>
          <cell r="C21513" t="str">
            <v>fare</v>
          </cell>
          <cell r="D21513" t="str">
            <v>Paid to danish suzuki</v>
          </cell>
          <cell r="E21513">
            <v>2000</v>
          </cell>
        </row>
        <row r="21514">
          <cell r="B21514" t="str">
            <v>Engro 3rd &amp; 8th Floor</v>
          </cell>
          <cell r="C21514" t="str">
            <v>fuel</v>
          </cell>
          <cell r="D21514" t="str">
            <v>To salman for fuel</v>
          </cell>
          <cell r="E21514">
            <v>1500</v>
          </cell>
        </row>
        <row r="21515">
          <cell r="B21515" t="str">
            <v>CITI Bank</v>
          </cell>
          <cell r="C21515" t="str">
            <v>misc</v>
          </cell>
          <cell r="D21515" t="str">
            <v>to salman for bike tuning</v>
          </cell>
          <cell r="E21515">
            <v>1000</v>
          </cell>
        </row>
        <row r="21516">
          <cell r="B21516" t="str">
            <v>NICVD</v>
          </cell>
          <cell r="C21516" t="str">
            <v>Anand</v>
          </cell>
          <cell r="D21516" t="str">
            <v xml:space="preserve">Cash collect by Anand from al madina </v>
          </cell>
          <cell r="E21516">
            <v>50000</v>
          </cell>
        </row>
        <row r="21517">
          <cell r="B21517" t="str">
            <v>BAF phase VIII</v>
          </cell>
          <cell r="C21517" t="str">
            <v>Cool max</v>
          </cell>
          <cell r="D21517" t="str">
            <v>Cash collect by victor from al madina care off Coolmax in BAFL</v>
          </cell>
          <cell r="E21517">
            <v>285000</v>
          </cell>
        </row>
        <row r="21518">
          <cell r="B21518" t="str">
            <v>Sana safinaz DML</v>
          </cell>
          <cell r="C21518" t="str">
            <v>Material</v>
          </cell>
          <cell r="D21518" t="str">
            <v>Online by al madina to RIAZ HUSSAIN for Dolmen lahore fittings and noman for site expenses
For anto fungus colour labour      22,000
Fittings                                               7210
Noman engro for site                     27000</v>
          </cell>
          <cell r="E21518">
            <v>56210</v>
          </cell>
        </row>
        <row r="21519">
          <cell r="B21519" t="str">
            <v>j outlet lucky one mall</v>
          </cell>
          <cell r="C21519" t="str">
            <v>Adam regger</v>
          </cell>
          <cell r="D21519" t="str">
            <v>Cash collect by imran care off Adma</v>
          </cell>
          <cell r="E21519">
            <v>70000</v>
          </cell>
        </row>
        <row r="21520">
          <cell r="B21520" t="str">
            <v>DHL office</v>
          </cell>
          <cell r="C21520" t="str">
            <v>material</v>
          </cell>
          <cell r="D21520" t="str">
            <v>cables lux gland purchased by faheem</v>
          </cell>
          <cell r="E21520">
            <v>18000</v>
          </cell>
        </row>
        <row r="21521">
          <cell r="B21521" t="str">
            <v>j outlet lucky one mall</v>
          </cell>
          <cell r="C21521" t="str">
            <v>material</v>
          </cell>
          <cell r="D21521" t="str">
            <v>purchased anchor and Bit by muzammil</v>
          </cell>
          <cell r="E21521">
            <v>1300</v>
          </cell>
        </row>
        <row r="21522">
          <cell r="B21522" t="str">
            <v>j outlet lucky one mall</v>
          </cell>
          <cell r="C21522" t="str">
            <v>material</v>
          </cell>
          <cell r="D21522" t="str">
            <v>To muzammil for site labour lunch + bykia fare</v>
          </cell>
          <cell r="E21522">
            <v>9380</v>
          </cell>
        </row>
        <row r="21523">
          <cell r="B21523" t="str">
            <v>j outlet lucky one mall</v>
          </cell>
          <cell r="C21523" t="str">
            <v>material</v>
          </cell>
          <cell r="D21523" t="str">
            <v>cash paid for site expenses (given to muzammil)</v>
          </cell>
          <cell r="E21523">
            <v>5000</v>
          </cell>
        </row>
        <row r="21524">
          <cell r="B21524" t="str">
            <v>j outlet lucky one mall</v>
          </cell>
          <cell r="C21524" t="str">
            <v>fare</v>
          </cell>
          <cell r="D21524" t="str">
            <v>paid</v>
          </cell>
          <cell r="E21524">
            <v>1000</v>
          </cell>
        </row>
        <row r="21525">
          <cell r="B21525" t="str">
            <v>Yousuf dara</v>
          </cell>
          <cell r="C21525" t="str">
            <v>rafay</v>
          </cell>
          <cell r="D21525" t="str">
            <v>cash paid</v>
          </cell>
          <cell r="E21525">
            <v>10000</v>
          </cell>
        </row>
        <row r="21526">
          <cell r="B21526" t="str">
            <v>office</v>
          </cell>
          <cell r="C21526" t="str">
            <v>office</v>
          </cell>
          <cell r="D21526" t="str">
            <v>umer for office use</v>
          </cell>
          <cell r="E21526">
            <v>2000</v>
          </cell>
        </row>
        <row r="21527">
          <cell r="B21527" t="str">
            <v>j outlet lucky one mall</v>
          </cell>
          <cell r="C21527" t="str">
            <v>Folding</v>
          </cell>
          <cell r="D21527" t="str">
            <v>2nd advance for folding</v>
          </cell>
          <cell r="E21527">
            <v>30000</v>
          </cell>
        </row>
        <row r="21528">
          <cell r="B21528" t="str">
            <v>j outlet lucky one mall</v>
          </cell>
          <cell r="C21528" t="str">
            <v>fare</v>
          </cell>
          <cell r="D21528" t="str">
            <v>paid to rikshaw</v>
          </cell>
          <cell r="E21528">
            <v>420</v>
          </cell>
        </row>
        <row r="21529">
          <cell r="B21529" t="str">
            <v>Meezan bank Head office</v>
          </cell>
          <cell r="C21529" t="str">
            <v>fare</v>
          </cell>
          <cell r="D21529" t="str">
            <v>paid for air devices</v>
          </cell>
          <cell r="E21529">
            <v>3000</v>
          </cell>
        </row>
        <row r="21530">
          <cell r="B21530" t="str">
            <v>J out let DML</v>
          </cell>
          <cell r="C21530" t="str">
            <v>Zubair duct</v>
          </cell>
          <cell r="D21530" t="str">
            <v>Online by adeel to ZR contractor care off zubair ducting</v>
          </cell>
          <cell r="E21530">
            <v>250000</v>
          </cell>
        </row>
        <row r="21531">
          <cell r="B21531" t="str">
            <v>Manto DML</v>
          </cell>
          <cell r="C21531" t="str">
            <v>Zubair duct</v>
          </cell>
          <cell r="D21531" t="str">
            <v>Online by adeel to ZR contractor care off zubair ducting</v>
          </cell>
          <cell r="E21531">
            <v>250000</v>
          </cell>
        </row>
        <row r="21532">
          <cell r="B21532" t="str">
            <v>CITI Bank</v>
          </cell>
          <cell r="C21532" t="str">
            <v>material</v>
          </cell>
          <cell r="D21532" t="str">
            <v>misc invoices by jahangeer</v>
          </cell>
          <cell r="E21532">
            <v>6860</v>
          </cell>
        </row>
        <row r="21533">
          <cell r="B21533" t="str">
            <v>Salaam Taqaful</v>
          </cell>
          <cell r="C21533" t="str">
            <v>material</v>
          </cell>
          <cell r="D21533" t="str">
            <v>misc invoices by faheem</v>
          </cell>
          <cell r="E21533">
            <v>7200</v>
          </cell>
        </row>
        <row r="21534">
          <cell r="B21534" t="str">
            <v>Manto DML</v>
          </cell>
          <cell r="C21534" t="str">
            <v>material</v>
          </cell>
          <cell r="D21534" t="str">
            <v>misc expenses in Lahore by Jahangeer</v>
          </cell>
          <cell r="E21534">
            <v>5000</v>
          </cell>
        </row>
        <row r="21535">
          <cell r="B21535" t="str">
            <v>office</v>
          </cell>
          <cell r="C21535" t="str">
            <v>office</v>
          </cell>
          <cell r="D21535" t="str">
            <v>umer for office use</v>
          </cell>
          <cell r="E21535">
            <v>3500</v>
          </cell>
        </row>
        <row r="21536">
          <cell r="B21536" t="str">
            <v>j outlet lucky one mall</v>
          </cell>
          <cell r="C21536" t="str">
            <v>fare</v>
          </cell>
          <cell r="D21536" t="str">
            <v>paid for rikshaw for fittings</v>
          </cell>
          <cell r="E21536">
            <v>950</v>
          </cell>
        </row>
        <row r="21537">
          <cell r="B21537" t="str">
            <v>Meezan bank Head office</v>
          </cell>
          <cell r="C21537" t="str">
            <v>fare</v>
          </cell>
          <cell r="D21537" t="str">
            <v>paid to suzuki</v>
          </cell>
          <cell r="E21537">
            <v>4000</v>
          </cell>
        </row>
        <row r="21538">
          <cell r="B21538" t="str">
            <v>j outlet lucky one mall</v>
          </cell>
          <cell r="C21538" t="str">
            <v>fare</v>
          </cell>
          <cell r="D21538" t="str">
            <v>paid to suzuki</v>
          </cell>
          <cell r="E21538">
            <v>4000</v>
          </cell>
        </row>
        <row r="21539">
          <cell r="B21539" t="str">
            <v>CITI Bank</v>
          </cell>
          <cell r="C21539" t="str">
            <v>material</v>
          </cell>
          <cell r="D21539" t="str">
            <v>Online by al madina to ZS enterprises care of Abbas brother  = 300,000</v>
          </cell>
          <cell r="E21539">
            <v>75000</v>
          </cell>
        </row>
        <row r="21540">
          <cell r="B21540" t="str">
            <v>Meezan bank Head office</v>
          </cell>
          <cell r="C21540" t="str">
            <v>material</v>
          </cell>
          <cell r="D21540" t="str">
            <v>Online by al madina to ZS enterprises care of Abbas brother  = 300,000</v>
          </cell>
          <cell r="E21540">
            <v>75000</v>
          </cell>
        </row>
        <row r="21541">
          <cell r="B21541" t="str">
            <v>Engro 3rd &amp; 8th Floor</v>
          </cell>
          <cell r="C21541" t="str">
            <v>material</v>
          </cell>
          <cell r="D21541" t="str">
            <v>Online by al madina to ZS enterprises care of Abbas brother  = 300,000</v>
          </cell>
          <cell r="E21541">
            <v>75000</v>
          </cell>
        </row>
        <row r="21542">
          <cell r="B21542" t="str">
            <v>GSK DMC</v>
          </cell>
          <cell r="C21542" t="str">
            <v>material</v>
          </cell>
          <cell r="D21542" t="str">
            <v>Online by al madina to ZS enterprises care of Abbas brother  = 300,000</v>
          </cell>
          <cell r="E21542">
            <v>75000</v>
          </cell>
        </row>
        <row r="21543">
          <cell r="B21543" t="str">
            <v>BAH 12th Floor</v>
          </cell>
          <cell r="C21543" t="str">
            <v>material</v>
          </cell>
          <cell r="D21543" t="str">
            <v xml:space="preserve">Online  by al madina to ZS enterprises care of Abbas brother </v>
          </cell>
          <cell r="E21543">
            <v>3985</v>
          </cell>
        </row>
        <row r="21544">
          <cell r="B21544" t="str">
            <v>office</v>
          </cell>
          <cell r="C21544" t="str">
            <v>AK shamim</v>
          </cell>
          <cell r="D21544" t="str">
            <v>Online by al madina to Razi hasan care of AK shamim company</v>
          </cell>
          <cell r="E21544">
            <v>18000</v>
          </cell>
        </row>
        <row r="21545">
          <cell r="B21545" t="str">
            <v>Sana safinaz DML</v>
          </cell>
          <cell r="C21545" t="str">
            <v>material</v>
          </cell>
          <cell r="D21545" t="str">
            <v>Online by al madina to Noman ali for material purchased at site</v>
          </cell>
          <cell r="E21545">
            <v>25430</v>
          </cell>
        </row>
        <row r="21546">
          <cell r="B21546" t="str">
            <v>CITI Bank</v>
          </cell>
          <cell r="C21546" t="str">
            <v>balancing</v>
          </cell>
          <cell r="D21546" t="str">
            <v>Online by al madina to Touqeer and ali engineering</v>
          </cell>
          <cell r="E21546">
            <v>50000</v>
          </cell>
        </row>
        <row r="21547">
          <cell r="B21547" t="str">
            <v>BAH 12th Floor</v>
          </cell>
          <cell r="C21547" t="str">
            <v>Zubair duct</v>
          </cell>
          <cell r="D21547" t="str">
            <v>Online by adeel to ZR contractor care off zubair ducting</v>
          </cell>
          <cell r="E21547">
            <v>300000</v>
          </cell>
        </row>
        <row r="21548">
          <cell r="B21548" t="str">
            <v>Sana safinaz DML</v>
          </cell>
          <cell r="C21548" t="str">
            <v>Zubair duct</v>
          </cell>
          <cell r="D21548" t="str">
            <v>Online by adeel to ZR contractor care off zubair ducting</v>
          </cell>
          <cell r="E21548">
            <v>344330</v>
          </cell>
        </row>
        <row r="21549">
          <cell r="B21549" t="str">
            <v>Orient DML</v>
          </cell>
          <cell r="C21549" t="str">
            <v>Pipe labour</v>
          </cell>
          <cell r="D21549" t="str">
            <v>Online to shahid rizwan for Lahore piping labour for Manto, Orient and sana safinaz  = 200,000</v>
          </cell>
          <cell r="E21549">
            <v>50000</v>
          </cell>
        </row>
        <row r="21550">
          <cell r="B21550" t="str">
            <v>Manto DML</v>
          </cell>
          <cell r="C21550" t="str">
            <v>Pipe labour</v>
          </cell>
          <cell r="D21550" t="str">
            <v>Online to shahid rizwan for Lahore piping labour for Manto, Orient and sana safinaz  = 200,000</v>
          </cell>
          <cell r="E21550">
            <v>75000</v>
          </cell>
        </row>
        <row r="21551">
          <cell r="B21551" t="str">
            <v>Sana safinaz DML</v>
          </cell>
          <cell r="C21551" t="str">
            <v>Pipe labour</v>
          </cell>
          <cell r="D21551" t="str">
            <v>Online to shahid rizwan for Lahore piping labour for Manto, Orient and sana safinaz  = 200,000</v>
          </cell>
          <cell r="E21551">
            <v>75000</v>
          </cell>
        </row>
        <row r="21552">
          <cell r="B21552" t="str">
            <v>j outlet lucky one mall</v>
          </cell>
          <cell r="C21552" t="str">
            <v>fare</v>
          </cell>
          <cell r="D21552" t="str">
            <v>paid for rikshaw for fittings</v>
          </cell>
          <cell r="E21552">
            <v>800</v>
          </cell>
        </row>
        <row r="21553">
          <cell r="B21553" t="str">
            <v>Imtiaz supermarket</v>
          </cell>
          <cell r="C21553" t="str">
            <v>Folding</v>
          </cell>
          <cell r="D21553" t="str">
            <v>2nd advance for folding</v>
          </cell>
          <cell r="E21553">
            <v>15000</v>
          </cell>
        </row>
        <row r="21554">
          <cell r="B21554" t="str">
            <v>Engro 3rd &amp; 8th Floor</v>
          </cell>
          <cell r="C21554" t="str">
            <v>material</v>
          </cell>
          <cell r="D21554" t="str">
            <v>Purchased springs 100 nos</v>
          </cell>
          <cell r="E21554">
            <v>9000</v>
          </cell>
        </row>
        <row r="21555">
          <cell r="B21555" t="str">
            <v>CITI Bank</v>
          </cell>
          <cell r="C21555" t="str">
            <v>material</v>
          </cell>
          <cell r="D21555" t="str">
            <v>purchased rubber isolaer 24 nos</v>
          </cell>
          <cell r="E21555">
            <v>5000</v>
          </cell>
        </row>
        <row r="21556">
          <cell r="B21556" t="str">
            <v>Tri fit Gym</v>
          </cell>
          <cell r="C21556" t="str">
            <v>fare</v>
          </cell>
          <cell r="D21556" t="str">
            <v>paid for rikshaw</v>
          </cell>
          <cell r="E21556">
            <v>500</v>
          </cell>
        </row>
        <row r="21557">
          <cell r="B21557" t="str">
            <v>Tri fit Gym</v>
          </cell>
          <cell r="C21557" t="str">
            <v>fuel</v>
          </cell>
          <cell r="D21557" t="str">
            <v>to salman</v>
          </cell>
          <cell r="E21557">
            <v>2000</v>
          </cell>
        </row>
        <row r="21558">
          <cell r="B21558" t="str">
            <v>Meezan bank Head office</v>
          </cell>
          <cell r="C21558" t="str">
            <v>salary</v>
          </cell>
          <cell r="D21558" t="str">
            <v>Paid to asif for overtime</v>
          </cell>
          <cell r="E21558">
            <v>5000</v>
          </cell>
        </row>
        <row r="21559">
          <cell r="B21559" t="str">
            <v>Meezan Gujranwala</v>
          </cell>
          <cell r="C21559" t="str">
            <v>Touqeer</v>
          </cell>
          <cell r="D21559" t="str">
            <v>Online by adeel to M. Qasim for care of Touqeer for tolls purchased in meezan gujranwala</v>
          </cell>
          <cell r="E21559">
            <v>50000</v>
          </cell>
        </row>
        <row r="21560">
          <cell r="B21560" t="str">
            <v>Meezan Gujranwala</v>
          </cell>
          <cell r="C21560" t="str">
            <v>material</v>
          </cell>
          <cell r="D21560" t="str">
            <v>Online by adeel to Fiaz Ahmed for Generator purchased in meezan gujranwala</v>
          </cell>
          <cell r="E21560">
            <v>100000</v>
          </cell>
        </row>
        <row r="21561">
          <cell r="B21561" t="str">
            <v>CITI Bank</v>
          </cell>
          <cell r="C21561" t="str">
            <v>material</v>
          </cell>
          <cell r="D21561" t="str">
            <v>To ahsan for red paint</v>
          </cell>
          <cell r="E21561">
            <v>13900</v>
          </cell>
        </row>
        <row r="21562">
          <cell r="B21562" t="str">
            <v>office</v>
          </cell>
          <cell r="C21562" t="str">
            <v>office</v>
          </cell>
          <cell r="D21562" t="str">
            <v>umer for office use</v>
          </cell>
          <cell r="E21562">
            <v>4500</v>
          </cell>
        </row>
        <row r="21563">
          <cell r="B21563" t="str">
            <v>office</v>
          </cell>
          <cell r="C21563" t="str">
            <v>office</v>
          </cell>
          <cell r="D21563" t="str">
            <v>to umer</v>
          </cell>
          <cell r="E21563">
            <v>1000</v>
          </cell>
        </row>
        <row r="21564">
          <cell r="B21564" t="str">
            <v>NICVD</v>
          </cell>
          <cell r="C21564" t="str">
            <v>material</v>
          </cell>
          <cell r="D21564" t="str">
            <v>To salman for zahabiya shield</v>
          </cell>
          <cell r="E21564">
            <v>4800</v>
          </cell>
        </row>
        <row r="21565">
          <cell r="B21565" t="str">
            <v>Imtiaz supermarket</v>
          </cell>
          <cell r="C21565" t="str">
            <v>material</v>
          </cell>
          <cell r="D21565" t="str">
            <v>purchased tools by khushnood</v>
          </cell>
          <cell r="E21565">
            <v>10000</v>
          </cell>
        </row>
        <row r="21566">
          <cell r="B21566" t="str">
            <v>Engro 3rd &amp; 8th Floor</v>
          </cell>
          <cell r="C21566" t="str">
            <v>material</v>
          </cell>
          <cell r="D21566" t="str">
            <v>purchased material and fittings</v>
          </cell>
          <cell r="E21566">
            <v>2060</v>
          </cell>
        </row>
        <row r="21567">
          <cell r="B21567" t="str">
            <v>Engro 7th Floor</v>
          </cell>
          <cell r="C21567" t="str">
            <v>fare</v>
          </cell>
          <cell r="D21567" t="str">
            <v>bykia</v>
          </cell>
          <cell r="E21567">
            <v>500</v>
          </cell>
        </row>
        <row r="21568">
          <cell r="B21568" t="str">
            <v>Engro 7th Floor</v>
          </cell>
          <cell r="C21568" t="str">
            <v>misc</v>
          </cell>
          <cell r="D21568" t="str">
            <v>to salman for bike tuning</v>
          </cell>
          <cell r="E21568">
            <v>1000</v>
          </cell>
        </row>
        <row r="21569">
          <cell r="B21569" t="str">
            <v>Meezan bank Head office</v>
          </cell>
          <cell r="C21569" t="str">
            <v>fuel</v>
          </cell>
          <cell r="D21569" t="str">
            <v>to salman</v>
          </cell>
          <cell r="E21569">
            <v>2000</v>
          </cell>
        </row>
        <row r="21570">
          <cell r="B21570" t="str">
            <v>NICVD</v>
          </cell>
          <cell r="C21570" t="str">
            <v>fare</v>
          </cell>
          <cell r="D21570" t="str">
            <v>paid</v>
          </cell>
          <cell r="E21570">
            <v>1600</v>
          </cell>
        </row>
        <row r="21571">
          <cell r="B21571" t="str">
            <v>CITI Bank</v>
          </cell>
          <cell r="C21571" t="str">
            <v>fare</v>
          </cell>
          <cell r="D21571" t="str">
            <v>paid</v>
          </cell>
          <cell r="E21571">
            <v>1600</v>
          </cell>
        </row>
        <row r="21572">
          <cell r="B21572" t="str">
            <v>Imtiaz supermarket</v>
          </cell>
          <cell r="C21572" t="str">
            <v>material</v>
          </cell>
          <cell r="D21572" t="str">
            <v>Online by al madina to MR industrial tools for purchased of tools</v>
          </cell>
          <cell r="E21572">
            <v>24000</v>
          </cell>
        </row>
        <row r="21573">
          <cell r="B21573" t="str">
            <v>BAH 12th Floor</v>
          </cell>
          <cell r="C21573" t="str">
            <v>industrial instrumentation sohail</v>
          </cell>
          <cell r="D21573" t="str">
            <v>Online by al madina to sohail ahmed for wire purchased</v>
          </cell>
          <cell r="E21573">
            <v>95000</v>
          </cell>
        </row>
        <row r="21574">
          <cell r="B21574" t="str">
            <v>Orient DML</v>
          </cell>
          <cell r="C21574" t="str">
            <v>Material</v>
          </cell>
          <cell r="D21574" t="str">
            <v>Online by adeel to Saram muntaz for Sprinklers purchased for Orient mango generation - total = 360,000/-</v>
          </cell>
          <cell r="E21574">
            <v>120000</v>
          </cell>
        </row>
        <row r="21575">
          <cell r="B21575" t="str">
            <v>Manto DML</v>
          </cell>
          <cell r="C21575" t="str">
            <v>Material</v>
          </cell>
          <cell r="D21575" t="str">
            <v>Online by adeel to Saram muntaz for Sprinklers purchased for Orient mango generation - total = 360,000/-</v>
          </cell>
          <cell r="E21575">
            <v>120000</v>
          </cell>
        </row>
        <row r="21576">
          <cell r="B21576" t="str">
            <v>Generation DML</v>
          </cell>
          <cell r="C21576" t="str">
            <v>Material</v>
          </cell>
          <cell r="D21576" t="str">
            <v>Online by adeel to Saram muntaz for Sprinklers purchased for Orient mango generation - total = 360,000/-</v>
          </cell>
          <cell r="E21576">
            <v>120000</v>
          </cell>
        </row>
        <row r="21577">
          <cell r="B21577" t="str">
            <v>Imtiaz supermarket</v>
          </cell>
          <cell r="C21577" t="str">
            <v>Sadiq Pipe</v>
          </cell>
          <cell r="D21577" t="str">
            <v>Online by adeel to M. Sadiq for labour (advance)</v>
          </cell>
          <cell r="E21577">
            <v>100000</v>
          </cell>
        </row>
        <row r="21578">
          <cell r="B21578" t="str">
            <v>GSK DMC</v>
          </cell>
          <cell r="C21578" t="str">
            <v>material</v>
          </cell>
          <cell r="D21578" t="str">
            <v>misc by jahangeer</v>
          </cell>
          <cell r="E21578">
            <v>14100</v>
          </cell>
        </row>
        <row r="21579">
          <cell r="B21579" t="str">
            <v>Spar supermarket</v>
          </cell>
          <cell r="C21579" t="str">
            <v>Noman Engineering</v>
          </cell>
          <cell r="D21579" t="str">
            <v>Sheet to Noman ducting (by adeel)</v>
          </cell>
          <cell r="E21579">
            <v>1000000</v>
          </cell>
        </row>
        <row r="21580">
          <cell r="B21580" t="str">
            <v xml:space="preserve">MHR Personal </v>
          </cell>
          <cell r="C21580" t="str">
            <v>sir rehman</v>
          </cell>
          <cell r="D21580" t="str">
            <v>misc invoices (MCB chq given 2007570379)</v>
          </cell>
          <cell r="E21580">
            <v>49000</v>
          </cell>
        </row>
        <row r="21581">
          <cell r="B21581" t="str">
            <v>office</v>
          </cell>
          <cell r="C21581" t="str">
            <v>office</v>
          </cell>
          <cell r="D21581" t="str">
            <v>umer for office use</v>
          </cell>
          <cell r="E21581">
            <v>3000</v>
          </cell>
        </row>
        <row r="21582">
          <cell r="B21582" t="str">
            <v>Rehmat shipping</v>
          </cell>
          <cell r="C21582" t="str">
            <v>material</v>
          </cell>
          <cell r="D21582" t="str">
            <v>purchased pipe and socket</v>
          </cell>
          <cell r="E21582">
            <v>6600</v>
          </cell>
        </row>
        <row r="21583">
          <cell r="B21583" t="str">
            <v>OT area JPMC</v>
          </cell>
          <cell r="C21583" t="str">
            <v>azaad duct</v>
          </cell>
          <cell r="D21583" t="str">
            <v>cash paid to azad in labour</v>
          </cell>
          <cell r="E21583">
            <v>4000</v>
          </cell>
        </row>
        <row r="21584">
          <cell r="B21584" t="str">
            <v>ot area jpmc</v>
          </cell>
          <cell r="C21584" t="str">
            <v>misc</v>
          </cell>
          <cell r="D21584" t="str">
            <v>paid to azaad for cuttings disc and cut screw</v>
          </cell>
          <cell r="E21584">
            <v>1000</v>
          </cell>
        </row>
        <row r="21585">
          <cell r="B21585" t="str">
            <v>j outlet lucky one mall</v>
          </cell>
          <cell r="C21585" t="str">
            <v>fare</v>
          </cell>
          <cell r="D21585" t="str">
            <v>paid to suzuki</v>
          </cell>
          <cell r="E21585">
            <v>3800</v>
          </cell>
        </row>
        <row r="21586">
          <cell r="B21586" t="str">
            <v>NICVD</v>
          </cell>
          <cell r="C21586" t="str">
            <v>material</v>
          </cell>
          <cell r="D21586" t="str">
            <v>purchased dammer tapes</v>
          </cell>
          <cell r="E21586">
            <v>4350</v>
          </cell>
        </row>
        <row r="21587">
          <cell r="B21587" t="str">
            <v>Meezan bank Head office</v>
          </cell>
          <cell r="C21587" t="str">
            <v>wire</v>
          </cell>
          <cell r="D21587" t="str">
            <v>control wire 4 core 1.5mm  60 rft</v>
          </cell>
          <cell r="E21587">
            <v>8740</v>
          </cell>
        </row>
        <row r="21588">
          <cell r="B21588" t="str">
            <v>Imtiaz supermarket</v>
          </cell>
          <cell r="C21588" t="str">
            <v>Folding</v>
          </cell>
          <cell r="D21588" t="str">
            <v>Paid to faheem for making folding (vendor name shakeel)</v>
          </cell>
          <cell r="E21588">
            <v>25000</v>
          </cell>
        </row>
        <row r="21589">
          <cell r="B21589" t="str">
            <v>j outlet lucky one mall</v>
          </cell>
          <cell r="C21589" t="str">
            <v>fare</v>
          </cell>
          <cell r="D21589" t="str">
            <v>paid to rikshaw</v>
          </cell>
          <cell r="E21589">
            <v>1600</v>
          </cell>
        </row>
        <row r="21590">
          <cell r="B21590" t="str">
            <v>Tri fit Gym</v>
          </cell>
          <cell r="C21590" t="str">
            <v>bharmal international</v>
          </cell>
          <cell r="D21590" t="str">
            <v>Cash collect by idrees care off Bharmal international = 71900</v>
          </cell>
          <cell r="E21590">
            <v>47000</v>
          </cell>
        </row>
        <row r="21591">
          <cell r="B21591" t="str">
            <v>GSK DMC</v>
          </cell>
          <cell r="C21591" t="str">
            <v>bharmal international</v>
          </cell>
          <cell r="D21591" t="str">
            <v>Cash collect by idrees care off Bharmal international = 71900</v>
          </cell>
          <cell r="E21591">
            <v>18300</v>
          </cell>
        </row>
        <row r="21592">
          <cell r="B21592" t="str">
            <v>Meezan bank Head office</v>
          </cell>
          <cell r="C21592" t="str">
            <v>bharmal international</v>
          </cell>
          <cell r="D21592" t="str">
            <v>Cash collect by idrees care off Bharmal international = 71900</v>
          </cell>
          <cell r="E21592">
            <v>6600</v>
          </cell>
        </row>
        <row r="21593">
          <cell r="B21593" t="str">
            <v>Meezan bank Head office</v>
          </cell>
          <cell r="C21593" t="str">
            <v>abdullah enterprises</v>
          </cell>
          <cell r="D21593" t="str">
            <v>Cash collect by Kashid idrees care off abdullah enterprise</v>
          </cell>
          <cell r="E21593">
            <v>127750</v>
          </cell>
        </row>
        <row r="21594">
          <cell r="B21594" t="str">
            <v>Meezan bank Head office</v>
          </cell>
          <cell r="C21594" t="str">
            <v>united insulation</v>
          </cell>
          <cell r="D21594" t="str">
            <v>Online by adeel to zain arsalan care of united insulation</v>
          </cell>
          <cell r="E21594">
            <v>200000</v>
          </cell>
        </row>
        <row r="21595">
          <cell r="B21595" t="str">
            <v>Meezan bank Head office</v>
          </cell>
          <cell r="C21595" t="str">
            <v>material</v>
          </cell>
          <cell r="D21595" t="str">
            <v>misc invoices by amir engr</v>
          </cell>
          <cell r="E21595">
            <v>37450</v>
          </cell>
        </row>
        <row r="21596">
          <cell r="B21596" t="str">
            <v>Meezan bank Head office</v>
          </cell>
          <cell r="C21596" t="str">
            <v>fuel</v>
          </cell>
          <cell r="D21596" t="str">
            <v>to salman for fuel</v>
          </cell>
          <cell r="E21596">
            <v>2000</v>
          </cell>
        </row>
        <row r="21597">
          <cell r="B21597" t="str">
            <v>Meezan bank Head office</v>
          </cell>
          <cell r="C21597" t="str">
            <v>fare</v>
          </cell>
          <cell r="D21597" t="str">
            <v>paid for suzuki</v>
          </cell>
          <cell r="E21597">
            <v>3000</v>
          </cell>
        </row>
        <row r="21598">
          <cell r="B21598" t="str">
            <v>office</v>
          </cell>
          <cell r="C21598" t="str">
            <v>office</v>
          </cell>
          <cell r="D21598" t="str">
            <v>umer for office use</v>
          </cell>
          <cell r="E21598">
            <v>3000</v>
          </cell>
        </row>
        <row r="21599">
          <cell r="B21599" t="str">
            <v>CITI Bank</v>
          </cell>
          <cell r="C21599" t="str">
            <v>fare</v>
          </cell>
          <cell r="D21599" t="str">
            <v>paid to suzuki for air guide air devices</v>
          </cell>
          <cell r="E21599">
            <v>3500</v>
          </cell>
        </row>
        <row r="21600">
          <cell r="B21600" t="str">
            <v>j outlet lucky one mall</v>
          </cell>
          <cell r="C21600" t="str">
            <v>fare</v>
          </cell>
          <cell r="D21600" t="str">
            <v>bykia</v>
          </cell>
          <cell r="E21600">
            <v>360</v>
          </cell>
        </row>
        <row r="21601">
          <cell r="B21601" t="str">
            <v>CITI Bank</v>
          </cell>
          <cell r="C21601" t="str">
            <v>fare</v>
          </cell>
          <cell r="D21601" t="str">
            <v>paid for rikshaw fare</v>
          </cell>
          <cell r="E21601">
            <v>800</v>
          </cell>
        </row>
        <row r="21602">
          <cell r="B21602" t="str">
            <v>BAH 12th Floor</v>
          </cell>
          <cell r="C21602" t="str">
            <v>shan control</v>
          </cell>
          <cell r="D21602" t="str">
            <v>Online by al madina to kashaf zahra care off imran shan control</v>
          </cell>
          <cell r="E21602">
            <v>85000</v>
          </cell>
        </row>
        <row r="21603">
          <cell r="B21603" t="str">
            <v>CITI Bank</v>
          </cell>
          <cell r="C21603" t="str">
            <v>Usman Enterprise</v>
          </cell>
          <cell r="D21603" t="str">
            <v>Online by al madina to faiz rasool care of usman enterprises</v>
          </cell>
          <cell r="E21603">
            <v>22000</v>
          </cell>
        </row>
        <row r="21604">
          <cell r="B21604" t="str">
            <v>j outlet lucky one mall</v>
          </cell>
          <cell r="C21604" t="str">
            <v>SCON VALVES</v>
          </cell>
          <cell r="D21604" t="str">
            <v>Online by al madina to imran khan care of scon valves</v>
          </cell>
          <cell r="E21604">
            <v>33420</v>
          </cell>
        </row>
        <row r="21605">
          <cell r="B21605" t="str">
            <v>Gul Ahmed</v>
          </cell>
          <cell r="C21605" t="str">
            <v>faheem elec</v>
          </cell>
          <cell r="D21605" t="str">
            <v>To faheem at Gul ahmed Labour work (by BH)</v>
          </cell>
          <cell r="E21605">
            <v>50000</v>
          </cell>
        </row>
        <row r="21606">
          <cell r="B21606" t="str">
            <v xml:space="preserve">MHR Personal </v>
          </cell>
          <cell r="C21606" t="str">
            <v>utilities bills</v>
          </cell>
          <cell r="D21606" t="str">
            <v>K elec bills</v>
          </cell>
          <cell r="E21606">
            <v>70728</v>
          </cell>
        </row>
        <row r="21607">
          <cell r="B21607" t="str">
            <v>office</v>
          </cell>
          <cell r="C21607" t="str">
            <v>utilities bills</v>
          </cell>
          <cell r="D21607" t="str">
            <v>K elec bills</v>
          </cell>
          <cell r="E21607">
            <v>80703</v>
          </cell>
        </row>
        <row r="21608">
          <cell r="B21608" t="str">
            <v xml:space="preserve">MHR Personal </v>
          </cell>
          <cell r="C21608" t="str">
            <v>utilities bills</v>
          </cell>
          <cell r="D21608" t="str">
            <v>SSGC bill paid</v>
          </cell>
          <cell r="E21608">
            <v>840</v>
          </cell>
        </row>
        <row r="21609">
          <cell r="B21609" t="str">
            <v>office</v>
          </cell>
          <cell r="C21609" t="str">
            <v>utilities bills</v>
          </cell>
          <cell r="D21609" t="str">
            <v>SSGC bill paid</v>
          </cell>
          <cell r="E21609">
            <v>1040</v>
          </cell>
        </row>
        <row r="21610">
          <cell r="B21610" t="str">
            <v>CITI Bank</v>
          </cell>
          <cell r="C21610" t="str">
            <v>fare</v>
          </cell>
          <cell r="D21610" t="str">
            <v>paid</v>
          </cell>
          <cell r="E21610">
            <v>600</v>
          </cell>
        </row>
        <row r="21611">
          <cell r="B21611" t="str">
            <v>Rehmat shipping</v>
          </cell>
          <cell r="C21611" t="str">
            <v>material</v>
          </cell>
          <cell r="D21611" t="str">
            <v>purchased pvc pipe  and elbow</v>
          </cell>
          <cell r="E21611">
            <v>2150</v>
          </cell>
        </row>
        <row r="21612">
          <cell r="B21612" t="str">
            <v>CITI Bank</v>
          </cell>
          <cell r="C21612" t="str">
            <v>fuel</v>
          </cell>
          <cell r="D21612" t="str">
            <v>to salman for fuel</v>
          </cell>
          <cell r="E21612">
            <v>1500</v>
          </cell>
        </row>
        <row r="21613">
          <cell r="B21613" t="str">
            <v>DHL office</v>
          </cell>
          <cell r="C21613" t="str">
            <v>material</v>
          </cell>
          <cell r="D21613" t="str">
            <v>purhcased r 410 purchased</v>
          </cell>
          <cell r="E21613">
            <v>43000</v>
          </cell>
        </row>
        <row r="21614">
          <cell r="B21614" t="str">
            <v>Meezan bank Head office</v>
          </cell>
          <cell r="C21614" t="str">
            <v>fare</v>
          </cell>
          <cell r="D21614" t="str">
            <v>paid to suzuki</v>
          </cell>
          <cell r="E21614">
            <v>1500</v>
          </cell>
        </row>
        <row r="21615">
          <cell r="B21615" t="str">
            <v>sana safinaz dml</v>
          </cell>
          <cell r="C21615" t="str">
            <v>fare</v>
          </cell>
          <cell r="D21615" t="str">
            <v>paid for air devices rent and builty charges</v>
          </cell>
          <cell r="E21615">
            <v>14930</v>
          </cell>
        </row>
        <row r="21616">
          <cell r="B21616" t="str">
            <v>Spar supermarket</v>
          </cell>
          <cell r="C21616" t="str">
            <v>fare</v>
          </cell>
          <cell r="D21616" t="str">
            <v>paid</v>
          </cell>
          <cell r="E21616">
            <v>1500</v>
          </cell>
        </row>
        <row r="21617">
          <cell r="B21617" t="str">
            <v>j outlet lucky one mall</v>
          </cell>
          <cell r="C21617" t="str">
            <v>fare</v>
          </cell>
          <cell r="D21617" t="str">
            <v>paid</v>
          </cell>
          <cell r="E21617">
            <v>1500</v>
          </cell>
        </row>
        <row r="21618">
          <cell r="B21618" t="str">
            <v>Rehmat shipping</v>
          </cell>
          <cell r="C21618" t="str">
            <v>fare</v>
          </cell>
          <cell r="D21618" t="str">
            <v>paid</v>
          </cell>
          <cell r="E21618">
            <v>1000</v>
          </cell>
        </row>
        <row r="21619">
          <cell r="B21619" t="str">
            <v>Engro 7th Floor</v>
          </cell>
          <cell r="C21619" t="str">
            <v>fare</v>
          </cell>
          <cell r="D21619" t="str">
            <v>sprinkler builty from lahore to karachi</v>
          </cell>
          <cell r="E21619">
            <v>3950</v>
          </cell>
        </row>
        <row r="21620">
          <cell r="B21620" t="str">
            <v>office</v>
          </cell>
          <cell r="C21620" t="str">
            <v>office</v>
          </cell>
          <cell r="D21620" t="str">
            <v>umer for office use</v>
          </cell>
          <cell r="E21620">
            <v>3000</v>
          </cell>
        </row>
        <row r="21621">
          <cell r="B21621" t="str">
            <v>BAH 12th Floor</v>
          </cell>
          <cell r="C21621" t="str">
            <v>material</v>
          </cell>
          <cell r="D21621" t="str">
            <v>water shield and brush from chemicon</v>
          </cell>
          <cell r="E21621">
            <v>5000</v>
          </cell>
        </row>
        <row r="21622">
          <cell r="B21622" t="str">
            <v>Meezan bank Head office</v>
          </cell>
          <cell r="C21622" t="str">
            <v>fare</v>
          </cell>
          <cell r="D21622" t="str">
            <v>paid to bykia</v>
          </cell>
          <cell r="E21622">
            <v>260</v>
          </cell>
        </row>
        <row r="21623">
          <cell r="B21623" t="str">
            <v>CITI Bank</v>
          </cell>
          <cell r="C21623" t="str">
            <v>material</v>
          </cell>
          <cell r="D21623" t="str">
            <v>red paid and tapes</v>
          </cell>
          <cell r="E21623">
            <v>5000</v>
          </cell>
        </row>
        <row r="21624">
          <cell r="B21624" t="str">
            <v>CITI Bank</v>
          </cell>
          <cell r="C21624" t="str">
            <v>fame international</v>
          </cell>
          <cell r="D21624" t="str">
            <v>Online by Al madina To Farhan care fame internatinal  = 54400</v>
          </cell>
          <cell r="E21624">
            <v>27200</v>
          </cell>
        </row>
        <row r="21625">
          <cell r="B21625" t="str">
            <v>GSK DMC</v>
          </cell>
          <cell r="C21625" t="str">
            <v>fame international</v>
          </cell>
          <cell r="D21625" t="str">
            <v>Online by Al madina To Farhan care fame internatinal  = 54400</v>
          </cell>
          <cell r="E21625">
            <v>27200</v>
          </cell>
        </row>
        <row r="21626">
          <cell r="B21626" t="str">
            <v>GSK DMC</v>
          </cell>
          <cell r="C21626" t="str">
            <v>de Creator</v>
          </cell>
          <cell r="D21626" t="str">
            <v>Online by Al madina To khalid najmi care offde creator</v>
          </cell>
          <cell r="E21626">
            <v>40000</v>
          </cell>
        </row>
        <row r="21627">
          <cell r="B21627" t="str">
            <v>CITI Bank</v>
          </cell>
          <cell r="C21627" t="str">
            <v>h3 hammer</v>
          </cell>
          <cell r="D21627" t="str">
            <v>Online by Al madina To khurshid care off h3 hammer</v>
          </cell>
          <cell r="E21627">
            <v>40000</v>
          </cell>
        </row>
        <row r="21628">
          <cell r="B21628" t="str">
            <v>Meezan Gujranwala</v>
          </cell>
          <cell r="C21628" t="str">
            <v>Touqeer</v>
          </cell>
          <cell r="D21628" t="str">
            <v>Online by Al madina To M. Khalid care off Touqeer in meezan gujrawala expenses</v>
          </cell>
          <cell r="E21628">
            <v>50000</v>
          </cell>
        </row>
        <row r="21629">
          <cell r="B21629" t="str">
            <v>BAH 12th Floor</v>
          </cell>
          <cell r="C21629" t="str">
            <v>H.S ahmed ally</v>
          </cell>
          <cell r="D21629" t="str">
            <v>Online by Al madina To Hasan shabbir care off HS Ahmed ally</v>
          </cell>
          <cell r="E21629">
            <v>562000</v>
          </cell>
        </row>
        <row r="21630">
          <cell r="B21630" t="str">
            <v>J out let DML</v>
          </cell>
          <cell r="C21630" t="str">
            <v>Material</v>
          </cell>
          <cell r="D21630" t="str">
            <v>Online by adeel to Syed murtaza hassan shah for Sesmi. Payment k dot</v>
          </cell>
          <cell r="E21630">
            <v>250000</v>
          </cell>
        </row>
        <row r="21631">
          <cell r="B21631" t="str">
            <v>NICVD</v>
          </cell>
          <cell r="C21631" t="str">
            <v>sami duct</v>
          </cell>
          <cell r="D21631" t="str">
            <v>sheet hawaka to sami by adeel</v>
          </cell>
          <cell r="E21631">
            <v>500000</v>
          </cell>
        </row>
        <row r="21632">
          <cell r="B21632" t="str">
            <v>Meezan bank Head office</v>
          </cell>
          <cell r="C21632" t="str">
            <v>fare</v>
          </cell>
          <cell r="D21632" t="str">
            <v>paid</v>
          </cell>
          <cell r="E21632">
            <v>1500</v>
          </cell>
        </row>
        <row r="21633">
          <cell r="B21633" t="str">
            <v>Meezan bank Head office</v>
          </cell>
          <cell r="C21633" t="str">
            <v>fare</v>
          </cell>
          <cell r="D21633" t="str">
            <v>bykia</v>
          </cell>
          <cell r="E21633">
            <v>400</v>
          </cell>
        </row>
        <row r="21634">
          <cell r="B21634" t="str">
            <v>j outlet lucky one mall</v>
          </cell>
          <cell r="C21634" t="str">
            <v>fare</v>
          </cell>
          <cell r="D21634" t="str">
            <v>paid</v>
          </cell>
          <cell r="E21634">
            <v>1200</v>
          </cell>
        </row>
        <row r="21635">
          <cell r="B21635" t="str">
            <v>Engro 7th Floor</v>
          </cell>
          <cell r="C21635" t="str">
            <v>fare</v>
          </cell>
          <cell r="D21635" t="str">
            <v>paid</v>
          </cell>
          <cell r="E21635">
            <v>2800</v>
          </cell>
        </row>
        <row r="21636">
          <cell r="B21636" t="str">
            <v>j outlet lucky one mall</v>
          </cell>
          <cell r="C21636" t="str">
            <v>fare</v>
          </cell>
          <cell r="D21636" t="str">
            <v>paid</v>
          </cell>
          <cell r="E21636">
            <v>4000</v>
          </cell>
        </row>
        <row r="21637">
          <cell r="B21637" t="str">
            <v>Engro 7th Floor</v>
          </cell>
          <cell r="C21637" t="str">
            <v>fare</v>
          </cell>
          <cell r="D21637" t="str">
            <v>paid</v>
          </cell>
          <cell r="E21637">
            <v>700</v>
          </cell>
        </row>
        <row r="21638">
          <cell r="B21638" t="str">
            <v>CITI Bank</v>
          </cell>
          <cell r="C21638" t="str">
            <v>fuel</v>
          </cell>
          <cell r="D21638" t="str">
            <v>to salman for fuel</v>
          </cell>
          <cell r="E21638">
            <v>1000</v>
          </cell>
        </row>
        <row r="21639">
          <cell r="B21639" t="str">
            <v>office</v>
          </cell>
          <cell r="C21639" t="str">
            <v>office</v>
          </cell>
          <cell r="D21639" t="str">
            <v>umer for office use</v>
          </cell>
          <cell r="E21639">
            <v>3000</v>
          </cell>
        </row>
        <row r="21640">
          <cell r="B21640" t="str">
            <v>Meezan bank Head office</v>
          </cell>
          <cell r="C21640" t="str">
            <v>guddu insulation</v>
          </cell>
          <cell r="D21640" t="str">
            <v>Cash collect by Guddu insulation from al madina steel</v>
          </cell>
          <cell r="E21640">
            <v>50000</v>
          </cell>
        </row>
        <row r="21641">
          <cell r="B21641" t="str">
            <v>BAH 12th Floor</v>
          </cell>
          <cell r="C21641" t="str">
            <v>pioneer steel</v>
          </cell>
          <cell r="D21641" t="str">
            <v>Cash collect by sheeraz pioneer steel = 400,000</v>
          </cell>
          <cell r="E21641">
            <v>127000</v>
          </cell>
        </row>
        <row r="21642">
          <cell r="B21642" t="str">
            <v>GSK DMC</v>
          </cell>
          <cell r="C21642" t="str">
            <v>pioneer steel</v>
          </cell>
          <cell r="D21642" t="str">
            <v>Cash collect by sheeraz pioneer steel = 400,000</v>
          </cell>
          <cell r="E21642">
            <v>273000</v>
          </cell>
        </row>
        <row r="21643">
          <cell r="B21643" t="str">
            <v>NICVD</v>
          </cell>
          <cell r="C21643" t="str">
            <v>Anand</v>
          </cell>
          <cell r="D21643" t="str">
            <v>Online by Al madina To DHEERAJ (ASAAN AC) care of annad in NICVD</v>
          </cell>
          <cell r="E21643">
            <v>50000</v>
          </cell>
        </row>
        <row r="21644">
          <cell r="B21644" t="str">
            <v>CITI Bank</v>
          </cell>
          <cell r="C21644" t="str">
            <v>fuel</v>
          </cell>
          <cell r="D21644" t="str">
            <v>to salman for fuel (given by ahsan)</v>
          </cell>
          <cell r="E21644">
            <v>1000</v>
          </cell>
        </row>
        <row r="21645">
          <cell r="B21645" t="str">
            <v>CITI Bank</v>
          </cell>
          <cell r="C21645" t="str">
            <v>fare</v>
          </cell>
          <cell r="D21645" t="str">
            <v>paid</v>
          </cell>
          <cell r="E21645">
            <v>700</v>
          </cell>
        </row>
        <row r="21646">
          <cell r="B21646" t="str">
            <v>j outlet lucky one mall</v>
          </cell>
          <cell r="C21646" t="str">
            <v>builty</v>
          </cell>
          <cell r="D21646" t="str">
            <v>paid</v>
          </cell>
          <cell r="E21646">
            <v>400</v>
          </cell>
        </row>
        <row r="21647">
          <cell r="B21647" t="str">
            <v>CITI Bank</v>
          </cell>
          <cell r="C21647" t="str">
            <v>material</v>
          </cell>
          <cell r="D21647" t="str">
            <v>purchased barrel nipples</v>
          </cell>
          <cell r="E21647">
            <v>7200</v>
          </cell>
        </row>
        <row r="21648">
          <cell r="B21648" t="str">
            <v>j outlet lucky one mall</v>
          </cell>
          <cell r="C21648" t="str">
            <v>material</v>
          </cell>
          <cell r="D21648" t="str">
            <v>purchased fittings</v>
          </cell>
          <cell r="E21648">
            <v>21600</v>
          </cell>
        </row>
        <row r="21649">
          <cell r="B21649" t="str">
            <v>j outlet lucky one mall</v>
          </cell>
          <cell r="C21649" t="str">
            <v>fuel</v>
          </cell>
          <cell r="D21649" t="str">
            <v>to ahsan</v>
          </cell>
          <cell r="E21649">
            <v>500</v>
          </cell>
        </row>
        <row r="21650">
          <cell r="B21650" t="str">
            <v>CITI Bank</v>
          </cell>
          <cell r="C21650" t="str">
            <v>fuel</v>
          </cell>
          <cell r="D21650" t="str">
            <v>to salman for fuel</v>
          </cell>
          <cell r="E21650">
            <v>1000</v>
          </cell>
        </row>
        <row r="21651">
          <cell r="B21651" t="str">
            <v>CITI Bank</v>
          </cell>
          <cell r="C21651" t="str">
            <v>fare</v>
          </cell>
          <cell r="D21651" t="str">
            <v>bykia</v>
          </cell>
          <cell r="E21651">
            <v>800</v>
          </cell>
        </row>
        <row r="21652">
          <cell r="B21652" t="str">
            <v>CITI Bank</v>
          </cell>
          <cell r="C21652" t="str">
            <v>material</v>
          </cell>
          <cell r="D21652" t="str">
            <v>purchased dammer tapes</v>
          </cell>
          <cell r="E21652">
            <v>4000</v>
          </cell>
        </row>
        <row r="21653">
          <cell r="B21653" t="str">
            <v>CITI Bank</v>
          </cell>
          <cell r="C21653" t="str">
            <v>material</v>
          </cell>
          <cell r="D21653" t="str">
            <v xml:space="preserve">purchased flexible pipe </v>
          </cell>
          <cell r="E21653">
            <v>29000</v>
          </cell>
        </row>
        <row r="21654">
          <cell r="B21654" t="str">
            <v>Rehmat shipping</v>
          </cell>
          <cell r="C21654" t="str">
            <v>wire</v>
          </cell>
          <cell r="D21654" t="str">
            <v>purchased control wire 2.5 mm 4 core</v>
          </cell>
          <cell r="E21654">
            <v>43200</v>
          </cell>
        </row>
        <row r="21655">
          <cell r="B21655" t="str">
            <v>DHL office</v>
          </cell>
          <cell r="C21655" t="str">
            <v>Adnan shamsi</v>
          </cell>
          <cell r="D21655" t="str">
            <v>To adnan shamsi for tagging (as recommed by nadeem bhai) (jazz cash by umer)</v>
          </cell>
          <cell r="E21655">
            <v>10000</v>
          </cell>
        </row>
        <row r="21656">
          <cell r="B21656" t="str">
            <v>CITI Bank</v>
          </cell>
          <cell r="C21656" t="str">
            <v>fare</v>
          </cell>
          <cell r="D21656" t="str">
            <v>paid</v>
          </cell>
          <cell r="E21656">
            <v>1400</v>
          </cell>
        </row>
        <row r="21657">
          <cell r="B21657" t="str">
            <v>office</v>
          </cell>
          <cell r="C21657" t="str">
            <v>office</v>
          </cell>
          <cell r="D21657" t="str">
            <v>umer for office use</v>
          </cell>
          <cell r="E21657">
            <v>4000</v>
          </cell>
        </row>
        <row r="21658">
          <cell r="B21658" t="str">
            <v>Rehmat shipping</v>
          </cell>
          <cell r="C21658" t="str">
            <v>Shabbir Brothers</v>
          </cell>
          <cell r="D21658" t="str">
            <v>Cash collect by Jibran care off Shabbir brothers for 
purhcased copper coil amt = 251,300</v>
          </cell>
          <cell r="E21658">
            <v>15500</v>
          </cell>
        </row>
        <row r="21659">
          <cell r="B21659" t="str">
            <v>BAF maintenance</v>
          </cell>
          <cell r="C21659" t="str">
            <v>Shabbir Brothers</v>
          </cell>
          <cell r="D21659" t="str">
            <v>Cash collect by Jibran care off Shabbir brothers for 
purhcased copper coil amt = 251,300</v>
          </cell>
          <cell r="E21659">
            <v>14700</v>
          </cell>
        </row>
        <row r="21660">
          <cell r="B21660" t="str">
            <v>NICVD</v>
          </cell>
          <cell r="C21660" t="str">
            <v>Shabbir Brothers</v>
          </cell>
          <cell r="D21660" t="str">
            <v>Cash collect by Jibran care off Shabbir brothers for 
purhcased copper coil amt = 251,300</v>
          </cell>
          <cell r="E21660">
            <v>185000</v>
          </cell>
        </row>
        <row r="21661">
          <cell r="B21661" t="str">
            <v>CITI Bank</v>
          </cell>
          <cell r="C21661" t="str">
            <v>Shabbir Brothers</v>
          </cell>
          <cell r="D21661" t="str">
            <v>Cash collect by Jibran care off Shabbir brothers for 
purhcased copper coil amt = 251,300</v>
          </cell>
          <cell r="E21661">
            <v>36100</v>
          </cell>
        </row>
        <row r="21662">
          <cell r="B21662" t="str">
            <v>Engro 7th Floor</v>
          </cell>
          <cell r="C21662" t="str">
            <v>sajid pipe</v>
          </cell>
          <cell r="D21662" t="str">
            <v>MCB chq 2007570360</v>
          </cell>
          <cell r="E21662">
            <v>200000</v>
          </cell>
        </row>
        <row r="21663">
          <cell r="B21663" t="str">
            <v>office</v>
          </cell>
          <cell r="C21663" t="str">
            <v>salary</v>
          </cell>
          <cell r="D21663" t="str">
            <v>MCB chq 2007570362 Abuzar salary</v>
          </cell>
          <cell r="E21663">
            <v>70000</v>
          </cell>
        </row>
        <row r="21664">
          <cell r="B21664" t="str">
            <v>J out let DML</v>
          </cell>
          <cell r="C21664" t="str">
            <v>habib insulation</v>
          </cell>
          <cell r="D21664" t="str">
            <v>Chq rec from IK in account of Daraz office</v>
          </cell>
          <cell r="E21664">
            <v>2000000</v>
          </cell>
        </row>
        <row r="21665">
          <cell r="B21665" t="str">
            <v>Meezan bank Head office</v>
          </cell>
          <cell r="C21665" t="str">
            <v>iqbal sons</v>
          </cell>
          <cell r="D21665" t="str">
            <v>Chq rec from IK in account of Daraz office = 500,000</v>
          </cell>
          <cell r="E21665">
            <v>6290</v>
          </cell>
        </row>
        <row r="21666">
          <cell r="B21666" t="str">
            <v>Tomo JPMC</v>
          </cell>
          <cell r="C21666" t="str">
            <v>iqbal sons</v>
          </cell>
          <cell r="D21666" t="str">
            <v>Chq rec from IK in account of Daraz office = 500,000</v>
          </cell>
          <cell r="E21666">
            <v>13324</v>
          </cell>
        </row>
        <row r="21667">
          <cell r="B21667" t="str">
            <v>Engro 7th Floor</v>
          </cell>
          <cell r="C21667" t="str">
            <v>iqbal sons</v>
          </cell>
          <cell r="D21667" t="str">
            <v>Chq rec from IK in account of Daraz office = 500,000</v>
          </cell>
          <cell r="E21667">
            <v>127755</v>
          </cell>
        </row>
        <row r="21668">
          <cell r="B21668" t="str">
            <v>CITI Bank</v>
          </cell>
          <cell r="C21668" t="str">
            <v>iqbal sons</v>
          </cell>
          <cell r="D21668" t="str">
            <v>Chq rec from IK in account of Daraz office = 500,000</v>
          </cell>
          <cell r="E21668">
            <v>51167</v>
          </cell>
        </row>
        <row r="21669">
          <cell r="B21669" t="str">
            <v>DHL office</v>
          </cell>
          <cell r="C21669" t="str">
            <v>iqbal sons</v>
          </cell>
          <cell r="D21669" t="str">
            <v>Chq rec from IK in account of Daraz office = 500,000</v>
          </cell>
          <cell r="E21669">
            <v>148964</v>
          </cell>
        </row>
        <row r="21670">
          <cell r="B21670" t="str">
            <v>Sana safinaz DML</v>
          </cell>
          <cell r="C21670" t="str">
            <v>iqbal sons</v>
          </cell>
          <cell r="D21670" t="str">
            <v>Chq rec from IK in account of Daraz office = 500,000</v>
          </cell>
          <cell r="E21670">
            <v>152500</v>
          </cell>
        </row>
        <row r="21671">
          <cell r="B21671" t="str">
            <v>o/m NASTP</v>
          </cell>
          <cell r="C21671" t="str">
            <v>misc</v>
          </cell>
          <cell r="D21671" t="str">
            <v>MCB chq 2007570363 (pay order for nastp)</v>
          </cell>
          <cell r="E21671">
            <v>5000</v>
          </cell>
        </row>
        <row r="21672">
          <cell r="B21672" t="str">
            <v>Rehmat shipping</v>
          </cell>
          <cell r="C21672" t="str">
            <v>rafay</v>
          </cell>
          <cell r="D21672" t="str">
            <v>MCB chq 2007570365</v>
          </cell>
          <cell r="E21672">
            <v>200000</v>
          </cell>
        </row>
        <row r="21673">
          <cell r="B21673" t="str">
            <v>J outlet lucky one mall</v>
          </cell>
          <cell r="C21673" t="str">
            <v>IIL Pipe</v>
          </cell>
          <cell r="D21673" t="str">
            <v>MCB chq 2007570366</v>
          </cell>
          <cell r="E21673">
            <v>872837</v>
          </cell>
        </row>
        <row r="21674">
          <cell r="B21674" t="str">
            <v>Sana safinaz DML</v>
          </cell>
          <cell r="C21674" t="str">
            <v>nexus engineering</v>
          </cell>
          <cell r="D21674" t="str">
            <v>MCB chq 2007570367 (purhcaed 95 up right sprinklers by Ahsan)</v>
          </cell>
          <cell r="E21674">
            <v>141000</v>
          </cell>
        </row>
        <row r="21675">
          <cell r="B21675" t="str">
            <v>GSK DMC</v>
          </cell>
          <cell r="C21675" t="str">
            <v>captive air</v>
          </cell>
          <cell r="D21675" t="str">
            <v>Received from NEC Soneri bank # CA-72243941 (given to Captive air in GSK deal for FCU and WCPU)</v>
          </cell>
          <cell r="E21675">
            <v>1167156</v>
          </cell>
        </row>
        <row r="21676">
          <cell r="B21676" t="str">
            <v>GSK DMC</v>
          </cell>
          <cell r="C21676" t="str">
            <v>fakhri brothers</v>
          </cell>
          <cell r="D21676" t="str">
            <v xml:space="preserve">Received from IK in Engro Acc Bank HBL chq # 10002096 (Given to S.T Brothers) </v>
          </cell>
          <cell r="E21676">
            <v>3003000</v>
          </cell>
        </row>
        <row r="21677">
          <cell r="B21677" t="str">
            <v>CITI Bank</v>
          </cell>
          <cell r="C21677" t="str">
            <v>captive air</v>
          </cell>
          <cell r="D21677" t="str">
            <v>Received from IK Bank Al falah chq # 10002101 (Given to captive air in citi bank deal)</v>
          </cell>
          <cell r="E21677">
            <v>4598964</v>
          </cell>
        </row>
        <row r="21678">
          <cell r="B21678" t="str">
            <v>Meezan bank Head office</v>
          </cell>
          <cell r="C21678" t="str">
            <v>guddu insulation</v>
          </cell>
          <cell r="D21678" t="str">
            <v>MCB chq 2007570370</v>
          </cell>
          <cell r="E21678">
            <v>50000</v>
          </cell>
        </row>
        <row r="21679">
          <cell r="B21679" t="str">
            <v>O/M The Place</v>
          </cell>
          <cell r="C21679" t="str">
            <v>SST Tax</v>
          </cell>
          <cell r="D21679" t="str">
            <v>MCB chq 2007570372 = tot amt = 245779</v>
          </cell>
          <cell r="E21679">
            <v>45000</v>
          </cell>
        </row>
        <row r="21680">
          <cell r="B21680" t="str">
            <v xml:space="preserve">O/M Nue Multiplex </v>
          </cell>
          <cell r="C21680" t="str">
            <v>SST Tax</v>
          </cell>
          <cell r="D21680" t="str">
            <v>MCB chq 2007570372 = tot amt = 245779</v>
          </cell>
          <cell r="E21680">
            <v>49000</v>
          </cell>
        </row>
        <row r="21681">
          <cell r="B21681" t="str">
            <v>FTC Floors</v>
          </cell>
          <cell r="C21681" t="str">
            <v>SST Tax</v>
          </cell>
          <cell r="D21681" t="str">
            <v>MCB chq 2007570372 = tot amt = 245779</v>
          </cell>
          <cell r="E21681">
            <v>67744.56</v>
          </cell>
        </row>
        <row r="21682">
          <cell r="B21682" t="str">
            <v>o/m NASTP</v>
          </cell>
          <cell r="C21682" t="str">
            <v>SST Tax</v>
          </cell>
          <cell r="D21682" t="str">
            <v>MCB chq 2007570372 = tot amt = 245779</v>
          </cell>
          <cell r="E21682">
            <v>30000</v>
          </cell>
        </row>
        <row r="21683">
          <cell r="B21683" t="str">
            <v>BAF maintenance</v>
          </cell>
          <cell r="C21683" t="str">
            <v>SST Tax</v>
          </cell>
          <cell r="D21683" t="str">
            <v>MCB chq 2007570372 = tot amt = 245779</v>
          </cell>
          <cell r="E21683">
            <v>54034</v>
          </cell>
        </row>
        <row r="21684">
          <cell r="B21684" t="str">
            <v>GSK DMC</v>
          </cell>
          <cell r="C21684" t="str">
            <v>captive air</v>
          </cell>
          <cell r="D21684" t="str">
            <v>Received from NEC -- Askari Bank chq # 00247711 (given to Captive air in GSK deal for FCU and WCPU)</v>
          </cell>
          <cell r="E21684">
            <v>291789</v>
          </cell>
        </row>
        <row r="21685">
          <cell r="B21685" t="str">
            <v>j outlet lucky one mall</v>
          </cell>
          <cell r="C21685" t="str">
            <v>sheeraz corportation</v>
          </cell>
          <cell r="D21685" t="str">
            <v>MCB chq 2007570381</v>
          </cell>
          <cell r="E21685">
            <v>91000</v>
          </cell>
        </row>
        <row r="21686">
          <cell r="B21686" t="str">
            <v>Daraz office</v>
          </cell>
          <cell r="C21686" t="str">
            <v>Received</v>
          </cell>
          <cell r="D21686" t="str">
            <v>Received from IK Meezan bank chq # A-03651162 (given to Powermech solutions PVt ltd care off Habib insulation)</v>
          </cell>
          <cell r="F21686">
            <v>2000000</v>
          </cell>
        </row>
        <row r="21687">
          <cell r="B21687" t="str">
            <v>Daraz office</v>
          </cell>
          <cell r="C21687" t="str">
            <v>Received</v>
          </cell>
          <cell r="D21687" t="str">
            <v>Received from IK Meezan bank chq # A-03651163 (given to Iqbal sons trading company)</v>
          </cell>
          <cell r="F21687">
            <v>500000</v>
          </cell>
        </row>
        <row r="21688">
          <cell r="B21688" t="str">
            <v>Salaam Taqaful</v>
          </cell>
          <cell r="C21688" t="str">
            <v>Received</v>
          </cell>
          <cell r="D21688" t="str">
            <v>Received from Salam Takaful Meezan bank acc # D-29366284 (depositted in MCB)</v>
          </cell>
          <cell r="F21688">
            <v>500000</v>
          </cell>
        </row>
        <row r="21689">
          <cell r="B21689" t="str">
            <v>O/M VISA office</v>
          </cell>
          <cell r="C21689" t="str">
            <v>Received</v>
          </cell>
          <cell r="D21689" t="str">
            <v>Received from EFSE against VISA Office maintenance April 24 to June 24</v>
          </cell>
          <cell r="F21689">
            <v>287787</v>
          </cell>
        </row>
        <row r="21690">
          <cell r="B21690" t="str">
            <v>FTC Floors</v>
          </cell>
          <cell r="C21690" t="str">
            <v>Received</v>
          </cell>
          <cell r="D21690" t="str">
            <v xml:space="preserve">FTC Monthly August 24 </v>
          </cell>
          <cell r="F21690">
            <v>280434</v>
          </cell>
        </row>
        <row r="21691">
          <cell r="B21691" t="str">
            <v>Air war college</v>
          </cell>
          <cell r="C21691" t="str">
            <v>Received</v>
          </cell>
          <cell r="D21691" t="str">
            <v>Received from DWP Technologies pvt ltd (transfer in MCB Account)</v>
          </cell>
          <cell r="F21691">
            <v>920000</v>
          </cell>
        </row>
        <row r="21692">
          <cell r="B21692" t="str">
            <v>Air war college</v>
          </cell>
          <cell r="C21692" t="str">
            <v>Received</v>
          </cell>
          <cell r="D21692" t="str">
            <v>Received from DWP Technologies pvt ltd (transfer in MCB Account)</v>
          </cell>
          <cell r="F21692">
            <v>920000</v>
          </cell>
        </row>
        <row r="21693">
          <cell r="B21693" t="str">
            <v>Air war college</v>
          </cell>
          <cell r="C21693" t="str">
            <v>Received</v>
          </cell>
          <cell r="D21693" t="str">
            <v>Received from DWP Technologies pvt ltd (transfer in MCB Account)</v>
          </cell>
          <cell r="F21693">
            <v>996829</v>
          </cell>
        </row>
        <row r="21694">
          <cell r="B21694" t="str">
            <v>o/m NASTP</v>
          </cell>
          <cell r="C21694" t="str">
            <v>Received</v>
          </cell>
          <cell r="D21694" t="str">
            <v>Received o/m bill for the month of August 24</v>
          </cell>
          <cell r="F21694">
            <v>1947260</v>
          </cell>
        </row>
        <row r="21695">
          <cell r="B21695" t="str">
            <v>o/m NASTP</v>
          </cell>
          <cell r="C21695" t="str">
            <v>Received</v>
          </cell>
          <cell r="D21695" t="str">
            <v>1% invoice charges for MCB chq # 2007570361 given to Universal traders care off Adeel Steel for SST inpt adjustment in NASTP Monthly payment</v>
          </cell>
          <cell r="E21695">
            <v>24158</v>
          </cell>
        </row>
        <row r="21696">
          <cell r="B21696" t="str">
            <v>Engro office</v>
          </cell>
          <cell r="C21696" t="str">
            <v>Received</v>
          </cell>
          <cell r="D21696" t="str">
            <v>Received from NEC Soneri bank # CA-72243941 (given to Captive air in GSK deal for FCU and WCPU)</v>
          </cell>
          <cell r="F21696">
            <v>1167156</v>
          </cell>
        </row>
        <row r="21697">
          <cell r="B21697" t="str">
            <v>BAF Phase VIII</v>
          </cell>
          <cell r="C21697" t="str">
            <v>Received</v>
          </cell>
          <cell r="D21697" t="str">
            <v>Received from Bank Al Habib (Online transfer)</v>
          </cell>
          <cell r="F21697">
            <v>866522</v>
          </cell>
        </row>
        <row r="21698">
          <cell r="B21698" t="str">
            <v>Engro 3rd &amp; 8th Floor</v>
          </cell>
          <cell r="C21698" t="str">
            <v>Received</v>
          </cell>
          <cell r="D21698" t="str">
            <v>Received from IK in Engro Acc Bank HBL chq # 10002096 (Given to S.T Brothers)</v>
          </cell>
          <cell r="F21698">
            <v>3003000</v>
          </cell>
        </row>
        <row r="21699">
          <cell r="B21699" t="str">
            <v>Engro 3rd &amp; 8th Floor</v>
          </cell>
          <cell r="C21699" t="str">
            <v>Received</v>
          </cell>
          <cell r="D21699" t="str">
            <v>Received from IK in Engro Acc Bank Al falah chq # 56088265 (Given to Al madina steel)</v>
          </cell>
          <cell r="F21699">
            <v>3000000</v>
          </cell>
        </row>
        <row r="21700">
          <cell r="B21700" t="str">
            <v>Engro 3rd &amp; 8th Floor</v>
          </cell>
          <cell r="C21700" t="str">
            <v>Received</v>
          </cell>
          <cell r="D21700" t="str">
            <v>1% invoice charges</v>
          </cell>
          <cell r="E21700">
            <v>10000</v>
          </cell>
        </row>
        <row r="21701">
          <cell r="B21701" t="str">
            <v>CITI Bank</v>
          </cell>
          <cell r="C21701" t="str">
            <v>Received</v>
          </cell>
          <cell r="D21701" t="str">
            <v>Received from IK Bank Al falah chq # 10002101 (Given to captive air in citi bank deal)</v>
          </cell>
          <cell r="F21701">
            <v>4598964</v>
          </cell>
        </row>
        <row r="21702">
          <cell r="B21702" t="str">
            <v>Imtiaz supermarket</v>
          </cell>
          <cell r="C21702" t="str">
            <v>Received</v>
          </cell>
          <cell r="D21702" t="str">
            <v>Received 40% advance payment from Imtiaz (BAFL chq # 27809079)</v>
          </cell>
          <cell r="F21702">
            <v>5370002</v>
          </cell>
        </row>
        <row r="21703">
          <cell r="B21703" t="str">
            <v>o/m NASTP</v>
          </cell>
          <cell r="C21703" t="str">
            <v>Received</v>
          </cell>
          <cell r="D21703" t="str">
            <v>Received o/m bill for the month of September 24</v>
          </cell>
          <cell r="F21703">
            <v>1947260</v>
          </cell>
        </row>
        <row r="21704">
          <cell r="B21704" t="str">
            <v>Meezan Gujranwala</v>
          </cell>
          <cell r="C21704" t="str">
            <v>Received</v>
          </cell>
          <cell r="D21704" t="str">
            <v>Received Mob avdance</v>
          </cell>
          <cell r="F21704">
            <v>4009600</v>
          </cell>
        </row>
        <row r="21705">
          <cell r="B21705" t="str">
            <v>FTC Floors</v>
          </cell>
          <cell r="C21705" t="str">
            <v>Received</v>
          </cell>
          <cell r="D21705" t="str">
            <v xml:space="preserve">FTC Monthly Sept 24 </v>
          </cell>
          <cell r="F21705">
            <v>280434</v>
          </cell>
        </row>
        <row r="21706">
          <cell r="B21706" t="str">
            <v>Generation DML</v>
          </cell>
          <cell r="C21706" t="str">
            <v>Received</v>
          </cell>
          <cell r="D21706" t="str">
            <v>Received from Ik in acc of generation (Meezan bank chq # A-90115315 Given to Universal traders)</v>
          </cell>
          <cell r="F21706">
            <v>1423285</v>
          </cell>
        </row>
        <row r="21707">
          <cell r="B21707" t="str">
            <v>CITI Bank</v>
          </cell>
          <cell r="C21707" t="str">
            <v>Received</v>
          </cell>
          <cell r="D21707" t="str">
            <v>Received from Ik in acc of Citi bank (Meezan bank chq # A-03651312 Given to Al madina steel traders)</v>
          </cell>
          <cell r="F21707">
            <v>4000000</v>
          </cell>
        </row>
        <row r="21708">
          <cell r="B21708" t="str">
            <v>CITI Bank</v>
          </cell>
          <cell r="C21708" t="str">
            <v>Received</v>
          </cell>
          <cell r="D21708" t="str">
            <v>1% invoice charges</v>
          </cell>
          <cell r="E21708">
            <v>40000</v>
          </cell>
        </row>
        <row r="21709">
          <cell r="B21709" t="str">
            <v>Gul Ahmed</v>
          </cell>
          <cell r="C21709" t="str">
            <v>Received</v>
          </cell>
          <cell r="D21709" t="str">
            <v>Received from Ik in acc of Gul ahmed (HBL chq # 10002119 Given to Universal traders)</v>
          </cell>
          <cell r="F21709">
            <v>5707581</v>
          </cell>
        </row>
        <row r="21710">
          <cell r="B21710" t="str">
            <v>Engro office</v>
          </cell>
          <cell r="C21710" t="str">
            <v>Received</v>
          </cell>
          <cell r="D21710" t="str">
            <v>Received from NEC -- Askari Bank chq # 00247711 (given to Captive air in GSK deal for FCU and WCPU)</v>
          </cell>
          <cell r="F21710">
            <v>291789</v>
          </cell>
        </row>
        <row r="21711">
          <cell r="B21711" t="str">
            <v>GSK DMC</v>
          </cell>
          <cell r="C21711" t="str">
            <v>Received</v>
          </cell>
          <cell r="D21711" t="str">
            <v>Rec 15% payment rev against bill from MY in acc of GSK (Given to Al madina steel traders against GST invoice)</v>
          </cell>
          <cell r="F21711">
            <v>3348924</v>
          </cell>
        </row>
        <row r="21712">
          <cell r="B21712" t="str">
            <v>GSK DMC</v>
          </cell>
          <cell r="C21712" t="str">
            <v>Received</v>
          </cell>
          <cell r="D21712" t="str">
            <v>1% invoice charges</v>
          </cell>
          <cell r="E21712">
            <v>33489</v>
          </cell>
        </row>
        <row r="21713">
          <cell r="B21713" t="str">
            <v>saifee hospital</v>
          </cell>
          <cell r="C21713" t="str">
            <v>Received</v>
          </cell>
          <cell r="D21713" t="str">
            <v>Rec cash chq (BAHL chq # 11606761)</v>
          </cell>
          <cell r="F21713">
            <v>500000</v>
          </cell>
        </row>
        <row r="21714">
          <cell r="B21714" t="str">
            <v>BAH 12th Floor</v>
          </cell>
          <cell r="C21714" t="str">
            <v>material</v>
          </cell>
          <cell r="D21714" t="str">
            <v>purhcased bush</v>
          </cell>
          <cell r="E21714">
            <v>200</v>
          </cell>
        </row>
        <row r="21715">
          <cell r="B21715" t="str">
            <v>CITI Bank</v>
          </cell>
          <cell r="C21715" t="str">
            <v>fare</v>
          </cell>
          <cell r="D21715" t="str">
            <v>paid to muneer riksahw</v>
          </cell>
          <cell r="E21715">
            <v>1600</v>
          </cell>
        </row>
        <row r="21716">
          <cell r="B21716" t="str">
            <v>NICVD</v>
          </cell>
          <cell r="C21716" t="str">
            <v>fare</v>
          </cell>
          <cell r="D21716" t="str">
            <v>paid to rikshaw</v>
          </cell>
          <cell r="E21716">
            <v>1500</v>
          </cell>
        </row>
        <row r="21717">
          <cell r="B21717" t="str">
            <v>j outlet lucky one mall</v>
          </cell>
          <cell r="C21717" t="str">
            <v>fare</v>
          </cell>
          <cell r="D21717" t="str">
            <v>paid to suzuki</v>
          </cell>
          <cell r="E21717">
            <v>4000</v>
          </cell>
        </row>
        <row r="21718">
          <cell r="B21718" t="str">
            <v>j outlet lucky one mall</v>
          </cell>
          <cell r="C21718" t="str">
            <v>material</v>
          </cell>
          <cell r="D21718" t="str">
            <v xml:space="preserve">Purchased jubilee clamp </v>
          </cell>
          <cell r="E21718">
            <v>18000</v>
          </cell>
        </row>
        <row r="21719">
          <cell r="B21719" t="str">
            <v>j outlet lucky one mall</v>
          </cell>
          <cell r="C21719" t="str">
            <v>material</v>
          </cell>
          <cell r="D21719" t="str">
            <v>Purchased cuttings disks</v>
          </cell>
          <cell r="E21719">
            <v>1625</v>
          </cell>
        </row>
        <row r="21720">
          <cell r="B21720" t="str">
            <v>CITI Bank</v>
          </cell>
          <cell r="C21720" t="str">
            <v>fuel</v>
          </cell>
          <cell r="D21720" t="str">
            <v>to kamran for 2 times</v>
          </cell>
          <cell r="E21720">
            <v>400</v>
          </cell>
        </row>
        <row r="21721">
          <cell r="B21721" t="str">
            <v>Rehmat shipping</v>
          </cell>
          <cell r="C21721" t="str">
            <v>fare</v>
          </cell>
          <cell r="D21721" t="str">
            <v>paid</v>
          </cell>
          <cell r="E21721">
            <v>800</v>
          </cell>
        </row>
        <row r="21722">
          <cell r="B21722" t="str">
            <v>CITI Bank</v>
          </cell>
          <cell r="C21722" t="str">
            <v>parking</v>
          </cell>
          <cell r="D21722" t="str">
            <v>given to salman rider</v>
          </cell>
          <cell r="E21722">
            <v>1000</v>
          </cell>
        </row>
        <row r="21723">
          <cell r="B21723" t="str">
            <v>GSK DMC</v>
          </cell>
          <cell r="C21723" t="str">
            <v>misc</v>
          </cell>
          <cell r="D21723" t="str">
            <v>to salman for bike tube</v>
          </cell>
          <cell r="E21723">
            <v>650</v>
          </cell>
        </row>
        <row r="21724">
          <cell r="B21724" t="str">
            <v>office</v>
          </cell>
          <cell r="C21724" t="str">
            <v>misc</v>
          </cell>
          <cell r="D21724" t="str">
            <v>to umer for office use</v>
          </cell>
          <cell r="E21724">
            <v>2000</v>
          </cell>
        </row>
        <row r="21725">
          <cell r="B21725" t="str">
            <v>sana safinaz dml</v>
          </cell>
          <cell r="C21725" t="str">
            <v>material</v>
          </cell>
          <cell r="D21725" t="str">
            <v>purhcased nut bolt and washer (jazz cash to ayaz niaz)</v>
          </cell>
          <cell r="E21725">
            <v>5000</v>
          </cell>
        </row>
        <row r="21726">
          <cell r="B21726" t="str">
            <v>Meezan bank Head office</v>
          </cell>
          <cell r="C21726" t="str">
            <v>material</v>
          </cell>
          <cell r="D21726" t="str">
            <v xml:space="preserve">purchased of paint glue from fast cool </v>
          </cell>
          <cell r="E21726">
            <v>25000</v>
          </cell>
        </row>
        <row r="21727">
          <cell r="B21727" t="str">
            <v>CITI Bank</v>
          </cell>
          <cell r="C21727" t="str">
            <v>clothes</v>
          </cell>
          <cell r="D21727" t="str">
            <v>Online by Al madina To M. kamil care off saeed clothes = 46500</v>
          </cell>
          <cell r="E21727">
            <v>15500</v>
          </cell>
        </row>
        <row r="21728">
          <cell r="B21728" t="str">
            <v>GSK DMC</v>
          </cell>
          <cell r="C21728" t="str">
            <v>clothes</v>
          </cell>
          <cell r="D21728" t="str">
            <v>Online by Al madina To M. kamil care off saeed clothes = 46500</v>
          </cell>
          <cell r="E21728">
            <v>15500</v>
          </cell>
        </row>
        <row r="21729">
          <cell r="B21729" t="str">
            <v>Meezan bank Head office</v>
          </cell>
          <cell r="C21729" t="str">
            <v>clothes</v>
          </cell>
          <cell r="D21729" t="str">
            <v>Online by Al madina To M. kamil care off saeed clothes = 46500</v>
          </cell>
          <cell r="E21729">
            <v>15500</v>
          </cell>
        </row>
        <row r="21730">
          <cell r="B21730" t="str">
            <v>Meezan bank Head office</v>
          </cell>
          <cell r="C21730" t="str">
            <v>Tariq automation</v>
          </cell>
          <cell r="D21730" t="str">
            <v>cash collect by ashfaq sahab</v>
          </cell>
          <cell r="E21730">
            <v>200000</v>
          </cell>
        </row>
        <row r="21731">
          <cell r="B21731" t="str">
            <v>sana safinaz dml</v>
          </cell>
          <cell r="C21731" t="str">
            <v>Material</v>
          </cell>
          <cell r="D21731" t="str">
            <v>Online by adeel to Syed murtaza hassan shah for Sesmi. Payment</v>
          </cell>
          <cell r="E21731">
            <v>240000</v>
          </cell>
        </row>
        <row r="21732">
          <cell r="B21732" t="str">
            <v>sana safinaz dml</v>
          </cell>
          <cell r="C21732" t="str">
            <v>Material</v>
          </cell>
          <cell r="D21732" t="str">
            <v>Online by adeel to Syed murtaza hassan shah for Sesmi. Payment</v>
          </cell>
          <cell r="E21732">
            <v>31500</v>
          </cell>
        </row>
        <row r="21733">
          <cell r="B21733" t="str">
            <v>Gul Ahmed</v>
          </cell>
          <cell r="C21733" t="str">
            <v>GREE PAKISTAN</v>
          </cell>
          <cell r="D21733" t="str">
            <v>Online by adeel to Fahad ali khan against units repairing</v>
          </cell>
          <cell r="E21733">
            <v>300000</v>
          </cell>
        </row>
        <row r="21734">
          <cell r="B21734" t="str">
            <v>BAH 12th Floor</v>
          </cell>
          <cell r="C21734" t="str">
            <v>material</v>
          </cell>
          <cell r="D21734" t="str">
            <v>misc invoice by faheem</v>
          </cell>
          <cell r="E21734">
            <v>21000</v>
          </cell>
        </row>
        <row r="21735">
          <cell r="B21735" t="str">
            <v>CITI Bank</v>
          </cell>
          <cell r="C21735" t="str">
            <v>material</v>
          </cell>
          <cell r="D21735" t="str">
            <v>mic invoices by jahangeer</v>
          </cell>
          <cell r="E21735">
            <v>8870</v>
          </cell>
        </row>
        <row r="21736">
          <cell r="B21736" t="str">
            <v>Meezan bank Head office</v>
          </cell>
          <cell r="C21736" t="str">
            <v>material</v>
          </cell>
          <cell r="D21736" t="str">
            <v>misc invoices by amir engr</v>
          </cell>
          <cell r="E21736">
            <v>18320</v>
          </cell>
        </row>
        <row r="21737">
          <cell r="B21737" t="str">
            <v>CITI Bank</v>
          </cell>
          <cell r="C21737" t="str">
            <v>material</v>
          </cell>
          <cell r="D21737" t="str">
            <v>purchased colour material + mixing oil + brush</v>
          </cell>
          <cell r="E21737">
            <v>5200</v>
          </cell>
        </row>
        <row r="21738">
          <cell r="B21738" t="str">
            <v>CITI Bank</v>
          </cell>
          <cell r="C21738" t="str">
            <v>salary</v>
          </cell>
          <cell r="D21738" t="str">
            <v xml:space="preserve">Nizamuddin salary </v>
          </cell>
          <cell r="E21738">
            <v>27650</v>
          </cell>
        </row>
        <row r="21739">
          <cell r="B21739" t="str">
            <v>Engro 7th Floor</v>
          </cell>
          <cell r="C21739" t="str">
            <v>fare</v>
          </cell>
          <cell r="D21739" t="str">
            <v>paid to suzuki for material from sute to office</v>
          </cell>
          <cell r="E21739">
            <v>3000</v>
          </cell>
        </row>
        <row r="21740">
          <cell r="B21740" t="str">
            <v>office</v>
          </cell>
          <cell r="C21740" t="str">
            <v>salary</v>
          </cell>
          <cell r="D21740" t="str">
            <v>to umar for salary</v>
          </cell>
          <cell r="E21740">
            <v>21000</v>
          </cell>
        </row>
        <row r="21741">
          <cell r="B21741" t="str">
            <v>office</v>
          </cell>
          <cell r="C21741" t="str">
            <v>salary</v>
          </cell>
          <cell r="D21741" t="str">
            <v>to mossi</v>
          </cell>
          <cell r="E21741">
            <v>6000</v>
          </cell>
        </row>
        <row r="21742">
          <cell r="B21742" t="str">
            <v>office</v>
          </cell>
          <cell r="C21742" t="str">
            <v>misc</v>
          </cell>
          <cell r="D21742" t="str">
            <v>to umer for car wash</v>
          </cell>
          <cell r="E21742">
            <v>2500</v>
          </cell>
        </row>
        <row r="21743">
          <cell r="B21743" t="str">
            <v>Sana safinaz DML</v>
          </cell>
          <cell r="C21743" t="str">
            <v>SCON VALVES</v>
          </cell>
          <cell r="D21743" t="str">
            <v>Online by al madina to Imran Khan for Payment to Scon valves for strainer and air vents for Sana safinaz DML</v>
          </cell>
          <cell r="E21743">
            <v>31857</v>
          </cell>
        </row>
        <row r="21744">
          <cell r="B21744" t="str">
            <v>Tri fit Gym</v>
          </cell>
          <cell r="C21744" t="str">
            <v>fare</v>
          </cell>
          <cell r="D21744" t="str">
            <v xml:space="preserve">paid </v>
          </cell>
          <cell r="E21744">
            <v>1000</v>
          </cell>
        </row>
        <row r="21745">
          <cell r="B21745" t="str">
            <v>Tri fit Gym</v>
          </cell>
          <cell r="C21745" t="str">
            <v>material</v>
          </cell>
          <cell r="D21745" t="str">
            <v>purchased rubber isolaer 3 nos</v>
          </cell>
          <cell r="E21745">
            <v>2475</v>
          </cell>
        </row>
        <row r="21746">
          <cell r="B21746" t="str">
            <v>Tri fit Gym</v>
          </cell>
          <cell r="C21746" t="str">
            <v>fuel</v>
          </cell>
          <cell r="D21746" t="str">
            <v>paid to salman rider</v>
          </cell>
          <cell r="E21746">
            <v>1000</v>
          </cell>
        </row>
        <row r="21747">
          <cell r="B21747" t="str">
            <v>Tri fit Gym</v>
          </cell>
          <cell r="C21747" t="str">
            <v>fare</v>
          </cell>
          <cell r="D21747" t="str">
            <v>paid to rikshaw for insulation</v>
          </cell>
          <cell r="E21747">
            <v>1000</v>
          </cell>
        </row>
        <row r="21748">
          <cell r="B21748" t="str">
            <v>office</v>
          </cell>
          <cell r="C21748" t="str">
            <v>misc</v>
          </cell>
          <cell r="D21748" t="str">
            <v>to umer for office use</v>
          </cell>
          <cell r="E21748">
            <v>3000</v>
          </cell>
        </row>
        <row r="21749">
          <cell r="B21749" t="str">
            <v>o/m NASTP</v>
          </cell>
          <cell r="C21749" t="str">
            <v>fare</v>
          </cell>
          <cell r="D21749" t="str">
            <v>bykia</v>
          </cell>
          <cell r="E21749">
            <v>300</v>
          </cell>
        </row>
        <row r="21750">
          <cell r="B21750" t="str">
            <v>OT area JPMC</v>
          </cell>
          <cell r="C21750" t="str">
            <v>azaad duct</v>
          </cell>
          <cell r="D21750" t="str">
            <v>cash paid in labour uptodate is 10,000</v>
          </cell>
          <cell r="E21750">
            <v>6000</v>
          </cell>
        </row>
        <row r="21751">
          <cell r="B21751" t="str">
            <v>ot area jpmc</v>
          </cell>
          <cell r="C21751" t="str">
            <v>material</v>
          </cell>
          <cell r="D21751" t="str">
            <v>to azaad for material</v>
          </cell>
          <cell r="E21751">
            <v>500</v>
          </cell>
        </row>
        <row r="21752">
          <cell r="B21752" t="str">
            <v>CITI Bank</v>
          </cell>
          <cell r="C21752" t="str">
            <v>material</v>
          </cell>
          <cell r="D21752" t="str">
            <v>purchased flexible pipe 03 nos</v>
          </cell>
          <cell r="E21752">
            <v>7200</v>
          </cell>
        </row>
        <row r="21753">
          <cell r="B21753" t="str">
            <v>NICVD</v>
          </cell>
          <cell r="C21753" t="str">
            <v>material</v>
          </cell>
          <cell r="D21753" t="str">
            <v>purchased dammer tapes 40</v>
          </cell>
          <cell r="E21753">
            <v>5800</v>
          </cell>
        </row>
        <row r="21754">
          <cell r="B21754" t="str">
            <v>CITI Bank</v>
          </cell>
          <cell r="C21754" t="str">
            <v>fare</v>
          </cell>
          <cell r="D21754" t="str">
            <v>to danish from air guide to office</v>
          </cell>
          <cell r="E21754">
            <v>3000</v>
          </cell>
        </row>
        <row r="21755">
          <cell r="B21755" t="str">
            <v>j outlet lucky one mall</v>
          </cell>
          <cell r="C21755" t="str">
            <v>fare</v>
          </cell>
          <cell r="D21755" t="str">
            <v>paid</v>
          </cell>
          <cell r="E21755">
            <v>800</v>
          </cell>
        </row>
        <row r="21756">
          <cell r="B21756" t="str">
            <v>Bahria project</v>
          </cell>
          <cell r="C21756" t="str">
            <v>SSGC work</v>
          </cell>
          <cell r="D21756" t="str">
            <v>paid to SSGC contractor for work at site</v>
          </cell>
          <cell r="E21756">
            <v>25000</v>
          </cell>
        </row>
        <row r="21757">
          <cell r="B21757" t="str">
            <v>Tri fit Gym</v>
          </cell>
          <cell r="C21757" t="str">
            <v>fare</v>
          </cell>
          <cell r="D21757" t="str">
            <v>paid</v>
          </cell>
          <cell r="E21757">
            <v>3500</v>
          </cell>
        </row>
        <row r="21758">
          <cell r="B21758" t="str">
            <v>j outlet lucky one mall</v>
          </cell>
          <cell r="C21758" t="str">
            <v>fare</v>
          </cell>
          <cell r="D21758" t="str">
            <v>paid</v>
          </cell>
          <cell r="E21758">
            <v>2800</v>
          </cell>
        </row>
        <row r="21759">
          <cell r="B21759" t="str">
            <v>office</v>
          </cell>
          <cell r="C21759" t="str">
            <v>misc</v>
          </cell>
          <cell r="D21759" t="str">
            <v>office mineral water 28 bottles</v>
          </cell>
          <cell r="E21759">
            <v>3360</v>
          </cell>
        </row>
        <row r="21760">
          <cell r="B21760" t="str">
            <v>Sana safinaz DML</v>
          </cell>
          <cell r="C21760" t="str">
            <v>material</v>
          </cell>
          <cell r="D21760" t="str">
            <v>Online by al madina to RIAZ HUSSAIN for noman site expenses</v>
          </cell>
          <cell r="E21760">
            <v>32000</v>
          </cell>
        </row>
        <row r="21761">
          <cell r="B21761" t="str">
            <v>Meezan bank Head office</v>
          </cell>
          <cell r="C21761" t="str">
            <v>material</v>
          </cell>
          <cell r="D21761" t="str">
            <v xml:space="preserve">Online by al madina to Gul ahmed diwan for purchased MS Pipe Round 24 SWG 60 Rft for meezan bank </v>
          </cell>
          <cell r="E21761">
            <v>21900</v>
          </cell>
        </row>
        <row r="21762">
          <cell r="B21762" t="str">
            <v>Meezan bank Head office</v>
          </cell>
          <cell r="C21762" t="str">
            <v>Adam regger</v>
          </cell>
          <cell r="D21762" t="str">
            <v>cash collect from al madina by imran payment to adam regger in meezan bank for regging of fans</v>
          </cell>
          <cell r="E21762">
            <v>30000</v>
          </cell>
        </row>
        <row r="21763">
          <cell r="B21763" t="str">
            <v>tahiri Masjid</v>
          </cell>
          <cell r="C21763" t="str">
            <v>material</v>
          </cell>
          <cell r="D21763" t="str">
            <v>Online by adeel to M. Aleem for Tahiry masjid sadder expense</v>
          </cell>
          <cell r="E21763">
            <v>50000</v>
          </cell>
        </row>
        <row r="21764">
          <cell r="B21764" t="str">
            <v>BAH 12th Floor</v>
          </cell>
          <cell r="C21764" t="str">
            <v>Material</v>
          </cell>
          <cell r="D21764" t="str">
            <v>Online by adeel to Yousuf masih to BAHL</v>
          </cell>
          <cell r="E21764">
            <v>50000</v>
          </cell>
        </row>
        <row r="21765">
          <cell r="B21765" t="str">
            <v>O/M The Place</v>
          </cell>
          <cell r="C21765" t="str">
            <v>fuel</v>
          </cell>
          <cell r="D21765" t="str">
            <v>to mumtaz for fuel</v>
          </cell>
          <cell r="E21765">
            <v>500</v>
          </cell>
        </row>
        <row r="21766">
          <cell r="B21766" t="str">
            <v>Spar supermarket</v>
          </cell>
          <cell r="C21766" t="str">
            <v>material</v>
          </cell>
          <cell r="D21766" t="str">
            <v>purhcased high light and bulb</v>
          </cell>
          <cell r="E21766">
            <v>3300</v>
          </cell>
        </row>
        <row r="21767">
          <cell r="B21767" t="str">
            <v>family area</v>
          </cell>
          <cell r="C21767" t="str">
            <v>material</v>
          </cell>
          <cell r="D21767" t="str">
            <v>purchased wire mesh</v>
          </cell>
          <cell r="E21767">
            <v>2625</v>
          </cell>
        </row>
        <row r="21768">
          <cell r="B21768" t="str">
            <v>office</v>
          </cell>
          <cell r="C21768" t="str">
            <v>misc</v>
          </cell>
          <cell r="D21768" t="str">
            <v>to umer for office use</v>
          </cell>
          <cell r="E21768">
            <v>3000</v>
          </cell>
        </row>
        <row r="21769">
          <cell r="B21769" t="str">
            <v>FTC Floors</v>
          </cell>
          <cell r="C21769" t="str">
            <v>salary</v>
          </cell>
          <cell r="D21769" t="str">
            <v>ftc staff salaries</v>
          </cell>
          <cell r="E21769">
            <v>213333</v>
          </cell>
        </row>
        <row r="21770">
          <cell r="B21770" t="str">
            <v>FTC Floors</v>
          </cell>
          <cell r="C21770" t="str">
            <v>material</v>
          </cell>
          <cell r="D21770" t="str">
            <v>to sami for ftc site material</v>
          </cell>
          <cell r="E21770">
            <v>5000</v>
          </cell>
        </row>
        <row r="21771">
          <cell r="B21771" t="str">
            <v>FTC Floors</v>
          </cell>
          <cell r="C21771" t="str">
            <v>misc</v>
          </cell>
          <cell r="D21771" t="str">
            <v>tea and refreshment</v>
          </cell>
          <cell r="E21771">
            <v>3000</v>
          </cell>
        </row>
        <row r="21772">
          <cell r="B21772" t="str">
            <v xml:space="preserve">MHR Personal </v>
          </cell>
          <cell r="C21772" t="str">
            <v>rehana rehan</v>
          </cell>
          <cell r="D21772" t="str">
            <v>ufone super card</v>
          </cell>
          <cell r="E21772">
            <v>1200</v>
          </cell>
        </row>
        <row r="21773">
          <cell r="B21773" t="str">
            <v>O/M The Place</v>
          </cell>
          <cell r="C21773" t="str">
            <v>salary</v>
          </cell>
          <cell r="D21773" t="str">
            <v>The place staff salaries</v>
          </cell>
          <cell r="E21773">
            <v>139294.3548387097</v>
          </cell>
        </row>
        <row r="21774">
          <cell r="B21774" t="str">
            <v>Spar supermarket</v>
          </cell>
          <cell r="C21774" t="str">
            <v>fare</v>
          </cell>
          <cell r="D21774" t="str">
            <v>paid</v>
          </cell>
          <cell r="E21774">
            <v>800</v>
          </cell>
        </row>
        <row r="21775">
          <cell r="B21775" t="str">
            <v>Engro 7th Floor</v>
          </cell>
          <cell r="C21775" t="str">
            <v>material</v>
          </cell>
          <cell r="D21775" t="str">
            <v>purhcased 22 nos pendent sprinkler from nexus engineering</v>
          </cell>
          <cell r="E21775">
            <v>33000</v>
          </cell>
        </row>
        <row r="21776">
          <cell r="B21776" t="str">
            <v>CITI Bank</v>
          </cell>
          <cell r="C21776" t="str">
            <v>salary</v>
          </cell>
          <cell r="D21776" t="str">
            <v>Jahangeer salary</v>
          </cell>
          <cell r="E21776">
            <v>100500</v>
          </cell>
        </row>
        <row r="21777">
          <cell r="B21777" t="str">
            <v>CITI Bank</v>
          </cell>
          <cell r="C21777" t="str">
            <v>h3 hammer</v>
          </cell>
          <cell r="D21777" t="str">
            <v>Online by adeel to M. khursheed care off H3 hammer for floor drain and clean out</v>
          </cell>
          <cell r="E21777">
            <v>123000</v>
          </cell>
        </row>
        <row r="21778">
          <cell r="B21778" t="str">
            <v>Rehmat shipping</v>
          </cell>
          <cell r="C21778" t="str">
            <v>mujahid gas</v>
          </cell>
          <cell r="D21778" t="str">
            <v>Online by adeel to mujahid gas = 50,000</v>
          </cell>
          <cell r="E21778">
            <v>12500</v>
          </cell>
        </row>
        <row r="21779">
          <cell r="B21779" t="str">
            <v>Riazeda project</v>
          </cell>
          <cell r="C21779" t="str">
            <v>mujahid gas</v>
          </cell>
          <cell r="D21779" t="str">
            <v>Online by adeel to mujahid gas = 50,000</v>
          </cell>
          <cell r="E21779">
            <v>12500</v>
          </cell>
        </row>
        <row r="21780">
          <cell r="B21780" t="str">
            <v>Gul Ahmed</v>
          </cell>
          <cell r="C21780" t="str">
            <v>mujahid gas</v>
          </cell>
          <cell r="D21780" t="str">
            <v>Online by adeel to mujahid gas = 50,000</v>
          </cell>
          <cell r="E21780">
            <v>12500</v>
          </cell>
        </row>
        <row r="21781">
          <cell r="B21781" t="str">
            <v>DHL office</v>
          </cell>
          <cell r="C21781" t="str">
            <v>mujahid gas</v>
          </cell>
          <cell r="D21781" t="str">
            <v>Online by adeel to mujahid gas = 50,000</v>
          </cell>
          <cell r="E21781">
            <v>12500</v>
          </cell>
        </row>
        <row r="21782">
          <cell r="B21782" t="str">
            <v>CITI Bank</v>
          </cell>
          <cell r="C21782" t="str">
            <v>fuel</v>
          </cell>
          <cell r="D21782" t="str">
            <v>to salman for fuel</v>
          </cell>
          <cell r="E21782">
            <v>1000</v>
          </cell>
        </row>
        <row r="21783">
          <cell r="B21783" t="str">
            <v>CITI Bank</v>
          </cell>
          <cell r="C21783" t="str">
            <v>material</v>
          </cell>
          <cell r="D21783" t="str">
            <v>purhcased color brush mising oil</v>
          </cell>
          <cell r="E21783">
            <v>5150</v>
          </cell>
        </row>
        <row r="21784">
          <cell r="B21784" t="str">
            <v>Spar supermarket</v>
          </cell>
          <cell r="C21784" t="str">
            <v>material</v>
          </cell>
          <cell r="D21784" t="str">
            <v>purchased bit pop rebbit and cuttungs disc</v>
          </cell>
          <cell r="E21784">
            <v>3550</v>
          </cell>
        </row>
        <row r="21785">
          <cell r="B21785" t="str">
            <v>Meezan bank Head office</v>
          </cell>
          <cell r="C21785" t="str">
            <v>material</v>
          </cell>
          <cell r="D21785" t="str">
            <v>purchased welding rods and uttungs disc</v>
          </cell>
          <cell r="E21785">
            <v>1500</v>
          </cell>
        </row>
        <row r="21786">
          <cell r="B21786" t="str">
            <v>sana safinaz dml</v>
          </cell>
          <cell r="C21786" t="str">
            <v>fare</v>
          </cell>
          <cell r="D21786" t="str">
            <v>builty patment for valve</v>
          </cell>
          <cell r="E21786">
            <v>470</v>
          </cell>
        </row>
        <row r="21787">
          <cell r="B21787" t="str">
            <v>IT Work Deutsche Bank</v>
          </cell>
          <cell r="C21787" t="str">
            <v>fare</v>
          </cell>
          <cell r="D21787" t="str">
            <v>paid</v>
          </cell>
          <cell r="E21787">
            <v>1050</v>
          </cell>
        </row>
        <row r="21788">
          <cell r="B21788" t="str">
            <v>BAF maintenance</v>
          </cell>
          <cell r="C21788" t="str">
            <v>material</v>
          </cell>
          <cell r="D21788" t="str">
            <v>to asif for cooling tower motor SS cover clip</v>
          </cell>
          <cell r="E21788">
            <v>3000</v>
          </cell>
        </row>
        <row r="21789">
          <cell r="B21789" t="str">
            <v>BAF maintenance</v>
          </cell>
          <cell r="C21789" t="str">
            <v>salary</v>
          </cell>
          <cell r="D21789" t="str">
            <v>Shafeeq and asif and moiz salary</v>
          </cell>
          <cell r="E21789">
            <v>93960</v>
          </cell>
        </row>
        <row r="21790">
          <cell r="B21790" t="str">
            <v>BAF maintenance</v>
          </cell>
          <cell r="C21790" t="str">
            <v>fuel</v>
          </cell>
          <cell r="D21790" t="str">
            <v>to shafeeq for fuel</v>
          </cell>
          <cell r="E21790">
            <v>1200</v>
          </cell>
        </row>
        <row r="21791">
          <cell r="B21791" t="str">
            <v>Imtiaz supermarket</v>
          </cell>
          <cell r="C21791" t="str">
            <v>material</v>
          </cell>
          <cell r="D21791" t="str">
            <v>To faheem for LT machine, locks and other fittings</v>
          </cell>
          <cell r="E21791">
            <v>25000</v>
          </cell>
        </row>
        <row r="21792">
          <cell r="B21792" t="str">
            <v>Meezan bank Head office</v>
          </cell>
          <cell r="C21792" t="str">
            <v>fare</v>
          </cell>
          <cell r="D21792" t="str">
            <v>paid</v>
          </cell>
          <cell r="E21792">
            <v>1900</v>
          </cell>
        </row>
        <row r="21793">
          <cell r="B21793" t="str">
            <v>j outlet lucky one mall</v>
          </cell>
          <cell r="C21793" t="str">
            <v>material</v>
          </cell>
          <cell r="D21793" t="str">
            <v>purchased colour material + mixing oil + brush</v>
          </cell>
          <cell r="E21793">
            <v>15500</v>
          </cell>
        </row>
        <row r="21794">
          <cell r="B21794" t="str">
            <v>Engro 7th Floor</v>
          </cell>
          <cell r="C21794" t="str">
            <v>material</v>
          </cell>
          <cell r="D21794" t="str">
            <v>cut screw and cable tie</v>
          </cell>
          <cell r="E21794">
            <v>1150</v>
          </cell>
        </row>
        <row r="21795">
          <cell r="B21795" t="str">
            <v>CITI Bank</v>
          </cell>
          <cell r="C21795" t="str">
            <v>fare</v>
          </cell>
          <cell r="D21795" t="str">
            <v>paid</v>
          </cell>
          <cell r="E21795">
            <v>1500</v>
          </cell>
        </row>
        <row r="21796">
          <cell r="B21796" t="str">
            <v>ot area jpmc</v>
          </cell>
          <cell r="C21796" t="str">
            <v>Muzammil</v>
          </cell>
          <cell r="D21796" t="str">
            <v>cash paid (recommencd by nadeem bhai)</v>
          </cell>
          <cell r="E21796">
            <v>40000</v>
          </cell>
        </row>
        <row r="21797">
          <cell r="B21797" t="str">
            <v>office</v>
          </cell>
          <cell r="C21797" t="str">
            <v>salary</v>
          </cell>
          <cell r="D21797" t="str">
            <v>office staff salaries (Rehan Ahsan Salman)</v>
          </cell>
          <cell r="E21797">
            <v>141100</v>
          </cell>
        </row>
        <row r="21798">
          <cell r="B21798" t="str">
            <v>Rehmat shipping</v>
          </cell>
          <cell r="C21798" t="str">
            <v>adam regger</v>
          </cell>
          <cell r="D21798" t="str">
            <v>cash paid</v>
          </cell>
          <cell r="E21798">
            <v>25000</v>
          </cell>
        </row>
        <row r="21799">
          <cell r="B21799" t="str">
            <v>saifee hospital</v>
          </cell>
          <cell r="C21799" t="str">
            <v>salary</v>
          </cell>
          <cell r="D21799" t="str">
            <v>Imran + shahid salary</v>
          </cell>
          <cell r="E21799">
            <v>103291.93548387097</v>
          </cell>
        </row>
        <row r="21800">
          <cell r="B21800" t="str">
            <v>CITI Bank</v>
          </cell>
          <cell r="C21800" t="str">
            <v>salary</v>
          </cell>
          <cell r="D21800" t="str">
            <v>chacha lateef salary</v>
          </cell>
          <cell r="E21800">
            <v>43400</v>
          </cell>
        </row>
        <row r="21801">
          <cell r="B21801" t="str">
            <v>office</v>
          </cell>
          <cell r="C21801" t="str">
            <v>misc</v>
          </cell>
          <cell r="D21801" t="str">
            <v>to salman for bike</v>
          </cell>
          <cell r="E21801">
            <v>500</v>
          </cell>
        </row>
        <row r="21802">
          <cell r="B21802" t="str">
            <v>office</v>
          </cell>
          <cell r="C21802" t="str">
            <v>misc</v>
          </cell>
          <cell r="D21802" t="str">
            <v>umer for office use</v>
          </cell>
          <cell r="E21802">
            <v>2000</v>
          </cell>
        </row>
        <row r="21803">
          <cell r="B21803" t="str">
            <v>Meezan bank Head office</v>
          </cell>
          <cell r="C21803" t="str">
            <v>mungo</v>
          </cell>
          <cell r="D21803" t="str">
            <v>Online by adeel to unique enteprises = 500,000</v>
          </cell>
          <cell r="E21803">
            <v>100000</v>
          </cell>
        </row>
        <row r="21804">
          <cell r="B21804" t="str">
            <v>CITI Bank</v>
          </cell>
          <cell r="C21804" t="str">
            <v>mungo</v>
          </cell>
          <cell r="D21804" t="str">
            <v>Online by adeel to unique enteprises = 500,000</v>
          </cell>
          <cell r="E21804">
            <v>100000</v>
          </cell>
        </row>
        <row r="21805">
          <cell r="B21805" t="str">
            <v>j outlet lucky one mall</v>
          </cell>
          <cell r="C21805" t="str">
            <v>mungo</v>
          </cell>
          <cell r="D21805" t="str">
            <v>Online by adeel to unique enteprises = 500,000</v>
          </cell>
          <cell r="E21805">
            <v>100000</v>
          </cell>
        </row>
        <row r="21806">
          <cell r="B21806" t="str">
            <v>Spar supermarket</v>
          </cell>
          <cell r="C21806" t="str">
            <v>mungo</v>
          </cell>
          <cell r="D21806" t="str">
            <v>Online by adeel to unique enteprises = 500,000</v>
          </cell>
          <cell r="E21806">
            <v>100000</v>
          </cell>
        </row>
        <row r="21807">
          <cell r="B21807" t="str">
            <v>NICVD</v>
          </cell>
          <cell r="C21807" t="str">
            <v>mungo</v>
          </cell>
          <cell r="D21807" t="str">
            <v>Online by adeel to unique enteprises = 500,000</v>
          </cell>
          <cell r="E21807">
            <v>100000</v>
          </cell>
        </row>
        <row r="21808">
          <cell r="B21808" t="str">
            <v xml:space="preserve">MHR Personal </v>
          </cell>
          <cell r="C21808" t="str">
            <v>groceries</v>
          </cell>
          <cell r="D21808" t="str">
            <v>Groceries (Sept 24 + Oct 24)</v>
          </cell>
          <cell r="E21808">
            <v>170000</v>
          </cell>
        </row>
        <row r="21809">
          <cell r="B21809" t="str">
            <v>CITI Bank</v>
          </cell>
          <cell r="C21809" t="str">
            <v>fuel</v>
          </cell>
          <cell r="D21809" t="str">
            <v>Fuel at site (July 24 to Oct 24) = 80,000/-</v>
          </cell>
          <cell r="E21809">
            <v>20000</v>
          </cell>
        </row>
        <row r="21810">
          <cell r="B21810" t="str">
            <v>Engro 7th Floor</v>
          </cell>
          <cell r="C21810" t="str">
            <v>fuel</v>
          </cell>
          <cell r="D21810" t="str">
            <v>Fuel at site (July 24 to Oct 24) = 80,000/-</v>
          </cell>
          <cell r="E21810">
            <v>20000</v>
          </cell>
        </row>
        <row r="21811">
          <cell r="B21811" t="str">
            <v>GSK DMC</v>
          </cell>
          <cell r="C21811" t="str">
            <v>fuel</v>
          </cell>
          <cell r="D21811" t="str">
            <v>Fuel at site (July 24 to Oct 24) = 80,000/-</v>
          </cell>
          <cell r="E21811">
            <v>20000</v>
          </cell>
        </row>
        <row r="21812">
          <cell r="B21812" t="str">
            <v>BAH Exhaust Work</v>
          </cell>
          <cell r="C21812" t="str">
            <v>fuel</v>
          </cell>
          <cell r="D21812" t="str">
            <v>Fuel at site (July 24 to Oct 24) = 80,000/-</v>
          </cell>
          <cell r="E21812">
            <v>20000</v>
          </cell>
        </row>
        <row r="21813">
          <cell r="B21813" t="str">
            <v>BAF maintenance</v>
          </cell>
          <cell r="C21813" t="str">
            <v>salary</v>
          </cell>
          <cell r="D21813" t="str">
            <v>Nadeem bha salary</v>
          </cell>
          <cell r="E21813">
            <v>50000</v>
          </cell>
        </row>
        <row r="21814">
          <cell r="B21814" t="str">
            <v>kumail bhai</v>
          </cell>
          <cell r="C21814" t="str">
            <v>salary</v>
          </cell>
          <cell r="D21814" t="str">
            <v>Waris salary</v>
          </cell>
          <cell r="E21814">
            <v>5000</v>
          </cell>
        </row>
        <row r="21815">
          <cell r="B21815" t="str">
            <v>CITI Bank</v>
          </cell>
          <cell r="C21815" t="str">
            <v>salary</v>
          </cell>
          <cell r="D21815" t="str">
            <v xml:space="preserve">bilal bhai </v>
          </cell>
          <cell r="E21815">
            <v>50000</v>
          </cell>
        </row>
        <row r="21816">
          <cell r="B21816" t="str">
            <v xml:space="preserve">MHR Personal </v>
          </cell>
          <cell r="C21816" t="str">
            <v>salary</v>
          </cell>
          <cell r="D21816" t="str">
            <v>Mhr home mossi salaries</v>
          </cell>
          <cell r="E21816">
            <v>105000</v>
          </cell>
        </row>
        <row r="21817">
          <cell r="B21817" t="str">
            <v>j outlet lucky one mall</v>
          </cell>
          <cell r="C21817" t="str">
            <v>material</v>
          </cell>
          <cell r="D21817" t="str">
            <v>glue 08 balti</v>
          </cell>
          <cell r="E21817">
            <v>14000</v>
          </cell>
        </row>
        <row r="21818">
          <cell r="B21818" t="str">
            <v>j outlet lucky one mall</v>
          </cell>
          <cell r="C21818" t="str">
            <v>fare</v>
          </cell>
          <cell r="D21818" t="str">
            <v>paid</v>
          </cell>
          <cell r="E21818">
            <v>1500</v>
          </cell>
        </row>
        <row r="21819">
          <cell r="B21819" t="str">
            <v>office</v>
          </cell>
          <cell r="C21819" t="str">
            <v>misc</v>
          </cell>
          <cell r="D21819" t="str">
            <v>umer for office use</v>
          </cell>
          <cell r="E21819">
            <v>3000</v>
          </cell>
        </row>
        <row r="21820">
          <cell r="B21820" t="str">
            <v>Meezan bank Head office</v>
          </cell>
          <cell r="C21820" t="str">
            <v>fare</v>
          </cell>
          <cell r="D21820" t="str">
            <v>paid</v>
          </cell>
          <cell r="E21820">
            <v>1500</v>
          </cell>
        </row>
        <row r="21821">
          <cell r="B21821" t="str">
            <v>CITI Bank</v>
          </cell>
          <cell r="C21821" t="str">
            <v>fare</v>
          </cell>
          <cell r="D21821" t="str">
            <v>paid</v>
          </cell>
          <cell r="E21821">
            <v>700</v>
          </cell>
        </row>
        <row r="21822">
          <cell r="B21822" t="str">
            <v>BAH 12th Floor</v>
          </cell>
          <cell r="C21822" t="str">
            <v>salary</v>
          </cell>
          <cell r="D21822" t="str">
            <v>To noman in BAHL</v>
          </cell>
          <cell r="E21822">
            <v>49350</v>
          </cell>
        </row>
        <row r="21823">
          <cell r="B21823" t="str">
            <v>j outlet lucky one mall</v>
          </cell>
          <cell r="C21823" t="str">
            <v>material</v>
          </cell>
          <cell r="D21823" t="str">
            <v>purchased 60 nos dammer tapes</v>
          </cell>
          <cell r="E21823">
            <v>8700</v>
          </cell>
        </row>
        <row r="21824">
          <cell r="B21824" t="str">
            <v>Engro 7th Floor</v>
          </cell>
          <cell r="C21824" t="str">
            <v>material</v>
          </cell>
          <cell r="D21824" t="str">
            <v>purchased fire blanket</v>
          </cell>
          <cell r="E21824">
            <v>1300</v>
          </cell>
        </row>
        <row r="21825">
          <cell r="B21825" t="str">
            <v>j outlet lucky one mall</v>
          </cell>
          <cell r="C21825" t="str">
            <v>fare</v>
          </cell>
          <cell r="D21825" t="str">
            <v>bykia</v>
          </cell>
          <cell r="E21825">
            <v>250</v>
          </cell>
        </row>
        <row r="21826">
          <cell r="B21826" t="str">
            <v>CITI Bank</v>
          </cell>
          <cell r="C21826" t="str">
            <v>material</v>
          </cell>
          <cell r="D21826" t="str">
            <v>purchased communication wire 1.5mm 3 core and lux by faheem</v>
          </cell>
          <cell r="E21826">
            <v>24000</v>
          </cell>
        </row>
        <row r="21827">
          <cell r="B21827" t="str">
            <v>CITI Bank</v>
          </cell>
          <cell r="C21827" t="str">
            <v>salary</v>
          </cell>
          <cell r="D21827" t="str">
            <v>Engr Ahsan , Uamir and Jawed salary</v>
          </cell>
          <cell r="E21827">
            <v>162930</v>
          </cell>
        </row>
        <row r="21828">
          <cell r="B21828" t="str">
            <v>j outlet lucky one mall</v>
          </cell>
          <cell r="C21828" t="str">
            <v>material</v>
          </cell>
          <cell r="D21828" t="str">
            <v>purhcased brushed</v>
          </cell>
          <cell r="E21828">
            <v>600</v>
          </cell>
        </row>
        <row r="21829">
          <cell r="B21829" t="str">
            <v>Engro 7th Floor</v>
          </cell>
          <cell r="C21829" t="str">
            <v>salary</v>
          </cell>
          <cell r="D21829" t="str">
            <v>Engr Raza + Laraib salary</v>
          </cell>
          <cell r="E21829">
            <v>87900</v>
          </cell>
        </row>
        <row r="21830">
          <cell r="B21830" t="str">
            <v>Bahria project</v>
          </cell>
          <cell r="C21830" t="str">
            <v>salary</v>
          </cell>
          <cell r="D21830" t="str">
            <v>amjad ustad salary</v>
          </cell>
          <cell r="E21830">
            <v>50000</v>
          </cell>
        </row>
        <row r="21831">
          <cell r="B21831" t="str">
            <v>BAF maintenance</v>
          </cell>
          <cell r="C21831" t="str">
            <v>salary</v>
          </cell>
          <cell r="D21831" t="str">
            <v>Fahad + Irfan AC  salary</v>
          </cell>
          <cell r="E21831">
            <v>79390</v>
          </cell>
        </row>
        <row r="21832">
          <cell r="B21832" t="str">
            <v>office</v>
          </cell>
          <cell r="C21832" t="str">
            <v>salary</v>
          </cell>
          <cell r="D21832" t="str">
            <v>Kamran + Irfan bhai salary</v>
          </cell>
          <cell r="E21832">
            <v>102000</v>
          </cell>
        </row>
        <row r="21833">
          <cell r="B21833" t="str">
            <v>O/M The Place</v>
          </cell>
          <cell r="C21833" t="str">
            <v>salary</v>
          </cell>
          <cell r="D21833" t="str">
            <v>Zeeshan salary</v>
          </cell>
          <cell r="E21833">
            <v>28000</v>
          </cell>
        </row>
        <row r="21834">
          <cell r="B21834" t="str">
            <v>Meezan bank Head office</v>
          </cell>
          <cell r="C21834" t="str">
            <v>salary</v>
          </cell>
          <cell r="D21834" t="str">
            <v>abid salary</v>
          </cell>
          <cell r="E21834">
            <v>57500</v>
          </cell>
        </row>
        <row r="21835">
          <cell r="B21835" t="str">
            <v>Engro 7th Floor</v>
          </cell>
          <cell r="C21835" t="str">
            <v>Thumb international</v>
          </cell>
          <cell r="D21835" t="str">
            <v>Online by al madina to S kamran Aziz care of thumb intl</v>
          </cell>
          <cell r="E21835">
            <v>500000</v>
          </cell>
        </row>
        <row r="21836">
          <cell r="B21836" t="str">
            <v>Meezan bank Head office</v>
          </cell>
          <cell r="C21836" t="str">
            <v>Noman Engineering</v>
          </cell>
          <cell r="D21836" t="str">
            <v>Sheet to Noman ducting fromadeel = 1500,000</v>
          </cell>
          <cell r="E21836">
            <v>500000</v>
          </cell>
        </row>
        <row r="21837">
          <cell r="B21837" t="str">
            <v>BAH 12th Floor</v>
          </cell>
          <cell r="C21837" t="str">
            <v>Noman Engineering</v>
          </cell>
          <cell r="D21837" t="str">
            <v>Sheet to Noman ducting fromadeel = 1500,000</v>
          </cell>
          <cell r="E21837">
            <v>500000</v>
          </cell>
        </row>
        <row r="21838">
          <cell r="B21838" t="str">
            <v>BAH Exhaust Work</v>
          </cell>
          <cell r="C21838" t="str">
            <v>Noman Engineering</v>
          </cell>
          <cell r="D21838" t="str">
            <v>Sheet to Noman ducting fromadeel = 1500,000</v>
          </cell>
          <cell r="E21838">
            <v>200000</v>
          </cell>
        </row>
        <row r="21839">
          <cell r="B21839" t="str">
            <v>j outlet lucky one mall</v>
          </cell>
          <cell r="C21839" t="str">
            <v>Noman Engineering</v>
          </cell>
          <cell r="D21839" t="str">
            <v>Sheet to Noman ducting fromadeel = 1500,000</v>
          </cell>
          <cell r="E21839">
            <v>300000</v>
          </cell>
        </row>
        <row r="21840">
          <cell r="B21840" t="str">
            <v>CITI Bank</v>
          </cell>
          <cell r="C21840" t="str">
            <v>Material</v>
          </cell>
          <cell r="D21840" t="str">
            <v>Online by adeel to M. khursheed for GREASE TRAP</v>
          </cell>
          <cell r="E21840">
            <v>45000</v>
          </cell>
        </row>
        <row r="21841">
          <cell r="B21841" t="str">
            <v xml:space="preserve">O/M Nue Multiplex </v>
          </cell>
          <cell r="C21841" t="str">
            <v>Salary</v>
          </cell>
          <cell r="D21841" t="str">
            <v>Online by adeel to M. HASSAN KHAN FOR SITE SALARIES</v>
          </cell>
          <cell r="E21841">
            <v>121060</v>
          </cell>
        </row>
        <row r="21842">
          <cell r="B21842" t="str">
            <v>J out let DML</v>
          </cell>
          <cell r="C21842" t="str">
            <v>Salary</v>
          </cell>
          <cell r="D21842" t="str">
            <v>Online by adeel to Riaz hussain for Noman and moiz salary</v>
          </cell>
          <cell r="E21842">
            <v>110000</v>
          </cell>
        </row>
        <row r="21843">
          <cell r="B21843" t="str">
            <v>Meezan bank Head office</v>
          </cell>
          <cell r="C21843" t="str">
            <v>salary</v>
          </cell>
          <cell r="D21843" t="str">
            <v>Amir + Gul sher</v>
          </cell>
          <cell r="E21843">
            <v>102750</v>
          </cell>
        </row>
        <row r="21844">
          <cell r="B21844" t="str">
            <v>CITI Bank</v>
          </cell>
          <cell r="C21844" t="str">
            <v>salary</v>
          </cell>
          <cell r="D21844" t="str">
            <v>Abbas plumber salary</v>
          </cell>
          <cell r="E21844">
            <v>46300</v>
          </cell>
        </row>
        <row r="21845">
          <cell r="B21845" t="str">
            <v>Gul Ahmed</v>
          </cell>
          <cell r="C21845" t="str">
            <v>salary</v>
          </cell>
          <cell r="D21845" t="str">
            <v>mateen salary</v>
          </cell>
          <cell r="E21845">
            <v>32780</v>
          </cell>
        </row>
        <row r="21846">
          <cell r="B21846" t="str">
            <v>Bahria project</v>
          </cell>
          <cell r="C21846" t="str">
            <v>salary</v>
          </cell>
          <cell r="D21846" t="str">
            <v>Khushnood + nadeem painter salary</v>
          </cell>
          <cell r="E21846">
            <v>78760</v>
          </cell>
        </row>
        <row r="21847">
          <cell r="B21847" t="str">
            <v>office</v>
          </cell>
          <cell r="C21847" t="str">
            <v>misc</v>
          </cell>
          <cell r="D21847" t="str">
            <v>umer for office use</v>
          </cell>
          <cell r="E21847">
            <v>3000</v>
          </cell>
        </row>
        <row r="21848">
          <cell r="B21848" t="str">
            <v>GSK DMC</v>
          </cell>
          <cell r="C21848" t="str">
            <v>zahid insulator</v>
          </cell>
          <cell r="D21848" t="str">
            <v>cash paid total amt = 70,000</v>
          </cell>
          <cell r="E21848">
            <v>25000</v>
          </cell>
        </row>
        <row r="21849">
          <cell r="B21849" t="str">
            <v>CITI Bank</v>
          </cell>
          <cell r="C21849" t="str">
            <v>zahid insulator</v>
          </cell>
          <cell r="D21849" t="str">
            <v>cash paid total amt = 70,000</v>
          </cell>
          <cell r="E21849">
            <v>25000</v>
          </cell>
        </row>
        <row r="21850">
          <cell r="B21850" t="str">
            <v>BAH 12th Floor</v>
          </cell>
          <cell r="C21850" t="str">
            <v>zahid insulator</v>
          </cell>
          <cell r="D21850" t="str">
            <v>cash paid total amt = 70,000</v>
          </cell>
          <cell r="E21850">
            <v>20000</v>
          </cell>
        </row>
        <row r="21851">
          <cell r="B21851" t="str">
            <v>Bahria project</v>
          </cell>
          <cell r="C21851" t="str">
            <v>fuel</v>
          </cell>
          <cell r="D21851" t="str">
            <v>cash paid to khushnood (recommend by nadeem bhai)</v>
          </cell>
          <cell r="E21851">
            <v>5000</v>
          </cell>
        </row>
        <row r="21852">
          <cell r="B21852" t="str">
            <v>o/m NASTP</v>
          </cell>
          <cell r="C21852" t="str">
            <v>salary</v>
          </cell>
          <cell r="D21852" t="str">
            <v>NASTP staff salary</v>
          </cell>
          <cell r="E21852">
            <v>819290</v>
          </cell>
        </row>
        <row r="21853">
          <cell r="B21853" t="str">
            <v>Meezan bank Head office</v>
          </cell>
          <cell r="C21853" t="str">
            <v>material</v>
          </cell>
          <cell r="D21853" t="str">
            <v>purhcased jubilee clamp 50 Nos</v>
          </cell>
          <cell r="E21853">
            <v>6420</v>
          </cell>
        </row>
        <row r="21854">
          <cell r="B21854" t="str">
            <v>o/m NASTP</v>
          </cell>
          <cell r="C21854" t="str">
            <v>mineral water</v>
          </cell>
          <cell r="D21854" t="str">
            <v>paid for site</v>
          </cell>
          <cell r="E21854">
            <v>1800</v>
          </cell>
        </row>
        <row r="21855">
          <cell r="B21855" t="str">
            <v>o/m NASTP</v>
          </cell>
          <cell r="C21855" t="str">
            <v>material</v>
          </cell>
          <cell r="D21855" t="str">
            <v>invoice for cooling tower motor repairing</v>
          </cell>
          <cell r="E21855">
            <v>5000</v>
          </cell>
        </row>
        <row r="21856">
          <cell r="B21856" t="str">
            <v>o/m NASTP</v>
          </cell>
          <cell r="C21856" t="str">
            <v>ISRAR bhai</v>
          </cell>
          <cell r="D21856" t="str">
            <v>paid to Israr bhai for site expenses</v>
          </cell>
          <cell r="E21856">
            <v>10000</v>
          </cell>
        </row>
        <row r="21857">
          <cell r="B21857" t="str">
            <v>Meezan Gujranwala</v>
          </cell>
          <cell r="C21857" t="str">
            <v>salary</v>
          </cell>
          <cell r="D21857" t="str">
            <v>To iftikhar</v>
          </cell>
          <cell r="E21857">
            <v>20500</v>
          </cell>
        </row>
        <row r="21858">
          <cell r="B21858" t="str">
            <v>CITI Bank</v>
          </cell>
          <cell r="C21858" t="str">
            <v>IMS engineering</v>
          </cell>
          <cell r="D21858" t="str">
            <v>cash collect by tajammul care of IMS</v>
          </cell>
          <cell r="E21858">
            <v>850000</v>
          </cell>
        </row>
        <row r="21859">
          <cell r="B21859" t="str">
            <v>Engro 7th Floor</v>
          </cell>
          <cell r="C21859" t="str">
            <v>Mehran Engineering</v>
          </cell>
          <cell r="D21859" t="str">
            <v>Online by adeel to zeeshan baig</v>
          </cell>
          <cell r="E21859">
            <v>200000</v>
          </cell>
        </row>
        <row r="21860">
          <cell r="B21860" t="str">
            <v>Spar supermarket</v>
          </cell>
          <cell r="C21860" t="str">
            <v>Wazeer ducting</v>
          </cell>
          <cell r="D21860" t="str">
            <v>Online by adeel to m wazeer duct = 300,000</v>
          </cell>
          <cell r="E21860">
            <v>150000</v>
          </cell>
        </row>
        <row r="21861">
          <cell r="B21861" t="str">
            <v>NICVD</v>
          </cell>
          <cell r="C21861" t="str">
            <v>Wazeer ducting</v>
          </cell>
          <cell r="D21861" t="str">
            <v>Online by adeel to m wazeer duct = 300,000</v>
          </cell>
          <cell r="E21861">
            <v>150000</v>
          </cell>
        </row>
        <row r="21862">
          <cell r="B21862" t="str">
            <v>naveed malik</v>
          </cell>
          <cell r="C21862" t="str">
            <v>material</v>
          </cell>
          <cell r="D21862" t="str">
            <v>purchased temp and pressure guages for naveed malik (by nadeem bhai)</v>
          </cell>
          <cell r="E21862">
            <v>8600</v>
          </cell>
        </row>
        <row r="21863">
          <cell r="B21863" t="str">
            <v>kumail bhai</v>
          </cell>
          <cell r="C21863" t="str">
            <v>material</v>
          </cell>
          <cell r="D21863" t="str">
            <v>purchased guages &amp; flexbile for kumail (by nadeem bhai)</v>
          </cell>
          <cell r="E21863">
            <v>1100</v>
          </cell>
        </row>
        <row r="21864">
          <cell r="B21864" t="str">
            <v>NICVD</v>
          </cell>
          <cell r="C21864" t="str">
            <v>material</v>
          </cell>
          <cell r="D21864" t="str">
            <v>invoices by imran engr</v>
          </cell>
          <cell r="E21864">
            <v>63140</v>
          </cell>
        </row>
        <row r="21865">
          <cell r="B21865" t="str">
            <v>NICVD</v>
          </cell>
          <cell r="C21865" t="str">
            <v>material</v>
          </cell>
          <cell r="D21865" t="str">
            <v>invoices by imran engr</v>
          </cell>
          <cell r="E21865">
            <v>76560</v>
          </cell>
        </row>
        <row r="21866">
          <cell r="B21866" t="str">
            <v>BAH 12th Floor</v>
          </cell>
          <cell r="C21866" t="str">
            <v>sajid pipe</v>
          </cell>
          <cell r="D21866" t="str">
            <v>Cash by Bilal bhai</v>
          </cell>
          <cell r="E21866">
            <v>200000</v>
          </cell>
        </row>
        <row r="21867">
          <cell r="B21867" t="str">
            <v>Riazeda project</v>
          </cell>
          <cell r="C21867" t="str">
            <v>rafay</v>
          </cell>
          <cell r="D21867" t="str">
            <v>Online by adeel to Rafay</v>
          </cell>
          <cell r="E21867">
            <v>100000</v>
          </cell>
        </row>
        <row r="21868">
          <cell r="B21868" t="str">
            <v>office</v>
          </cell>
          <cell r="C21868" t="str">
            <v>misc</v>
          </cell>
          <cell r="D21868" t="str">
            <v>printer refill</v>
          </cell>
          <cell r="E21868">
            <v>500</v>
          </cell>
        </row>
        <row r="21869">
          <cell r="B21869" t="str">
            <v>Meezan bank Head office</v>
          </cell>
          <cell r="C21869" t="str">
            <v>fare</v>
          </cell>
          <cell r="D21869" t="str">
            <v>paid</v>
          </cell>
          <cell r="E21869">
            <v>1500</v>
          </cell>
        </row>
        <row r="21870">
          <cell r="B21870" t="str">
            <v>Bahria project</v>
          </cell>
          <cell r="C21870" t="str">
            <v>iqbal core</v>
          </cell>
          <cell r="D21870" t="str">
            <v>paid cash for core work</v>
          </cell>
          <cell r="E21870">
            <v>19200</v>
          </cell>
        </row>
        <row r="21871">
          <cell r="B21871" t="str">
            <v>j outlet lucky one mall</v>
          </cell>
          <cell r="C21871" t="str">
            <v>fare</v>
          </cell>
          <cell r="D21871" t="str">
            <v>paid</v>
          </cell>
          <cell r="E21871">
            <v>3000</v>
          </cell>
        </row>
        <row r="21872">
          <cell r="B21872" t="str">
            <v>Meezan bank Head office</v>
          </cell>
          <cell r="C21872" t="str">
            <v>fare</v>
          </cell>
          <cell r="D21872" t="str">
            <v>paid</v>
          </cell>
          <cell r="E21872">
            <v>3000</v>
          </cell>
        </row>
        <row r="21873">
          <cell r="B21873" t="str">
            <v>j outlet lucky one mall</v>
          </cell>
          <cell r="C21873" t="str">
            <v>material</v>
          </cell>
          <cell r="D21873" t="str">
            <v>purchased 8 nos ball valves</v>
          </cell>
          <cell r="E21873">
            <v>6000</v>
          </cell>
        </row>
        <row r="21874">
          <cell r="B21874" t="str">
            <v>j outlet lucky one mall</v>
          </cell>
          <cell r="C21874" t="str">
            <v>fuel</v>
          </cell>
          <cell r="D21874" t="str">
            <v>To salman for fuel</v>
          </cell>
          <cell r="E21874">
            <v>2000</v>
          </cell>
        </row>
        <row r="21875">
          <cell r="B21875" t="str">
            <v>Engro 7th Floor</v>
          </cell>
          <cell r="C21875" t="str">
            <v>john</v>
          </cell>
          <cell r="D21875" t="str">
            <v>cash paid to john for pressure pump repairing</v>
          </cell>
          <cell r="E21875">
            <v>5000</v>
          </cell>
        </row>
        <row r="21876">
          <cell r="B21876" t="str">
            <v>office</v>
          </cell>
          <cell r="C21876" t="str">
            <v>misc</v>
          </cell>
          <cell r="D21876" t="str">
            <v>umer for office use</v>
          </cell>
          <cell r="E21876">
            <v>3000</v>
          </cell>
        </row>
        <row r="21877">
          <cell r="B21877" t="str">
            <v>Gul Ahmed</v>
          </cell>
          <cell r="C21877" t="str">
            <v>material</v>
          </cell>
          <cell r="D21877" t="str">
            <v>purchased socket 04 nos, and solution</v>
          </cell>
          <cell r="E21877">
            <v>3050</v>
          </cell>
        </row>
        <row r="21878">
          <cell r="B21878" t="str">
            <v>sana safinaz dml</v>
          </cell>
          <cell r="C21878" t="str">
            <v>fare</v>
          </cell>
          <cell r="D21878" t="str">
            <v>jazz cash to rao tanveer for air devices cargo</v>
          </cell>
          <cell r="E21878">
            <v>3000</v>
          </cell>
        </row>
        <row r="21879">
          <cell r="B21879" t="str">
            <v>Meezan Gujranwala</v>
          </cell>
          <cell r="C21879" t="str">
            <v>salary</v>
          </cell>
          <cell r="D21879" t="str">
            <v>cash collect by tahammul hussain brother of Toqueer plumber</v>
          </cell>
          <cell r="E21879">
            <v>70000</v>
          </cell>
        </row>
        <row r="21880">
          <cell r="B21880" t="str">
            <v>Gul Ahmed</v>
          </cell>
          <cell r="C21880" t="str">
            <v>GREE PAKISTAN</v>
          </cell>
          <cell r="D21880" t="str">
            <v>Online by adeel to jameel sagher memon care of Gree pakistan</v>
          </cell>
          <cell r="E21880">
            <v>140000</v>
          </cell>
        </row>
        <row r="21881">
          <cell r="B21881" t="str">
            <v>sana safinaz dml</v>
          </cell>
          <cell r="C21881" t="str">
            <v>Safe &amp; soung engineering</v>
          </cell>
          <cell r="D21881" t="str">
            <v>Online by adeel to waqar brothers payment to safe n sound for Fire Cabinets for the project Sana safinaz DML</v>
          </cell>
          <cell r="E21881">
            <v>160000</v>
          </cell>
        </row>
        <row r="21882">
          <cell r="B21882" t="str">
            <v>j outlet lucky one mall</v>
          </cell>
          <cell r="C21882" t="str">
            <v>Safe &amp; soung engineering</v>
          </cell>
          <cell r="D21882" t="str">
            <v>Online by adeel to waqar brothers payment to safe n sound for upright sprinklers 28 Nos for the project J outlet lucky one mall</v>
          </cell>
          <cell r="E21882">
            <v>84000</v>
          </cell>
        </row>
        <row r="21883">
          <cell r="B21883" t="str">
            <v>FTC Floors</v>
          </cell>
          <cell r="C21883" t="str">
            <v>material</v>
          </cell>
          <cell r="D21883" t="str">
            <v>misc invoices for site ftc by nadeem bhai</v>
          </cell>
          <cell r="E21883">
            <v>10000</v>
          </cell>
        </row>
        <row r="21884">
          <cell r="B21884" t="str">
            <v>Meezan bank Head office</v>
          </cell>
          <cell r="C21884" t="str">
            <v>material</v>
          </cell>
          <cell r="D21884" t="str">
            <v>misc invoices for site Meezan by nadeem bhai</v>
          </cell>
          <cell r="E21884">
            <v>7500</v>
          </cell>
        </row>
        <row r="21885">
          <cell r="B21885" t="str">
            <v>NICVD</v>
          </cell>
          <cell r="C21885" t="str">
            <v>material</v>
          </cell>
          <cell r="D21885" t="str">
            <v>misc invoices for site NICVD by nadeem bhai</v>
          </cell>
          <cell r="E21885">
            <v>9200</v>
          </cell>
        </row>
        <row r="21886">
          <cell r="B21886" t="str">
            <v>Tomo JPMC</v>
          </cell>
          <cell r="C21886" t="str">
            <v>material</v>
          </cell>
          <cell r="D21886" t="str">
            <v>misc invoices for site TOMO by nadeem bhai</v>
          </cell>
          <cell r="E21886">
            <v>7500</v>
          </cell>
        </row>
        <row r="21887">
          <cell r="B21887" t="str">
            <v>o/m NASTP</v>
          </cell>
          <cell r="C21887" t="str">
            <v>material</v>
          </cell>
          <cell r="D21887" t="str">
            <v>misc invoices for site NASTP by nadeem bhai</v>
          </cell>
          <cell r="E21887">
            <v>5000</v>
          </cell>
        </row>
        <row r="21888">
          <cell r="B21888" t="str">
            <v>BAF maintenance</v>
          </cell>
          <cell r="C21888" t="str">
            <v>material</v>
          </cell>
          <cell r="D21888" t="str">
            <v>misc invoices for site BAFL by nadeem bhai</v>
          </cell>
          <cell r="E21888">
            <v>12000</v>
          </cell>
        </row>
        <row r="21889">
          <cell r="B21889" t="str">
            <v>O/M The Place</v>
          </cell>
          <cell r="C21889" t="str">
            <v>fuel</v>
          </cell>
          <cell r="D21889" t="str">
            <v>Given to mumtaz</v>
          </cell>
          <cell r="E21889">
            <v>500</v>
          </cell>
        </row>
        <row r="21890">
          <cell r="B21890" t="str">
            <v>CITI Bank</v>
          </cell>
          <cell r="C21890" t="str">
            <v>fare</v>
          </cell>
          <cell r="D21890" t="str">
            <v>paid</v>
          </cell>
          <cell r="E21890">
            <v>1200</v>
          </cell>
        </row>
        <row r="21891">
          <cell r="B21891" t="str">
            <v>Meezan bank Head office</v>
          </cell>
          <cell r="C21891" t="str">
            <v>fare</v>
          </cell>
          <cell r="D21891" t="str">
            <v>paid</v>
          </cell>
          <cell r="E21891">
            <v>1200</v>
          </cell>
        </row>
        <row r="21892">
          <cell r="B21892" t="str">
            <v>Gul Ahmed</v>
          </cell>
          <cell r="C21892" t="str">
            <v>material</v>
          </cell>
          <cell r="D21892" t="str">
            <v>PURCHAED CUTTING DISC</v>
          </cell>
          <cell r="E21892">
            <v>1000</v>
          </cell>
        </row>
        <row r="21893">
          <cell r="B21893" t="str">
            <v>Gul Ahmed</v>
          </cell>
          <cell r="C21893" t="str">
            <v>fare</v>
          </cell>
          <cell r="D21893" t="str">
            <v>paid</v>
          </cell>
          <cell r="E21893">
            <v>450</v>
          </cell>
        </row>
        <row r="21894">
          <cell r="B21894" t="str">
            <v>office</v>
          </cell>
          <cell r="C21894" t="str">
            <v>salary</v>
          </cell>
          <cell r="D21894" t="str">
            <v>Ashraf bhai remaining salary</v>
          </cell>
          <cell r="E21894">
            <v>60000</v>
          </cell>
        </row>
        <row r="21895">
          <cell r="B21895" t="str">
            <v>J out let DML</v>
          </cell>
          <cell r="C21895" t="str">
            <v>material</v>
          </cell>
          <cell r="D21895" t="str">
            <v>Online by al madina to Riaz hussain payment to noman for Electric work
Total = 80,000</v>
          </cell>
          <cell r="E21895">
            <v>50000</v>
          </cell>
        </row>
        <row r="21896">
          <cell r="B21896" t="str">
            <v>sana safinaz dml</v>
          </cell>
          <cell r="C21896" t="str">
            <v>material</v>
          </cell>
          <cell r="D21896" t="str">
            <v>Online by al madina to Riaz hussain payment to noman for Electric work
Total = 80,000</v>
          </cell>
          <cell r="E21896">
            <v>30000</v>
          </cell>
        </row>
        <row r="21897">
          <cell r="B21897" t="str">
            <v>Engro 7th Floor</v>
          </cell>
          <cell r="C21897" t="str">
            <v>material</v>
          </cell>
          <cell r="D21897" t="str">
            <v>Online by al madina to Shahid care off Rehan pump for purchased of geyser for engrom site</v>
          </cell>
          <cell r="E21897">
            <v>50000</v>
          </cell>
        </row>
        <row r="21898">
          <cell r="B21898" t="str">
            <v>CITI Bank</v>
          </cell>
          <cell r="C21898" t="str">
            <v>IMS engineering</v>
          </cell>
          <cell r="D21898" t="str">
            <v>cash collect by tajammul care of IMS</v>
          </cell>
          <cell r="E21898">
            <v>1150000</v>
          </cell>
        </row>
        <row r="21899">
          <cell r="B21899" t="str">
            <v>J outlet lucky one mall</v>
          </cell>
          <cell r="C21899" t="str">
            <v>Zaman contractor</v>
          </cell>
          <cell r="D21899" t="str">
            <v>Online by adeel to M. Zaman</v>
          </cell>
          <cell r="E21899">
            <v>300000</v>
          </cell>
        </row>
        <row r="21900">
          <cell r="B21900" t="str">
            <v>Meezan bank Head office</v>
          </cell>
          <cell r="C21900" t="str">
            <v>abdullah enterprises</v>
          </cell>
          <cell r="D21900" t="str">
            <v>Online by adeel to kashif / hijab fatime care off abdullah enterprised</v>
          </cell>
          <cell r="E21900">
            <v>196800</v>
          </cell>
        </row>
        <row r="21901">
          <cell r="B21901" t="str">
            <v>CITI Bank</v>
          </cell>
          <cell r="C21901" t="str">
            <v>fuel</v>
          </cell>
          <cell r="D21901" t="str">
            <v>to kamran for site</v>
          </cell>
          <cell r="E21901">
            <v>500</v>
          </cell>
        </row>
        <row r="21902">
          <cell r="B21902" t="str">
            <v>Engro 7th Floor</v>
          </cell>
          <cell r="C21902" t="str">
            <v>fuel</v>
          </cell>
          <cell r="D21902" t="str">
            <v>to salman rider</v>
          </cell>
          <cell r="E21902">
            <v>1500</v>
          </cell>
        </row>
        <row r="21903">
          <cell r="B21903" t="str">
            <v>Meezan bank Head office</v>
          </cell>
          <cell r="C21903" t="str">
            <v>fare</v>
          </cell>
          <cell r="D21903" t="str">
            <v>paid to asif rikshaw</v>
          </cell>
          <cell r="E21903">
            <v>1600</v>
          </cell>
        </row>
        <row r="21904">
          <cell r="B21904" t="str">
            <v>office</v>
          </cell>
          <cell r="C21904" t="str">
            <v>misc</v>
          </cell>
          <cell r="D21904" t="str">
            <v>umer for office use</v>
          </cell>
          <cell r="E21904">
            <v>3000</v>
          </cell>
        </row>
        <row r="21905">
          <cell r="B21905" t="str">
            <v>Gul Ahmed</v>
          </cell>
          <cell r="C21905" t="str">
            <v>material</v>
          </cell>
          <cell r="D21905" t="str">
            <v>To john for misc material</v>
          </cell>
          <cell r="E21905">
            <v>1000</v>
          </cell>
        </row>
        <row r="21906">
          <cell r="B21906" t="str">
            <v>sana safinaz dml</v>
          </cell>
          <cell r="C21906" t="str">
            <v>material</v>
          </cell>
          <cell r="D21906" t="str">
            <v>Online by al madina to saram mumtqaz Payment for Sana safinaz UPVC pipe and fittings</v>
          </cell>
          <cell r="E21906">
            <v>44000</v>
          </cell>
        </row>
        <row r="21907">
          <cell r="B21907" t="str">
            <v>BAH 12th Floor</v>
          </cell>
          <cell r="C21907" t="str">
            <v>John</v>
          </cell>
          <cell r="D21907" t="str">
            <v>Online by adeel to yousuf masih</v>
          </cell>
          <cell r="E21907">
            <v>75000</v>
          </cell>
        </row>
        <row r="21908">
          <cell r="B21908" t="str">
            <v>Imtiaz supermarket</v>
          </cell>
          <cell r="C21908" t="str">
            <v>material</v>
          </cell>
          <cell r="D21908" t="str">
            <v>misc by jahangeer</v>
          </cell>
          <cell r="E21908">
            <v>13145</v>
          </cell>
        </row>
        <row r="21909">
          <cell r="B21909" t="str">
            <v>CITI Bank</v>
          </cell>
          <cell r="C21909" t="str">
            <v>material</v>
          </cell>
          <cell r="D21909" t="str">
            <v>purchased 1.5mm 3 core flexible (from JK Electric)</v>
          </cell>
          <cell r="E21909">
            <v>29260</v>
          </cell>
        </row>
        <row r="21910">
          <cell r="B21910" t="str">
            <v>CITI Bank</v>
          </cell>
          <cell r="C21910" t="str">
            <v>material</v>
          </cell>
          <cell r="D21910" t="str">
            <v>purchased 3/4" dia G.I gland 140 Nos @ 265</v>
          </cell>
          <cell r="E21910">
            <v>37100</v>
          </cell>
        </row>
        <row r="21911">
          <cell r="B21911" t="str">
            <v>CITI Bank</v>
          </cell>
          <cell r="C21911" t="str">
            <v>drawings</v>
          </cell>
          <cell r="D21911" t="str">
            <v>paid to kamran for drawings = 30,000</v>
          </cell>
          <cell r="E21911">
            <v>7500</v>
          </cell>
        </row>
        <row r="21912">
          <cell r="B21912" t="str">
            <v>j outlet lucky one mall</v>
          </cell>
          <cell r="C21912" t="str">
            <v>drawings</v>
          </cell>
          <cell r="D21912" t="str">
            <v>paid to kamran for drawings = 30,000</v>
          </cell>
          <cell r="E21912">
            <v>7500</v>
          </cell>
        </row>
        <row r="21913">
          <cell r="B21913" t="str">
            <v>Meezan bank Head office</v>
          </cell>
          <cell r="C21913" t="str">
            <v>drawings</v>
          </cell>
          <cell r="D21913" t="str">
            <v>paid to kamran for drawings = 30,000</v>
          </cell>
          <cell r="E21913">
            <v>7500</v>
          </cell>
        </row>
        <row r="21914">
          <cell r="B21914" t="str">
            <v>NICVD</v>
          </cell>
          <cell r="C21914" t="str">
            <v>drawings</v>
          </cell>
          <cell r="D21914" t="str">
            <v>paid to kamran for drawings = 30,000</v>
          </cell>
          <cell r="E21914">
            <v>7500</v>
          </cell>
        </row>
        <row r="21915">
          <cell r="B21915" t="str">
            <v>CITI Bank</v>
          </cell>
          <cell r="C21915" t="str">
            <v>fare</v>
          </cell>
          <cell r="D21915" t="str">
            <v>paid</v>
          </cell>
          <cell r="E21915">
            <v>3000</v>
          </cell>
        </row>
        <row r="21916">
          <cell r="B21916" t="str">
            <v>j outlet lucky one mall</v>
          </cell>
          <cell r="C21916" t="str">
            <v>fare</v>
          </cell>
          <cell r="D21916" t="str">
            <v>paid</v>
          </cell>
          <cell r="E21916">
            <v>3000</v>
          </cell>
        </row>
        <row r="21917">
          <cell r="B21917" t="str">
            <v>j outlet lucky one mall</v>
          </cell>
          <cell r="C21917" t="str">
            <v>fare</v>
          </cell>
          <cell r="D21917" t="str">
            <v>bykia</v>
          </cell>
          <cell r="E21917">
            <v>600</v>
          </cell>
        </row>
        <row r="21918">
          <cell r="B21918" t="str">
            <v>Gul Ahmed</v>
          </cell>
          <cell r="C21918" t="str">
            <v>Adnan shamsi</v>
          </cell>
          <cell r="D21918" t="str">
            <v>cash paid for site expenses</v>
          </cell>
          <cell r="E21918">
            <v>20000</v>
          </cell>
        </row>
        <row r="21919">
          <cell r="B21919" t="str">
            <v>CITI Bank</v>
          </cell>
          <cell r="C21919" t="str">
            <v>fuel</v>
          </cell>
          <cell r="D21919" t="str">
            <v>to salman rider</v>
          </cell>
          <cell r="E21919">
            <v>1500</v>
          </cell>
        </row>
        <row r="21920">
          <cell r="B21920" t="str">
            <v>j outlet lucky one mall</v>
          </cell>
          <cell r="C21920" t="str">
            <v>fare</v>
          </cell>
          <cell r="D21920" t="str">
            <v>riksahw</v>
          </cell>
          <cell r="E21920">
            <v>1500</v>
          </cell>
        </row>
        <row r="21921">
          <cell r="B21921" t="str">
            <v>CITI Bank</v>
          </cell>
          <cell r="C21921" t="str">
            <v>material</v>
          </cell>
          <cell r="D21921" t="str">
            <v>To majid for purchasing of citi bank plumbing fixtures</v>
          </cell>
          <cell r="E21921">
            <v>100000</v>
          </cell>
        </row>
        <row r="21922">
          <cell r="B21922" t="str">
            <v>Meezan Gujranwala</v>
          </cell>
          <cell r="C21922" t="str">
            <v>touqeer</v>
          </cell>
          <cell r="D21922" t="str">
            <v>cash paid for site (recommend by nadeem) easy paisa to iftikhar</v>
          </cell>
          <cell r="E21922">
            <v>50000</v>
          </cell>
        </row>
        <row r="21923">
          <cell r="B21923" t="str">
            <v>O/M The Place</v>
          </cell>
          <cell r="C21923" t="str">
            <v>KRC solution</v>
          </cell>
          <cell r="D21923" t="str">
            <v>cash paid for troubleshooting</v>
          </cell>
          <cell r="E21923">
            <v>50000</v>
          </cell>
        </row>
        <row r="21924">
          <cell r="B21924" t="str">
            <v>CITI Bank</v>
          </cell>
          <cell r="C21924" t="str">
            <v>fare</v>
          </cell>
          <cell r="D21924" t="str">
            <v>paid</v>
          </cell>
          <cell r="E21924">
            <v>3000</v>
          </cell>
        </row>
        <row r="21925">
          <cell r="B21925" t="str">
            <v>j outlet lucky one mall</v>
          </cell>
          <cell r="C21925" t="str">
            <v xml:space="preserve">sheet </v>
          </cell>
          <cell r="D21925" t="str">
            <v>G.I Sheet 250 kg from adeel</v>
          </cell>
          <cell r="E21925">
            <v>74000</v>
          </cell>
        </row>
        <row r="21926">
          <cell r="B21926" t="str">
            <v>Gul Ahmed</v>
          </cell>
          <cell r="C21926" t="str">
            <v>faheem elec</v>
          </cell>
          <cell r="D21926" t="str">
            <v>To Faheem (By bilal bhai)</v>
          </cell>
          <cell r="E21926">
            <v>50000</v>
          </cell>
        </row>
        <row r="21927">
          <cell r="B21927" t="str">
            <v>BAH 12th Floor</v>
          </cell>
          <cell r="C21927" t="str">
            <v>Material</v>
          </cell>
          <cell r="D21927" t="str">
            <v>Online by adeel to Gul Zameen Khan for Purchased Threaded rods 10mm and Nut bolts from Mehmood = total = 169970</v>
          </cell>
          <cell r="E21927">
            <v>25000</v>
          </cell>
        </row>
        <row r="21928">
          <cell r="B21928" t="str">
            <v>CITI Bank</v>
          </cell>
          <cell r="C21928" t="str">
            <v>Material</v>
          </cell>
          <cell r="D21928" t="str">
            <v>Online by adeel to Gul Zameen Khan for Purchased Threaded rods 10mm and Nut bolts from Mehmood = total = 169970</v>
          </cell>
          <cell r="E21928">
            <v>55000</v>
          </cell>
        </row>
        <row r="21929">
          <cell r="B21929" t="str">
            <v>Meezan bank Head office</v>
          </cell>
          <cell r="C21929" t="str">
            <v>Material</v>
          </cell>
          <cell r="D21929" t="str">
            <v>Online by adeel to Gul Zameen Khan for Purchased Threaded rods 10mm and Nut bolts from Mehmood = total = 169970</v>
          </cell>
          <cell r="E21929">
            <v>60000</v>
          </cell>
        </row>
        <row r="21930">
          <cell r="B21930" t="str">
            <v>j outlet lucky one mall</v>
          </cell>
          <cell r="C21930" t="str">
            <v>Material</v>
          </cell>
          <cell r="D21930" t="str">
            <v>Online by adeel to Gul Zameen Khan for Purchased Threaded rods 10mm and Nut bolts from Mehmood = total = 169970</v>
          </cell>
          <cell r="E21930">
            <v>29970</v>
          </cell>
        </row>
        <row r="21931">
          <cell r="B21931" t="str">
            <v>office</v>
          </cell>
          <cell r="C21931" t="str">
            <v>misc</v>
          </cell>
          <cell r="D21931" t="str">
            <v>umer for office use</v>
          </cell>
          <cell r="E21931">
            <v>4000</v>
          </cell>
        </row>
        <row r="21932">
          <cell r="B21932" t="str">
            <v>Spar supermarket</v>
          </cell>
          <cell r="C21932" t="str">
            <v>material</v>
          </cell>
          <cell r="D21932" t="str">
            <v>purchased dammer tapes 60 nos</v>
          </cell>
          <cell r="E21932">
            <v>9000</v>
          </cell>
        </row>
        <row r="21933">
          <cell r="B21933" t="str">
            <v>Spar supermarket</v>
          </cell>
          <cell r="C21933" t="str">
            <v>fuel</v>
          </cell>
          <cell r="D21933" t="str">
            <v>to salman rider</v>
          </cell>
          <cell r="E21933">
            <v>1000</v>
          </cell>
        </row>
        <row r="21934">
          <cell r="B21934" t="str">
            <v>Imtiaz supermarket</v>
          </cell>
          <cell r="C21934" t="str">
            <v>fare</v>
          </cell>
          <cell r="D21934" t="str">
            <v>paid to asif rikshaw</v>
          </cell>
          <cell r="E21934">
            <v>1100</v>
          </cell>
        </row>
        <row r="21935">
          <cell r="B21935" t="str">
            <v>BAH Exhaust Work</v>
          </cell>
          <cell r="C21935" t="str">
            <v>charity</v>
          </cell>
          <cell r="D21935" t="str">
            <v>paid by rehan to needy family</v>
          </cell>
          <cell r="E21935">
            <v>5000</v>
          </cell>
        </row>
        <row r="21936">
          <cell r="B21936" t="str">
            <v>Gul Ahmed</v>
          </cell>
          <cell r="C21936" t="str">
            <v>fare</v>
          </cell>
          <cell r="D21936" t="str">
            <v>paid to asif rikshaw</v>
          </cell>
          <cell r="E21936">
            <v>1400</v>
          </cell>
        </row>
        <row r="21937">
          <cell r="B21937" t="str">
            <v>CITI Bank</v>
          </cell>
          <cell r="C21937" t="str">
            <v>fare</v>
          </cell>
          <cell r="D21937" t="str">
            <v>paid to asif rikshaw</v>
          </cell>
          <cell r="E21937">
            <v>600</v>
          </cell>
        </row>
        <row r="21938">
          <cell r="B21938" t="str">
            <v>Spar supermarket</v>
          </cell>
          <cell r="C21938" t="str">
            <v>material</v>
          </cell>
          <cell r="D21938" t="str">
            <v>purhcased cutting disc + labour to moiz</v>
          </cell>
          <cell r="E21938">
            <v>2000</v>
          </cell>
        </row>
        <row r="21939">
          <cell r="B21939" t="str">
            <v>Imtiaz supermarket</v>
          </cell>
          <cell r="C21939" t="str">
            <v>sadiq pipe</v>
          </cell>
          <cell r="D21939" t="str">
            <v>Online by al madina to M. Sadiq</v>
          </cell>
          <cell r="E21939">
            <v>100000</v>
          </cell>
        </row>
        <row r="21940">
          <cell r="B21940" t="str">
            <v>Meezan bank Head office</v>
          </cell>
          <cell r="C21940" t="str">
            <v>material</v>
          </cell>
          <cell r="D21940" t="str">
            <v>misc invoices by amir engr</v>
          </cell>
          <cell r="E21940">
            <v>17000</v>
          </cell>
        </row>
        <row r="21941">
          <cell r="B21941" t="str">
            <v>sana safinaz dml</v>
          </cell>
          <cell r="C21941" t="str">
            <v>fare</v>
          </cell>
          <cell r="D21941" t="str">
            <v>builty patment for sprinklers</v>
          </cell>
          <cell r="E21941">
            <v>680</v>
          </cell>
        </row>
        <row r="21942">
          <cell r="B21942" t="str">
            <v>Gul Ahmed</v>
          </cell>
          <cell r="C21942" t="str">
            <v>material</v>
          </cell>
          <cell r="D21942" t="str">
            <v>purchased not bolt gasket</v>
          </cell>
          <cell r="E21942">
            <v>5880</v>
          </cell>
        </row>
        <row r="21943">
          <cell r="B21943" t="str">
            <v>sana safinaz dml</v>
          </cell>
          <cell r="C21943" t="str">
            <v>buity</v>
          </cell>
          <cell r="D21943" t="str">
            <v>paid</v>
          </cell>
          <cell r="E21943">
            <v>3000</v>
          </cell>
        </row>
        <row r="21944">
          <cell r="B21944" t="str">
            <v>Engro 7th Floor</v>
          </cell>
          <cell r="C21944" t="str">
            <v>fare</v>
          </cell>
          <cell r="D21944" t="str">
            <v>paid</v>
          </cell>
          <cell r="E21944">
            <v>3000</v>
          </cell>
        </row>
        <row r="21945">
          <cell r="B21945" t="str">
            <v>office</v>
          </cell>
          <cell r="C21945" t="str">
            <v>misc</v>
          </cell>
          <cell r="D21945" t="str">
            <v>umer for office use</v>
          </cell>
          <cell r="E21945">
            <v>5000</v>
          </cell>
        </row>
        <row r="21946">
          <cell r="B21946" t="str">
            <v>CITI Bank</v>
          </cell>
          <cell r="C21946" t="str">
            <v>material</v>
          </cell>
          <cell r="D21946" t="str">
            <v>To majid for purchasing of citi bank plumbing fixtures</v>
          </cell>
          <cell r="E21946">
            <v>10000</v>
          </cell>
        </row>
        <row r="21947">
          <cell r="B21947" t="str">
            <v>CITI Bank</v>
          </cell>
          <cell r="C21947" t="str">
            <v>fare</v>
          </cell>
          <cell r="D21947" t="str">
            <v>paid to rikshaw</v>
          </cell>
          <cell r="E21947">
            <v>1000</v>
          </cell>
        </row>
        <row r="21948">
          <cell r="B21948" t="str">
            <v>Meezan bank Head office</v>
          </cell>
          <cell r="C21948" t="str">
            <v>fare</v>
          </cell>
          <cell r="D21948" t="str">
            <v>paid to rikshaw</v>
          </cell>
          <cell r="E21948">
            <v>750</v>
          </cell>
        </row>
        <row r="21949">
          <cell r="B21949" t="str">
            <v>Tri fit Gym</v>
          </cell>
          <cell r="C21949" t="str">
            <v>fare</v>
          </cell>
          <cell r="D21949" t="str">
            <v>paid to rikshaw</v>
          </cell>
          <cell r="E21949">
            <v>750</v>
          </cell>
        </row>
        <row r="21950">
          <cell r="B21950" t="str">
            <v>Gul Ahmed</v>
          </cell>
          <cell r="C21950" t="str">
            <v>Adnan shamsi</v>
          </cell>
          <cell r="D21950" t="str">
            <v>cash paid for site expenses</v>
          </cell>
          <cell r="E21950">
            <v>15000</v>
          </cell>
        </row>
        <row r="21951">
          <cell r="B21951" t="str">
            <v>Gul Ahmed</v>
          </cell>
          <cell r="C21951" t="str">
            <v>fuel</v>
          </cell>
          <cell r="D21951" t="str">
            <v>to salman rider</v>
          </cell>
          <cell r="E21951">
            <v>1500</v>
          </cell>
        </row>
        <row r="21952">
          <cell r="B21952" t="str">
            <v>Imtiaz supermarket</v>
          </cell>
          <cell r="C21952" t="str">
            <v>misc</v>
          </cell>
          <cell r="D21952" t="str">
            <v>jahangeer mobile balance</v>
          </cell>
          <cell r="E21952">
            <v>1200</v>
          </cell>
        </row>
        <row r="21953">
          <cell r="B21953" t="str">
            <v>CITI Bank</v>
          </cell>
          <cell r="C21953" t="str">
            <v>misc</v>
          </cell>
          <cell r="D21953" t="str">
            <v>salman bike tuning, break show + oil changed</v>
          </cell>
          <cell r="E21953">
            <v>2000</v>
          </cell>
        </row>
        <row r="21954">
          <cell r="B21954" t="str">
            <v>office</v>
          </cell>
          <cell r="C21954" t="str">
            <v>misc</v>
          </cell>
          <cell r="D21954" t="str">
            <v>umer for office use</v>
          </cell>
          <cell r="E21954">
            <v>3000</v>
          </cell>
        </row>
        <row r="21955">
          <cell r="B21955" t="str">
            <v>j outlet lucky one mall</v>
          </cell>
          <cell r="C21955" t="str">
            <v>material</v>
          </cell>
          <cell r="D21955" t="str">
            <v>purchased wire mesh by muzammil</v>
          </cell>
          <cell r="E21955">
            <v>2000</v>
          </cell>
        </row>
        <row r="21956">
          <cell r="B21956" t="str">
            <v>CITI Bank</v>
          </cell>
          <cell r="C21956" t="str">
            <v>fare</v>
          </cell>
          <cell r="D21956" t="str">
            <v>paid</v>
          </cell>
          <cell r="E21956">
            <v>2000</v>
          </cell>
        </row>
        <row r="21957">
          <cell r="B21957" t="str">
            <v>Rehmat shipping</v>
          </cell>
          <cell r="C21957" t="str">
            <v>Rafay</v>
          </cell>
          <cell r="D21957" t="str">
            <v>Online by adeel to Rafay</v>
          </cell>
          <cell r="E21957">
            <v>300000</v>
          </cell>
        </row>
        <row r="21958">
          <cell r="B21958" t="str">
            <v>Gul Ahmed</v>
          </cell>
          <cell r="C21958" t="str">
            <v>material</v>
          </cell>
          <cell r="D21958" t="str">
            <v>Online by adeel to adnan hyder for refrigerant Gas</v>
          </cell>
          <cell r="E21958">
            <v>150000</v>
          </cell>
        </row>
        <row r="21959">
          <cell r="B21959" t="str">
            <v>NICVD</v>
          </cell>
          <cell r="C21959" t="str">
            <v>Zahid Jpmc</v>
          </cell>
          <cell r="D21959" t="str">
            <v>Online by adeel to zahid juno as LOAN</v>
          </cell>
          <cell r="E21959">
            <v>40000</v>
          </cell>
        </row>
        <row r="21960">
          <cell r="B21960" t="str">
            <v>Gul Ahmed</v>
          </cell>
          <cell r="C21960" t="str">
            <v>fare</v>
          </cell>
          <cell r="D21960" t="str">
            <v>paid</v>
          </cell>
          <cell r="E21960">
            <v>1000</v>
          </cell>
        </row>
        <row r="21961">
          <cell r="B21961" t="str">
            <v>j outlet lucky one mall</v>
          </cell>
          <cell r="C21961" t="str">
            <v>fare</v>
          </cell>
          <cell r="D21961" t="str">
            <v>paid</v>
          </cell>
          <cell r="E21961">
            <v>1000</v>
          </cell>
        </row>
        <row r="21962">
          <cell r="B21962" t="str">
            <v>BAH 12th Floor</v>
          </cell>
          <cell r="C21962" t="str">
            <v>material</v>
          </cell>
          <cell r="D21962" t="str">
            <v>purhcaed red oxide</v>
          </cell>
          <cell r="E21962">
            <v>750</v>
          </cell>
        </row>
        <row r="21963">
          <cell r="B21963" t="str">
            <v>Meezan bank Head office</v>
          </cell>
          <cell r="C21963" t="str">
            <v>misc</v>
          </cell>
          <cell r="D21963" t="str">
            <v>to amir engr for super card</v>
          </cell>
          <cell r="E21963">
            <v>1500</v>
          </cell>
        </row>
        <row r="21964">
          <cell r="B21964" t="str">
            <v>Gul Ahmed</v>
          </cell>
          <cell r="C21964" t="str">
            <v>material</v>
          </cell>
          <cell r="D21964" t="str">
            <v>purchased CP nipples 06 nos QABIL</v>
          </cell>
          <cell r="E21964">
            <v>1200</v>
          </cell>
        </row>
        <row r="21965">
          <cell r="B21965" t="str">
            <v>Gul Ahmed</v>
          </cell>
          <cell r="C21965" t="str">
            <v>fare</v>
          </cell>
          <cell r="D21965" t="str">
            <v>To rikshaw</v>
          </cell>
          <cell r="E21965">
            <v>1400</v>
          </cell>
        </row>
        <row r="21966">
          <cell r="B21966" t="str">
            <v>ot area jpmc</v>
          </cell>
          <cell r="C21966" t="str">
            <v>azaad duct</v>
          </cell>
          <cell r="D21966" t="str">
            <v>cash paid in labour uptodate is 10,000 (jazz cash by umer)</v>
          </cell>
          <cell r="E21966">
            <v>15000</v>
          </cell>
        </row>
        <row r="21967">
          <cell r="B21967" t="str">
            <v>office</v>
          </cell>
          <cell r="C21967" t="str">
            <v>utilities bills</v>
          </cell>
          <cell r="D21967" t="str">
            <v>ptcl bills paid</v>
          </cell>
          <cell r="E21967">
            <v>11330</v>
          </cell>
        </row>
        <row r="21968">
          <cell r="B21968" t="str">
            <v xml:space="preserve">MHR Personal </v>
          </cell>
          <cell r="C21968" t="str">
            <v>utilities bills</v>
          </cell>
          <cell r="D21968" t="str">
            <v>ptcl bills paid</v>
          </cell>
          <cell r="E21968">
            <v>3185</v>
          </cell>
        </row>
        <row r="21969">
          <cell r="B21969" t="str">
            <v>Gul Ahmed</v>
          </cell>
          <cell r="C21969" t="str">
            <v>GREE Pakistan</v>
          </cell>
          <cell r="D21969" t="str">
            <v>Online by adeel to Fahad ali khan against units repairing</v>
          </cell>
          <cell r="E21969">
            <v>200000</v>
          </cell>
        </row>
        <row r="21970">
          <cell r="B21970" t="str">
            <v>Meezan bank Head office</v>
          </cell>
          <cell r="C21970" t="str">
            <v>Umer Zahid</v>
          </cell>
          <cell r="D21970" t="str">
            <v>Online by adeel to Umer zahid for units installation</v>
          </cell>
          <cell r="E21970">
            <v>100000</v>
          </cell>
        </row>
        <row r="21971">
          <cell r="B21971" t="str">
            <v>CITI Bank</v>
          </cell>
          <cell r="C21971" t="str">
            <v>material</v>
          </cell>
          <cell r="D21971" t="str">
            <v>purchased GI conduits  164 Ft @ 48</v>
          </cell>
          <cell r="E21971">
            <v>7872</v>
          </cell>
        </row>
        <row r="21972">
          <cell r="B21972" t="str">
            <v>Various sites</v>
          </cell>
          <cell r="C21972" t="str">
            <v>photo copies</v>
          </cell>
          <cell r="D21972" t="str">
            <v>paid for documents copies</v>
          </cell>
          <cell r="E21972">
            <v>8000</v>
          </cell>
        </row>
        <row r="21973">
          <cell r="B21973" t="str">
            <v>office</v>
          </cell>
          <cell r="C21973" t="str">
            <v>misc</v>
          </cell>
          <cell r="D21973" t="str">
            <v>umer for office use</v>
          </cell>
          <cell r="E21973">
            <v>4000</v>
          </cell>
        </row>
        <row r="21974">
          <cell r="B21974" t="str">
            <v>CITI Bank</v>
          </cell>
          <cell r="C21974" t="str">
            <v>fuel</v>
          </cell>
          <cell r="D21974" t="str">
            <v>to salman rider</v>
          </cell>
          <cell r="E21974">
            <v>1500</v>
          </cell>
        </row>
        <row r="21975">
          <cell r="B21975" t="str">
            <v>Gul Ahmed</v>
          </cell>
          <cell r="C21975" t="str">
            <v>material</v>
          </cell>
          <cell r="D21975" t="str">
            <v>purchased 1 mm 2 core shielded flexible Indus by faheem</v>
          </cell>
          <cell r="E21975">
            <v>48600</v>
          </cell>
        </row>
        <row r="21976">
          <cell r="B21976" t="str">
            <v>Imtiaz supermarket</v>
          </cell>
          <cell r="C21976" t="str">
            <v>material</v>
          </cell>
          <cell r="D21976" t="str">
            <v>misc material by khushnood</v>
          </cell>
          <cell r="E21976">
            <v>1500</v>
          </cell>
        </row>
        <row r="21977">
          <cell r="B21977" t="str">
            <v>j outlet lucky one mall</v>
          </cell>
          <cell r="C21977" t="str">
            <v>fare</v>
          </cell>
          <cell r="D21977" t="str">
            <v>paid to suzuki</v>
          </cell>
          <cell r="E21977">
            <v>3200</v>
          </cell>
        </row>
        <row r="21978">
          <cell r="B21978" t="str">
            <v>Engro 7th Floor</v>
          </cell>
          <cell r="C21978" t="str">
            <v>material</v>
          </cell>
          <cell r="D21978" t="str">
            <v>purchased flare nuts + dammer tapes</v>
          </cell>
          <cell r="E21978">
            <v>1790</v>
          </cell>
        </row>
        <row r="21979">
          <cell r="B21979" t="str">
            <v xml:space="preserve">MHR Personal </v>
          </cell>
          <cell r="C21979" t="str">
            <v>sir rehman</v>
          </cell>
          <cell r="D21979" t="str">
            <v>msic invoices (MCB chq paid 2007570387)</v>
          </cell>
          <cell r="E21979">
            <v>56850</v>
          </cell>
        </row>
        <row r="21980">
          <cell r="B21980" t="str">
            <v>J outlet lucky one mall</v>
          </cell>
          <cell r="C21980" t="str">
            <v>Kamran insulator</v>
          </cell>
          <cell r="D21980" t="str">
            <v xml:space="preserve">Online by adeel to s kamran </v>
          </cell>
          <cell r="E21980">
            <v>50000</v>
          </cell>
        </row>
        <row r="21981">
          <cell r="B21981" t="str">
            <v>J out let DML</v>
          </cell>
          <cell r="C21981" t="str">
            <v>Zubair duct</v>
          </cell>
          <cell r="D21981" t="str">
            <v>Online by adeel to ZR contractor care off zubair ducting = 450,000</v>
          </cell>
          <cell r="E21981">
            <v>350000</v>
          </cell>
        </row>
        <row r="21982">
          <cell r="B21982" t="str">
            <v>Meezan bank Head office</v>
          </cell>
          <cell r="C21982" t="str">
            <v>Zubair duct</v>
          </cell>
          <cell r="D21982" t="str">
            <v>Online by adeel to ZR contractor care off zubair ducting = 450,000</v>
          </cell>
          <cell r="E21982">
            <v>100000</v>
          </cell>
        </row>
        <row r="21983">
          <cell r="B21983" t="str">
            <v>J out let DML</v>
          </cell>
          <cell r="C21983" t="str">
            <v>Safe &amp; soung engineering</v>
          </cell>
          <cell r="D21983" t="str">
            <v>Online by adeel to waqar brothers payment to safe n sound</v>
          </cell>
          <cell r="E21983">
            <v>250000</v>
          </cell>
        </row>
        <row r="21984">
          <cell r="B21984" t="str">
            <v>CITI Bank</v>
          </cell>
          <cell r="C21984" t="str">
            <v>fare</v>
          </cell>
          <cell r="D21984" t="str">
            <v>paid to rikshaw</v>
          </cell>
          <cell r="E21984">
            <v>1500</v>
          </cell>
        </row>
        <row r="21985">
          <cell r="B21985" t="str">
            <v>sana safinaz dml</v>
          </cell>
          <cell r="C21985" t="str">
            <v>fare</v>
          </cell>
          <cell r="D21985" t="str">
            <v>Fire cabinet fare in lahore</v>
          </cell>
          <cell r="E21985">
            <v>3500</v>
          </cell>
        </row>
        <row r="21986">
          <cell r="B21986" t="str">
            <v>Gul Ahmed</v>
          </cell>
          <cell r="C21986" t="str">
            <v>material</v>
          </cell>
          <cell r="D21986" t="str">
            <v xml:space="preserve">cash to Adnan for Refreshment, Dinner, labour, refrigerant gas </v>
          </cell>
          <cell r="E21986">
            <v>65200</v>
          </cell>
        </row>
        <row r="21987">
          <cell r="B21987" t="str">
            <v>Spar supermarket</v>
          </cell>
          <cell r="C21987" t="str">
            <v>material</v>
          </cell>
          <cell r="D21987" t="str">
            <v>purchased solution and screw</v>
          </cell>
          <cell r="E21987">
            <v>1980</v>
          </cell>
        </row>
        <row r="21988">
          <cell r="B21988" t="str">
            <v>CITI Bank</v>
          </cell>
          <cell r="C21988" t="str">
            <v>material</v>
          </cell>
          <cell r="D21988" t="str">
            <v>Purchased green colour material</v>
          </cell>
          <cell r="E21988">
            <v>5000</v>
          </cell>
        </row>
        <row r="21989">
          <cell r="B21989" t="str">
            <v>Bahria project</v>
          </cell>
          <cell r="C21989" t="str">
            <v>material</v>
          </cell>
          <cell r="D21989" t="str">
            <v>paid to SSGC contractor for work at site</v>
          </cell>
          <cell r="E21989">
            <v>30000</v>
          </cell>
        </row>
        <row r="21990">
          <cell r="B21990" t="str">
            <v>Engro 7th Floor</v>
          </cell>
          <cell r="C21990" t="str">
            <v>fare</v>
          </cell>
          <cell r="D21990" t="str">
            <v>paid for suzuki from forte to site</v>
          </cell>
          <cell r="E21990">
            <v>3300</v>
          </cell>
        </row>
        <row r="21991">
          <cell r="B21991" t="str">
            <v>office</v>
          </cell>
          <cell r="C21991" t="str">
            <v>misc</v>
          </cell>
          <cell r="D21991" t="str">
            <v>umer for office use</v>
          </cell>
          <cell r="E21991">
            <v>4000</v>
          </cell>
        </row>
        <row r="21992">
          <cell r="B21992" t="str">
            <v>Meezan bank Head office</v>
          </cell>
          <cell r="C21992" t="str">
            <v>fare</v>
          </cell>
          <cell r="D21992" t="str">
            <v>paid to rikshaw</v>
          </cell>
          <cell r="E21992">
            <v>2300</v>
          </cell>
        </row>
        <row r="21993">
          <cell r="B21993" t="str">
            <v>CITI Bank</v>
          </cell>
          <cell r="C21993" t="str">
            <v>fare</v>
          </cell>
          <cell r="D21993" t="str">
            <v>paid to rikshaw</v>
          </cell>
          <cell r="E21993">
            <v>1000</v>
          </cell>
        </row>
        <row r="21994">
          <cell r="B21994" t="str">
            <v>Tri fit Gym</v>
          </cell>
          <cell r="C21994" t="str">
            <v>fare</v>
          </cell>
          <cell r="D21994" t="str">
            <v>paid to rikshaw</v>
          </cell>
          <cell r="E21994">
            <v>500</v>
          </cell>
        </row>
        <row r="21995">
          <cell r="B21995" t="str">
            <v>GSK DMC</v>
          </cell>
          <cell r="C21995" t="str">
            <v>fare</v>
          </cell>
          <cell r="D21995" t="str">
            <v>paid to rikshaw</v>
          </cell>
          <cell r="E21995">
            <v>1400</v>
          </cell>
        </row>
        <row r="21996">
          <cell r="B21996" t="str">
            <v>Imtiaz supermarket</v>
          </cell>
          <cell r="C21996" t="str">
            <v>fare</v>
          </cell>
          <cell r="D21996" t="str">
            <v>paid to rikshaw</v>
          </cell>
          <cell r="E21996">
            <v>2500</v>
          </cell>
        </row>
        <row r="21997">
          <cell r="B21997" t="str">
            <v>Sana safinaz DML</v>
          </cell>
          <cell r="C21997" t="str">
            <v>material</v>
          </cell>
          <cell r="D21997" t="str">
            <v xml:space="preserve">Online by al madina to Riaz hussain for dain pipe insulation </v>
          </cell>
          <cell r="E21997">
            <v>29000</v>
          </cell>
        </row>
        <row r="21998">
          <cell r="B21998" t="str">
            <v>Gul Ahmed</v>
          </cell>
          <cell r="C21998" t="str">
            <v>GREE Pakistan</v>
          </cell>
          <cell r="D21998" t="str">
            <v>Online by adeel to Fahad ali khan against units repairing</v>
          </cell>
          <cell r="E21998">
            <v>200000</v>
          </cell>
        </row>
        <row r="21999">
          <cell r="B21999" t="str">
            <v>Meezan Gujranwala</v>
          </cell>
          <cell r="C21999" t="str">
            <v>secure vision</v>
          </cell>
          <cell r="D21999" t="str">
            <v>Online by adeel to secure vision</v>
          </cell>
          <cell r="E21999">
            <v>500000</v>
          </cell>
        </row>
        <row r="22000">
          <cell r="B22000" t="str">
            <v>PSYCHIATRY JPMC</v>
          </cell>
          <cell r="C22000" t="str">
            <v>malik brothers</v>
          </cell>
          <cell r="D22000" t="str">
            <v>Online by adeel to Malik brother = 400,000</v>
          </cell>
          <cell r="E22000">
            <v>200000</v>
          </cell>
        </row>
        <row r="22001">
          <cell r="B22001" t="str">
            <v>NICVD</v>
          </cell>
          <cell r="C22001" t="str">
            <v>malik brothers</v>
          </cell>
          <cell r="D22001" t="str">
            <v>Online by adeel to Malik brother = 400,000</v>
          </cell>
          <cell r="E22001">
            <v>100000</v>
          </cell>
        </row>
        <row r="22002">
          <cell r="B22002" t="str">
            <v>Spar supermarket</v>
          </cell>
          <cell r="C22002" t="str">
            <v>malik brothers</v>
          </cell>
          <cell r="D22002" t="str">
            <v>Online by adeel to Malik brother = 400,000</v>
          </cell>
          <cell r="E22002">
            <v>50000</v>
          </cell>
        </row>
        <row r="22003">
          <cell r="B22003" t="str">
            <v>Engro 7th Floor</v>
          </cell>
          <cell r="C22003" t="str">
            <v>malik brothers</v>
          </cell>
          <cell r="D22003" t="str">
            <v>Online by adeel to Malik brother = 400,000</v>
          </cell>
          <cell r="E22003">
            <v>50000</v>
          </cell>
        </row>
        <row r="22004">
          <cell r="B22004" t="str">
            <v>Engro 7th Floor</v>
          </cell>
          <cell r="C22004" t="str">
            <v>Forte pakistan</v>
          </cell>
          <cell r="D22004" t="str">
            <v>Online by adeel to ahmed gulzar acc care of forte pak (purchased 5 roll insualation)</v>
          </cell>
          <cell r="E22004">
            <v>175000</v>
          </cell>
        </row>
        <row r="22005">
          <cell r="B22005" t="str">
            <v>Meezan Gujranwala</v>
          </cell>
          <cell r="C22005" t="str">
            <v>secure vision</v>
          </cell>
          <cell r="D22005" t="str">
            <v>Online by adeel to secure vision</v>
          </cell>
          <cell r="E22005">
            <v>500000</v>
          </cell>
        </row>
        <row r="22006">
          <cell r="B22006" t="str">
            <v>CITI Bank</v>
          </cell>
          <cell r="C22006" t="str">
            <v>fuel</v>
          </cell>
          <cell r="D22006" t="str">
            <v>to salman rider</v>
          </cell>
          <cell r="E22006">
            <v>1000</v>
          </cell>
        </row>
        <row r="22007">
          <cell r="B22007" t="str">
            <v>Gul Ahmed</v>
          </cell>
          <cell r="C22007" t="str">
            <v>GREE pakistan</v>
          </cell>
          <cell r="D22007" t="str">
            <v>cash paid (easy paisa to jameel sagheer acc)</v>
          </cell>
          <cell r="E22007">
            <v>10000</v>
          </cell>
        </row>
        <row r="22008">
          <cell r="B22008" t="str">
            <v>BAH Exhaust Work</v>
          </cell>
          <cell r="C22008" t="str">
            <v>Shakeel duct</v>
          </cell>
          <cell r="D22008" t="str">
            <v>cash paid</v>
          </cell>
          <cell r="E22008">
            <v>10000</v>
          </cell>
        </row>
        <row r="22009">
          <cell r="B22009" t="str">
            <v>Gul Ahmed</v>
          </cell>
          <cell r="C22009" t="str">
            <v>fare</v>
          </cell>
          <cell r="D22009" t="str">
            <v>paid for copper coil</v>
          </cell>
          <cell r="E22009">
            <v>2100</v>
          </cell>
        </row>
        <row r="22010">
          <cell r="B22010" t="str">
            <v>office</v>
          </cell>
          <cell r="C22010" t="str">
            <v>misc</v>
          </cell>
          <cell r="D22010" t="str">
            <v>umer for office use</v>
          </cell>
          <cell r="E22010">
            <v>3000</v>
          </cell>
        </row>
        <row r="22011">
          <cell r="B22011" t="str">
            <v>Meezan bank Head office</v>
          </cell>
          <cell r="C22011" t="str">
            <v>guddu insulation</v>
          </cell>
          <cell r="D22011" t="str">
            <v>Online by al madina to abid khan care of guddu insulation</v>
          </cell>
          <cell r="E22011">
            <v>100000</v>
          </cell>
        </row>
        <row r="22012">
          <cell r="B22012" t="str">
            <v>CITI Bank</v>
          </cell>
          <cell r="C22012" t="str">
            <v>abdullah enterprises</v>
          </cell>
          <cell r="D22012" t="str">
            <v>Online by Al madina to kashif / hijab fatime care off abdullah enterprised</v>
          </cell>
          <cell r="E22012">
            <v>200000</v>
          </cell>
        </row>
        <row r="22013">
          <cell r="B22013" t="str">
            <v>j outlet lucky one mall</v>
          </cell>
          <cell r="C22013" t="str">
            <v>shan control</v>
          </cell>
          <cell r="D22013" t="str">
            <v>cash collect by arshad care off shan controls</v>
          </cell>
          <cell r="E22013">
            <v>1350000</v>
          </cell>
        </row>
        <row r="22014">
          <cell r="B22014" t="str">
            <v>Engro 3rd &amp; 8th Floor</v>
          </cell>
          <cell r="C22014" t="str">
            <v>Ahsan insulation</v>
          </cell>
          <cell r="D22014" t="str">
            <v>Online by Al madina To Ahsan insualtion</v>
          </cell>
          <cell r="E22014">
            <v>40000</v>
          </cell>
        </row>
        <row r="22015">
          <cell r="B22015" t="str">
            <v>Gul Ahmed</v>
          </cell>
          <cell r="C22015" t="str">
            <v>charity</v>
          </cell>
          <cell r="D22015" t="str">
            <v>Online by adeel to mazher iqbal (Paid charity by BH)</v>
          </cell>
          <cell r="E22015">
            <v>10000</v>
          </cell>
        </row>
        <row r="22016">
          <cell r="B22016" t="str">
            <v>j outlet lucky one mall</v>
          </cell>
          <cell r="C22016" t="str">
            <v>Sheet</v>
          </cell>
          <cell r="D22016" t="str">
            <v>G.I Sheet 60 kg from adeel</v>
          </cell>
          <cell r="E22016">
            <v>22942</v>
          </cell>
        </row>
        <row r="22017">
          <cell r="B22017" t="str">
            <v>FTC Floors</v>
          </cell>
          <cell r="C22017" t="str">
            <v>Tasleem mason</v>
          </cell>
          <cell r="D22017" t="str">
            <v>To Tasleem mason (by nadeem bhai)</v>
          </cell>
          <cell r="E22017">
            <v>10000</v>
          </cell>
        </row>
        <row r="22018">
          <cell r="B22018" t="str">
            <v>o/m NASTP</v>
          </cell>
          <cell r="C22018" t="str">
            <v>material</v>
          </cell>
          <cell r="D22018" t="str">
            <v>NASTP invoices (by nadeem bhai)</v>
          </cell>
          <cell r="E22018">
            <v>1400</v>
          </cell>
        </row>
        <row r="22019">
          <cell r="B22019" t="str">
            <v>Meezan bank Head office</v>
          </cell>
          <cell r="C22019" t="str">
            <v>material</v>
          </cell>
          <cell r="D22019" t="str">
            <v>Meezan invoices (by nadeem bhai)</v>
          </cell>
          <cell r="E22019">
            <v>7000</v>
          </cell>
        </row>
        <row r="22020">
          <cell r="B22020" t="str">
            <v>Imtiaz supermarket</v>
          </cell>
          <cell r="C22020" t="str">
            <v>material</v>
          </cell>
          <cell r="D22020" t="str">
            <v>imtiaz invoices (by nadeem bhai)</v>
          </cell>
          <cell r="E22020">
            <v>5100</v>
          </cell>
        </row>
        <row r="22021">
          <cell r="B22021" t="str">
            <v>DHL office</v>
          </cell>
          <cell r="C22021" t="str">
            <v>material</v>
          </cell>
          <cell r="D22021" t="str">
            <v>misc material by shahid painter</v>
          </cell>
          <cell r="E22021">
            <v>2260</v>
          </cell>
        </row>
        <row r="22022">
          <cell r="B22022" t="str">
            <v>FTC Floors</v>
          </cell>
          <cell r="C22022" t="str">
            <v>material</v>
          </cell>
          <cell r="D22022" t="str">
            <v>misc material by shahid painter</v>
          </cell>
          <cell r="E22022">
            <v>4400</v>
          </cell>
        </row>
        <row r="22023">
          <cell r="B22023" t="str">
            <v>Tomo JPMC</v>
          </cell>
          <cell r="C22023" t="str">
            <v>material</v>
          </cell>
          <cell r="D22023" t="str">
            <v>misc material by shahid painter</v>
          </cell>
          <cell r="E22023">
            <v>12270</v>
          </cell>
        </row>
        <row r="22024">
          <cell r="B22024" t="str">
            <v>Tomo JPMC</v>
          </cell>
          <cell r="C22024" t="str">
            <v>material</v>
          </cell>
          <cell r="D22024" t="str">
            <v>misc material by shahid painter</v>
          </cell>
          <cell r="E22024">
            <v>9770</v>
          </cell>
        </row>
        <row r="22025">
          <cell r="B22025" t="str">
            <v>BAF maintenance</v>
          </cell>
          <cell r="C22025" t="str">
            <v>material</v>
          </cell>
          <cell r="D22025" t="str">
            <v>misc material by shahid painter</v>
          </cell>
          <cell r="E22025">
            <v>18668</v>
          </cell>
        </row>
        <row r="22026">
          <cell r="B22026" t="str">
            <v>PSYCHIATRY JPMC</v>
          </cell>
          <cell r="C22026" t="str">
            <v>material</v>
          </cell>
          <cell r="D22026" t="str">
            <v>misc material by shahid painter</v>
          </cell>
          <cell r="E22026">
            <v>51500</v>
          </cell>
        </row>
        <row r="22027">
          <cell r="B22027" t="str">
            <v>BAF maintenance</v>
          </cell>
          <cell r="C22027" t="str">
            <v>material</v>
          </cell>
          <cell r="D22027" t="str">
            <v>misc material by shahid painter</v>
          </cell>
          <cell r="E22027">
            <v>62940</v>
          </cell>
        </row>
        <row r="22028">
          <cell r="B22028" t="str">
            <v>CITI Bank</v>
          </cell>
          <cell r="C22028" t="str">
            <v>fuel</v>
          </cell>
          <cell r="D22028" t="str">
            <v>to salman rider</v>
          </cell>
          <cell r="E22028">
            <v>1000</v>
          </cell>
        </row>
        <row r="22029">
          <cell r="B22029" t="str">
            <v>Engro 7th Floor</v>
          </cell>
          <cell r="C22029" t="str">
            <v>misc</v>
          </cell>
          <cell r="D22029" t="str">
            <v>to salman for bike</v>
          </cell>
          <cell r="E22029">
            <v>1000</v>
          </cell>
        </row>
        <row r="22030">
          <cell r="B22030" t="str">
            <v>BAF maintenance</v>
          </cell>
          <cell r="C22030" t="str">
            <v>misc</v>
          </cell>
          <cell r="D22030" t="str">
            <v>nadeem bahi mobile balance</v>
          </cell>
          <cell r="E22030">
            <v>1000</v>
          </cell>
        </row>
        <row r="22031">
          <cell r="B22031" t="str">
            <v>CITI Bank</v>
          </cell>
          <cell r="C22031" t="str">
            <v>material</v>
          </cell>
          <cell r="D22031" t="str">
            <v>purchaed taflon tapes</v>
          </cell>
          <cell r="E22031">
            <v>200</v>
          </cell>
        </row>
        <row r="22032">
          <cell r="B22032" t="str">
            <v>office</v>
          </cell>
          <cell r="C22032" t="str">
            <v>misc</v>
          </cell>
          <cell r="D22032" t="str">
            <v>umer for office use</v>
          </cell>
          <cell r="E22032">
            <v>3000</v>
          </cell>
        </row>
        <row r="22033">
          <cell r="B22033" t="str">
            <v>Engro 7th Floor</v>
          </cell>
          <cell r="C22033" t="str">
            <v>material</v>
          </cell>
          <cell r="D22033" t="str">
            <v>purchased taflon tapes</v>
          </cell>
          <cell r="E22033">
            <v>300</v>
          </cell>
        </row>
        <row r="22034">
          <cell r="B22034" t="str">
            <v>Meezan Gujranwala</v>
          </cell>
          <cell r="C22034" t="str">
            <v>Touqeer</v>
          </cell>
          <cell r="D22034" t="str">
            <v>Online by Al madina To m khalid care off touqeer</v>
          </cell>
          <cell r="E22034">
            <v>25000</v>
          </cell>
        </row>
        <row r="22035">
          <cell r="B22035" t="str">
            <v>FTC Floors</v>
          </cell>
          <cell r="C22035" t="str">
            <v>Tasleem mason</v>
          </cell>
          <cell r="D22035" t="str">
            <v>To Tasleem mason (by nadeem bhai)</v>
          </cell>
          <cell r="E22035">
            <v>10000</v>
          </cell>
        </row>
        <row r="22036">
          <cell r="B22036" t="str">
            <v>office</v>
          </cell>
          <cell r="C22036" t="str">
            <v>misc</v>
          </cell>
          <cell r="D22036" t="str">
            <v>umer for office use</v>
          </cell>
          <cell r="E22036">
            <v>3000</v>
          </cell>
        </row>
        <row r="22037">
          <cell r="B22037" t="str">
            <v>Sana safinaz DML</v>
          </cell>
          <cell r="C22037" t="str">
            <v>Safe &amp; soung engineering</v>
          </cell>
          <cell r="D22037" t="str">
            <v>Online by adeel to waqar brothers payment to safe n sound</v>
          </cell>
          <cell r="E22037">
            <v>139000</v>
          </cell>
        </row>
        <row r="22038">
          <cell r="B22038" t="str">
            <v>rehmat shipping</v>
          </cell>
          <cell r="C22038" t="str">
            <v>Material</v>
          </cell>
          <cell r="D22038" t="str">
            <v>Online by adeel to Rohail care off sajid shop in DHA phase II for purchased of copper coil, guages, copper rods and dammer tapes</v>
          </cell>
          <cell r="E22038">
            <v>33300</v>
          </cell>
        </row>
        <row r="22039">
          <cell r="B22039" t="str">
            <v>Imtiaz supermarket</v>
          </cell>
          <cell r="C22039" t="str">
            <v>Material</v>
          </cell>
          <cell r="D22039" t="str">
            <v>Cash to Faheem by Bilal bhai for Site expenses + Lunch biryani at site</v>
          </cell>
          <cell r="E22039">
            <v>100000</v>
          </cell>
        </row>
        <row r="22040">
          <cell r="B22040" t="str">
            <v>sana safinaz dml</v>
          </cell>
          <cell r="C22040" t="str">
            <v>Material</v>
          </cell>
          <cell r="D22040" t="str">
            <v>Online by adeel to S murtaza hassan shah for pressure guages and thermometer = 110,000</v>
          </cell>
          <cell r="E22040">
            <v>55000</v>
          </cell>
        </row>
        <row r="22041">
          <cell r="B22041" t="str">
            <v>J out let DML</v>
          </cell>
          <cell r="C22041" t="str">
            <v>Material</v>
          </cell>
          <cell r="D22041" t="str">
            <v>Online by adeel to S murtaza hassan shah for pressure guages and thermometer = 110,000</v>
          </cell>
          <cell r="E22041">
            <v>55000</v>
          </cell>
        </row>
        <row r="22042">
          <cell r="B22042" t="str">
            <v>CITI Bank</v>
          </cell>
          <cell r="C22042" t="str">
            <v>fare</v>
          </cell>
          <cell r="D22042" t="str">
            <v>to engr ahsan</v>
          </cell>
          <cell r="E22042">
            <v>2200</v>
          </cell>
        </row>
        <row r="22043">
          <cell r="B22043" t="str">
            <v>j outlet lucky one mall</v>
          </cell>
          <cell r="C22043" t="str">
            <v>fare</v>
          </cell>
          <cell r="D22043" t="str">
            <v>paid</v>
          </cell>
          <cell r="E22043">
            <v>2300</v>
          </cell>
        </row>
        <row r="22044">
          <cell r="B22044" t="str">
            <v>o/m NASTP</v>
          </cell>
          <cell r="C22044" t="str">
            <v>fare</v>
          </cell>
          <cell r="D22044" t="str">
            <v>paid</v>
          </cell>
          <cell r="E22044">
            <v>1500</v>
          </cell>
        </row>
        <row r="22045">
          <cell r="B22045" t="str">
            <v>o/m NASTP</v>
          </cell>
          <cell r="C22045" t="str">
            <v>misc</v>
          </cell>
          <cell r="D22045" t="str">
            <v>to mukhtar for fuel + lunch</v>
          </cell>
          <cell r="E22045">
            <v>1000</v>
          </cell>
        </row>
        <row r="22046">
          <cell r="B22046" t="str">
            <v>CITI Bank</v>
          </cell>
          <cell r="C22046" t="str">
            <v>fuel</v>
          </cell>
          <cell r="D22046" t="str">
            <v>to salman for fuel</v>
          </cell>
          <cell r="E22046">
            <v>2000</v>
          </cell>
        </row>
        <row r="22047">
          <cell r="B22047" t="str">
            <v xml:space="preserve">MHR Personal </v>
          </cell>
          <cell r="C22047" t="str">
            <v>utilities bills</v>
          </cell>
          <cell r="D22047" t="str">
            <v>K elec bills</v>
          </cell>
          <cell r="E22047">
            <v>92712</v>
          </cell>
        </row>
        <row r="22048">
          <cell r="B22048" t="str">
            <v>office</v>
          </cell>
          <cell r="C22048" t="str">
            <v>utilities bills</v>
          </cell>
          <cell r="D22048" t="str">
            <v>K elec bills</v>
          </cell>
          <cell r="E22048">
            <v>57292</v>
          </cell>
        </row>
        <row r="22049">
          <cell r="B22049" t="str">
            <v>office</v>
          </cell>
          <cell r="C22049" t="str">
            <v>misc</v>
          </cell>
          <cell r="D22049" t="str">
            <v>umer for office use</v>
          </cell>
          <cell r="E22049">
            <v>5000</v>
          </cell>
        </row>
        <row r="22050">
          <cell r="B22050" t="str">
            <v>Spar supermarket</v>
          </cell>
          <cell r="C22050" t="str">
            <v>fare</v>
          </cell>
          <cell r="D22050" t="str">
            <v>paid</v>
          </cell>
          <cell r="E22050">
            <v>2000</v>
          </cell>
        </row>
        <row r="22051">
          <cell r="B22051" t="str">
            <v>Meezan bank Head office</v>
          </cell>
          <cell r="C22051" t="str">
            <v>fare</v>
          </cell>
          <cell r="D22051" t="str">
            <v>paid</v>
          </cell>
          <cell r="E22051">
            <v>2000</v>
          </cell>
        </row>
        <row r="22052">
          <cell r="B22052" t="str">
            <v>j outlet lucky one mall</v>
          </cell>
          <cell r="C22052" t="str">
            <v>material</v>
          </cell>
          <cell r="D22052" t="str">
            <v>misc invoices by muzammil</v>
          </cell>
          <cell r="E22052">
            <v>4500</v>
          </cell>
        </row>
        <row r="22053">
          <cell r="B22053" t="str">
            <v>Mall of Pindi</v>
          </cell>
          <cell r="C22053" t="str">
            <v>charity</v>
          </cell>
          <cell r="D22053" t="str">
            <v>paid by rehan to needy family</v>
          </cell>
          <cell r="E22053">
            <v>10000</v>
          </cell>
        </row>
        <row r="22054">
          <cell r="B22054" t="str">
            <v>BAH 12th Floor</v>
          </cell>
          <cell r="C22054" t="str">
            <v>Tariq automation</v>
          </cell>
          <cell r="D22054" t="str">
            <v>Online by adeel to Ma Electronics care of Tariq automation ashfaq for purchased of VFDs 02 nos</v>
          </cell>
          <cell r="E22054">
            <v>280000</v>
          </cell>
        </row>
        <row r="22055">
          <cell r="B22055" t="str">
            <v>Engro 7th Floor</v>
          </cell>
          <cell r="C22055" t="str">
            <v>fare</v>
          </cell>
          <cell r="D22055" t="str">
            <v>Given to raza (via easy paisa)</v>
          </cell>
          <cell r="E22055">
            <v>2800</v>
          </cell>
        </row>
        <row r="22056">
          <cell r="B22056" t="str">
            <v>office</v>
          </cell>
          <cell r="C22056" t="str">
            <v>misc</v>
          </cell>
          <cell r="D22056" t="str">
            <v>umer for office use</v>
          </cell>
          <cell r="E22056">
            <v>3000</v>
          </cell>
        </row>
        <row r="22057">
          <cell r="B22057" t="str">
            <v>BAH Exhaust Work</v>
          </cell>
          <cell r="C22057" t="str">
            <v>shakeel duct</v>
          </cell>
          <cell r="D22057" t="str">
            <v>cash paid</v>
          </cell>
          <cell r="E22057">
            <v>5000</v>
          </cell>
        </row>
        <row r="22058">
          <cell r="B22058" t="str">
            <v>j outlet lucky one mall</v>
          </cell>
          <cell r="C22058" t="str">
            <v>material</v>
          </cell>
          <cell r="D22058" t="str">
            <v>purchased plastic rope</v>
          </cell>
          <cell r="E22058">
            <v>1600</v>
          </cell>
        </row>
        <row r="22059">
          <cell r="B22059" t="str">
            <v>DHL office</v>
          </cell>
          <cell r="C22059" t="str">
            <v>material</v>
          </cell>
          <cell r="D22059" t="str">
            <v>cash to Adnan for DHL bill verification</v>
          </cell>
          <cell r="E22059">
            <v>5800</v>
          </cell>
        </row>
        <row r="22060">
          <cell r="B22060" t="str">
            <v>J out let DML</v>
          </cell>
          <cell r="C22060" t="str">
            <v>Material</v>
          </cell>
          <cell r="D22060" t="str">
            <v>Online by adeel to riaz hussain for Noman for lahore expenses</v>
          </cell>
          <cell r="E22060">
            <v>92000</v>
          </cell>
        </row>
        <row r="22061">
          <cell r="B22061" t="str">
            <v>Meezan bank Head office</v>
          </cell>
          <cell r="C22061" t="str">
            <v>Zafar Grills</v>
          </cell>
          <cell r="D22061" t="str">
            <v>Online by Adeel To zafar ahmed khan care of zafar grills = 100,000</v>
          </cell>
          <cell r="E22061">
            <v>26664</v>
          </cell>
        </row>
        <row r="22062">
          <cell r="B22062" t="str">
            <v>Tomo JPMC</v>
          </cell>
          <cell r="C22062" t="str">
            <v>Zafar Grills</v>
          </cell>
          <cell r="D22062" t="str">
            <v>Online by Adeel To zafar ahmed khan care of zafar grills = 100,000</v>
          </cell>
          <cell r="E22062">
            <v>67300</v>
          </cell>
        </row>
        <row r="22063">
          <cell r="B22063" t="str">
            <v>o/m NASTP</v>
          </cell>
          <cell r="C22063" t="str">
            <v>Zafar Grills</v>
          </cell>
          <cell r="D22063" t="str">
            <v>Online by Adeel To zafar ahmed khan care of zafar grills = 100,000</v>
          </cell>
          <cell r="E22063">
            <v>6036</v>
          </cell>
        </row>
        <row r="22064">
          <cell r="B22064" t="str">
            <v>Imtiaz supermarket</v>
          </cell>
          <cell r="C22064" t="str">
            <v>material</v>
          </cell>
          <cell r="D22064" t="str">
            <v>misc invoices by jahangeer</v>
          </cell>
          <cell r="E22064">
            <v>13531</v>
          </cell>
        </row>
        <row r="22065">
          <cell r="B22065" t="str">
            <v>Imtiaz supermarket</v>
          </cell>
          <cell r="C22065" t="str">
            <v>material</v>
          </cell>
          <cell r="D22065" t="str">
            <v>mise invoices by faheem</v>
          </cell>
          <cell r="E22065">
            <v>8480</v>
          </cell>
        </row>
        <row r="22066">
          <cell r="B22066" t="str">
            <v>BAH fire work</v>
          </cell>
          <cell r="C22066" t="str">
            <v>Arsalan piping</v>
          </cell>
          <cell r="D22066" t="str">
            <v>cash paid in advance</v>
          </cell>
          <cell r="E22066">
            <v>20000</v>
          </cell>
        </row>
        <row r="22067">
          <cell r="B22067" t="str">
            <v>Engro 7th Floor</v>
          </cell>
          <cell r="C22067" t="str">
            <v>material</v>
          </cell>
          <cell r="D22067" t="str">
            <v>purchaed colour material</v>
          </cell>
          <cell r="E22067">
            <v>5150</v>
          </cell>
        </row>
        <row r="22068">
          <cell r="B22068" t="str">
            <v>Engro 7th Floor</v>
          </cell>
          <cell r="C22068" t="str">
            <v>fare</v>
          </cell>
          <cell r="D22068" t="str">
            <v>paid</v>
          </cell>
          <cell r="E22068">
            <v>500</v>
          </cell>
        </row>
        <row r="22069">
          <cell r="B22069" t="str">
            <v>BAH fire work</v>
          </cell>
          <cell r="C22069" t="str">
            <v>Nexus engineering</v>
          </cell>
          <cell r="D22069" t="str">
            <v>Online by Adeel To nexus engineering (advance given)</v>
          </cell>
          <cell r="E22069">
            <v>800000</v>
          </cell>
        </row>
        <row r="22070">
          <cell r="B22070" t="str">
            <v>GSK DMC</v>
          </cell>
          <cell r="C22070" t="str">
            <v>bharmal international</v>
          </cell>
          <cell r="D22070" t="str">
            <v>Online by Adeel To shahid ali care of abbas bhrmal = 192650</v>
          </cell>
          <cell r="E22070">
            <v>96325</v>
          </cell>
        </row>
        <row r="22071">
          <cell r="B22071" t="str">
            <v>j outlet lucky one mall</v>
          </cell>
          <cell r="C22071" t="str">
            <v>bharmal international</v>
          </cell>
          <cell r="D22071" t="str">
            <v>Online by Adeel To shahid ali care of abbas bhrmal = 192650</v>
          </cell>
          <cell r="E22071">
            <v>96325</v>
          </cell>
        </row>
        <row r="22072">
          <cell r="B22072" t="str">
            <v>Tomo JPMC</v>
          </cell>
          <cell r="C22072" t="str">
            <v>Flow Tab</v>
          </cell>
          <cell r="D22072" t="str">
            <v>Online by Adeel To nexus engineering</v>
          </cell>
          <cell r="E22072">
            <v>30000</v>
          </cell>
        </row>
        <row r="22073">
          <cell r="B22073" t="str">
            <v>FTC Floors</v>
          </cell>
          <cell r="C22073" t="str">
            <v>Tasleem mason</v>
          </cell>
          <cell r="D22073" t="str">
            <v>To Tasleem mason (via hand sami) (given by nadeem bhai)</v>
          </cell>
          <cell r="E22073">
            <v>30000</v>
          </cell>
        </row>
        <row r="22074">
          <cell r="B22074" t="str">
            <v>Meezan Gujranwala</v>
          </cell>
          <cell r="C22074" t="str">
            <v>buity</v>
          </cell>
          <cell r="D22074" t="str">
            <v>cash paid for builty</v>
          </cell>
          <cell r="E22074">
            <v>40800</v>
          </cell>
        </row>
        <row r="22075">
          <cell r="B22075" t="str">
            <v>j outlet lucky one mall</v>
          </cell>
          <cell r="C22075" t="str">
            <v>fuel</v>
          </cell>
          <cell r="D22075" t="str">
            <v>to salman for fuel</v>
          </cell>
          <cell r="E22075">
            <v>2000</v>
          </cell>
        </row>
        <row r="22076">
          <cell r="B22076" t="str">
            <v>office</v>
          </cell>
          <cell r="C22076" t="str">
            <v>misc</v>
          </cell>
          <cell r="D22076" t="str">
            <v>umer for office use</v>
          </cell>
          <cell r="E22076">
            <v>3000</v>
          </cell>
        </row>
        <row r="22077">
          <cell r="B22077" t="str">
            <v>CITI Bank</v>
          </cell>
          <cell r="C22077" t="str">
            <v>material</v>
          </cell>
          <cell r="D22077" t="str">
            <v>28 Pipe stickers</v>
          </cell>
          <cell r="E22077">
            <v>2200</v>
          </cell>
        </row>
        <row r="22078">
          <cell r="B22078" t="str">
            <v>Meezan bank Head office</v>
          </cell>
          <cell r="C22078" t="str">
            <v>fare</v>
          </cell>
          <cell r="D22078" t="str">
            <v>paid</v>
          </cell>
          <cell r="E22078">
            <v>1800</v>
          </cell>
        </row>
        <row r="22079">
          <cell r="B22079" t="str">
            <v>j outlet lucky one mall</v>
          </cell>
          <cell r="C22079" t="str">
            <v>fare</v>
          </cell>
          <cell r="D22079" t="str">
            <v>paid</v>
          </cell>
          <cell r="E22079">
            <v>1800</v>
          </cell>
        </row>
        <row r="22080">
          <cell r="B22080" t="str">
            <v>j outlet lucky one mall</v>
          </cell>
          <cell r="C22080" t="str">
            <v>material</v>
          </cell>
          <cell r="D22080" t="str">
            <v>purchases sample isolator</v>
          </cell>
          <cell r="E22080">
            <v>6200</v>
          </cell>
        </row>
        <row r="22081">
          <cell r="B22081" t="str">
            <v>o/m NASTP</v>
          </cell>
          <cell r="C22081" t="str">
            <v>fare</v>
          </cell>
          <cell r="D22081" t="str">
            <v>paid</v>
          </cell>
          <cell r="E22081">
            <v>2000</v>
          </cell>
        </row>
        <row r="22082">
          <cell r="B22082" t="str">
            <v>CITI Bank</v>
          </cell>
          <cell r="C22082" t="str">
            <v>de creator</v>
          </cell>
          <cell r="D22082" t="str">
            <v>Online by Adeel To tahaman traders to De creator khalid najimi for abolution mixer citi bank</v>
          </cell>
          <cell r="E22082">
            <v>42000</v>
          </cell>
        </row>
        <row r="22083">
          <cell r="B22083" t="str">
            <v>Engro 7th Floor</v>
          </cell>
          <cell r="C22083" t="str">
            <v>Material</v>
          </cell>
          <cell r="D22083" t="str">
            <v>Online by Adeel to gul zameen khan care of threaded rods = 113750</v>
          </cell>
          <cell r="E22083">
            <v>65000</v>
          </cell>
        </row>
        <row r="22084">
          <cell r="B22084" t="str">
            <v>Meezan bank Head office</v>
          </cell>
          <cell r="C22084" t="str">
            <v>Material</v>
          </cell>
          <cell r="D22084" t="str">
            <v>Online by Adeel to gul zameen khan care of threaded rods = 113750</v>
          </cell>
          <cell r="E22084">
            <v>15000</v>
          </cell>
        </row>
        <row r="22085">
          <cell r="B22085" t="str">
            <v>BAH 12th Floor</v>
          </cell>
          <cell r="C22085" t="str">
            <v>Material</v>
          </cell>
          <cell r="D22085" t="str">
            <v>Online by Adeel to gul zameen khan care of threaded rods = 113750</v>
          </cell>
          <cell r="E22085">
            <v>15750</v>
          </cell>
        </row>
        <row r="22086">
          <cell r="B22086" t="str">
            <v>CITI Bank</v>
          </cell>
          <cell r="C22086" t="str">
            <v>Material</v>
          </cell>
          <cell r="D22086" t="str">
            <v>Online by Adeel to gul zameen khan care of threaded rods = 113750</v>
          </cell>
          <cell r="E22086">
            <v>18000</v>
          </cell>
        </row>
        <row r="22087">
          <cell r="B22087" t="str">
            <v>Meezan Gujranwala</v>
          </cell>
          <cell r="C22087" t="str">
            <v>Material</v>
          </cell>
          <cell r="D22087" t="str">
            <v>Online by Adeel to m khalid care of touqee</v>
          </cell>
          <cell r="E22087">
            <v>50000</v>
          </cell>
        </row>
        <row r="22088">
          <cell r="B22088" t="str">
            <v>o/m NASTP</v>
          </cell>
          <cell r="C22088" t="str">
            <v>misc</v>
          </cell>
          <cell r="D22088" t="str">
            <v>Rs 400,000 on Oct 24 bill in acc of MSE acc as BH recommended</v>
          </cell>
          <cell r="E22088">
            <v>400000</v>
          </cell>
        </row>
        <row r="22089">
          <cell r="B22089" t="str">
            <v>office</v>
          </cell>
          <cell r="C22089" t="str">
            <v>misc</v>
          </cell>
          <cell r="D22089" t="str">
            <v>Big Printer service, refill and overhauling</v>
          </cell>
          <cell r="E22089">
            <v>13000</v>
          </cell>
        </row>
        <row r="22090">
          <cell r="B22090" t="str">
            <v>CITI Bank</v>
          </cell>
          <cell r="C22090" t="str">
            <v>material</v>
          </cell>
          <cell r="D22090" t="str">
            <v>12 Pipe stickers</v>
          </cell>
          <cell r="E22090">
            <v>800</v>
          </cell>
        </row>
        <row r="22091">
          <cell r="B22091" t="str">
            <v>j outlet lucky one mall</v>
          </cell>
          <cell r="C22091" t="str">
            <v>fare</v>
          </cell>
          <cell r="D22091" t="str">
            <v>paid</v>
          </cell>
          <cell r="E22091">
            <v>1300</v>
          </cell>
        </row>
        <row r="22092">
          <cell r="B22092" t="str">
            <v>BAH fire work</v>
          </cell>
          <cell r="C22092" t="str">
            <v>Arsalan piping</v>
          </cell>
          <cell r="D22092" t="str">
            <v>cash paid in advance (total uptodate 100,000)</v>
          </cell>
          <cell r="E22092">
            <v>80000</v>
          </cell>
        </row>
        <row r="22093">
          <cell r="B22093" t="str">
            <v>BAH fire work</v>
          </cell>
          <cell r="C22093" t="str">
            <v>material</v>
          </cell>
          <cell r="D22093" t="str">
            <v>colour material and brush</v>
          </cell>
          <cell r="E22093">
            <v>3500</v>
          </cell>
        </row>
        <row r="22094">
          <cell r="B22094" t="str">
            <v>sana safinaz dml</v>
          </cell>
          <cell r="C22094" t="str">
            <v>buity</v>
          </cell>
          <cell r="D22094" t="str">
            <v>cash paid</v>
          </cell>
          <cell r="E22094">
            <v>410</v>
          </cell>
        </row>
        <row r="22095">
          <cell r="B22095" t="str">
            <v>Engro 7th Floor</v>
          </cell>
          <cell r="C22095" t="str">
            <v>fare</v>
          </cell>
          <cell r="D22095" t="str">
            <v>paid</v>
          </cell>
          <cell r="E22095">
            <v>400</v>
          </cell>
        </row>
        <row r="22096">
          <cell r="B22096" t="str">
            <v>ueP 17th Floor</v>
          </cell>
          <cell r="C22096" t="str">
            <v>Material</v>
          </cell>
          <cell r="D22096" t="str">
            <v>Online by Adeel to ZAG payment to ZAG insulation for UEP + EY = 59200</v>
          </cell>
          <cell r="E22096">
            <v>29600</v>
          </cell>
        </row>
        <row r="22097">
          <cell r="B22097" t="str">
            <v>Ernst &amp; Young</v>
          </cell>
          <cell r="C22097" t="str">
            <v>Material</v>
          </cell>
          <cell r="D22097" t="str">
            <v>Online by Adeel to ZAG payment to ZAG insulation for UEP + EY = 59200</v>
          </cell>
          <cell r="E22097">
            <v>29600</v>
          </cell>
        </row>
        <row r="22098">
          <cell r="B22098" t="str">
            <v>BAH 12th Floor</v>
          </cell>
          <cell r="C22098" t="str">
            <v>Abdullah enterprices</v>
          </cell>
          <cell r="D22098" t="str">
            <v>Online by Adeel to abdullah enterprises for air devices = 130750</v>
          </cell>
          <cell r="E22098">
            <v>130750</v>
          </cell>
        </row>
        <row r="22099">
          <cell r="B22099" t="str">
            <v>Engro 7th Floor</v>
          </cell>
          <cell r="C22099" t="str">
            <v>groceries</v>
          </cell>
          <cell r="D22099" t="str">
            <v>Groceries (Nov 24) by BH</v>
          </cell>
          <cell r="E22099">
            <v>85000</v>
          </cell>
        </row>
        <row r="22100">
          <cell r="B22100" t="str">
            <v>CITI Bank</v>
          </cell>
          <cell r="C22100" t="str">
            <v>fuel</v>
          </cell>
          <cell r="D22100" t="str">
            <v>Fuel at site (Nov 24) by BH</v>
          </cell>
          <cell r="E22100">
            <v>20000</v>
          </cell>
        </row>
        <row r="22101">
          <cell r="B22101" t="str">
            <v>NICVD</v>
          </cell>
          <cell r="C22101" t="str">
            <v>material</v>
          </cell>
          <cell r="D22101" t="str">
            <v>misc invoices by imran engr</v>
          </cell>
          <cell r="E22101">
            <v>30800</v>
          </cell>
        </row>
        <row r="22102">
          <cell r="B22102" t="str">
            <v>Spar supermarket</v>
          </cell>
          <cell r="C22102" t="str">
            <v>amir contractor</v>
          </cell>
          <cell r="D22102" t="str">
            <v>MCB chq paid 2007570384 total amt = 180,000</v>
          </cell>
          <cell r="E22102">
            <v>100000</v>
          </cell>
        </row>
        <row r="22103">
          <cell r="B22103" t="str">
            <v>DHL office</v>
          </cell>
          <cell r="C22103" t="str">
            <v>amir contractor</v>
          </cell>
          <cell r="D22103" t="str">
            <v>MCB chq paid 2007570384 total amt = 180,000</v>
          </cell>
          <cell r="E22103">
            <v>80000</v>
          </cell>
        </row>
        <row r="22104">
          <cell r="B22104" t="str">
            <v>j outlet lucky one mall</v>
          </cell>
          <cell r="C22104" t="str">
            <v>Kamran insulator</v>
          </cell>
          <cell r="D22104" t="str">
            <v xml:space="preserve">MCB chq paid 2007570386 (advance for cladding) </v>
          </cell>
          <cell r="E22104">
            <v>50000</v>
          </cell>
        </row>
        <row r="22105">
          <cell r="B22105" t="str">
            <v>O/M The Place</v>
          </cell>
          <cell r="C22105" t="str">
            <v>Majid AHU</v>
          </cell>
          <cell r="D22105" t="str">
            <v xml:space="preserve">MCB chq paid 2007570389 </v>
          </cell>
          <cell r="E22105">
            <v>40000</v>
          </cell>
        </row>
        <row r="22106">
          <cell r="B22106" t="str">
            <v>PSYCHIATRY JPMC</v>
          </cell>
          <cell r="C22106" t="str">
            <v>fakhri brothers</v>
          </cell>
          <cell r="D22106" t="str">
            <v>Received from Ik in acc of Citi bank (Meezan bank chq # A-03651509 Given to ST Brothers) Total amt = 2,972,970</v>
          </cell>
          <cell r="E22106">
            <v>14400</v>
          </cell>
        </row>
        <row r="22107">
          <cell r="B22107" t="str">
            <v>Tri fit Gym</v>
          </cell>
          <cell r="C22107" t="str">
            <v>fakhri brothers</v>
          </cell>
          <cell r="D22107" t="str">
            <v>Received from Ik in acc of Citi bank (Meezan bank chq # A-03651509 Given to ST Brothers) Total amt = 2,972,970</v>
          </cell>
          <cell r="E22107">
            <v>14000</v>
          </cell>
        </row>
        <row r="22108">
          <cell r="B22108" t="str">
            <v>Engro 7th Floor</v>
          </cell>
          <cell r="C22108" t="str">
            <v>fakhri brothers</v>
          </cell>
          <cell r="D22108" t="str">
            <v>Received from Ik in acc of Citi bank (Meezan bank chq # A-03651509 Given to ST Brothers) Total amt = 2,972,970</v>
          </cell>
          <cell r="E22108">
            <v>88000</v>
          </cell>
        </row>
        <row r="22109">
          <cell r="B22109" t="str">
            <v>GSK DMC</v>
          </cell>
          <cell r="C22109" t="str">
            <v>fakhri brothers</v>
          </cell>
          <cell r="D22109" t="str">
            <v>Received from Ik in acc of Citi bank (Meezan bank chq # A-03651509 Given to ST Brothers) Total amt = 2,972,970</v>
          </cell>
          <cell r="E22109">
            <v>155162</v>
          </cell>
        </row>
        <row r="22110">
          <cell r="B22110" t="str">
            <v>Gul Ahmed</v>
          </cell>
          <cell r="C22110" t="str">
            <v>fakhri brothers</v>
          </cell>
          <cell r="D22110" t="str">
            <v>Received from Ik in acc of Citi bank (Meezan bank chq # A-03651509 Given to ST Brothers) Total amt = 2,972,970</v>
          </cell>
          <cell r="E22110">
            <v>514260</v>
          </cell>
        </row>
        <row r="22111">
          <cell r="B22111" t="str">
            <v>CITI Bank</v>
          </cell>
          <cell r="C22111" t="str">
            <v>fakhri brothers</v>
          </cell>
          <cell r="D22111" t="str">
            <v>Received from Ik in acc of Citi bank (Meezan bank chq # A-03651509 Given to ST Brothers) Total amt = 2,972,970</v>
          </cell>
          <cell r="E22111">
            <v>721256</v>
          </cell>
        </row>
        <row r="22112">
          <cell r="B22112" t="str">
            <v>DHL office</v>
          </cell>
          <cell r="C22112" t="str">
            <v>fakhri brothers</v>
          </cell>
          <cell r="D22112" t="str">
            <v>Received from Ik in acc of Citi bank (Meezan bank chq # A-03651509 Given to ST Brothers) Total amt = 2,972,970</v>
          </cell>
          <cell r="E22112">
            <v>738020</v>
          </cell>
        </row>
        <row r="22113">
          <cell r="B22113" t="str">
            <v>10 Pearl NASTP</v>
          </cell>
          <cell r="C22113" t="str">
            <v>fakhri brothers</v>
          </cell>
          <cell r="D22113" t="str">
            <v>Received from Ik in acc of Citi bank (Meezan bank chq # A-03651509 Given to ST Brothers) Total amt = 2,972,970</v>
          </cell>
          <cell r="E22113">
            <v>13300</v>
          </cell>
        </row>
        <row r="22114">
          <cell r="B22114" t="str">
            <v>Rehmat shipping</v>
          </cell>
          <cell r="C22114" t="str">
            <v>fakhri brothers</v>
          </cell>
          <cell r="D22114" t="str">
            <v>Received from Ik in acc of Citi bank (Meezan bank chq # A-03651509 Given to ST Brothers) Total amt = 2,972,970</v>
          </cell>
          <cell r="E22114">
            <v>15425</v>
          </cell>
        </row>
        <row r="22115">
          <cell r="B22115" t="str">
            <v>Meezan bank Head office</v>
          </cell>
          <cell r="C22115" t="str">
            <v>fakhri brothers</v>
          </cell>
          <cell r="D22115" t="str">
            <v>Received from Ik in acc of Citi bank (Meezan bank chq # A-03651509 Given to ST Brothers) Total amt = 2,972,970</v>
          </cell>
          <cell r="E22115">
            <v>233220</v>
          </cell>
        </row>
        <row r="22116">
          <cell r="B22116" t="str">
            <v>BAH 12th Floor</v>
          </cell>
          <cell r="C22116" t="str">
            <v>fakhri brothers</v>
          </cell>
          <cell r="D22116" t="str">
            <v>Received from Ik in acc of Citi bank (Meezan bank chq # A-03651509 Given to ST Brothers) Total amt = 2,972,970</v>
          </cell>
          <cell r="E22116">
            <v>465927</v>
          </cell>
        </row>
        <row r="22117">
          <cell r="B22117" t="str">
            <v>J out let DML</v>
          </cell>
          <cell r="C22117" t="str">
            <v>habib insulation</v>
          </cell>
          <cell r="D22117" t="str">
            <v>Received from Ik in acc of Citi bank (Meezan bank chq # A-03651510 Given to Powermech care of habib insulation) = total amt = 1,500,000</v>
          </cell>
          <cell r="E22117">
            <v>856679</v>
          </cell>
        </row>
        <row r="22118">
          <cell r="B22118" t="str">
            <v>Orient DML</v>
          </cell>
          <cell r="C22118" t="str">
            <v>habib insulation</v>
          </cell>
          <cell r="D22118" t="str">
            <v>Received from Ik in acc of Citi bank (Meezan bank chq # A-03651510 Given to Powermech care of habib insulation) = total amt = 1,500,000</v>
          </cell>
          <cell r="E22118">
            <v>187222</v>
          </cell>
        </row>
        <row r="22119">
          <cell r="B22119" t="str">
            <v>Generation DML</v>
          </cell>
          <cell r="C22119" t="str">
            <v>habib insulation</v>
          </cell>
          <cell r="D22119" t="str">
            <v>Received from Ik in acc of Citi bank (Meezan bank chq # A-03651510 Given to Powermech care of habib insulation) = total amt = 1,500,000</v>
          </cell>
          <cell r="E22119">
            <v>12500</v>
          </cell>
        </row>
        <row r="22120">
          <cell r="B22120" t="str">
            <v>Manto DML</v>
          </cell>
          <cell r="C22120" t="str">
            <v>habib insulation</v>
          </cell>
          <cell r="D22120" t="str">
            <v>Received from Ik in acc of Citi bank (Meezan bank chq # A-03651510 Given to Powermech care of habib insulation) = total amt = 1,500,000</v>
          </cell>
          <cell r="E22120">
            <v>88000</v>
          </cell>
        </row>
        <row r="22121">
          <cell r="B22121" t="str">
            <v>sana safinaz dml</v>
          </cell>
          <cell r="C22121" t="str">
            <v>habib insulation</v>
          </cell>
          <cell r="D22121" t="str">
            <v>Received from Ik in acc of Citi bank (Meezan bank chq # A-03651510 Given to Powermech care of habib insulation) = total amt = 1,500,000</v>
          </cell>
          <cell r="E22121">
            <v>355599</v>
          </cell>
        </row>
        <row r="22122">
          <cell r="B22122" t="str">
            <v>Meezan bank Head office</v>
          </cell>
          <cell r="C22122" t="str">
            <v>pioneer steel</v>
          </cell>
          <cell r="D22122" t="str">
            <v>Received from Ik in acc of Citi bank (Meezan bank chq # A-03651511 Given to Delta industrial supplies care of Pioneer steel sheraz) = 800,000</v>
          </cell>
          <cell r="E22122">
            <v>387688</v>
          </cell>
        </row>
        <row r="22123">
          <cell r="B22123" t="str">
            <v>GSK DMC</v>
          </cell>
          <cell r="C22123" t="str">
            <v>pioneer steel</v>
          </cell>
          <cell r="D22123" t="str">
            <v>Received from Ik in acc of Citi bank (Meezan bank chq # A-03651511 Given to Delta industrial supplies care of Pioneer steel sheraz) = 800,000</v>
          </cell>
          <cell r="E22123">
            <v>50947</v>
          </cell>
        </row>
        <row r="22124">
          <cell r="B22124" t="str">
            <v>CITI Bank</v>
          </cell>
          <cell r="C22124" t="str">
            <v>pioneer steel</v>
          </cell>
          <cell r="D22124" t="str">
            <v>Received from Ik in acc of Citi bank (Meezan bank chq # A-03651511 Given to Delta industrial supplies care of Pioneer steel sheraz) = 800,000</v>
          </cell>
          <cell r="E22124">
            <v>27000</v>
          </cell>
        </row>
        <row r="22125">
          <cell r="B22125" t="str">
            <v>Sana safinaz DML</v>
          </cell>
          <cell r="C22125" t="str">
            <v>pioneer steel</v>
          </cell>
          <cell r="D22125" t="str">
            <v>Received from Ik in acc of Citi bank (Meezan bank chq # A-03651511 Given to Delta industrial supplies care of Pioneer steel sheraz) = 800,000</v>
          </cell>
          <cell r="E22125">
            <v>16750</v>
          </cell>
        </row>
        <row r="22126">
          <cell r="B22126" t="str">
            <v>J outlet lucky one mall</v>
          </cell>
          <cell r="C22126" t="str">
            <v>pioneer steel</v>
          </cell>
          <cell r="D22126" t="str">
            <v>Received from Ik in acc of Citi bank (Meezan bank chq # A-03651511 Given to Delta industrial supplies care of Pioneer steel sheraz) = 800,000</v>
          </cell>
          <cell r="E22126">
            <v>278615</v>
          </cell>
        </row>
        <row r="22127">
          <cell r="B22127" t="str">
            <v>IT Work Deutsche Bank</v>
          </cell>
          <cell r="C22127" t="str">
            <v>pioneer steel</v>
          </cell>
          <cell r="D22127" t="str">
            <v>Received from Ik in acc of Citi bank (Meezan bank chq # A-03651511 Given to Delta industrial supplies care of Pioneer steel sheraz) = 800,000</v>
          </cell>
          <cell r="E22127">
            <v>39000</v>
          </cell>
        </row>
        <row r="22128">
          <cell r="B22128" t="str">
            <v>O/M The Place</v>
          </cell>
          <cell r="C22128" t="str">
            <v>SST Tax</v>
          </cell>
          <cell r="D22128" t="str">
            <v>MCB chq 2007570390 = tot amt = 103425</v>
          </cell>
          <cell r="E22128">
            <v>16000</v>
          </cell>
        </row>
        <row r="22129">
          <cell r="B22129" t="str">
            <v xml:space="preserve">O/M Nue Multiplex </v>
          </cell>
          <cell r="C22129" t="str">
            <v>SST Tax</v>
          </cell>
          <cell r="D22129" t="str">
            <v>MCB chq 2007570390 = tot amt = 103425</v>
          </cell>
          <cell r="E22129">
            <v>16000</v>
          </cell>
        </row>
        <row r="22130">
          <cell r="B22130" t="str">
            <v>FTC Floors</v>
          </cell>
          <cell r="C22130" t="str">
            <v>SST Tax</v>
          </cell>
          <cell r="D22130" t="str">
            <v>MCB chq 2007570390 = tot amt = 103425</v>
          </cell>
          <cell r="E22130">
            <v>12000</v>
          </cell>
        </row>
        <row r="22131">
          <cell r="B22131" t="str">
            <v>O/M VISA office</v>
          </cell>
          <cell r="C22131" t="str">
            <v>SST Tax</v>
          </cell>
          <cell r="D22131" t="str">
            <v>MCB chq 2007570390 = tot amt = 103425</v>
          </cell>
          <cell r="E22131">
            <v>25000</v>
          </cell>
        </row>
        <row r="22132">
          <cell r="B22132" t="str">
            <v>o/m NASTP</v>
          </cell>
          <cell r="C22132" t="str">
            <v>SST Tax</v>
          </cell>
          <cell r="D22132" t="str">
            <v>MCB chq 2007570390 = tot amt = 103425</v>
          </cell>
          <cell r="E22132">
            <v>34425</v>
          </cell>
        </row>
        <row r="22133">
          <cell r="B22133" t="str">
            <v>GSK DMC</v>
          </cell>
          <cell r="C22133" t="str">
            <v>Azher Duct</v>
          </cell>
          <cell r="D22133" t="str">
            <v>MCB chq 2007570391 Chq amt = 192,000</v>
          </cell>
          <cell r="E22133">
            <v>78000</v>
          </cell>
        </row>
        <row r="22134">
          <cell r="B22134" t="str">
            <v>CITI Bank</v>
          </cell>
          <cell r="C22134" t="str">
            <v>Azher Duct</v>
          </cell>
          <cell r="D22134" t="str">
            <v>MCB chq 2007570391 Chq amt = 192,000</v>
          </cell>
          <cell r="E22134">
            <v>114000</v>
          </cell>
        </row>
        <row r="22135">
          <cell r="B22135" t="str">
            <v>j outlet lucky one mall</v>
          </cell>
          <cell r="C22135" t="str">
            <v>Muzammil</v>
          </cell>
          <cell r="D22135" t="str">
            <v>MCB chq 2007570392</v>
          </cell>
          <cell r="E22135">
            <v>200000</v>
          </cell>
        </row>
        <row r="22136">
          <cell r="B22136" t="str">
            <v>Imtiaz supermarket</v>
          </cell>
          <cell r="C22136" t="str">
            <v>faheem elec</v>
          </cell>
          <cell r="D22136" t="str">
            <v>MCB chq 2007570393</v>
          </cell>
          <cell r="E22136">
            <v>100000</v>
          </cell>
        </row>
        <row r="22137">
          <cell r="B22137" t="str">
            <v>NICVD</v>
          </cell>
          <cell r="C22137" t="str">
            <v>khurshid fans</v>
          </cell>
          <cell r="D22137" t="str">
            <v>Cash cheque received from Aisah Interior against 1st R/ Bill (Given to Khurshd fans in NIVCD deal) = Total amount = 1000,000</v>
          </cell>
          <cell r="E22137">
            <v>500000</v>
          </cell>
        </row>
        <row r="22138">
          <cell r="B22138" t="str">
            <v>Spar supermarket</v>
          </cell>
          <cell r="C22138" t="str">
            <v>khurshid fans</v>
          </cell>
          <cell r="D22138" t="str">
            <v>Cash cheque received from Aisah Interior against 1st R/ Bill (Given to Khurshd fans in NIVCD deal) = Total amount = 1000,000</v>
          </cell>
          <cell r="E22138">
            <v>500000</v>
          </cell>
        </row>
        <row r="22139">
          <cell r="B22139" t="str">
            <v>o/m NASTP</v>
          </cell>
          <cell r="C22139" t="str">
            <v>Received</v>
          </cell>
          <cell r="D22139" t="str">
            <v>1% invoice charges for MCB chq # 2007570382 given to Universal traders care off Adeel Steel for SST inpt adjustment in NASTP Monthly payment</v>
          </cell>
          <cell r="E22139">
            <v>24430.54</v>
          </cell>
        </row>
        <row r="22140">
          <cell r="B22140" t="str">
            <v>Tri fit Gym</v>
          </cell>
          <cell r="C22140" t="str">
            <v>Received</v>
          </cell>
          <cell r="D22140" t="str">
            <v>Received from NEC Askari bank # 00079361 (cash chq)</v>
          </cell>
          <cell r="F22140">
            <v>254534</v>
          </cell>
        </row>
        <row r="22141">
          <cell r="B22141" t="str">
            <v>khaadi Canteen</v>
          </cell>
          <cell r="C22141" t="str">
            <v>Received</v>
          </cell>
          <cell r="D22141" t="str">
            <v>Rec from Ik in Khaadi canteen - HBL chq # 10002183 (Given to Shaikh traders care of adeel)</v>
          </cell>
          <cell r="F22141">
            <v>3202203</v>
          </cell>
        </row>
        <row r="22142">
          <cell r="B22142" t="str">
            <v>khaadi Canteen</v>
          </cell>
          <cell r="D22142" t="str">
            <v>This cash returned to SM in IK associates (via hand Bilal habib)</v>
          </cell>
          <cell r="E22142">
            <v>3200000</v>
          </cell>
        </row>
        <row r="22143">
          <cell r="B22143" t="str">
            <v>Spar supermarket</v>
          </cell>
          <cell r="C22143" t="str">
            <v>Received</v>
          </cell>
          <cell r="D22143" t="str">
            <v>Rec from Ik in spar - Meezan chq # A-03651459 (Given to Al madina steel traders)</v>
          </cell>
          <cell r="F22143">
            <v>4500001</v>
          </cell>
        </row>
        <row r="22144">
          <cell r="B22144" t="str">
            <v>Spar supermarket</v>
          </cell>
          <cell r="C22144" t="str">
            <v>Received</v>
          </cell>
          <cell r="D22144" t="str">
            <v>1% invoice charges</v>
          </cell>
          <cell r="E22144">
            <v>45000</v>
          </cell>
        </row>
        <row r="22145">
          <cell r="B22145" t="str">
            <v>Sana safinaz DML</v>
          </cell>
          <cell r="C22145" t="str">
            <v>Received</v>
          </cell>
          <cell r="D22145" t="str">
            <v>Rec from Ik in sana safinaz DML - Meezan chq # A-90115324 (Given to Shaikh traders care of adeel)</v>
          </cell>
          <cell r="F22145">
            <v>2004811</v>
          </cell>
        </row>
        <row r="22146">
          <cell r="B22146" t="str">
            <v>Riazeda project</v>
          </cell>
          <cell r="C22146" t="str">
            <v>Received</v>
          </cell>
          <cell r="D22146" t="str">
            <v>Rec from Ik in Riazeda - Meezan chq # A-03651452 (Given to Shaikh traders care of adeel)</v>
          </cell>
          <cell r="F22146">
            <v>1001189</v>
          </cell>
        </row>
        <row r="22147">
          <cell r="B22147" t="str">
            <v>khaadi Canteen</v>
          </cell>
          <cell r="C22147" t="str">
            <v>Received</v>
          </cell>
          <cell r="D22147" t="str">
            <v>1% invoice charges (for 3,202,203 + 2,004,811 + 1,001,189)</v>
          </cell>
          <cell r="E22147">
            <v>62082</v>
          </cell>
        </row>
        <row r="22148">
          <cell r="B22148" t="str">
            <v>O/M The Place</v>
          </cell>
          <cell r="C22148" t="str">
            <v>Received</v>
          </cell>
          <cell r="D22148" t="str">
            <v>O &amp; M bill for Sept 24 + OCT 24 (pl note Oct bill is increased 10%)</v>
          </cell>
          <cell r="F22148">
            <v>766836</v>
          </cell>
        </row>
        <row r="22149">
          <cell r="B22149" t="str">
            <v xml:space="preserve">O/M Nue Multiplex </v>
          </cell>
          <cell r="C22149" t="str">
            <v>Received</v>
          </cell>
          <cell r="D22149" t="str">
            <v>Received O/M September 24 Bill</v>
          </cell>
          <cell r="F22149">
            <v>338310</v>
          </cell>
        </row>
        <row r="22150">
          <cell r="B22150" t="str">
            <v xml:space="preserve">O/M Nue Multiplex </v>
          </cell>
          <cell r="C22150" t="str">
            <v>Received</v>
          </cell>
          <cell r="D22150" t="str">
            <v>Received O/M October 24 Bill</v>
          </cell>
          <cell r="F22150">
            <v>338310</v>
          </cell>
        </row>
        <row r="22151">
          <cell r="B22151" t="str">
            <v>CITI Bank</v>
          </cell>
          <cell r="C22151" t="str">
            <v>Received</v>
          </cell>
          <cell r="D22151" t="str">
            <v>Received from Ik in acc of Citi bank (Meezan bank chq # A-03651512 Given to Al madina steel traders)</v>
          </cell>
          <cell r="F22151">
            <v>2300008</v>
          </cell>
        </row>
        <row r="22152">
          <cell r="B22152" t="str">
            <v>CITI Bank</v>
          </cell>
          <cell r="C22152" t="str">
            <v>Received</v>
          </cell>
          <cell r="D22152" t="str">
            <v xml:space="preserve">1% invoice charges </v>
          </cell>
          <cell r="E22152">
            <v>23000</v>
          </cell>
        </row>
        <row r="22153">
          <cell r="B22153" t="str">
            <v>CITI Bank</v>
          </cell>
          <cell r="C22153" t="str">
            <v>Received</v>
          </cell>
          <cell r="D22153" t="str">
            <v>Received from Ik in acc of Citi bank (Meezan bank chq # A-03651509 Given to ST Brothers)</v>
          </cell>
          <cell r="F22153">
            <v>2972970</v>
          </cell>
        </row>
        <row r="22154">
          <cell r="B22154" t="str">
            <v>CITI Bank</v>
          </cell>
          <cell r="C22154" t="str">
            <v>Received</v>
          </cell>
          <cell r="D22154" t="str">
            <v>Received from Ik in acc of Citi bank (Meezan bank chq # A-03651510 Given to Powermech care of habib insulation)</v>
          </cell>
          <cell r="F22154">
            <v>1500000</v>
          </cell>
        </row>
        <row r="22155">
          <cell r="B22155" t="str">
            <v>CITI Bank</v>
          </cell>
          <cell r="C22155" t="str">
            <v>Received</v>
          </cell>
          <cell r="D22155" t="str">
            <v>Received from Ik in acc of Citi bank (Meezan bank chq # A-03651511 Given to Delta industrial supplies care of Pioneer steel sheraz)</v>
          </cell>
          <cell r="F22155">
            <v>800000</v>
          </cell>
        </row>
        <row r="22156">
          <cell r="B22156" t="str">
            <v>Orient DML</v>
          </cell>
          <cell r="C22156" t="str">
            <v>Received</v>
          </cell>
          <cell r="D22156" t="str">
            <v>Received from Ik in acc of Orient DML (Meezan bank chq # A-08775227 Given to Universal traders care of adeel)</v>
          </cell>
          <cell r="F22156">
            <v>1601649</v>
          </cell>
        </row>
        <row r="22157">
          <cell r="B22157" t="str">
            <v>sana safinaz dml</v>
          </cell>
          <cell r="C22157" t="str">
            <v>Received</v>
          </cell>
          <cell r="D22157" t="str">
            <v>Received from Ik in acc of Sana safinaz DML (Meezan bank chq # A-08775226 Given to Universal traders care of adeel)</v>
          </cell>
          <cell r="F22157">
            <v>1902588</v>
          </cell>
        </row>
        <row r="22158">
          <cell r="B22158" t="str">
            <v>sana safinaz dml</v>
          </cell>
          <cell r="C22158" t="str">
            <v>Received</v>
          </cell>
          <cell r="D22158" t="str">
            <v>1% invoice charges (for 1,601,649 + 1,902,588)</v>
          </cell>
          <cell r="E22158">
            <v>35000</v>
          </cell>
        </row>
        <row r="22159">
          <cell r="B22159" t="str">
            <v>BAH Exhaust Work</v>
          </cell>
          <cell r="C22159" t="str">
            <v>Received</v>
          </cell>
          <cell r="D22159" t="str">
            <v>Rec 20% Moblization advance (Online transfer in BAHL account)</v>
          </cell>
          <cell r="F22159">
            <v>369216</v>
          </cell>
        </row>
        <row r="22160">
          <cell r="B22160" t="str">
            <v>BAH PPRC Job</v>
          </cell>
          <cell r="C22160" t="str">
            <v>Received</v>
          </cell>
          <cell r="D22160" t="str">
            <v>Rec 20% Moblization advance (Online transfer in BAHL account)</v>
          </cell>
          <cell r="F22160">
            <v>498813.93800000002</v>
          </cell>
        </row>
        <row r="22161">
          <cell r="B22161" t="str">
            <v>BAH Fire work</v>
          </cell>
          <cell r="C22161" t="str">
            <v>Received</v>
          </cell>
          <cell r="D22161" t="str">
            <v>Rec 20% Moblization advance (Online transfer in BAHL account)</v>
          </cell>
          <cell r="F22161">
            <v>1249314</v>
          </cell>
        </row>
        <row r="22162">
          <cell r="B22162" t="str">
            <v>o/m NASTP</v>
          </cell>
          <cell r="C22162" t="str">
            <v>Received</v>
          </cell>
          <cell r="D22162" t="str">
            <v>Received o/m bill for the month of October 24</v>
          </cell>
          <cell r="F22162">
            <v>1947260</v>
          </cell>
        </row>
        <row r="22163">
          <cell r="B22163" t="str">
            <v>BAF maintenance</v>
          </cell>
          <cell r="C22163" t="str">
            <v>Received</v>
          </cell>
          <cell r="D22163" t="str">
            <v>received retention amount</v>
          </cell>
          <cell r="F22163">
            <v>1494840</v>
          </cell>
        </row>
        <row r="22164">
          <cell r="B22164" t="str">
            <v>Bank Al-Falah (Head Office)</v>
          </cell>
          <cell r="C22164" t="str">
            <v>Received</v>
          </cell>
          <cell r="D22164" t="str">
            <v>received against bill # 002 exhasut ventilation system (now only retention rem)</v>
          </cell>
          <cell r="F22164">
            <v>2102201</v>
          </cell>
        </row>
        <row r="22165">
          <cell r="B22165" t="str">
            <v>FTC Floors</v>
          </cell>
          <cell r="C22165" t="str">
            <v>Received</v>
          </cell>
          <cell r="D22165" t="str">
            <v xml:space="preserve">FTC Monthly Oct 24 </v>
          </cell>
          <cell r="F22165">
            <v>280434</v>
          </cell>
        </row>
        <row r="22166">
          <cell r="B22166" t="str">
            <v>BAH 12th Floor</v>
          </cell>
          <cell r="C22166" t="str">
            <v>Received</v>
          </cell>
          <cell r="D22166" t="str">
            <v>Cash cheque received from Aisah Interior against 1st R/ Bill (Given to Bilal bhai inhios profit share)</v>
          </cell>
          <cell r="F22166">
            <v>1000000</v>
          </cell>
        </row>
        <row r="22167">
          <cell r="B22167" t="str">
            <v>BAH 12th Floor</v>
          </cell>
          <cell r="C22167" t="str">
            <v>Received</v>
          </cell>
          <cell r="D22167" t="str">
            <v>Cash cheque received from Aisah Interior against 1st R/ Bill (Given to Bilal bhai inhios profit share)</v>
          </cell>
          <cell r="F22167">
            <v>1000000</v>
          </cell>
        </row>
        <row r="22168">
          <cell r="B22168" t="str">
            <v>BAH 12th Floor</v>
          </cell>
          <cell r="C22168" t="str">
            <v>Received</v>
          </cell>
          <cell r="D22168" t="str">
            <v>Cash cheque received from Aisah Interior against 1st R/ Bill (Given to Bilal bhai inhios profit share)</v>
          </cell>
          <cell r="F22168">
            <v>1000000</v>
          </cell>
        </row>
        <row r="22169">
          <cell r="B22169" t="str">
            <v>BAH 12th Floor</v>
          </cell>
          <cell r="C22169" t="str">
            <v>Received</v>
          </cell>
          <cell r="D22169" t="str">
            <v>Cash cheque received from Aisah Interior against 1st R/ Bill (Given to Bilal bhai inhios profit share)</v>
          </cell>
          <cell r="F22169">
            <v>1000000</v>
          </cell>
        </row>
        <row r="22170">
          <cell r="B22170" t="str">
            <v>BAH 12th Floor</v>
          </cell>
          <cell r="C22170" t="str">
            <v>Received</v>
          </cell>
          <cell r="D22170" t="str">
            <v>Cash cheque received from Aisah Interior against 1st R/ Bill (Given to Khurshd fans in NIVCD deal)</v>
          </cell>
          <cell r="F22170">
            <v>1000000</v>
          </cell>
        </row>
        <row r="22171">
          <cell r="B22171" t="str">
            <v xml:space="preserve">O/M Nue Multiplex </v>
          </cell>
          <cell r="C22171" t="str">
            <v>material</v>
          </cell>
          <cell r="D22171" t="str">
            <v>To mumtaz for chiller sensor 02 nos</v>
          </cell>
          <cell r="E22171">
            <v>6000</v>
          </cell>
        </row>
        <row r="22172">
          <cell r="B22172" t="str">
            <v xml:space="preserve">O/M Nue Multiplex </v>
          </cell>
          <cell r="C22172" t="str">
            <v>fuel</v>
          </cell>
          <cell r="D22172" t="str">
            <v>to mumtaz</v>
          </cell>
          <cell r="E22172">
            <v>1000</v>
          </cell>
        </row>
        <row r="22173">
          <cell r="B22173" t="str">
            <v>j outlet lucky one mall</v>
          </cell>
          <cell r="C22173" t="str">
            <v>fuel</v>
          </cell>
          <cell r="D22173" t="str">
            <v>to salman for fuel</v>
          </cell>
          <cell r="E22173">
            <v>2000</v>
          </cell>
        </row>
        <row r="22174">
          <cell r="B22174" t="str">
            <v>BAH Exhaust Work</v>
          </cell>
          <cell r="C22174" t="str">
            <v>material</v>
          </cell>
          <cell r="D22174" t="str">
            <v>brush</v>
          </cell>
          <cell r="E22174">
            <v>200</v>
          </cell>
        </row>
        <row r="22175">
          <cell r="B22175" t="str">
            <v>j outlet lucky one mall</v>
          </cell>
          <cell r="C22175" t="str">
            <v>material</v>
          </cell>
          <cell r="D22175" t="str">
            <v>nut bolts</v>
          </cell>
          <cell r="E22175">
            <v>3000</v>
          </cell>
        </row>
        <row r="22176">
          <cell r="B22176" t="str">
            <v>Gul Ahmed</v>
          </cell>
          <cell r="C22176" t="str">
            <v>material</v>
          </cell>
          <cell r="D22176" t="str">
            <v>purchased dammer tapes</v>
          </cell>
          <cell r="E22176">
            <v>1740</v>
          </cell>
        </row>
        <row r="22177">
          <cell r="B22177" t="str">
            <v>Engro 7th Floor</v>
          </cell>
          <cell r="C22177" t="str">
            <v>material</v>
          </cell>
          <cell r="D22177" t="str">
            <v>purchased dammer tapes</v>
          </cell>
          <cell r="E22177">
            <v>2260</v>
          </cell>
        </row>
        <row r="22178">
          <cell r="B22178" t="str">
            <v>Gul Ahmed</v>
          </cell>
          <cell r="C22178" t="str">
            <v>Adnan shamsi</v>
          </cell>
          <cell r="D22178" t="str">
            <v>Paid to adnan for IT room &amp; server room split AC isntallatoipn with copper pipe and refrigerent pipe</v>
          </cell>
          <cell r="E22178">
            <v>24000</v>
          </cell>
        </row>
        <row r="22179">
          <cell r="B22179" t="str">
            <v>Bahria project</v>
          </cell>
          <cell r="C22179" t="str">
            <v>material</v>
          </cell>
          <cell r="D22179" t="str">
            <v>to amjad for site expenses</v>
          </cell>
          <cell r="E22179">
            <v>10000</v>
          </cell>
        </row>
        <row r="22180">
          <cell r="B22180" t="str">
            <v>BAF maintenance</v>
          </cell>
          <cell r="C22180" t="str">
            <v>salary</v>
          </cell>
          <cell r="D22180" t="str">
            <v>Nadeem bha salary</v>
          </cell>
          <cell r="E22180">
            <v>50000</v>
          </cell>
        </row>
        <row r="22181">
          <cell r="B22181" t="str">
            <v>kumail bhai</v>
          </cell>
          <cell r="C22181" t="str">
            <v>salary</v>
          </cell>
          <cell r="D22181" t="str">
            <v>Waris salary</v>
          </cell>
          <cell r="E22181">
            <v>5000</v>
          </cell>
        </row>
        <row r="22182">
          <cell r="B22182" t="str">
            <v>BAH 12th Floor</v>
          </cell>
          <cell r="C22182" t="str">
            <v>salary</v>
          </cell>
          <cell r="D22182" t="str">
            <v xml:space="preserve">bilal bhai </v>
          </cell>
          <cell r="E22182">
            <v>50000</v>
          </cell>
        </row>
        <row r="22183">
          <cell r="B22183" t="str">
            <v xml:space="preserve">MHR Personal </v>
          </cell>
          <cell r="C22183" t="str">
            <v>salary</v>
          </cell>
          <cell r="D22183" t="str">
            <v>Mhr home mossi salaries</v>
          </cell>
          <cell r="E22183">
            <v>105000</v>
          </cell>
        </row>
        <row r="22184">
          <cell r="B22184" t="str">
            <v>office</v>
          </cell>
          <cell r="C22184" t="str">
            <v>salary</v>
          </cell>
          <cell r="D22184" t="str">
            <v>To umer office + mossi</v>
          </cell>
          <cell r="E22184">
            <v>30000</v>
          </cell>
        </row>
        <row r="22185">
          <cell r="B22185" t="str">
            <v>office</v>
          </cell>
          <cell r="C22185" t="str">
            <v>misc</v>
          </cell>
          <cell r="D22185" t="str">
            <v>umer for office use</v>
          </cell>
          <cell r="E22185">
            <v>4000</v>
          </cell>
        </row>
        <row r="22186">
          <cell r="B22186" t="str">
            <v>office</v>
          </cell>
          <cell r="C22186" t="str">
            <v>utilities bills</v>
          </cell>
          <cell r="D22186" t="str">
            <v>SSGC bils</v>
          </cell>
          <cell r="E22186">
            <v>745</v>
          </cell>
        </row>
        <row r="22187">
          <cell r="B22187" t="str">
            <v xml:space="preserve">MHR Personal </v>
          </cell>
          <cell r="C22187" t="str">
            <v>utilities bills</v>
          </cell>
          <cell r="D22187" t="str">
            <v>SSGC bils</v>
          </cell>
          <cell r="E22187">
            <v>1050</v>
          </cell>
        </row>
        <row r="22188">
          <cell r="B22188" t="str">
            <v>BAF maintenance</v>
          </cell>
          <cell r="C22188" t="str">
            <v>engr noman</v>
          </cell>
          <cell r="D22188" t="str">
            <v>To noman BAF (by nadeem bhai)</v>
          </cell>
          <cell r="E22188">
            <v>150000</v>
          </cell>
        </row>
        <row r="22189">
          <cell r="B22189" t="str">
            <v>office</v>
          </cell>
          <cell r="C22189" t="str">
            <v>misc</v>
          </cell>
          <cell r="D22189" t="str">
            <v>umer for office use</v>
          </cell>
          <cell r="E22189">
            <v>3500</v>
          </cell>
        </row>
        <row r="22190">
          <cell r="B22190" t="str">
            <v>Engro 7th Floor</v>
          </cell>
          <cell r="C22190" t="str">
            <v>material</v>
          </cell>
          <cell r="D22190" t="str">
            <v>purchased jubilee clamp, cable tie pipe and nuts + plug</v>
          </cell>
          <cell r="E22190">
            <v>1080</v>
          </cell>
        </row>
        <row r="22191">
          <cell r="B22191" t="str">
            <v>Gul Ahmed</v>
          </cell>
          <cell r="C22191" t="str">
            <v>mujahid gas</v>
          </cell>
          <cell r="D22191" t="str">
            <v>Online by adeel to mujahid gas</v>
          </cell>
          <cell r="E22191">
            <v>40000</v>
          </cell>
        </row>
        <row r="22192">
          <cell r="B22192" t="str">
            <v>CITI Bank</v>
          </cell>
          <cell r="C22192" t="str">
            <v>fare</v>
          </cell>
          <cell r="D22192" t="str">
            <v>paid</v>
          </cell>
          <cell r="E22192">
            <v>1400</v>
          </cell>
        </row>
        <row r="22193">
          <cell r="B22193" t="str">
            <v>Imtiaz supermarket</v>
          </cell>
          <cell r="C22193" t="str">
            <v>material</v>
          </cell>
          <cell r="D22193" t="str">
            <v>Purchased heater from inko</v>
          </cell>
          <cell r="E22193">
            <v>13500</v>
          </cell>
        </row>
        <row r="22194">
          <cell r="B22194" t="str">
            <v>office</v>
          </cell>
          <cell r="C22194" t="str">
            <v>misc</v>
          </cell>
          <cell r="D22194" t="str">
            <v>purchased Israr bhai laptop</v>
          </cell>
          <cell r="E22194">
            <v>59000</v>
          </cell>
        </row>
        <row r="22195">
          <cell r="B22195" t="str">
            <v>office</v>
          </cell>
          <cell r="C22195" t="str">
            <v>salary</v>
          </cell>
          <cell r="D22195" t="str">
            <v xml:space="preserve">office staff salaries </v>
          </cell>
          <cell r="E22195">
            <v>283759</v>
          </cell>
        </row>
        <row r="22196">
          <cell r="B22196" t="str">
            <v>o/m NASTP</v>
          </cell>
          <cell r="C22196" t="str">
            <v>salary</v>
          </cell>
          <cell r="D22196" t="str">
            <v>NASTP staff salary</v>
          </cell>
          <cell r="E22196">
            <v>652500</v>
          </cell>
        </row>
        <row r="22197">
          <cell r="B22197" t="str">
            <v>saifee hospital</v>
          </cell>
          <cell r="C22197" t="str">
            <v>salary</v>
          </cell>
          <cell r="D22197" t="str">
            <v>Irfan bhai salary</v>
          </cell>
          <cell r="E22197">
            <v>50850</v>
          </cell>
        </row>
        <row r="22198">
          <cell r="B22198" t="str">
            <v>Imtiaz supermarket</v>
          </cell>
          <cell r="C22198" t="str">
            <v>sadiq pipe</v>
          </cell>
          <cell r="D22198" t="str">
            <v>Online by adeel to mehboob ur rehman for for folding</v>
          </cell>
          <cell r="E22198">
            <v>30000</v>
          </cell>
        </row>
        <row r="22199">
          <cell r="B22199" t="str">
            <v>Meezan Gujranwala</v>
          </cell>
          <cell r="C22199" t="str">
            <v>Material</v>
          </cell>
          <cell r="D22199" t="str">
            <v>Online by adeel to M. Khalid care of Touqeer for site expenses meezan gujranwala</v>
          </cell>
          <cell r="E22199">
            <v>100000</v>
          </cell>
        </row>
        <row r="22200">
          <cell r="B22200" t="str">
            <v>J outlet lucky one mall</v>
          </cell>
          <cell r="C22200" t="str">
            <v>Material</v>
          </cell>
          <cell r="D22200" t="str">
            <v>Online by adeel to faryal shah care off Far sight for isolator for J outlet Lucky one mall</v>
          </cell>
          <cell r="E22200">
            <v>50000</v>
          </cell>
        </row>
        <row r="22201">
          <cell r="B22201" t="str">
            <v>Imtiaz supermarket</v>
          </cell>
          <cell r="C22201" t="str">
            <v>material</v>
          </cell>
          <cell r="D22201" t="str">
            <v>misc invoice by faheem</v>
          </cell>
          <cell r="E22201">
            <v>21850</v>
          </cell>
        </row>
        <row r="22202">
          <cell r="B22202" t="str">
            <v>office</v>
          </cell>
          <cell r="C22202" t="str">
            <v>misc</v>
          </cell>
          <cell r="D22202" t="str">
            <v>umer for office use</v>
          </cell>
          <cell r="E22202">
            <v>3000</v>
          </cell>
        </row>
        <row r="22203">
          <cell r="B22203" t="str">
            <v>Engro 7th Floor</v>
          </cell>
          <cell r="C22203" t="str">
            <v>fuel</v>
          </cell>
          <cell r="D22203" t="str">
            <v>To salman for fuel</v>
          </cell>
          <cell r="E22203">
            <v>1000</v>
          </cell>
        </row>
        <row r="22204">
          <cell r="B22204" t="str">
            <v>CITI Bank</v>
          </cell>
          <cell r="C22204" t="str">
            <v>fare</v>
          </cell>
          <cell r="D22204" t="str">
            <v>paid</v>
          </cell>
          <cell r="E22204">
            <v>2000</v>
          </cell>
        </row>
        <row r="22205">
          <cell r="B22205" t="str">
            <v>j outlet lucky one mall</v>
          </cell>
          <cell r="C22205" t="str">
            <v>fare</v>
          </cell>
          <cell r="D22205" t="str">
            <v>paid</v>
          </cell>
          <cell r="E22205">
            <v>2700</v>
          </cell>
        </row>
        <row r="22206">
          <cell r="B22206" t="str">
            <v>NICVD</v>
          </cell>
          <cell r="C22206" t="str">
            <v>salary</v>
          </cell>
          <cell r="D22206" t="str">
            <v>Irfan AC salary</v>
          </cell>
          <cell r="E22206">
            <v>57850</v>
          </cell>
        </row>
        <row r="22207">
          <cell r="B22207" t="str">
            <v>Nadir Burhani</v>
          </cell>
          <cell r="C22207" t="str">
            <v>material</v>
          </cell>
          <cell r="D22207" t="str">
            <v>To amir for copper pipe 2 Rft 1-5/8</v>
          </cell>
          <cell r="E22207">
            <v>8000</v>
          </cell>
        </row>
        <row r="22208">
          <cell r="B22208" t="str">
            <v xml:space="preserve">MHR Personal </v>
          </cell>
          <cell r="C22208" t="str">
            <v>rehana rehan</v>
          </cell>
          <cell r="D22208" t="str">
            <v>ufone and jazz balance</v>
          </cell>
          <cell r="E22208">
            <v>2700</v>
          </cell>
        </row>
        <row r="22209">
          <cell r="B22209" t="str">
            <v>Bahria project</v>
          </cell>
          <cell r="C22209" t="str">
            <v>material</v>
          </cell>
          <cell r="D22209" t="str">
            <v>TO joh for channel rawal bolt and u clamp</v>
          </cell>
          <cell r="E22209">
            <v>20000</v>
          </cell>
        </row>
        <row r="22210">
          <cell r="B22210" t="str">
            <v>Meezan bank Head office</v>
          </cell>
          <cell r="C22210" t="str">
            <v>fare</v>
          </cell>
          <cell r="D22210" t="str">
            <v>cash paid for insulation</v>
          </cell>
          <cell r="E22210">
            <v>5000</v>
          </cell>
        </row>
        <row r="22211">
          <cell r="B22211" t="str">
            <v>Engro 7th Floor</v>
          </cell>
          <cell r="C22211" t="str">
            <v>salary</v>
          </cell>
          <cell r="D22211" t="str">
            <v>Raza + Laraib</v>
          </cell>
          <cell r="E22211">
            <v>95467</v>
          </cell>
        </row>
        <row r="22212">
          <cell r="B22212" t="str">
            <v>CITI Bank</v>
          </cell>
          <cell r="C22212" t="str">
            <v>salary</v>
          </cell>
          <cell r="D22212" t="str">
            <v>Engr Ahsan , Uamir and Jawed salary</v>
          </cell>
          <cell r="E22212">
            <v>151812.5</v>
          </cell>
        </row>
        <row r="22213">
          <cell r="B22213" t="str">
            <v>FTC Floors</v>
          </cell>
          <cell r="C22213" t="str">
            <v>salary</v>
          </cell>
          <cell r="D22213" t="str">
            <v>ftc staff salaries</v>
          </cell>
          <cell r="E22213">
            <v>238360</v>
          </cell>
        </row>
        <row r="22214">
          <cell r="B22214" t="str">
            <v>FTC Floors</v>
          </cell>
          <cell r="C22214" t="str">
            <v>misc</v>
          </cell>
          <cell r="D22214" t="str">
            <v>tea and refreshment</v>
          </cell>
          <cell r="E22214">
            <v>3000</v>
          </cell>
        </row>
        <row r="22215">
          <cell r="B22215" t="str">
            <v>DHL office</v>
          </cell>
          <cell r="C22215" t="str">
            <v>salary</v>
          </cell>
          <cell r="D22215" t="str">
            <v>mateen salary</v>
          </cell>
          <cell r="E22215">
            <v>30750</v>
          </cell>
        </row>
        <row r="22216">
          <cell r="B22216" t="str">
            <v>BAH 12th Floor</v>
          </cell>
          <cell r="C22216" t="str">
            <v>material</v>
          </cell>
          <cell r="D22216" t="str">
            <v>colour material and oil</v>
          </cell>
          <cell r="E22216">
            <v>4150</v>
          </cell>
        </row>
        <row r="22217">
          <cell r="B22217" t="str">
            <v>O/M The Place</v>
          </cell>
          <cell r="C22217" t="str">
            <v>salary</v>
          </cell>
          <cell r="D22217" t="str">
            <v>The place staff salaries</v>
          </cell>
          <cell r="E22217">
            <v>148506.25</v>
          </cell>
        </row>
        <row r="22218">
          <cell r="B22218" t="str">
            <v>office</v>
          </cell>
          <cell r="C22218" t="str">
            <v>misc</v>
          </cell>
          <cell r="D22218" t="str">
            <v>Salman Mobile</v>
          </cell>
          <cell r="E22218">
            <v>10000</v>
          </cell>
        </row>
        <row r="22219">
          <cell r="B22219" t="str">
            <v xml:space="preserve">MHR Personal </v>
          </cell>
          <cell r="C22219" t="str">
            <v>Tickets</v>
          </cell>
          <cell r="D22219" t="str">
            <v>Online by adeel to al rafay travels for tickets</v>
          </cell>
          <cell r="E22219">
            <v>23000</v>
          </cell>
        </row>
        <row r="22220">
          <cell r="B22220" t="str">
            <v>Engro 7th Floor</v>
          </cell>
          <cell r="C22220" t="str">
            <v>fuel</v>
          </cell>
          <cell r="D22220" t="str">
            <v>To salman for fuel</v>
          </cell>
          <cell r="E22220">
            <v>3000</v>
          </cell>
        </row>
        <row r="22221">
          <cell r="B22221" t="str">
            <v>Meezan bank Head office</v>
          </cell>
          <cell r="C22221" t="str">
            <v>salary</v>
          </cell>
          <cell r="D22221" t="str">
            <v>gul sher</v>
          </cell>
          <cell r="E22221">
            <v>28635</v>
          </cell>
        </row>
        <row r="22222">
          <cell r="B22222" t="str">
            <v>office</v>
          </cell>
          <cell r="C22222" t="str">
            <v>misc</v>
          </cell>
          <cell r="D22222" t="str">
            <v>umer for office use</v>
          </cell>
          <cell r="E22222">
            <v>3000</v>
          </cell>
        </row>
        <row r="22223">
          <cell r="B22223" t="str">
            <v>Engro 7th Floor</v>
          </cell>
          <cell r="C22223" t="str">
            <v>material</v>
          </cell>
          <cell r="D22223" t="str">
            <v>waste pipe 1-1/2 dia</v>
          </cell>
          <cell r="E22223">
            <v>1200</v>
          </cell>
        </row>
        <row r="22224">
          <cell r="B22224" t="str">
            <v>o/m NASTP</v>
          </cell>
          <cell r="C22224" t="str">
            <v>salary</v>
          </cell>
          <cell r="D22224" t="str">
            <v>Imran feroz + Mukhtar</v>
          </cell>
          <cell r="E22224">
            <v>118870</v>
          </cell>
        </row>
        <row r="22225">
          <cell r="B22225" t="str">
            <v>Engro 7th Floor</v>
          </cell>
          <cell r="C22225" t="str">
            <v>material</v>
          </cell>
          <cell r="D22225" t="str">
            <v>2 packet cable tie</v>
          </cell>
          <cell r="E22225">
            <v>1300</v>
          </cell>
        </row>
        <row r="22226">
          <cell r="B22226" t="str">
            <v>BAH 12th Floor</v>
          </cell>
          <cell r="C22226" t="str">
            <v>salary</v>
          </cell>
          <cell r="D22226" t="str">
            <v>Rohail sheikh salary</v>
          </cell>
          <cell r="E22226">
            <v>81000</v>
          </cell>
        </row>
        <row r="22227">
          <cell r="B22227" t="str">
            <v>saifee hospital</v>
          </cell>
          <cell r="C22227" t="str">
            <v>fare</v>
          </cell>
          <cell r="D22227" t="str">
            <v>paid</v>
          </cell>
          <cell r="E22227">
            <v>1000</v>
          </cell>
        </row>
        <row r="22228">
          <cell r="B22228" t="str">
            <v>Imtiaz supermarket</v>
          </cell>
          <cell r="C22228" t="str">
            <v>salary</v>
          </cell>
          <cell r="D22228" t="str">
            <v>Imtiaz staff salary</v>
          </cell>
          <cell r="E22228">
            <v>346954.16666666669</v>
          </cell>
        </row>
        <row r="22229">
          <cell r="B22229" t="str">
            <v>BAF maintenance</v>
          </cell>
          <cell r="C22229" t="str">
            <v>salary</v>
          </cell>
          <cell r="D22229" t="str">
            <v>abid salary</v>
          </cell>
          <cell r="E22229">
            <v>59000</v>
          </cell>
        </row>
        <row r="22230">
          <cell r="B22230" t="str">
            <v>saifee hospital</v>
          </cell>
          <cell r="C22230" t="str">
            <v>salary</v>
          </cell>
          <cell r="D22230" t="str">
            <v>Shahid and khushnood</v>
          </cell>
          <cell r="E22230">
            <v>121090</v>
          </cell>
        </row>
        <row r="22231">
          <cell r="B22231" t="str">
            <v>Meezan bank Head office</v>
          </cell>
          <cell r="C22231" t="str">
            <v>salary</v>
          </cell>
          <cell r="D22231" t="str">
            <v>abbas + amir engr</v>
          </cell>
          <cell r="E22231">
            <v>101420</v>
          </cell>
        </row>
        <row r="22232">
          <cell r="B22232" t="str">
            <v>Engro 7th Floor</v>
          </cell>
          <cell r="C22232" t="str">
            <v>fare</v>
          </cell>
          <cell r="D22232" t="str">
            <v>paid</v>
          </cell>
          <cell r="E22232">
            <v>600</v>
          </cell>
        </row>
        <row r="22233">
          <cell r="B22233" t="str">
            <v>Bahria project</v>
          </cell>
          <cell r="C22233" t="str">
            <v>salary</v>
          </cell>
          <cell r="D22233" t="str">
            <v>Amjad + Faree</v>
          </cell>
          <cell r="E22233">
            <v>85220</v>
          </cell>
        </row>
        <row r="22234">
          <cell r="B22234" t="str">
            <v>Meezan bank Head office</v>
          </cell>
          <cell r="C22234" t="str">
            <v>salary</v>
          </cell>
          <cell r="D22234" t="str">
            <v xml:space="preserve">Imran engr </v>
          </cell>
          <cell r="E22234">
            <v>79050</v>
          </cell>
        </row>
        <row r="22235">
          <cell r="B22235" t="str">
            <v>office</v>
          </cell>
          <cell r="C22235" t="str">
            <v>misc</v>
          </cell>
          <cell r="D22235" t="str">
            <v>to umer for car wash</v>
          </cell>
          <cell r="E22235">
            <v>2500</v>
          </cell>
        </row>
        <row r="22236">
          <cell r="B22236" t="str">
            <v>Engro 7th Floor</v>
          </cell>
          <cell r="C22236" t="str">
            <v>sami duct</v>
          </cell>
          <cell r="D22236" t="str">
            <v>To sami for sheet hawala</v>
          </cell>
          <cell r="E22236">
            <v>500000</v>
          </cell>
        </row>
        <row r="22237">
          <cell r="B22237" t="str">
            <v xml:space="preserve">O/M Nue Multiplex </v>
          </cell>
          <cell r="C22237" t="str">
            <v>Salary</v>
          </cell>
          <cell r="D22237" t="str">
            <v>Online by adeel to Hassan for RMR salaries</v>
          </cell>
          <cell r="E22237">
            <v>120625</v>
          </cell>
        </row>
        <row r="22238">
          <cell r="B22238" t="str">
            <v>sana safinaz dml</v>
          </cell>
          <cell r="C22238" t="str">
            <v>buity</v>
          </cell>
          <cell r="D22238" t="str">
            <v>builty transformer</v>
          </cell>
          <cell r="E22238">
            <v>1070</v>
          </cell>
        </row>
        <row r="22239">
          <cell r="B22239" t="str">
            <v>BAH 12th Floor</v>
          </cell>
          <cell r="C22239" t="str">
            <v>material</v>
          </cell>
          <cell r="D22239" t="str">
            <v>channel purchsed from mughal iron</v>
          </cell>
          <cell r="E22239">
            <v>4500</v>
          </cell>
        </row>
        <row r="22240">
          <cell r="B22240" t="str">
            <v>Gul Ahmed</v>
          </cell>
          <cell r="C22240" t="str">
            <v>Adnan shamsi</v>
          </cell>
          <cell r="D22240" t="str">
            <v>cash paid for liftings and shifting</v>
          </cell>
          <cell r="E22240">
            <v>15000</v>
          </cell>
        </row>
        <row r="22241">
          <cell r="B22241" t="str">
            <v>Engro 7th Floor</v>
          </cell>
          <cell r="C22241" t="str">
            <v>material</v>
          </cell>
          <cell r="D22241" t="str">
            <v>purchased pipe reduser and lux by saad</v>
          </cell>
          <cell r="E22241">
            <v>320</v>
          </cell>
        </row>
        <row r="22242">
          <cell r="B22242" t="str">
            <v>Engro 7th Floor</v>
          </cell>
          <cell r="C22242" t="str">
            <v>fuel</v>
          </cell>
          <cell r="D22242" t="str">
            <v>to saad</v>
          </cell>
          <cell r="E22242">
            <v>500</v>
          </cell>
        </row>
        <row r="22243">
          <cell r="B22243" t="str">
            <v>Meezan gujranwala</v>
          </cell>
          <cell r="C22243" t="str">
            <v>Material</v>
          </cell>
          <cell r="D22243" t="str">
            <v>Online by adeel to M. Salman Riaz  for purchased of UPVC pipe and fittings for Meezan Gujwanwala</v>
          </cell>
          <cell r="E22243">
            <v>244864</v>
          </cell>
        </row>
        <row r="22244">
          <cell r="B22244" t="str">
            <v>BAH 12th Floor</v>
          </cell>
          <cell r="C22244" t="str">
            <v>crescent corporation</v>
          </cell>
          <cell r="D22244" t="str">
            <v>Online by adeel to crescent corporation</v>
          </cell>
          <cell r="E22244">
            <v>117363</v>
          </cell>
        </row>
        <row r="22245">
          <cell r="B22245" t="str">
            <v>Imtiaz supermarket</v>
          </cell>
          <cell r="C22245" t="str">
            <v>salary</v>
          </cell>
          <cell r="D22245" t="str">
            <v>To Jahangeer</v>
          </cell>
          <cell r="E22245">
            <v>91500</v>
          </cell>
        </row>
        <row r="22246">
          <cell r="B22246" t="str">
            <v>saifee hospital</v>
          </cell>
          <cell r="C22246" t="str">
            <v>salary</v>
          </cell>
          <cell r="D22246" t="str">
            <v>To nadeem painter salary</v>
          </cell>
          <cell r="E22246">
            <v>45000</v>
          </cell>
        </row>
        <row r="22247">
          <cell r="B22247" t="str">
            <v>saifee hospital</v>
          </cell>
          <cell r="C22247" t="str">
            <v>fare</v>
          </cell>
          <cell r="D22247" t="str">
            <v>cash paid for transportaion</v>
          </cell>
          <cell r="E22247">
            <v>16000</v>
          </cell>
        </row>
        <row r="22248">
          <cell r="B22248" t="str">
            <v>sana safinaz dml</v>
          </cell>
          <cell r="C22248" t="str">
            <v>fare</v>
          </cell>
          <cell r="D22248" t="str">
            <v>To noman in lahore</v>
          </cell>
          <cell r="E22248">
            <v>5000</v>
          </cell>
        </row>
        <row r="22249">
          <cell r="B22249" t="str">
            <v>Gul Ahmed</v>
          </cell>
          <cell r="C22249" t="str">
            <v>salary</v>
          </cell>
          <cell r="D22249" t="str">
            <v>Adnan shamsi salary</v>
          </cell>
          <cell r="E22249">
            <v>120000</v>
          </cell>
        </row>
        <row r="22250">
          <cell r="B22250" t="str">
            <v>FTC Floors</v>
          </cell>
          <cell r="C22250" t="str">
            <v>Tasleem mason</v>
          </cell>
          <cell r="D22250" t="str">
            <v>To Tasleem mason  by nadeem bhai</v>
          </cell>
          <cell r="E22250">
            <v>50000</v>
          </cell>
        </row>
        <row r="22251">
          <cell r="B22251" t="str">
            <v>office</v>
          </cell>
          <cell r="C22251" t="str">
            <v>mineral water</v>
          </cell>
          <cell r="D22251" t="str">
            <v>cash paid</v>
          </cell>
          <cell r="E22251">
            <v>3000</v>
          </cell>
        </row>
        <row r="22252">
          <cell r="B22252" t="str">
            <v>O/M The Place</v>
          </cell>
          <cell r="C22252" t="str">
            <v>salary</v>
          </cell>
          <cell r="D22252" t="str">
            <v>zeeshan ac salary</v>
          </cell>
          <cell r="E22252">
            <v>28000</v>
          </cell>
        </row>
        <row r="22253">
          <cell r="B22253" t="str">
            <v>Meezan Gujranwala</v>
          </cell>
          <cell r="C22253" t="str">
            <v>salary</v>
          </cell>
          <cell r="D22253" t="str">
            <v>Iftikhar + Touqeer salary</v>
          </cell>
          <cell r="E22253">
            <v>105000</v>
          </cell>
        </row>
        <row r="22254">
          <cell r="B22254" t="str">
            <v>office</v>
          </cell>
          <cell r="C22254" t="str">
            <v>misc</v>
          </cell>
          <cell r="D22254" t="str">
            <v>umer for office use</v>
          </cell>
          <cell r="E22254">
            <v>4000</v>
          </cell>
        </row>
        <row r="22255">
          <cell r="B22255" t="str">
            <v>BAH 12th Floor</v>
          </cell>
          <cell r="C22255" t="str">
            <v>buity</v>
          </cell>
          <cell r="D22255" t="str">
            <v>cash paid</v>
          </cell>
          <cell r="E22255">
            <v>5260</v>
          </cell>
        </row>
        <row r="22256">
          <cell r="B22256" t="str">
            <v>saifee hospital</v>
          </cell>
          <cell r="C22256" t="str">
            <v>fare</v>
          </cell>
          <cell r="D22256" t="str">
            <v>paid</v>
          </cell>
          <cell r="E22256">
            <v>1000</v>
          </cell>
        </row>
        <row r="22257">
          <cell r="B22257" t="str">
            <v>CITI Bank</v>
          </cell>
          <cell r="C22257" t="str">
            <v>salary</v>
          </cell>
          <cell r="D22257" t="str">
            <v>Shoiab khan salary</v>
          </cell>
          <cell r="E22257">
            <v>12000</v>
          </cell>
        </row>
        <row r="22258">
          <cell r="B22258" t="str">
            <v>Mall of Pindi</v>
          </cell>
          <cell r="C22258" t="str">
            <v>material</v>
          </cell>
          <cell r="D22258" t="str">
            <v>Purchased tools from MR industrial tools</v>
          </cell>
          <cell r="E22258">
            <v>57800</v>
          </cell>
        </row>
        <row r="22259">
          <cell r="B22259" t="str">
            <v>Rehmat shipping</v>
          </cell>
          <cell r="C22259" t="str">
            <v>Muzammil</v>
          </cell>
          <cell r="D22259" t="str">
            <v>paid to muzammil for lifting charges</v>
          </cell>
          <cell r="E22259">
            <v>4000</v>
          </cell>
        </row>
        <row r="22260">
          <cell r="B22260" t="str">
            <v>j outlet lucky one mall</v>
          </cell>
          <cell r="C22260" t="str">
            <v>Muzammil</v>
          </cell>
          <cell r="D22260" t="str">
            <v>paid to muzammil for lunch at site</v>
          </cell>
          <cell r="E22260">
            <v>34000</v>
          </cell>
        </row>
        <row r="22261">
          <cell r="B22261" t="str">
            <v>Rehmat shipping</v>
          </cell>
          <cell r="C22261" t="str">
            <v>material</v>
          </cell>
          <cell r="D22261" t="str">
            <v>purchased copper pipe from sajid 3/8 &amp; 5/8</v>
          </cell>
          <cell r="E22261">
            <v>14200</v>
          </cell>
        </row>
        <row r="22262">
          <cell r="B22262" t="str">
            <v>Spar supermarket</v>
          </cell>
          <cell r="C22262" t="str">
            <v>salary</v>
          </cell>
          <cell r="D22262" t="str">
            <v>Online by adeel to sadaqat ali moiz salary</v>
          </cell>
          <cell r="E22262">
            <v>45000</v>
          </cell>
        </row>
        <row r="22263">
          <cell r="B22263" t="str">
            <v xml:space="preserve">MHR Personal </v>
          </cell>
          <cell r="C22263" t="str">
            <v>misc</v>
          </cell>
          <cell r="D22263" t="str">
            <v>easy paisa to shafqat bilal (BH wife)</v>
          </cell>
          <cell r="E22263">
            <v>5000</v>
          </cell>
        </row>
        <row r="22264">
          <cell r="B22264" t="str">
            <v>Engro 7th Floor</v>
          </cell>
          <cell r="C22264" t="str">
            <v>material</v>
          </cell>
          <cell r="D22264" t="str">
            <v>purchased falring tools and adjustable by saad</v>
          </cell>
          <cell r="E22264">
            <v>2250</v>
          </cell>
        </row>
        <row r="22265">
          <cell r="B22265" t="str">
            <v>Mall of Pindi</v>
          </cell>
          <cell r="C22265" t="str">
            <v>material</v>
          </cell>
          <cell r="D22265" t="str">
            <v>Purchased welding plant from MR industrial tools</v>
          </cell>
          <cell r="E22265">
            <v>27000</v>
          </cell>
        </row>
        <row r="22266">
          <cell r="B22266" t="str">
            <v>saifee hospital</v>
          </cell>
          <cell r="C22266" t="str">
            <v>fare</v>
          </cell>
          <cell r="D22266" t="str">
            <v>paid</v>
          </cell>
          <cell r="E22266">
            <v>2600</v>
          </cell>
        </row>
        <row r="22267">
          <cell r="B22267" t="str">
            <v>office</v>
          </cell>
          <cell r="C22267" t="str">
            <v>water tanker</v>
          </cell>
          <cell r="D22267" t="str">
            <v>paid for 3 water tanker (from Nov to Dec)</v>
          </cell>
          <cell r="E22267">
            <v>16000</v>
          </cell>
        </row>
        <row r="22268">
          <cell r="B22268" t="str">
            <v>Mall of Pindi</v>
          </cell>
          <cell r="C22268" t="str">
            <v>fare</v>
          </cell>
          <cell r="D22268" t="str">
            <v>paid</v>
          </cell>
          <cell r="E22268">
            <v>800</v>
          </cell>
        </row>
        <row r="22269">
          <cell r="B22269" t="str">
            <v>saifee hospital</v>
          </cell>
          <cell r="C22269" t="str">
            <v>material</v>
          </cell>
          <cell r="D22269" t="str">
            <v>purchased colour material + mixing oil + brush</v>
          </cell>
          <cell r="E22269">
            <v>14700</v>
          </cell>
        </row>
        <row r="22270">
          <cell r="B22270" t="str">
            <v>FTC Floors</v>
          </cell>
          <cell r="C22270" t="str">
            <v>salary</v>
          </cell>
          <cell r="D22270" t="str">
            <v>Increased salaries for FTC Site</v>
          </cell>
          <cell r="E22270">
            <v>28000</v>
          </cell>
        </row>
        <row r="22271">
          <cell r="B22271" t="str">
            <v>Meezan bank Head office</v>
          </cell>
          <cell r="C22271" t="str">
            <v>misc</v>
          </cell>
          <cell r="D22271" t="str">
            <v>super card to amir for Dec 24</v>
          </cell>
          <cell r="E22271">
            <v>1500</v>
          </cell>
        </row>
        <row r="22272">
          <cell r="B22272" t="str">
            <v>sana safinaz dml</v>
          </cell>
          <cell r="C22272" t="str">
            <v>Material</v>
          </cell>
          <cell r="D22272" t="str">
            <v>Online by adeel to syed murtaza hassan hashmi for thermostate wiring for Sana safinaz + J DML Total = 131,000</v>
          </cell>
          <cell r="E22272">
            <v>65500</v>
          </cell>
        </row>
        <row r="22273">
          <cell r="B22273" t="str">
            <v>J out let DML</v>
          </cell>
          <cell r="C22273" t="str">
            <v>Material</v>
          </cell>
          <cell r="D22273" t="str">
            <v>Online by adeel to syed murtaza hassan hashmi for thermostate wiring for Sana safinaz + J DML Total = 131,000</v>
          </cell>
          <cell r="E22273">
            <v>65500</v>
          </cell>
        </row>
        <row r="22274">
          <cell r="B22274" t="str">
            <v>saifee hospital</v>
          </cell>
          <cell r="C22274" t="str">
            <v>Zaman contractor</v>
          </cell>
          <cell r="D22274" t="str">
            <v>Online by adeel to M. Zaman Total = 200,000</v>
          </cell>
          <cell r="E22274">
            <v>100000</v>
          </cell>
        </row>
        <row r="22275">
          <cell r="B22275" t="str">
            <v>Meezan Gujranwala</v>
          </cell>
          <cell r="C22275" t="str">
            <v>Zaman contractor</v>
          </cell>
          <cell r="D22275" t="str">
            <v>Online by adeel to M. Zaman Total = 200,000</v>
          </cell>
          <cell r="E22275">
            <v>100000</v>
          </cell>
        </row>
        <row r="22276">
          <cell r="B22276" t="str">
            <v>Meezan Gujranwala</v>
          </cell>
          <cell r="C22276" t="str">
            <v>Material</v>
          </cell>
          <cell r="D22276" t="str">
            <v>Online by adeel to asadullah for PVC pipe and fittings</v>
          </cell>
          <cell r="E22276">
            <v>161000</v>
          </cell>
        </row>
        <row r="22277">
          <cell r="B22277" t="str">
            <v>Imtiaz supermarket</v>
          </cell>
          <cell r="C22277" t="str">
            <v>Sadiq Pipe</v>
          </cell>
          <cell r="D22277" t="str">
            <v>Online by adeel to mehboob ur rehman</v>
          </cell>
          <cell r="E22277">
            <v>200000</v>
          </cell>
        </row>
        <row r="22278">
          <cell r="B22278" t="str">
            <v>Meezan Gujranwala</v>
          </cell>
          <cell r="C22278" t="str">
            <v>Material</v>
          </cell>
          <cell r="D22278" t="str">
            <v xml:space="preserve">Online by adeel to M. Danish Ali for Fire pipe payment </v>
          </cell>
          <cell r="E22278">
            <v>200000</v>
          </cell>
        </row>
        <row r="22279">
          <cell r="B22279" t="str">
            <v>Meezan Gujranwala</v>
          </cell>
          <cell r="C22279" t="str">
            <v>Material</v>
          </cell>
          <cell r="D22279" t="str">
            <v xml:space="preserve">Online by adeel to shaheen engineering services for Fire pipe payment </v>
          </cell>
          <cell r="E22279">
            <v>700000</v>
          </cell>
        </row>
        <row r="22280">
          <cell r="B22280" t="str">
            <v>ot area jpmc</v>
          </cell>
          <cell r="C22280" t="str">
            <v>Kamran insulator</v>
          </cell>
          <cell r="D22280" t="str">
            <v>To kamran insulation in JPMC (by nadeem bhai)</v>
          </cell>
          <cell r="E22280">
            <v>100000</v>
          </cell>
        </row>
        <row r="22281">
          <cell r="B22281" t="str">
            <v>office</v>
          </cell>
          <cell r="C22281" t="str">
            <v>misc</v>
          </cell>
          <cell r="D22281" t="str">
            <v>umer for office use</v>
          </cell>
          <cell r="E22281">
            <v>4000</v>
          </cell>
        </row>
        <row r="22282">
          <cell r="B22282" t="str">
            <v>office</v>
          </cell>
          <cell r="C22282" t="str">
            <v>fuel</v>
          </cell>
          <cell r="D22282" t="str">
            <v>to salman rider</v>
          </cell>
          <cell r="E22282">
            <v>1000</v>
          </cell>
        </row>
        <row r="22283">
          <cell r="B22283" t="str">
            <v>saifee hospital</v>
          </cell>
          <cell r="C22283" t="str">
            <v>fare</v>
          </cell>
          <cell r="D22283" t="str">
            <v>paid</v>
          </cell>
          <cell r="E22283">
            <v>1000</v>
          </cell>
        </row>
        <row r="22284">
          <cell r="B22284" t="str">
            <v>office</v>
          </cell>
          <cell r="C22284" t="str">
            <v>misc</v>
          </cell>
          <cell r="D22284" t="str">
            <v>To abdul muqeet for emails hosting and website design</v>
          </cell>
          <cell r="E22284">
            <v>22000</v>
          </cell>
        </row>
        <row r="22285">
          <cell r="B22285" t="str">
            <v>FTC Floors</v>
          </cell>
          <cell r="C22285" t="str">
            <v>fare</v>
          </cell>
          <cell r="D22285" t="str">
            <v>paid</v>
          </cell>
          <cell r="E22285">
            <v>1000</v>
          </cell>
        </row>
        <row r="22286">
          <cell r="B22286" t="str">
            <v>Rehmat shipping</v>
          </cell>
          <cell r="C22286" t="str">
            <v>misc</v>
          </cell>
          <cell r="D22286" t="str">
            <v>To amir conractor for cylinder lifting labours</v>
          </cell>
          <cell r="E22286">
            <v>10000</v>
          </cell>
        </row>
        <row r="22287">
          <cell r="B22287" t="str">
            <v>Spar supermarket</v>
          </cell>
          <cell r="C22287" t="str">
            <v>Noman Engineering</v>
          </cell>
          <cell r="D22287" t="str">
            <v>Sheet hawala to noman by al madina steel Total = 500,000</v>
          </cell>
          <cell r="E22287">
            <v>200000</v>
          </cell>
        </row>
        <row r="22288">
          <cell r="B22288" t="str">
            <v>J outlet lucky one mall</v>
          </cell>
          <cell r="C22288" t="str">
            <v>Noman Engineering</v>
          </cell>
          <cell r="D22288" t="str">
            <v>Sheet hawala to noman by al madina steel Total = 500,000</v>
          </cell>
          <cell r="E22288">
            <v>200000</v>
          </cell>
        </row>
        <row r="22289">
          <cell r="B22289" t="str">
            <v>Meezan bank Head office</v>
          </cell>
          <cell r="C22289" t="str">
            <v>Noman Engineering</v>
          </cell>
          <cell r="D22289" t="str">
            <v>Sheet hawala to noman by al madina steel Total = 500,000</v>
          </cell>
          <cell r="E22289">
            <v>100000</v>
          </cell>
        </row>
        <row r="22290">
          <cell r="B22290" t="str">
            <v>Meezan Gujranwala</v>
          </cell>
          <cell r="C22290" t="str">
            <v>material</v>
          </cell>
          <cell r="D22290" t="str">
            <v>Online by Al madina To sakhawat ali for piping payment</v>
          </cell>
          <cell r="E22290">
            <v>200000</v>
          </cell>
        </row>
        <row r="22291">
          <cell r="B22291" t="str">
            <v>J outlet lucky one mall</v>
          </cell>
          <cell r="C22291" t="str">
            <v>Noman Engineering</v>
          </cell>
          <cell r="D22291" t="str">
            <v>sheet hawala by adeel</v>
          </cell>
          <cell r="E22291">
            <v>500000</v>
          </cell>
        </row>
        <row r="22292">
          <cell r="B22292" t="str">
            <v>Sana safinaz DML</v>
          </cell>
          <cell r="C22292" t="str">
            <v>Material</v>
          </cell>
          <cell r="D22292" t="str">
            <v>Online by adeel to syed murtaza hassan hashmi for panel purchased</v>
          </cell>
          <cell r="E22292">
            <v>18000</v>
          </cell>
        </row>
        <row r="22293">
          <cell r="B22293" t="str">
            <v>Meezan Gujranwala</v>
          </cell>
          <cell r="C22293" t="str">
            <v>material</v>
          </cell>
          <cell r="D22293" t="str">
            <v>purchased angle by ahsan in gujranwala</v>
          </cell>
          <cell r="E22293">
            <v>16500</v>
          </cell>
        </row>
        <row r="22294">
          <cell r="B22294" t="str">
            <v>BAH ground Floor</v>
          </cell>
          <cell r="C22294" t="str">
            <v>material</v>
          </cell>
          <cell r="D22294" t="str">
            <v>purchased MS angle</v>
          </cell>
          <cell r="E22294">
            <v>3000</v>
          </cell>
        </row>
        <row r="22295">
          <cell r="B22295" t="str">
            <v>sana safinaz dml</v>
          </cell>
          <cell r="C22295" t="str">
            <v>salary</v>
          </cell>
          <cell r="D22295" t="str">
            <v>Online by Al madina To riaz hussain for lahore site salaries</v>
          </cell>
          <cell r="E22295">
            <v>100000</v>
          </cell>
        </row>
        <row r="22296">
          <cell r="B22296" t="str">
            <v>J out let DML</v>
          </cell>
          <cell r="C22296" t="str">
            <v>salary</v>
          </cell>
          <cell r="D22296" t="str">
            <v>Online by Al madina To riaz hussain for lahore site salaries</v>
          </cell>
          <cell r="E22296">
            <v>98000</v>
          </cell>
        </row>
        <row r="22297">
          <cell r="B22297" t="str">
            <v>Mall of Pindi</v>
          </cell>
          <cell r="C22297" t="str">
            <v>Misc</v>
          </cell>
          <cell r="D22297" t="str">
            <v>Online by Al madina To Engr Ahsan for Pindi house rent</v>
          </cell>
          <cell r="E22297">
            <v>42000</v>
          </cell>
        </row>
        <row r="22298">
          <cell r="B22298" t="str">
            <v>Meezan Gujranwala</v>
          </cell>
          <cell r="C22298" t="str">
            <v>material</v>
          </cell>
          <cell r="D22298" t="str">
            <v>Online by Al madina To m khalid care off touqeer site expenses'</v>
          </cell>
          <cell r="E22298">
            <v>100000</v>
          </cell>
        </row>
        <row r="22299">
          <cell r="B22299" t="str">
            <v>naveed malik</v>
          </cell>
          <cell r="C22299" t="str">
            <v>material</v>
          </cell>
          <cell r="D22299" t="str">
            <v>misc material by imran engr</v>
          </cell>
          <cell r="E22299">
            <v>71195</v>
          </cell>
        </row>
        <row r="22300">
          <cell r="B22300" t="str">
            <v>Nadir Burhani</v>
          </cell>
          <cell r="C22300" t="str">
            <v>material</v>
          </cell>
          <cell r="D22300" t="str">
            <v>misc material by abbas plumber</v>
          </cell>
          <cell r="E22300">
            <v>2100</v>
          </cell>
        </row>
        <row r="22301">
          <cell r="B22301" t="str">
            <v>Nadir Burhani</v>
          </cell>
          <cell r="C22301" t="str">
            <v>material</v>
          </cell>
          <cell r="D22301" t="str">
            <v>misc material by abbas plumber</v>
          </cell>
          <cell r="E22301">
            <v>23000</v>
          </cell>
        </row>
        <row r="22302">
          <cell r="B22302" t="str">
            <v>sana safinaz dml</v>
          </cell>
          <cell r="C22302" t="str">
            <v>Safe &amp; soung engineering</v>
          </cell>
          <cell r="D22302" t="str">
            <v>Online by Al madina To waqar brothers Total = 108000</v>
          </cell>
          <cell r="E22302">
            <v>58000</v>
          </cell>
        </row>
        <row r="22303">
          <cell r="B22303" t="str">
            <v>Orient DML</v>
          </cell>
          <cell r="C22303" t="str">
            <v>Safe &amp; soung engineering</v>
          </cell>
          <cell r="D22303" t="str">
            <v>Online by Al madina To waqar brothers Total = 108000</v>
          </cell>
          <cell r="E22303">
            <v>17000</v>
          </cell>
        </row>
        <row r="22304">
          <cell r="B22304" t="str">
            <v>Manto DML</v>
          </cell>
          <cell r="C22304" t="str">
            <v>Safe &amp; soung engineering</v>
          </cell>
          <cell r="D22304" t="str">
            <v>Online by Al madina To waqar brothers Total = 108000</v>
          </cell>
          <cell r="E22304">
            <v>17000</v>
          </cell>
        </row>
        <row r="22305">
          <cell r="B22305" t="str">
            <v>Generation DML</v>
          </cell>
          <cell r="C22305" t="str">
            <v>Safe &amp; soung engineering</v>
          </cell>
          <cell r="D22305" t="str">
            <v>Online by Al madina To waqar brothers Total = 108000</v>
          </cell>
          <cell r="E22305">
            <v>16000</v>
          </cell>
        </row>
        <row r="22306">
          <cell r="B22306" t="str">
            <v>FTC Floors</v>
          </cell>
          <cell r="C22306" t="str">
            <v>fare</v>
          </cell>
          <cell r="D22306" t="str">
            <v>paid fare for 3 times</v>
          </cell>
          <cell r="E22306">
            <v>7500</v>
          </cell>
        </row>
        <row r="22307">
          <cell r="B22307" t="str">
            <v>FTC Floors</v>
          </cell>
          <cell r="C22307" t="str">
            <v>misc</v>
          </cell>
          <cell r="D22307" t="str">
            <v>labour paid for scrap shifitng</v>
          </cell>
          <cell r="E22307">
            <v>2500</v>
          </cell>
        </row>
        <row r="22308">
          <cell r="B22308" t="str">
            <v>BAH Exhaust Work</v>
          </cell>
          <cell r="C22308" t="str">
            <v>lifter</v>
          </cell>
          <cell r="D22308" t="str">
            <v>paid for lifter for pipe shifting at BAHL</v>
          </cell>
          <cell r="E22308">
            <v>17000</v>
          </cell>
        </row>
        <row r="22309">
          <cell r="B22309" t="str">
            <v>Engro 7th Floor</v>
          </cell>
          <cell r="C22309" t="str">
            <v>ahsan insulation</v>
          </cell>
          <cell r="D22309" t="str">
            <v>Cash paid Advance</v>
          </cell>
          <cell r="E22309">
            <v>20000</v>
          </cell>
        </row>
        <row r="22310">
          <cell r="B22310" t="str">
            <v>Gul Ahmed</v>
          </cell>
          <cell r="C22310" t="str">
            <v>Adnan shamsi</v>
          </cell>
          <cell r="D22310" t="str">
            <v>paid for VRF shiftings + Labour + Lunch</v>
          </cell>
          <cell r="E22310">
            <v>35000</v>
          </cell>
        </row>
        <row r="22311">
          <cell r="B22311" t="str">
            <v>Engro 7th Floor</v>
          </cell>
          <cell r="C22311" t="str">
            <v>fare</v>
          </cell>
          <cell r="D22311" t="str">
            <v>for fire cylinder from the site to office</v>
          </cell>
          <cell r="E22311">
            <v>950</v>
          </cell>
        </row>
        <row r="22312">
          <cell r="B22312" t="str">
            <v>j outlet lucky one mall</v>
          </cell>
          <cell r="C22312" t="str">
            <v>fare</v>
          </cell>
          <cell r="D22312" t="str">
            <v>paid</v>
          </cell>
          <cell r="E22312">
            <v>1200</v>
          </cell>
        </row>
        <row r="22313">
          <cell r="B22313" t="str">
            <v>j outlet lucky one mall</v>
          </cell>
          <cell r="C22313" t="str">
            <v>material</v>
          </cell>
          <cell r="D22313" t="str">
            <v>Online by Al madina To faryal shah care of far sight for isolators</v>
          </cell>
          <cell r="E22313">
            <v>38500</v>
          </cell>
        </row>
        <row r="22314">
          <cell r="B22314" t="str">
            <v>Meezan gujranwala</v>
          </cell>
          <cell r="C22314" t="str">
            <v>material</v>
          </cell>
          <cell r="D22314" t="str">
            <v>Online by Al madina To asadullah for rods</v>
          </cell>
          <cell r="E22314">
            <v>40965</v>
          </cell>
        </row>
        <row r="22315">
          <cell r="B22315" t="str">
            <v>J out let DML</v>
          </cell>
          <cell r="C22315" t="str">
            <v>Air Balancing</v>
          </cell>
          <cell r="D22315" t="str">
            <v>Online by adeel to ali raza for Air balancing payment Lahore</v>
          </cell>
          <cell r="E22315">
            <v>50000</v>
          </cell>
        </row>
        <row r="22316">
          <cell r="B22316" t="str">
            <v>Imtiaz supermarket</v>
          </cell>
          <cell r="C22316" t="str">
            <v>misc</v>
          </cell>
          <cell r="D22316" t="str">
            <v>jahangeer mobile balance</v>
          </cell>
          <cell r="E22316">
            <v>1330</v>
          </cell>
        </row>
        <row r="22317">
          <cell r="B22317" t="str">
            <v>office</v>
          </cell>
          <cell r="C22317" t="str">
            <v>misc</v>
          </cell>
          <cell r="D22317" t="str">
            <v>umer for office use</v>
          </cell>
          <cell r="E22317">
            <v>4000</v>
          </cell>
        </row>
        <row r="22318">
          <cell r="B22318" t="str">
            <v>j outlet lucky one mall</v>
          </cell>
          <cell r="C22318" t="str">
            <v>material</v>
          </cell>
          <cell r="D22318" t="str">
            <v>purchased nut bolts</v>
          </cell>
          <cell r="E22318">
            <v>2000</v>
          </cell>
        </row>
        <row r="22319">
          <cell r="B22319" t="str">
            <v>office</v>
          </cell>
          <cell r="C22319" t="str">
            <v>fuel</v>
          </cell>
          <cell r="D22319" t="str">
            <v>to salman rider</v>
          </cell>
          <cell r="E22319">
            <v>2000</v>
          </cell>
        </row>
        <row r="22320">
          <cell r="B22320" t="str">
            <v>Salaam Taqaful</v>
          </cell>
          <cell r="C22320" t="str">
            <v>adam regger</v>
          </cell>
          <cell r="D22320" t="str">
            <v>Cash collect by imran care off Adam reger</v>
          </cell>
          <cell r="E22320">
            <v>85000</v>
          </cell>
        </row>
        <row r="22321">
          <cell r="B22321" t="str">
            <v>Spar supermarket</v>
          </cell>
          <cell r="C22321" t="str">
            <v>material</v>
          </cell>
          <cell r="D22321" t="str">
            <v>purchaed wrapping shoppers</v>
          </cell>
          <cell r="E22321">
            <v>2170</v>
          </cell>
        </row>
        <row r="22322">
          <cell r="B22322" t="str">
            <v>BAH Fire work</v>
          </cell>
          <cell r="C22322" t="str">
            <v>material</v>
          </cell>
          <cell r="D22322" t="str">
            <v>purchased duct seaent from chemicon</v>
          </cell>
          <cell r="E22322">
            <v>4800</v>
          </cell>
        </row>
        <row r="22323">
          <cell r="B22323" t="str">
            <v>office</v>
          </cell>
          <cell r="C22323" t="str">
            <v>misc</v>
          </cell>
          <cell r="D22323" t="str">
            <v>umer for office use</v>
          </cell>
          <cell r="E22323">
            <v>1000</v>
          </cell>
        </row>
        <row r="22324">
          <cell r="B22324" t="str">
            <v>Engro 7th Floor</v>
          </cell>
          <cell r="C22324" t="str">
            <v>misc</v>
          </cell>
          <cell r="D22324" t="str">
            <v>To salman for bike tuning + oil</v>
          </cell>
          <cell r="E22324">
            <v>1500</v>
          </cell>
        </row>
        <row r="22325">
          <cell r="B22325" t="str">
            <v>Gul Ahmed</v>
          </cell>
          <cell r="C22325" t="str">
            <v>transportation</v>
          </cell>
          <cell r="D22325" t="str">
            <v>paid to shehzore</v>
          </cell>
          <cell r="E22325">
            <v>9000</v>
          </cell>
        </row>
        <row r="22326">
          <cell r="B22326" t="str">
            <v>BAH Fire work</v>
          </cell>
          <cell r="C22326" t="str">
            <v>Arsalan piping</v>
          </cell>
          <cell r="D22326" t="str">
            <v>Online by Al madina To Hina shahzad younus care of arsalanpiping</v>
          </cell>
          <cell r="E22326">
            <v>50000</v>
          </cell>
        </row>
        <row r="22327">
          <cell r="B22327" t="str">
            <v>Zeta Mall</v>
          </cell>
          <cell r="C22327" t="str">
            <v>material</v>
          </cell>
          <cell r="D22327" t="str">
            <v>Online by Al madina To Fatemi enterprises for MS fittings</v>
          </cell>
          <cell r="E22327">
            <v>81000</v>
          </cell>
        </row>
        <row r="22328">
          <cell r="B22328" t="str">
            <v>BAH 12th Floor</v>
          </cell>
          <cell r="C22328" t="str">
            <v>material</v>
          </cell>
          <cell r="D22328" t="str">
            <v>Online by al madina to gul zameen khan for threaded rods = 71200</v>
          </cell>
          <cell r="E22328">
            <v>23733</v>
          </cell>
        </row>
        <row r="22329">
          <cell r="B22329" t="str">
            <v>CITI Bank</v>
          </cell>
          <cell r="C22329" t="str">
            <v>material</v>
          </cell>
          <cell r="D22329" t="str">
            <v>Online by al madina to gul zameen khan for threaded rods = 71200</v>
          </cell>
          <cell r="E22329">
            <v>23733</v>
          </cell>
        </row>
        <row r="22330">
          <cell r="B22330" t="str">
            <v>Engro 7th Floor</v>
          </cell>
          <cell r="C22330" t="str">
            <v>material</v>
          </cell>
          <cell r="D22330" t="str">
            <v>Online by al madina to gul zameen khan for threaded rods = 71200</v>
          </cell>
          <cell r="E22330">
            <v>23734</v>
          </cell>
        </row>
        <row r="22331">
          <cell r="B22331" t="str">
            <v>Zeta Mall</v>
          </cell>
          <cell r="C22331" t="str">
            <v>Engr Ahsan</v>
          </cell>
          <cell r="D22331" t="str">
            <v>Online by al madina to engr M ahsan for site expenses</v>
          </cell>
          <cell r="E22331">
            <v>30000</v>
          </cell>
        </row>
        <row r="22332">
          <cell r="B22332" t="str">
            <v>NICVD</v>
          </cell>
          <cell r="C22332" t="str">
            <v>fare</v>
          </cell>
          <cell r="D22332" t="str">
            <v>paid to shehzore truck for pipes</v>
          </cell>
          <cell r="E22332">
            <v>5000</v>
          </cell>
        </row>
        <row r="22333">
          <cell r="B22333" t="str">
            <v>LAMA Outlet</v>
          </cell>
          <cell r="C22333" t="str">
            <v>azhar duct</v>
          </cell>
          <cell r="D22333" t="str">
            <v>cash paid</v>
          </cell>
          <cell r="E22333">
            <v>31000</v>
          </cell>
        </row>
        <row r="22334">
          <cell r="B22334" t="str">
            <v>GSK DMC</v>
          </cell>
          <cell r="C22334" t="str">
            <v>material</v>
          </cell>
          <cell r="D22334" t="str">
            <v>purchased plumber material, paper holder grab bar (cash to majid)</v>
          </cell>
          <cell r="E22334">
            <v>23000</v>
          </cell>
        </row>
        <row r="22335">
          <cell r="B22335" t="str">
            <v>Meezan bank Head office</v>
          </cell>
          <cell r="C22335" t="str">
            <v>salary</v>
          </cell>
          <cell r="D22335" t="str">
            <v>Engr Amir advance returned</v>
          </cell>
          <cell r="E22335">
            <v>5000</v>
          </cell>
        </row>
        <row r="22336">
          <cell r="B22336" t="str">
            <v>office</v>
          </cell>
          <cell r="C22336" t="str">
            <v>fuel</v>
          </cell>
          <cell r="D22336" t="str">
            <v>to salman rider</v>
          </cell>
          <cell r="E22336">
            <v>2000</v>
          </cell>
        </row>
        <row r="22337">
          <cell r="B22337" t="str">
            <v>Engro 7th Floor</v>
          </cell>
          <cell r="C22337" t="str">
            <v>Forte pakistan</v>
          </cell>
          <cell r="D22337" t="str">
            <v>Online by al madina to gulzar ahmed care of forte pak for 4 rolls</v>
          </cell>
          <cell r="E22337">
            <v>140000</v>
          </cell>
        </row>
        <row r="22338">
          <cell r="B22338" t="str">
            <v>Gul Ahmed</v>
          </cell>
          <cell r="C22338" t="str">
            <v>Adam regger</v>
          </cell>
          <cell r="D22338" t="str">
            <v>Cash collect by imran care off Adam reger</v>
          </cell>
          <cell r="E22338">
            <v>60000</v>
          </cell>
        </row>
        <row r="22339">
          <cell r="B22339" t="str">
            <v>Imtiaz supermarket</v>
          </cell>
          <cell r="C22339" t="str">
            <v>Sadiq Pipe</v>
          </cell>
          <cell r="D22339" t="str">
            <v>Online by adeel to mehboob ur rehman</v>
          </cell>
          <cell r="E22339">
            <v>100000</v>
          </cell>
        </row>
        <row r="22340">
          <cell r="B22340" t="str">
            <v>Spar supermarket</v>
          </cell>
          <cell r="C22340" t="str">
            <v>Wazeer ducting</v>
          </cell>
          <cell r="D22340" t="str">
            <v>Online by adeel to rehan wazir</v>
          </cell>
          <cell r="E22340">
            <v>100000</v>
          </cell>
        </row>
        <row r="22341">
          <cell r="B22341" t="str">
            <v>Meezan bank Head office</v>
          </cell>
          <cell r="C22341" t="str">
            <v>material</v>
          </cell>
          <cell r="D22341" t="str">
            <v>misc invoices by amir engr</v>
          </cell>
          <cell r="E22341">
            <v>17300</v>
          </cell>
        </row>
        <row r="22342">
          <cell r="B22342" t="str">
            <v>office</v>
          </cell>
          <cell r="C22342" t="str">
            <v>utilities bills</v>
          </cell>
          <cell r="D22342" t="str">
            <v>ptcl bills paid</v>
          </cell>
          <cell r="E22342">
            <v>10690</v>
          </cell>
        </row>
        <row r="22343">
          <cell r="B22343" t="str">
            <v xml:space="preserve">MHR Personal </v>
          </cell>
          <cell r="C22343" t="str">
            <v>utilities bills</v>
          </cell>
          <cell r="D22343" t="str">
            <v>ptcl bills paid</v>
          </cell>
          <cell r="E22343">
            <v>3180</v>
          </cell>
        </row>
        <row r="22344">
          <cell r="B22344" t="str">
            <v>office</v>
          </cell>
          <cell r="C22344" t="str">
            <v>misc</v>
          </cell>
          <cell r="D22344" t="str">
            <v>umer for office use</v>
          </cell>
          <cell r="E22344">
            <v>3000</v>
          </cell>
        </row>
        <row r="22345">
          <cell r="B22345" t="str">
            <v>office</v>
          </cell>
          <cell r="C22345" t="str">
            <v>misc</v>
          </cell>
          <cell r="D22345" t="str">
            <v>Stamp paper for deutche bank contract + green legal papers</v>
          </cell>
          <cell r="E22345">
            <v>600</v>
          </cell>
        </row>
        <row r="22346">
          <cell r="B22346" t="str">
            <v>PSYCHIATRY JPMC</v>
          </cell>
          <cell r="C22346" t="str">
            <v>malik brothers</v>
          </cell>
          <cell r="D22346" t="str">
            <v>Online by al madina to M ayaz care of malik brothers</v>
          </cell>
          <cell r="E22346">
            <v>225000</v>
          </cell>
        </row>
        <row r="22347">
          <cell r="B22347" t="str">
            <v>Engro 3rd &amp; 8th Floor</v>
          </cell>
          <cell r="C22347" t="str">
            <v>Mungo</v>
          </cell>
          <cell r="D22347" t="str">
            <v>Online by al madina to M asim rafiq care of unique
RS 180,000
RS 320,000 = total 5 LAC</v>
          </cell>
          <cell r="E22347">
            <v>50000</v>
          </cell>
        </row>
        <row r="22348">
          <cell r="B22348" t="str">
            <v>J out let DML</v>
          </cell>
          <cell r="C22348" t="str">
            <v>Mungo</v>
          </cell>
          <cell r="D22348" t="str">
            <v>Online by al madina to M asim rafiq care of unique
RS 180,000
RS 320,000 = total 5 LAC</v>
          </cell>
          <cell r="E22348">
            <v>60000</v>
          </cell>
        </row>
        <row r="22349">
          <cell r="B22349" t="str">
            <v>J outlet lucky one mall</v>
          </cell>
          <cell r="C22349" t="str">
            <v>Mungo</v>
          </cell>
          <cell r="D22349" t="str">
            <v>Online by al madina to M asim rafiq care of unique
RS 180,000
RS 320,000 = total 5 LAC</v>
          </cell>
          <cell r="E22349">
            <v>60000</v>
          </cell>
        </row>
        <row r="22350">
          <cell r="B22350" t="str">
            <v>Spar supermarket</v>
          </cell>
          <cell r="C22350" t="str">
            <v>Mungo</v>
          </cell>
          <cell r="D22350" t="str">
            <v>Online by al madina to M asim rafiq care of unique
RS 180,000
RS 320,000 = total 5 LAC</v>
          </cell>
          <cell r="E22350">
            <v>150000</v>
          </cell>
        </row>
        <row r="22351">
          <cell r="B22351" t="str">
            <v>NICVD</v>
          </cell>
          <cell r="C22351" t="str">
            <v>Mungo</v>
          </cell>
          <cell r="D22351" t="str">
            <v>Online by al madina to M asim rafiq care of unique
RS 180,000
RS 320,000 = total 5 LAC</v>
          </cell>
          <cell r="E22351">
            <v>100000</v>
          </cell>
        </row>
        <row r="22352">
          <cell r="B22352" t="str">
            <v>BAH Fire work</v>
          </cell>
          <cell r="C22352" t="str">
            <v>Mungo</v>
          </cell>
          <cell r="D22352" t="str">
            <v>Online by al madina to M asim rafiq care of unique
RS 180,000
RS 320,000 = total 5 LAC</v>
          </cell>
          <cell r="E22352">
            <v>50000</v>
          </cell>
        </row>
        <row r="22353">
          <cell r="B22353" t="str">
            <v>Meezan bank Head office</v>
          </cell>
          <cell r="C22353" t="str">
            <v>Mungo</v>
          </cell>
          <cell r="D22353" t="str">
            <v>Online by al madina to M asim rafiq care of unique
RS 180,000
RS 320,000 = total 5 LAC</v>
          </cell>
          <cell r="E22353">
            <v>30000</v>
          </cell>
        </row>
        <row r="22354">
          <cell r="B22354" t="str">
            <v>Engro office</v>
          </cell>
          <cell r="C22354" t="str">
            <v>Thumb international</v>
          </cell>
          <cell r="D22354" t="str">
            <v>Online by al madina to syed kamran aziz care of thumb - total = 400000</v>
          </cell>
          <cell r="E22354">
            <v>50000</v>
          </cell>
        </row>
        <row r="22355">
          <cell r="B22355" t="str">
            <v>Engro 3rd &amp; 8th Floor</v>
          </cell>
          <cell r="C22355" t="str">
            <v>Thumb international</v>
          </cell>
          <cell r="D22355" t="str">
            <v>Online by al madina to syed kamran aziz care of thumb - total = 400000</v>
          </cell>
          <cell r="E22355">
            <v>100000</v>
          </cell>
        </row>
        <row r="22356">
          <cell r="B22356" t="str">
            <v>J outlet lucky one mall</v>
          </cell>
          <cell r="C22356" t="str">
            <v>Thumb international</v>
          </cell>
          <cell r="D22356" t="str">
            <v>Online by al madina to syed kamran aziz care of thumb - total = 400000</v>
          </cell>
          <cell r="E22356">
            <v>60000</v>
          </cell>
        </row>
        <row r="22357">
          <cell r="B22357" t="str">
            <v>Engro 7th Floor</v>
          </cell>
          <cell r="C22357" t="str">
            <v>Thumb international</v>
          </cell>
          <cell r="D22357" t="str">
            <v>Online by al madina to syed kamran aziz care of thumb - total = 400000</v>
          </cell>
          <cell r="E22357">
            <v>190000</v>
          </cell>
        </row>
        <row r="22358">
          <cell r="B22358" t="str">
            <v>Meezan bank Head office</v>
          </cell>
          <cell r="C22358" t="str">
            <v>Sheet</v>
          </cell>
          <cell r="D22358" t="str">
            <v>100 KG sheet at meezan</v>
          </cell>
          <cell r="E22358">
            <v>32600</v>
          </cell>
        </row>
        <row r="22359">
          <cell r="B22359" t="str">
            <v>GSK DMC</v>
          </cell>
          <cell r="C22359" t="str">
            <v>Majid insulator</v>
          </cell>
          <cell r="D22359" t="str">
            <v>Online by adeel to majid mukhtar = 500,000</v>
          </cell>
          <cell r="E22359">
            <v>100000</v>
          </cell>
        </row>
        <row r="22360">
          <cell r="B22360" t="str">
            <v>CITI Bank</v>
          </cell>
          <cell r="C22360" t="str">
            <v>Majid insulator</v>
          </cell>
          <cell r="D22360" t="str">
            <v>Online by adeel to majid mukhtar = 500,000</v>
          </cell>
          <cell r="E22360">
            <v>225000</v>
          </cell>
        </row>
        <row r="22361">
          <cell r="B22361" t="str">
            <v>Engro 7th Floor</v>
          </cell>
          <cell r="C22361" t="str">
            <v>Majid insulator</v>
          </cell>
          <cell r="D22361" t="str">
            <v>Online by adeel to majid mukhtar = 500,000</v>
          </cell>
          <cell r="E22361">
            <v>175000</v>
          </cell>
        </row>
        <row r="22362">
          <cell r="B22362" t="str">
            <v>Mall of Pindi</v>
          </cell>
          <cell r="C22362" t="str">
            <v>Zubair duct</v>
          </cell>
          <cell r="D22362" t="str">
            <v>Online by adeel to ZR contractor care off zubair ducting
1) 600,000
2) 20,000</v>
          </cell>
          <cell r="E22362">
            <v>200000</v>
          </cell>
        </row>
        <row r="22363">
          <cell r="B22363" t="str">
            <v>Zeta Mall</v>
          </cell>
          <cell r="C22363" t="str">
            <v>Zubair duct</v>
          </cell>
          <cell r="D22363" t="str">
            <v>Online by adeel to ZR contractor care off zubair ducting
1) 600,000
2) 20,000</v>
          </cell>
          <cell r="E22363">
            <v>200000</v>
          </cell>
        </row>
        <row r="22364">
          <cell r="B22364" t="str">
            <v>Meezan bank Head office</v>
          </cell>
          <cell r="C22364" t="str">
            <v>Zubair duct</v>
          </cell>
          <cell r="D22364" t="str">
            <v>Online by adeel to ZR contractor care off zubair ducting
1) 600,000
2) 20,000</v>
          </cell>
          <cell r="E22364">
            <v>220000</v>
          </cell>
        </row>
        <row r="22365">
          <cell r="B22365" t="str">
            <v>CITI Bank</v>
          </cell>
          <cell r="C22365" t="str">
            <v>fuel</v>
          </cell>
          <cell r="D22365" t="str">
            <v>To umair for 2 turns</v>
          </cell>
          <cell r="E22365">
            <v>500</v>
          </cell>
        </row>
        <row r="22366">
          <cell r="B22366" t="str">
            <v>Engro 7th Floor</v>
          </cell>
          <cell r="C22366" t="str">
            <v>fare</v>
          </cell>
          <cell r="D22366" t="str">
            <v>paid to suzuki</v>
          </cell>
          <cell r="E22366">
            <v>3500</v>
          </cell>
        </row>
        <row r="22367">
          <cell r="B22367" t="str">
            <v>NASTP II</v>
          </cell>
          <cell r="C22367" t="str">
            <v>material</v>
          </cell>
          <cell r="D22367" t="str">
            <v>purchased colour + rawal bots cutting discs</v>
          </cell>
          <cell r="E22367">
            <v>4660</v>
          </cell>
        </row>
        <row r="22368">
          <cell r="B22368" t="str">
            <v>j outlet lucky one mall</v>
          </cell>
          <cell r="C22368" t="str">
            <v>material</v>
          </cell>
          <cell r="D22368" t="str">
            <v>red oxide + sticker print</v>
          </cell>
          <cell r="E22368">
            <v>2350</v>
          </cell>
        </row>
        <row r="22369">
          <cell r="B22369" t="str">
            <v>engro 7th floor</v>
          </cell>
          <cell r="C22369" t="str">
            <v>material</v>
          </cell>
          <cell r="D22369" t="str">
            <v>purchased nut bot, bit</v>
          </cell>
          <cell r="E22369">
            <v>1370</v>
          </cell>
        </row>
        <row r="22370">
          <cell r="B22370" t="str">
            <v>Meezan Gujranwala</v>
          </cell>
          <cell r="C22370" t="str">
            <v>misc</v>
          </cell>
          <cell r="D22370" t="str">
            <v>Easypaisa to Ahsan for core work</v>
          </cell>
          <cell r="E22370">
            <v>10000</v>
          </cell>
        </row>
        <row r="22371">
          <cell r="B22371" t="str">
            <v>j outlet lucky one mall</v>
          </cell>
          <cell r="C22371" t="str">
            <v>fare</v>
          </cell>
          <cell r="D22371" t="str">
            <v>paid</v>
          </cell>
          <cell r="E22371">
            <v>1000</v>
          </cell>
        </row>
        <row r="22372">
          <cell r="B22372" t="str">
            <v>saifee hospital</v>
          </cell>
          <cell r="C22372" t="str">
            <v>fare</v>
          </cell>
          <cell r="D22372" t="str">
            <v>paid to truck driver for pipe and fititngs</v>
          </cell>
          <cell r="E22372">
            <v>5000</v>
          </cell>
        </row>
        <row r="22373">
          <cell r="B22373" t="str">
            <v>office</v>
          </cell>
          <cell r="C22373" t="str">
            <v>tender</v>
          </cell>
          <cell r="D22373" t="str">
            <v>Tender submitted via indrive car 2 turn</v>
          </cell>
          <cell r="E22373">
            <v>3500</v>
          </cell>
        </row>
        <row r="22374">
          <cell r="B22374" t="str">
            <v>j outlet lucky one mall</v>
          </cell>
          <cell r="C22374" t="str">
            <v>shan controls</v>
          </cell>
          <cell r="D22374" t="str">
            <v>cash collect by imran care shan controls</v>
          </cell>
          <cell r="E22374">
            <v>250000</v>
          </cell>
        </row>
        <row r="22375">
          <cell r="B22375" t="str">
            <v>j outlet lucky one mall</v>
          </cell>
          <cell r="C22375" t="str">
            <v>shan controls</v>
          </cell>
          <cell r="D22375" t="str">
            <v>Purchased Coil from imranshan contrls shielded cable 2 core</v>
          </cell>
          <cell r="E22375">
            <v>75000</v>
          </cell>
        </row>
        <row r="22376">
          <cell r="B22376" t="str">
            <v>Meezan bank Head office</v>
          </cell>
          <cell r="C22376" t="str">
            <v>abdullah enterprise</v>
          </cell>
          <cell r="D22376" t="str">
            <v>Online by Al madina to kashif / hijab fatime care off abdullah enterprised Totla is 198500</v>
          </cell>
          <cell r="E22376">
            <v>162500</v>
          </cell>
        </row>
        <row r="22377">
          <cell r="B22377" t="str">
            <v>CITI Bank</v>
          </cell>
          <cell r="C22377" t="str">
            <v>abdullah enterprise</v>
          </cell>
          <cell r="D22377" t="str">
            <v>Online by Al madina to kashif / hijab fatime care off abdullah enterprised Totla is 198500</v>
          </cell>
          <cell r="E22377">
            <v>36000</v>
          </cell>
        </row>
        <row r="22378">
          <cell r="B22378" t="str">
            <v>BAH 12th Floor</v>
          </cell>
          <cell r="C22378" t="str">
            <v>Tariq automation</v>
          </cell>
          <cell r="D22378" t="str">
            <v>Online by adeel to M naveed shareef care of tariq automation</v>
          </cell>
          <cell r="E22378">
            <v>150000</v>
          </cell>
        </row>
        <row r="22379">
          <cell r="B22379" t="str">
            <v>Gul Ahmed</v>
          </cell>
          <cell r="C22379" t="str">
            <v>amir contractor</v>
          </cell>
          <cell r="D22379" t="str">
            <v>Online by adeel to M amir shakh</v>
          </cell>
          <cell r="E22379">
            <v>100000</v>
          </cell>
        </row>
        <row r="22380">
          <cell r="B22380" t="str">
            <v>NASTP II</v>
          </cell>
          <cell r="C22380" t="str">
            <v>misc</v>
          </cell>
          <cell r="D22380" t="str">
            <v>Online by adeel to M Awais</v>
          </cell>
          <cell r="E22380">
            <v>200000</v>
          </cell>
        </row>
        <row r="22381">
          <cell r="B22381" t="str">
            <v>O/M Deutche bank</v>
          </cell>
          <cell r="C22381" t="str">
            <v>misc</v>
          </cell>
          <cell r="D22381" t="str">
            <v>Given to Accrescent for misc purchases</v>
          </cell>
          <cell r="E22381">
            <v>10000</v>
          </cell>
        </row>
        <row r="22382">
          <cell r="B22382" t="str">
            <v>BAH Fire work</v>
          </cell>
          <cell r="C22382" t="str">
            <v>material</v>
          </cell>
          <cell r="D22382" t="str">
            <v>purchased C channel</v>
          </cell>
          <cell r="E22382">
            <v>4900</v>
          </cell>
        </row>
        <row r="22383">
          <cell r="B22383" t="str">
            <v>Mall of Pindi</v>
          </cell>
          <cell r="C22383" t="str">
            <v>material</v>
          </cell>
          <cell r="D22383" t="str">
            <v>purchased chutki valve 2 nos</v>
          </cell>
          <cell r="E22383">
            <v>1500</v>
          </cell>
        </row>
        <row r="22384">
          <cell r="B22384" t="str">
            <v>BAH Fire work</v>
          </cell>
          <cell r="C22384" t="str">
            <v>material</v>
          </cell>
          <cell r="D22384" t="str">
            <v>purchased colour material + mixing oil + brush</v>
          </cell>
          <cell r="E22384">
            <v>3540</v>
          </cell>
        </row>
        <row r="22385">
          <cell r="B22385" t="str">
            <v>CITI Bank</v>
          </cell>
          <cell r="C22385" t="str">
            <v>fuel</v>
          </cell>
          <cell r="D22385" t="str">
            <v>to salman rider</v>
          </cell>
          <cell r="E22385">
            <v>2000</v>
          </cell>
        </row>
        <row r="22386">
          <cell r="B22386" t="str">
            <v>GSK DMC</v>
          </cell>
          <cell r="C22386" t="str">
            <v>material</v>
          </cell>
          <cell r="D22386" t="str">
            <v>purchased grab bar by majid</v>
          </cell>
          <cell r="E22386">
            <v>25000</v>
          </cell>
        </row>
        <row r="22387">
          <cell r="B22387" t="str">
            <v>Mall of Pindi</v>
          </cell>
          <cell r="C22387" t="str">
            <v>fare</v>
          </cell>
          <cell r="D22387" t="str">
            <v>cargo</v>
          </cell>
          <cell r="E22387">
            <v>1030</v>
          </cell>
        </row>
        <row r="22388">
          <cell r="B22388" t="str">
            <v>BAH Fire work</v>
          </cell>
          <cell r="C22388" t="str">
            <v>material</v>
          </cell>
          <cell r="D22388" t="str">
            <v>purchased C channel</v>
          </cell>
          <cell r="E22388">
            <v>9500</v>
          </cell>
        </row>
        <row r="22389">
          <cell r="B22389" t="str">
            <v>office</v>
          </cell>
          <cell r="C22389" t="str">
            <v>misc</v>
          </cell>
          <cell r="D22389" t="str">
            <v>umer for office use</v>
          </cell>
          <cell r="E22389">
            <v>3500</v>
          </cell>
        </row>
        <row r="22390">
          <cell r="B22390" t="str">
            <v>office</v>
          </cell>
          <cell r="C22390" t="str">
            <v>misc</v>
          </cell>
          <cell r="D22390" t="str">
            <v>Rehan printer refilling</v>
          </cell>
          <cell r="E22390">
            <v>500</v>
          </cell>
        </row>
        <row r="22391">
          <cell r="B22391" t="str">
            <v>Meezan Gujranwala</v>
          </cell>
          <cell r="C22391" t="str">
            <v>misc</v>
          </cell>
          <cell r="D22391" t="str">
            <v>Nadeem bhai mobile balance</v>
          </cell>
          <cell r="E22391">
            <v>1000</v>
          </cell>
        </row>
        <row r="22392">
          <cell r="B22392" t="str">
            <v>j outlet lucky one mall</v>
          </cell>
          <cell r="C22392" t="str">
            <v>fare</v>
          </cell>
          <cell r="D22392" t="str">
            <v>paid</v>
          </cell>
          <cell r="E22392">
            <v>1800</v>
          </cell>
        </row>
        <row r="22393">
          <cell r="B22393" t="str">
            <v>saifee hospital</v>
          </cell>
          <cell r="C22393" t="str">
            <v>fare</v>
          </cell>
          <cell r="D22393" t="str">
            <v>paid</v>
          </cell>
          <cell r="E22393">
            <v>1800</v>
          </cell>
        </row>
        <row r="22394">
          <cell r="B22394" t="str">
            <v>BAH Fire work</v>
          </cell>
          <cell r="C22394" t="str">
            <v>material</v>
          </cell>
          <cell r="D22394" t="str">
            <v>purchased channel</v>
          </cell>
          <cell r="E22394">
            <v>13000</v>
          </cell>
        </row>
        <row r="22395">
          <cell r="B22395" t="str">
            <v>Meezan Gujranwala</v>
          </cell>
          <cell r="C22395" t="str">
            <v>material</v>
          </cell>
          <cell r="D22395" t="str">
            <v>Online by Al madina to M Salan Riaz Elbow and access plug purchased for meezan gujranwala</v>
          </cell>
          <cell r="E22395">
            <v>42678</v>
          </cell>
        </row>
        <row r="22396">
          <cell r="B22396" t="str">
            <v>Zeta Mall</v>
          </cell>
          <cell r="C22396" t="str">
            <v>Engr Ahsan</v>
          </cell>
          <cell r="D22396" t="str">
            <v>Online by al madina to engr M ahsan for site expenses</v>
          </cell>
          <cell r="E22396">
            <v>30000</v>
          </cell>
        </row>
        <row r="22397">
          <cell r="B22397" t="str">
            <v>Mall of Pindi</v>
          </cell>
          <cell r="C22397" t="str">
            <v>transportation</v>
          </cell>
          <cell r="D22397" t="str">
            <v>Online by adeel to huzaifa taj</v>
          </cell>
          <cell r="E22397">
            <v>52000</v>
          </cell>
        </row>
        <row r="22398">
          <cell r="B22398" t="str">
            <v>J out let DML</v>
          </cell>
          <cell r="C22398" t="str">
            <v>EAP</v>
          </cell>
          <cell r="D22398" t="str">
            <v>Online by adeel to M Saqib EAP</v>
          </cell>
          <cell r="E22398">
            <v>140000</v>
          </cell>
        </row>
        <row r="22399">
          <cell r="B22399" t="str">
            <v>J out let DML</v>
          </cell>
          <cell r="C22399" t="str">
            <v>EAP</v>
          </cell>
          <cell r="D22399" t="str">
            <v>To M Saqib EAP by BH</v>
          </cell>
          <cell r="E22399">
            <v>214000</v>
          </cell>
        </row>
        <row r="22400">
          <cell r="B22400" t="str">
            <v>NICVD</v>
          </cell>
          <cell r="C22400" t="str">
            <v>material</v>
          </cell>
          <cell r="D22400" t="str">
            <v>purchased 2 carton black tapes</v>
          </cell>
          <cell r="E22400">
            <v>17000</v>
          </cell>
        </row>
        <row r="22401">
          <cell r="B22401" t="str">
            <v>office</v>
          </cell>
          <cell r="C22401" t="str">
            <v>misc</v>
          </cell>
          <cell r="D22401" t="str">
            <v>umer for office use</v>
          </cell>
          <cell r="E22401">
            <v>3500</v>
          </cell>
        </row>
        <row r="22402">
          <cell r="B22402" t="str">
            <v>ZEETA Mall</v>
          </cell>
          <cell r="C22402" t="str">
            <v>charity</v>
          </cell>
          <cell r="D22402" t="str">
            <v>cash paid (to office mossi)</v>
          </cell>
          <cell r="E22402">
            <v>5000</v>
          </cell>
        </row>
        <row r="22403">
          <cell r="B22403" t="str">
            <v>Bahria project</v>
          </cell>
          <cell r="C22403" t="str">
            <v>material</v>
          </cell>
          <cell r="D22403" t="str">
            <v>paid for SSGC gas connection + utilities</v>
          </cell>
          <cell r="E22403">
            <v>30000</v>
          </cell>
        </row>
        <row r="22404">
          <cell r="B22404" t="str">
            <v>Bahria project</v>
          </cell>
          <cell r="C22404" t="str">
            <v>fuel</v>
          </cell>
          <cell r="D22404" t="str">
            <v>To amjad for fuel</v>
          </cell>
          <cell r="E22404">
            <v>2000</v>
          </cell>
        </row>
        <row r="22405">
          <cell r="B22405" t="str">
            <v>BAH Fire work</v>
          </cell>
          <cell r="C22405" t="str">
            <v>fare</v>
          </cell>
          <cell r="D22405" t="str">
            <v>paid</v>
          </cell>
          <cell r="E22405">
            <v>1000</v>
          </cell>
        </row>
        <row r="22406">
          <cell r="B22406" t="str">
            <v>NASTP II</v>
          </cell>
          <cell r="C22406" t="str">
            <v>fare</v>
          </cell>
          <cell r="D22406" t="str">
            <v>paid</v>
          </cell>
          <cell r="E22406">
            <v>2000</v>
          </cell>
        </row>
        <row r="22407">
          <cell r="B22407" t="str">
            <v>O/M VISA office</v>
          </cell>
          <cell r="C22407" t="str">
            <v>faisal qazi</v>
          </cell>
          <cell r="D22407" t="str">
            <v>Online by al madina to faisal qazi</v>
          </cell>
          <cell r="E22407">
            <v>50000</v>
          </cell>
        </row>
        <row r="22408">
          <cell r="B22408" t="str">
            <v>Bahria project</v>
          </cell>
          <cell r="C22408" t="str">
            <v>John</v>
          </cell>
          <cell r="D22408" t="str">
            <v>Online by al madina to yousuf john</v>
          </cell>
          <cell r="E22408">
            <v>100000</v>
          </cell>
        </row>
        <row r="22409">
          <cell r="B22409" t="str">
            <v>office</v>
          </cell>
          <cell r="C22409" t="str">
            <v>misc</v>
          </cell>
          <cell r="D22409" t="str">
            <v>umer for office use</v>
          </cell>
          <cell r="E22409">
            <v>3000</v>
          </cell>
        </row>
        <row r="22410">
          <cell r="B22410" t="str">
            <v xml:space="preserve">MHR Personal </v>
          </cell>
          <cell r="C22410" t="str">
            <v>misc</v>
          </cell>
          <cell r="D22410" t="str">
            <v>mobile balance</v>
          </cell>
          <cell r="E22410">
            <v>1500</v>
          </cell>
        </row>
        <row r="22411">
          <cell r="B22411" t="str">
            <v>Rehmat shipping</v>
          </cell>
          <cell r="C22411" t="str">
            <v>material</v>
          </cell>
          <cell r="D22411" t="str">
            <v>purchased cutting disc</v>
          </cell>
          <cell r="E22411">
            <v>250</v>
          </cell>
        </row>
        <row r="22412">
          <cell r="B22412" t="str">
            <v>Imtiaz supermarket</v>
          </cell>
          <cell r="C22412" t="str">
            <v>material</v>
          </cell>
          <cell r="D22412" t="str">
            <v>Purchased Gutkay 1 set by abbas</v>
          </cell>
          <cell r="E22412">
            <v>18400</v>
          </cell>
        </row>
        <row r="22413">
          <cell r="B22413" t="str">
            <v>naveed malik</v>
          </cell>
          <cell r="C22413" t="str">
            <v>amir contractor</v>
          </cell>
          <cell r="D22413" t="str">
            <v>cash paid for welding</v>
          </cell>
          <cell r="E22413">
            <v>3000</v>
          </cell>
        </row>
        <row r="22414">
          <cell r="B22414" t="str">
            <v>BAF maintenance</v>
          </cell>
          <cell r="C22414" t="str">
            <v>Engr Noman</v>
          </cell>
          <cell r="D22414" t="str">
            <v>cash paid</v>
          </cell>
          <cell r="E22414">
            <v>50000</v>
          </cell>
        </row>
        <row r="22415">
          <cell r="B22415" t="str">
            <v>Spar supermarket</v>
          </cell>
          <cell r="C22415" t="str">
            <v>adam regger</v>
          </cell>
          <cell r="D22415" t="str">
            <v>cash paid</v>
          </cell>
          <cell r="E22415">
            <v>15000</v>
          </cell>
        </row>
        <row r="22416">
          <cell r="B22416" t="str">
            <v xml:space="preserve">MHR Personal </v>
          </cell>
          <cell r="C22416" t="str">
            <v>material</v>
          </cell>
          <cell r="D22416" t="str">
            <v>To abbas for MHR for mis invoices</v>
          </cell>
          <cell r="E22416">
            <v>4000</v>
          </cell>
        </row>
        <row r="22417">
          <cell r="B22417" t="str">
            <v>Nadir Burhani</v>
          </cell>
          <cell r="C22417" t="str">
            <v>misc</v>
          </cell>
          <cell r="D22417" t="str">
            <v>misc invoices by abbas</v>
          </cell>
          <cell r="E22417">
            <v>34000</v>
          </cell>
        </row>
        <row r="22418">
          <cell r="B22418" t="str">
            <v>office</v>
          </cell>
          <cell r="C22418" t="str">
            <v>misc</v>
          </cell>
          <cell r="D22418" t="str">
            <v>umer for office use</v>
          </cell>
          <cell r="E22418">
            <v>4000</v>
          </cell>
        </row>
        <row r="22419">
          <cell r="B22419" t="str">
            <v>BAF maintenance</v>
          </cell>
          <cell r="C22419" t="str">
            <v>shakeel duct</v>
          </cell>
          <cell r="D22419" t="str">
            <v>cash paid</v>
          </cell>
          <cell r="E22419">
            <v>15000</v>
          </cell>
        </row>
        <row r="22420">
          <cell r="B22420" t="str">
            <v>Zeta Mall</v>
          </cell>
          <cell r="C22420" t="str">
            <v>charity</v>
          </cell>
          <cell r="D22420" t="str">
            <v>cash paid to faheem for someone</v>
          </cell>
          <cell r="E22420">
            <v>5000</v>
          </cell>
        </row>
        <row r="22421">
          <cell r="B22421" t="str">
            <v>Honey moon lounge</v>
          </cell>
          <cell r="C22421" t="str">
            <v>charity</v>
          </cell>
          <cell r="D22421" t="str">
            <v>cash paid to faheem for someone</v>
          </cell>
          <cell r="E22421">
            <v>10000</v>
          </cell>
        </row>
        <row r="22422">
          <cell r="B22422" t="str">
            <v xml:space="preserve">MHR Personal </v>
          </cell>
          <cell r="C22422" t="str">
            <v>material</v>
          </cell>
          <cell r="D22422" t="str">
            <v>purchased 9 fans + Wire and pipe</v>
          </cell>
          <cell r="E22422">
            <v>58000</v>
          </cell>
        </row>
        <row r="22423">
          <cell r="B22423" t="str">
            <v>Mall of Pindi</v>
          </cell>
          <cell r="C22423" t="str">
            <v>material</v>
          </cell>
          <cell r="D22423" t="str">
            <v>Online by Al madina To Fatemi enterprises for purchased fittings</v>
          </cell>
          <cell r="E22423">
            <v>50000</v>
          </cell>
        </row>
        <row r="22424">
          <cell r="B22424" t="str">
            <v>Meezan Gujranwala</v>
          </cell>
          <cell r="C22424" t="str">
            <v>Zaman contractor</v>
          </cell>
          <cell r="D22424" t="str">
            <v>Online by Al madina To zaman</v>
          </cell>
          <cell r="E22424">
            <v>100000</v>
          </cell>
        </row>
        <row r="22425">
          <cell r="B22425" t="str">
            <v>FTC Floors</v>
          </cell>
          <cell r="C22425" t="str">
            <v>Tasleem mason</v>
          </cell>
          <cell r="D22425" t="str">
            <v>by nadeem bhai</v>
          </cell>
          <cell r="E22425">
            <v>1000</v>
          </cell>
        </row>
        <row r="22426">
          <cell r="B22426" t="str">
            <v>j outlet lucky one mall</v>
          </cell>
          <cell r="C22426" t="str">
            <v>fuel</v>
          </cell>
          <cell r="D22426" t="str">
            <v>to salman</v>
          </cell>
          <cell r="E22426">
            <v>2000</v>
          </cell>
        </row>
        <row r="22427">
          <cell r="B22427" t="str">
            <v>office</v>
          </cell>
          <cell r="C22427" t="str">
            <v>misc</v>
          </cell>
          <cell r="D22427" t="str">
            <v>umer for office use</v>
          </cell>
          <cell r="E22427">
            <v>4000</v>
          </cell>
        </row>
        <row r="22428">
          <cell r="B22428" t="str">
            <v>FTC Floors</v>
          </cell>
          <cell r="C22428" t="str">
            <v>tasleem</v>
          </cell>
          <cell r="D22428" t="str">
            <v>cash paid</v>
          </cell>
          <cell r="E22428">
            <v>15000</v>
          </cell>
        </row>
        <row r="22429">
          <cell r="B22429" t="str">
            <v>j outlet lucky one mall</v>
          </cell>
          <cell r="C22429" t="str">
            <v>fare</v>
          </cell>
          <cell r="D22429" t="str">
            <v>paid</v>
          </cell>
          <cell r="E22429">
            <v>2000</v>
          </cell>
        </row>
        <row r="22430">
          <cell r="B22430" t="str">
            <v>Spar supermarket</v>
          </cell>
          <cell r="C22430" t="str">
            <v>fare</v>
          </cell>
          <cell r="D22430" t="str">
            <v>paid</v>
          </cell>
          <cell r="E22430">
            <v>1200</v>
          </cell>
        </row>
        <row r="22431">
          <cell r="B22431" t="str">
            <v>NICVD</v>
          </cell>
          <cell r="C22431" t="str">
            <v>fare</v>
          </cell>
          <cell r="D22431" t="str">
            <v>paid</v>
          </cell>
          <cell r="E22431">
            <v>1500</v>
          </cell>
        </row>
        <row r="22432">
          <cell r="B22432" t="str">
            <v>Meezan Gujranwala</v>
          </cell>
          <cell r="C22432" t="str">
            <v>Material</v>
          </cell>
          <cell r="D22432" t="str">
            <v xml:space="preserve">Online by adeel to naveed asif azeem for porta plumbing fixtures </v>
          </cell>
          <cell r="E22432">
            <v>615000</v>
          </cell>
        </row>
        <row r="22433">
          <cell r="B22433" t="str">
            <v>j outlet lucky one mall</v>
          </cell>
          <cell r="C22433" t="str">
            <v>sheeraz corportation</v>
          </cell>
          <cell r="D22433" t="str">
            <v>MCB chq 2007570394</v>
          </cell>
          <cell r="E22433">
            <v>123270</v>
          </cell>
        </row>
        <row r="22434">
          <cell r="B22434" t="str">
            <v>Spar supermarket</v>
          </cell>
          <cell r="C22434" t="str">
            <v>amir contractor</v>
          </cell>
          <cell r="D22434" t="str">
            <v>MCB chq 2007570395</v>
          </cell>
          <cell r="E22434">
            <v>200000</v>
          </cell>
        </row>
        <row r="22435">
          <cell r="B22435" t="str">
            <v>CITI Bank</v>
          </cell>
          <cell r="C22435" t="str">
            <v>faheem elec</v>
          </cell>
          <cell r="D22435" t="str">
            <v>MCB chq 2007570397
chq amt = 100,000
cash       = 60,000</v>
          </cell>
          <cell r="E22435">
            <v>70000</v>
          </cell>
        </row>
        <row r="22436">
          <cell r="B22436" t="str">
            <v>GSK DMC</v>
          </cell>
          <cell r="C22436" t="str">
            <v>faheem elec</v>
          </cell>
          <cell r="D22436" t="str">
            <v>MCB chq 2007570397
chq amt = 100,000
cash       = 60,000</v>
          </cell>
          <cell r="E22436">
            <v>90000</v>
          </cell>
        </row>
        <row r="22437">
          <cell r="B22437" t="str">
            <v>NICVD</v>
          </cell>
          <cell r="C22437" t="str">
            <v>crescent corporation</v>
          </cell>
          <cell r="D22437" t="str">
            <v>Received from Ik in acc of J outlet lucky one mall (Meezan bank chq # A-03650839 Given to crescent corp in NIVCD deal)</v>
          </cell>
          <cell r="E22437">
            <v>2175753</v>
          </cell>
        </row>
        <row r="22438">
          <cell r="B22438" t="str">
            <v>Engro 3rd &amp; 8th Floor</v>
          </cell>
          <cell r="C22438" t="str">
            <v>John</v>
          </cell>
          <cell r="D22438" t="str">
            <v>MCB chq 2007570399 chq amt = 100,000</v>
          </cell>
          <cell r="E22438">
            <v>50000</v>
          </cell>
        </row>
        <row r="22439">
          <cell r="B22439" t="str">
            <v>Gul Ahmed</v>
          </cell>
          <cell r="C22439" t="str">
            <v>John</v>
          </cell>
          <cell r="D22439" t="str">
            <v>MCB chq 2007570399 chq amt = 100,000</v>
          </cell>
          <cell r="E22439">
            <v>50000</v>
          </cell>
        </row>
        <row r="22440">
          <cell r="B22440" t="str">
            <v>saifee hospital</v>
          </cell>
          <cell r="C22440" t="str">
            <v>IIL pipe</v>
          </cell>
          <cell r="D22440" t="str">
            <v>MCB chq 2007570400</v>
          </cell>
          <cell r="E22440">
            <v>444919</v>
          </cell>
        </row>
        <row r="22441">
          <cell r="B22441" t="str">
            <v xml:space="preserve">MHR Personal </v>
          </cell>
          <cell r="C22441" t="str">
            <v>sir rehman</v>
          </cell>
          <cell r="D22441" t="str">
            <v>MCB chq 2007570401 (misc invoices)</v>
          </cell>
          <cell r="E22441">
            <v>84620</v>
          </cell>
        </row>
        <row r="22442">
          <cell r="B22442" t="str">
            <v>saifee hospital</v>
          </cell>
          <cell r="C22442" t="str">
            <v>owais traders</v>
          </cell>
          <cell r="D22442" t="str">
            <v>Cash cheque received from Mughal construction .  BAHL chq # 11606807 (Given to owais traders in saifee deal)</v>
          </cell>
          <cell r="E22442">
            <v>400000</v>
          </cell>
        </row>
        <row r="22443">
          <cell r="B22443" t="str">
            <v>CITI Bank</v>
          </cell>
          <cell r="C22443" t="str">
            <v>Air guide</v>
          </cell>
          <cell r="D22443" t="str">
            <v>Cash cheque received from Mughal construction .  BAHL chq # 11606806 (Given to Air guide) chq amount is 1000,000</v>
          </cell>
          <cell r="E22443">
            <v>900000</v>
          </cell>
        </row>
        <row r="22444">
          <cell r="B22444" t="str">
            <v>Tomo JPMC</v>
          </cell>
          <cell r="C22444" t="str">
            <v>Air guide</v>
          </cell>
          <cell r="D22444" t="str">
            <v>Cash cheque received from Mughal construction .  BAHL chq # 11606806 (Given to Air guide) chq amount is 1000,000</v>
          </cell>
          <cell r="E22444">
            <v>100000</v>
          </cell>
        </row>
        <row r="22445">
          <cell r="B22445" t="str">
            <v>Rehmat shipping</v>
          </cell>
          <cell r="C22445" t="str">
            <v>Muzammil</v>
          </cell>
          <cell r="D22445" t="str">
            <v>MCB chq 2007570403</v>
          </cell>
          <cell r="E22445">
            <v>100000</v>
          </cell>
        </row>
        <row r="22446">
          <cell r="B22446" t="str">
            <v>NICVD</v>
          </cell>
          <cell r="C22446" t="str">
            <v>crescent corporation</v>
          </cell>
          <cell r="D22446" t="str">
            <v>Received from Ik in acc of J outlet lucky one mall (Meezan bank chq # A-03650827 Given to crescent corp in NIVCD deal)</v>
          </cell>
          <cell r="E22446">
            <v>864358</v>
          </cell>
        </row>
        <row r="22447">
          <cell r="B22447" t="str">
            <v>BAH PPRC Job</v>
          </cell>
          <cell r="C22447" t="str">
            <v>Build Con</v>
          </cell>
          <cell r="D22447" t="str">
            <v>Received from My interiors (online transfer to Build con against PPRC pipe deal in BAHL)</v>
          </cell>
          <cell r="E22447">
            <v>800000</v>
          </cell>
        </row>
        <row r="22448">
          <cell r="B22448" t="str">
            <v>Meezan bank Head office</v>
          </cell>
          <cell r="C22448" t="str">
            <v>kaytees</v>
          </cell>
          <cell r="D22448" t="str">
            <v>Received from Ik in acc of Manto DML (Meezan bank chq # A-08775251 (Given to Kaytes) amt = 350,000</v>
          </cell>
          <cell r="E22448">
            <v>150000</v>
          </cell>
        </row>
        <row r="22449">
          <cell r="B22449" t="str">
            <v>j outlet lucky one mall</v>
          </cell>
          <cell r="C22449" t="str">
            <v>kaytees</v>
          </cell>
          <cell r="D22449" t="str">
            <v>Received from Ik in acc of Manto DML (Meezan bank chq # A-08775251 (Given to Kaytes) amt = 350,000</v>
          </cell>
          <cell r="E22449">
            <v>200000</v>
          </cell>
        </row>
        <row r="22450">
          <cell r="B22450" t="str">
            <v>Zeta Mall</v>
          </cell>
          <cell r="C22450" t="str">
            <v>IIL pipe</v>
          </cell>
          <cell r="D22450" t="str">
            <v>MCB chq 2007570406 (cash transfer in IIL)</v>
          </cell>
          <cell r="E22450">
            <v>795490</v>
          </cell>
        </row>
        <row r="22451">
          <cell r="B22451" t="str">
            <v>BAF maintenance</v>
          </cell>
          <cell r="C22451" t="str">
            <v>SST Tax</v>
          </cell>
          <cell r="D22451" t="str">
            <v>MCB chq 2007570407 = tot amt = 104945</v>
          </cell>
          <cell r="E22451">
            <v>25000</v>
          </cell>
        </row>
        <row r="22452">
          <cell r="B22452" t="str">
            <v xml:space="preserve">O/M Nue Multiplex </v>
          </cell>
          <cell r="C22452" t="str">
            <v>SST Tax</v>
          </cell>
          <cell r="D22452" t="str">
            <v>MCB chq 2007570407 = tot amt = 104945</v>
          </cell>
          <cell r="E22452">
            <v>11945</v>
          </cell>
        </row>
        <row r="22453">
          <cell r="B22453" t="str">
            <v>O/M The Place</v>
          </cell>
          <cell r="C22453" t="str">
            <v>SST Tax</v>
          </cell>
          <cell r="D22453" t="str">
            <v>MCB chq 2007570407 = tot amt = 104945</v>
          </cell>
          <cell r="E22453">
            <v>11000</v>
          </cell>
        </row>
        <row r="22454">
          <cell r="B22454" t="str">
            <v>FTC Floors</v>
          </cell>
          <cell r="C22454" t="str">
            <v>SST Tax</v>
          </cell>
          <cell r="D22454" t="str">
            <v>MCB chq 2007570407 = tot amt = 104945</v>
          </cell>
          <cell r="E22454">
            <v>12000</v>
          </cell>
        </row>
        <row r="22455">
          <cell r="B22455" t="str">
            <v>o/m NASTP</v>
          </cell>
          <cell r="C22455" t="str">
            <v>SST Tax</v>
          </cell>
          <cell r="D22455" t="str">
            <v>MCB chq 2007570407 = tot amt = 104945</v>
          </cell>
          <cell r="E22455">
            <v>45000</v>
          </cell>
        </row>
        <row r="22456">
          <cell r="B22456" t="str">
            <v>Meezan bank Head office</v>
          </cell>
          <cell r="C22456" t="str">
            <v>iqbal sons</v>
          </cell>
          <cell r="D22456" t="str">
            <v>Received from Ik in acc of Generation Amt = 1300,000</v>
          </cell>
          <cell r="E22456">
            <v>117087</v>
          </cell>
        </row>
        <row r="22457">
          <cell r="B22457" t="str">
            <v>Tri fit Gym</v>
          </cell>
          <cell r="C22457" t="str">
            <v>iqbal sons</v>
          </cell>
          <cell r="D22457" t="str">
            <v>Received from Ik in acc of Generation Amt = 1300,000</v>
          </cell>
          <cell r="E22457">
            <v>6000</v>
          </cell>
        </row>
        <row r="22458">
          <cell r="B22458" t="str">
            <v>Engro 3rd &amp; 8th Floor</v>
          </cell>
          <cell r="C22458" t="str">
            <v>iqbal sons</v>
          </cell>
          <cell r="D22458" t="str">
            <v>Received from Ik in acc of Generation Amt = 1300,000</v>
          </cell>
          <cell r="E22458">
            <v>104064</v>
          </cell>
        </row>
        <row r="22459">
          <cell r="B22459" t="str">
            <v>BAH 12th Floor</v>
          </cell>
          <cell r="C22459" t="str">
            <v>iqbal sons</v>
          </cell>
          <cell r="D22459" t="str">
            <v>Received from Ik in acc of Generation Amt = 1300,000</v>
          </cell>
          <cell r="E22459">
            <v>87831</v>
          </cell>
        </row>
        <row r="22460">
          <cell r="B22460" t="str">
            <v>Gul Ahmed</v>
          </cell>
          <cell r="C22460" t="str">
            <v>iqbal sons</v>
          </cell>
          <cell r="D22460" t="str">
            <v>Received from Ik in acc of Generation Amt = 1300,000</v>
          </cell>
          <cell r="E22460">
            <v>47250</v>
          </cell>
        </row>
        <row r="22461">
          <cell r="B22461" t="str">
            <v>J out let DML</v>
          </cell>
          <cell r="C22461" t="str">
            <v>iqbal sons</v>
          </cell>
          <cell r="D22461" t="str">
            <v>Received from Ik in acc of Generation Amt = 1300,000</v>
          </cell>
          <cell r="E22461">
            <v>30500</v>
          </cell>
        </row>
        <row r="22462">
          <cell r="B22462" t="str">
            <v>DHL office</v>
          </cell>
          <cell r="C22462" t="str">
            <v>iqbal sons</v>
          </cell>
          <cell r="D22462" t="str">
            <v>Received from Ik in acc of Generation Amt = 1300,000</v>
          </cell>
          <cell r="E22462">
            <v>96058</v>
          </cell>
        </row>
        <row r="22463">
          <cell r="B22463" t="str">
            <v>Rehmat shipping</v>
          </cell>
          <cell r="C22463" t="str">
            <v>iqbal sons</v>
          </cell>
          <cell r="D22463" t="str">
            <v>Received from Ik in acc of Generation Amt = 1300,000</v>
          </cell>
          <cell r="E22463">
            <v>4902</v>
          </cell>
        </row>
        <row r="22464">
          <cell r="B22464" t="str">
            <v>J outlet lucky one mall</v>
          </cell>
          <cell r="C22464" t="str">
            <v>iqbal sons</v>
          </cell>
          <cell r="D22464" t="str">
            <v>Received from Ik in acc of Generation Amt = 1300,000</v>
          </cell>
          <cell r="E22464">
            <v>532568</v>
          </cell>
        </row>
        <row r="22465">
          <cell r="B22465" t="str">
            <v>Spar supermarket</v>
          </cell>
          <cell r="C22465" t="str">
            <v>iqbal sons</v>
          </cell>
          <cell r="D22465" t="str">
            <v>Received from Ik in acc of Generation Amt = 1300,000</v>
          </cell>
          <cell r="E22465">
            <v>42789</v>
          </cell>
        </row>
        <row r="22466">
          <cell r="B22466" t="str">
            <v>NICVD</v>
          </cell>
          <cell r="C22466" t="str">
            <v>iqbal sons</v>
          </cell>
          <cell r="D22466" t="str">
            <v>Received from Ik in acc of Generation Amt = 1300,000</v>
          </cell>
          <cell r="E22466">
            <v>109721</v>
          </cell>
        </row>
        <row r="22467">
          <cell r="B22467" t="str">
            <v>Salaam Taqaful</v>
          </cell>
          <cell r="C22467" t="str">
            <v>iqbal sons</v>
          </cell>
          <cell r="D22467" t="str">
            <v>Received from Ik in acc of Generation Amt = 1300,000</v>
          </cell>
          <cell r="E22467">
            <v>5871</v>
          </cell>
        </row>
        <row r="22468">
          <cell r="C22468" t="str">
            <v>iqbal sons</v>
          </cell>
          <cell r="D22468" t="str">
            <v>Received from Ik in acc of Generation Amt = 1300,000</v>
          </cell>
          <cell r="E22468">
            <v>115359</v>
          </cell>
        </row>
        <row r="22469">
          <cell r="B22469" t="str">
            <v>PSYCHIATRY JPMC</v>
          </cell>
          <cell r="C22469" t="str">
            <v>habib insulation</v>
          </cell>
          <cell r="D22469" t="str">
            <v>Received from Ik in acc of Sana safinaz = Amt = 1800,000/-</v>
          </cell>
          <cell r="E22469">
            <v>194672</v>
          </cell>
        </row>
        <row r="22470">
          <cell r="B22470" t="str">
            <v>Meezan bank Head office</v>
          </cell>
          <cell r="C22470" t="str">
            <v>habib insulation</v>
          </cell>
          <cell r="D22470" t="str">
            <v>Received from Ik in acc of Sana safinaz = Amt = 1800,000/-</v>
          </cell>
          <cell r="E22470">
            <v>327067</v>
          </cell>
        </row>
        <row r="22471">
          <cell r="B22471" t="str">
            <v>Tomo JPMC</v>
          </cell>
          <cell r="C22471" t="str">
            <v>habib insulation</v>
          </cell>
          <cell r="D22471" t="str">
            <v>Received from Ik in acc of Sana safinaz = Amt = 1800,000/-</v>
          </cell>
          <cell r="E22471">
            <v>274418</v>
          </cell>
        </row>
        <row r="22472">
          <cell r="B22472" t="str">
            <v>Sana safinaz DML</v>
          </cell>
          <cell r="C22472" t="str">
            <v>habib insulation</v>
          </cell>
          <cell r="D22472" t="str">
            <v>Received from Ik in acc of Sana safinaz = Amt = 1800,000/-</v>
          </cell>
          <cell r="E22472">
            <v>519055</v>
          </cell>
        </row>
        <row r="22473">
          <cell r="B22473" t="str">
            <v>Spar supermarket</v>
          </cell>
          <cell r="C22473" t="str">
            <v>habib insulation</v>
          </cell>
          <cell r="D22473" t="str">
            <v>Received from Ik in acc of Sana safinaz = Amt = 1800,000/-</v>
          </cell>
          <cell r="E22473">
            <v>484788</v>
          </cell>
        </row>
        <row r="22474">
          <cell r="B22474" t="str">
            <v>BAH Fire work</v>
          </cell>
          <cell r="C22474" t="str">
            <v>Arsalan piping</v>
          </cell>
          <cell r="D22474" t="str">
            <v xml:space="preserve">MCB chq 2007570410 </v>
          </cell>
          <cell r="E22474">
            <v>75000</v>
          </cell>
        </row>
        <row r="22475">
          <cell r="B22475" t="str">
            <v>saifee hospital</v>
          </cell>
          <cell r="C22475" t="str">
            <v>Received</v>
          </cell>
          <cell r="D22475" t="str">
            <v>Cash cheque received from Mughal construction .  BAHL chq # 11606806 (Given to Air Guide Akber)</v>
          </cell>
          <cell r="F22475">
            <v>1000000</v>
          </cell>
        </row>
        <row r="22476">
          <cell r="B22476" t="str">
            <v>saifee hospital</v>
          </cell>
          <cell r="C22476" t="str">
            <v>Received</v>
          </cell>
          <cell r="D22476" t="str">
            <v>Cash cheque received from Mughal construction .  BAHL chq # 11606805 (Given to Nadeem bhai in his profit share)</v>
          </cell>
          <cell r="F22476">
            <v>1100000</v>
          </cell>
        </row>
        <row r="22477">
          <cell r="B22477" t="str">
            <v>saifee hospital</v>
          </cell>
          <cell r="C22477" t="str">
            <v>Received</v>
          </cell>
          <cell r="D22477" t="str">
            <v>Cash cheque received from Mughal construction .  BAHL chq # 11606807 (Given to owais traders in saifee deal)</v>
          </cell>
          <cell r="F22477">
            <v>400000</v>
          </cell>
        </row>
        <row r="22478">
          <cell r="B22478" t="str">
            <v>j outlet lucky one mall</v>
          </cell>
          <cell r="C22478" t="str">
            <v>Received</v>
          </cell>
          <cell r="D22478" t="str">
            <v>Received from Ik in acc of J outlet lucky one mall (Meezan bank chq # A-03650839 Given to crescent corp in NIVCD deal)</v>
          </cell>
          <cell r="F22478">
            <v>2175753</v>
          </cell>
        </row>
        <row r="22479">
          <cell r="B22479" t="str">
            <v>j outlet lucky one mall</v>
          </cell>
          <cell r="C22479" t="str">
            <v>Received</v>
          </cell>
          <cell r="D22479" t="str">
            <v>Received from Ik in acc of J outlet lucky one mall (Meezan bank chq # A 03650840 Given to Universal traders care of adeel)</v>
          </cell>
          <cell r="F22479">
            <v>2002145</v>
          </cell>
        </row>
        <row r="22480">
          <cell r="B22480" t="str">
            <v>j outlet lucky one mall</v>
          </cell>
          <cell r="C22480" t="str">
            <v>Received</v>
          </cell>
          <cell r="D22480" t="str">
            <v>1% invoice charges (for 2,002,145 + MCB chq amount 1,506,005)</v>
          </cell>
          <cell r="E22480">
            <v>30000</v>
          </cell>
        </row>
        <row r="22481">
          <cell r="B22481" t="str">
            <v>O/M The Place</v>
          </cell>
          <cell r="C22481" t="str">
            <v>Received</v>
          </cell>
          <cell r="D22481" t="str">
            <v xml:space="preserve">O &amp; M bill for Nov 4 </v>
          </cell>
          <cell r="F22481">
            <v>401676</v>
          </cell>
        </row>
        <row r="22482">
          <cell r="B22482" t="str">
            <v>Manto DML</v>
          </cell>
          <cell r="C22482" t="str">
            <v>Received</v>
          </cell>
          <cell r="D22482" t="str">
            <v>Received from Ik in acc of Manto DML (Meezan bank chq # A-08775249 Given to Al madina steel)</v>
          </cell>
          <cell r="F22482">
            <v>499999</v>
          </cell>
        </row>
        <row r="22483">
          <cell r="B22483" t="str">
            <v>Generation DML</v>
          </cell>
          <cell r="C22483" t="str">
            <v>Received</v>
          </cell>
          <cell r="D22483" t="str">
            <v>Received from Ik in acc of Generation DML (Meezan bank chq # A-08775248 Given to Al madina steel)</v>
          </cell>
          <cell r="F22483">
            <v>1500001</v>
          </cell>
        </row>
        <row r="22484">
          <cell r="B22484" t="str">
            <v>sana safinaz dml</v>
          </cell>
          <cell r="C22484" t="str">
            <v>Received</v>
          </cell>
          <cell r="D22484" t="str">
            <v>Received from Ik in acc of Sana DML (Meezan bank chq # A-08775247 Given to Al madina steell)</v>
          </cell>
          <cell r="F22484">
            <v>1900010</v>
          </cell>
        </row>
        <row r="22485">
          <cell r="B22485" t="str">
            <v>sana safinaz dml</v>
          </cell>
          <cell r="C22485" t="str">
            <v>Received</v>
          </cell>
          <cell r="D22485" t="str">
            <v>1% invoice charges (for above 3 receivings)</v>
          </cell>
          <cell r="E22485">
            <v>34000</v>
          </cell>
        </row>
        <row r="22486">
          <cell r="B22486" t="str">
            <v>j outlet lucky one mall</v>
          </cell>
          <cell r="C22486" t="str">
            <v>Received</v>
          </cell>
          <cell r="D22486" t="str">
            <v>Received from Ik in acc of J outlet lucky one mall (Meezan bank chq # A-03650827 Given to crescent corp in NIVCD deal)</v>
          </cell>
          <cell r="F22486">
            <v>864358</v>
          </cell>
        </row>
        <row r="22487">
          <cell r="B22487" t="str">
            <v>IT Work Deutsche Bank</v>
          </cell>
          <cell r="C22487" t="str">
            <v>Received</v>
          </cell>
          <cell r="D22487" t="str">
            <v>Received from My interiors (online transfer to Build con against PPRC pipe deal in BAHL)</v>
          </cell>
          <cell r="F22487">
            <v>800000</v>
          </cell>
        </row>
        <row r="22488">
          <cell r="B22488" t="str">
            <v>O/M The Place</v>
          </cell>
          <cell r="C22488" t="str">
            <v>Received</v>
          </cell>
          <cell r="D22488" t="str">
            <v>Received cash from Mumtaz site eng against misc bills</v>
          </cell>
          <cell r="F22488">
            <v>50000</v>
          </cell>
        </row>
        <row r="22489">
          <cell r="B22489" t="str">
            <v>Air war college</v>
          </cell>
          <cell r="C22489" t="str">
            <v>Received</v>
          </cell>
          <cell r="D22489" t="str">
            <v>Received final payment against Bill (Online transfer)</v>
          </cell>
          <cell r="F22489">
            <v>780810</v>
          </cell>
        </row>
        <row r="22490">
          <cell r="B22490" t="str">
            <v>Air war college</v>
          </cell>
          <cell r="C22490" t="str">
            <v>Received</v>
          </cell>
          <cell r="D22490" t="str">
            <v>Received final payment against Bill (Online transfer)</v>
          </cell>
          <cell r="F22490">
            <v>736000</v>
          </cell>
        </row>
        <row r="22491">
          <cell r="B22491" t="str">
            <v>O/M VISA office</v>
          </cell>
          <cell r="C22491" t="str">
            <v>Received</v>
          </cell>
          <cell r="D22491" t="str">
            <v>Received from EFSE against VISA Office maintenance July 24 to Sept 24</v>
          </cell>
          <cell r="F22491">
            <v>281462</v>
          </cell>
        </row>
        <row r="22492">
          <cell r="B22492" t="str">
            <v>Manto DML</v>
          </cell>
          <cell r="C22492" t="str">
            <v>Received</v>
          </cell>
          <cell r="D22492" t="str">
            <v>Received from Ik in acc of Manto DML (Meezan bank chq # A-08775251 (Given to Kaytes)</v>
          </cell>
          <cell r="F22492">
            <v>350000</v>
          </cell>
        </row>
        <row r="22493">
          <cell r="B22493" t="str">
            <v>Engro 7th Floor</v>
          </cell>
          <cell r="C22493" t="str">
            <v>Received</v>
          </cell>
          <cell r="D22493" t="str">
            <v>Received from Ik in acc of Engro 7th Floor (Meezan bank chq # A-03650930 Given to universal traders care of Adeel)</v>
          </cell>
          <cell r="F22493">
            <v>8508670</v>
          </cell>
        </row>
        <row r="22494">
          <cell r="B22494" t="str">
            <v>naveed malik</v>
          </cell>
          <cell r="C22494" t="str">
            <v>Received</v>
          </cell>
          <cell r="D22494" t="str">
            <v>Received cash (given to imran engr in NICVD Site)</v>
          </cell>
          <cell r="F22494">
            <v>50000</v>
          </cell>
        </row>
        <row r="22495">
          <cell r="B22495" t="str">
            <v>FTC Floors</v>
          </cell>
          <cell r="C22495" t="str">
            <v>Received</v>
          </cell>
          <cell r="D22495" t="str">
            <v xml:space="preserve">FTC Monthly Nov 24 </v>
          </cell>
          <cell r="F22495">
            <v>280434</v>
          </cell>
        </row>
        <row r="22496">
          <cell r="B22496" t="str">
            <v>Generation DML</v>
          </cell>
          <cell r="C22496" t="str">
            <v>Received</v>
          </cell>
          <cell r="D22496" t="str">
            <v>Received from Ik in acc of Generation (Meezan bank chq # A-08775252 (Given to Iqbal sons trading company)</v>
          </cell>
          <cell r="F22496">
            <v>1300000</v>
          </cell>
        </row>
        <row r="22497">
          <cell r="B22497" t="str">
            <v>Sana safinaz DML</v>
          </cell>
          <cell r="C22497" t="str">
            <v>Received</v>
          </cell>
          <cell r="D22497" t="str">
            <v>Received from Ik in acc of Sana safinaz (Meezan bank chq # A-08775253 (Given to Power mech solutions pvt ltd care of Habib insulation)</v>
          </cell>
          <cell r="F22497">
            <v>1800000</v>
          </cell>
        </row>
        <row r="22498">
          <cell r="B22498" t="str">
            <v xml:space="preserve">O/M Nue Multiplex </v>
          </cell>
          <cell r="C22498" t="str">
            <v>Received</v>
          </cell>
          <cell r="D22498" t="str">
            <v>Received O/M November 24 Bill</v>
          </cell>
          <cell r="F22498">
            <v>372141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32"/>
  <sheetViews>
    <sheetView tabSelected="1" topLeftCell="A7" workbookViewId="0">
      <selection activeCell="K23" sqref="K23"/>
    </sheetView>
  </sheetViews>
  <sheetFormatPr defaultRowHeight="12.75" x14ac:dyDescent="0.2"/>
  <cols>
    <col min="1" max="1" width="6.28515625" style="18" customWidth="1"/>
    <col min="2" max="2" width="32.42578125" style="18" customWidth="1"/>
    <col min="3" max="3" width="15.7109375" style="18" customWidth="1"/>
    <col min="4" max="4" width="14.7109375" style="18" customWidth="1"/>
    <col min="5" max="5" width="17.140625" style="18" customWidth="1"/>
    <col min="6" max="16384" width="9.140625" style="16"/>
  </cols>
  <sheetData>
    <row r="4" spans="1:9" s="8" customFormat="1" ht="18.75" x14ac:dyDescent="0.25">
      <c r="A4" s="7"/>
      <c r="E4" s="9"/>
    </row>
    <row r="5" spans="1:9" s="8" customFormat="1" ht="18.75" x14ac:dyDescent="0.25">
      <c r="A5" s="10" t="s">
        <v>200</v>
      </c>
      <c r="E5" s="11">
        <v>45652</v>
      </c>
    </row>
    <row r="6" spans="1:9" s="8" customFormat="1" ht="18.75" x14ac:dyDescent="0.25">
      <c r="A6" s="132"/>
      <c r="B6" s="132"/>
      <c r="C6" s="12"/>
      <c r="D6" s="12"/>
      <c r="E6" s="13"/>
    </row>
    <row r="7" spans="1:9" s="1" customFormat="1" ht="16.5" x14ac:dyDescent="0.3">
      <c r="A7" s="131" t="s">
        <v>65</v>
      </c>
      <c r="B7" s="131"/>
      <c r="C7" s="131"/>
      <c r="D7" s="5"/>
      <c r="E7" s="5"/>
      <c r="F7" s="5"/>
      <c r="G7" s="5"/>
      <c r="H7" s="5"/>
      <c r="I7" s="6"/>
    </row>
    <row r="8" spans="1:9" s="1" customFormat="1" ht="16.5" x14ac:dyDescent="0.3">
      <c r="A8" s="131" t="s">
        <v>66</v>
      </c>
      <c r="B8" s="131"/>
      <c r="C8" s="131"/>
      <c r="D8" s="131"/>
      <c r="E8" s="5"/>
      <c r="F8" s="5"/>
      <c r="G8" s="5"/>
      <c r="H8" s="5"/>
      <c r="I8" s="6"/>
    </row>
    <row r="9" spans="1:9" s="1" customFormat="1" ht="16.5" x14ac:dyDescent="0.3">
      <c r="A9" s="5"/>
      <c r="B9" s="5"/>
      <c r="C9" s="5"/>
      <c r="D9" s="5"/>
      <c r="E9" s="5"/>
      <c r="F9" s="5"/>
      <c r="G9" s="5"/>
      <c r="H9" s="5"/>
      <c r="I9" s="6"/>
    </row>
    <row r="10" spans="1:9" s="8" customFormat="1" ht="18.75" x14ac:dyDescent="0.25">
      <c r="A10" s="14"/>
      <c r="E10" s="13"/>
    </row>
    <row r="11" spans="1:9" s="8" customFormat="1" ht="18.75" x14ac:dyDescent="0.25">
      <c r="A11" s="14"/>
      <c r="E11" s="13"/>
    </row>
    <row r="12" spans="1:9" s="8" customFormat="1" ht="18.75" x14ac:dyDescent="0.25">
      <c r="A12" s="14"/>
      <c r="E12" s="13"/>
    </row>
    <row r="13" spans="1:9" s="8" customFormat="1" ht="28.5" x14ac:dyDescent="0.25">
      <c r="A13" s="133" t="s">
        <v>225</v>
      </c>
      <c r="B13" s="133"/>
      <c r="C13" s="133"/>
      <c r="D13" s="133"/>
      <c r="E13" s="133"/>
    </row>
    <row r="14" spans="1:9" s="8" customFormat="1" ht="29.25" thickBot="1" x14ac:dyDescent="0.3">
      <c r="A14" s="15"/>
      <c r="B14" s="15"/>
      <c r="C14" s="15"/>
      <c r="D14" s="15"/>
      <c r="E14" s="15"/>
    </row>
    <row r="15" spans="1:9" ht="19.5" thickBot="1" x14ac:dyDescent="0.25">
      <c r="A15" s="23" t="s">
        <v>189</v>
      </c>
      <c r="B15" s="25" t="s">
        <v>190</v>
      </c>
      <c r="C15" s="23" t="s">
        <v>191</v>
      </c>
      <c r="D15" s="25" t="s">
        <v>192</v>
      </c>
      <c r="E15" s="23" t="s">
        <v>193</v>
      </c>
    </row>
    <row r="16" spans="1:9" ht="18.75" x14ac:dyDescent="0.2">
      <c r="A16" s="24"/>
      <c r="B16" s="22"/>
      <c r="C16" s="24"/>
      <c r="D16" s="22"/>
      <c r="E16" s="26"/>
    </row>
    <row r="17" spans="1:5" ht="18.75" x14ac:dyDescent="0.2">
      <c r="A17" s="24">
        <v>1</v>
      </c>
      <c r="B17" s="125" t="s">
        <v>194</v>
      </c>
      <c r="C17" s="26">
        <f>HVAC!K163</f>
        <v>9565580.2809999995</v>
      </c>
      <c r="D17" s="17">
        <f>HVAC!O163</f>
        <v>2037998.4625000001</v>
      </c>
      <c r="E17" s="26">
        <f>D17+C17</f>
        <v>11603578.7435</v>
      </c>
    </row>
    <row r="18" spans="1:5" ht="18.75" x14ac:dyDescent="0.2">
      <c r="A18" s="24">
        <v>2</v>
      </c>
      <c r="B18" s="125" t="s">
        <v>195</v>
      </c>
      <c r="C18" s="26">
        <f>Fire!K82</f>
        <v>2625655.2275</v>
      </c>
      <c r="D18" s="17">
        <f>Fire!O82</f>
        <v>396870.52499999997</v>
      </c>
      <c r="E18" s="26">
        <f>D18+C18</f>
        <v>3022525.7524999999</v>
      </c>
    </row>
    <row r="19" spans="1:5" ht="18.75" x14ac:dyDescent="0.2">
      <c r="A19" s="24"/>
      <c r="B19" s="125"/>
      <c r="C19" s="24"/>
      <c r="D19" s="22"/>
      <c r="E19" s="26"/>
    </row>
    <row r="20" spans="1:5" ht="18.75" x14ac:dyDescent="0.2">
      <c r="A20" s="24"/>
      <c r="B20" s="125" t="s">
        <v>233</v>
      </c>
      <c r="C20" s="26">
        <f>Fire!K84</f>
        <v>0</v>
      </c>
      <c r="D20" s="17">
        <f>Fire!O84</f>
        <v>0</v>
      </c>
      <c r="E20" s="26">
        <f>[1]Sheet1!$C$22</f>
        <v>3324523</v>
      </c>
    </row>
    <row r="21" spans="1:5" ht="18.75" x14ac:dyDescent="0.2">
      <c r="A21" s="24"/>
      <c r="B21" s="125"/>
      <c r="C21" s="24"/>
      <c r="D21" s="22"/>
      <c r="E21" s="26"/>
    </row>
    <row r="22" spans="1:5" ht="18.75" x14ac:dyDescent="0.2">
      <c r="A22" s="24"/>
      <c r="B22" s="125"/>
      <c r="C22" s="24"/>
      <c r="D22" s="22"/>
      <c r="E22" s="26"/>
    </row>
    <row r="23" spans="1:5" ht="19.5" thickBot="1" x14ac:dyDescent="0.25">
      <c r="A23" s="24"/>
      <c r="B23" s="22"/>
      <c r="C23" s="24"/>
      <c r="D23" s="22"/>
      <c r="E23" s="26"/>
    </row>
    <row r="24" spans="1:5" ht="21.75" thickBot="1" x14ac:dyDescent="0.25">
      <c r="A24" s="23"/>
      <c r="B24" s="25" t="s">
        <v>196</v>
      </c>
      <c r="C24" s="27"/>
      <c r="D24" s="28"/>
      <c r="E24" s="27">
        <f>SUM(E17:E19)</f>
        <v>14626104.495999999</v>
      </c>
    </row>
    <row r="25" spans="1:5" ht="15" x14ac:dyDescent="0.2">
      <c r="E25" s="19"/>
    </row>
    <row r="26" spans="1:5" x14ac:dyDescent="0.2">
      <c r="E26" s="20"/>
    </row>
    <row r="27" spans="1:5" s="156" customFormat="1" ht="21" x14ac:dyDescent="0.2">
      <c r="A27" s="154"/>
      <c r="B27" s="158" t="s">
        <v>234</v>
      </c>
      <c r="C27" s="157">
        <v>4.4999999999999998E-2</v>
      </c>
      <c r="D27" s="155"/>
      <c r="E27" s="155">
        <f>E24*4.5%</f>
        <v>658174.70231999992</v>
      </c>
    </row>
    <row r="28" spans="1:5" s="156" customFormat="1" ht="21" x14ac:dyDescent="0.2">
      <c r="A28" s="154"/>
      <c r="B28" s="158" t="s">
        <v>235</v>
      </c>
      <c r="C28" s="157"/>
      <c r="D28" s="155"/>
      <c r="E28" s="155">
        <f>E27+E24</f>
        <v>15284279.19832</v>
      </c>
    </row>
    <row r="29" spans="1:5" x14ac:dyDescent="0.2">
      <c r="B29" s="159"/>
      <c r="E29" s="21"/>
    </row>
    <row r="30" spans="1:5" s="156" customFormat="1" ht="21" x14ac:dyDescent="0.2">
      <c r="A30" s="154"/>
      <c r="B30" s="158" t="s">
        <v>236</v>
      </c>
      <c r="C30" s="157"/>
      <c r="D30" s="155"/>
      <c r="E30" s="155">
        <f ca="1">SUMIF([2]Posting!$B:$F,"Gul Ahmed",[2]Posting!$F:$F)</f>
        <v>8907586</v>
      </c>
    </row>
    <row r="31" spans="1:5" x14ac:dyDescent="0.2">
      <c r="B31" s="159"/>
    </row>
    <row r="32" spans="1:5" ht="21" x14ac:dyDescent="0.2">
      <c r="B32" s="158" t="s">
        <v>237</v>
      </c>
      <c r="E32" s="155">
        <f ca="1">E28-E30</f>
        <v>6376693.1983199995</v>
      </c>
    </row>
  </sheetData>
  <mergeCells count="4">
    <mergeCell ref="A8:D8"/>
    <mergeCell ref="A6:B6"/>
    <mergeCell ref="A13:E13"/>
    <mergeCell ref="A7:C7"/>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S186"/>
  <sheetViews>
    <sheetView zoomScale="110" zoomScaleNormal="110" workbookViewId="0">
      <selection activeCell="Q37" sqref="Q1:V1048576"/>
    </sheetView>
  </sheetViews>
  <sheetFormatPr defaultRowHeight="17.25" x14ac:dyDescent="0.3"/>
  <cols>
    <col min="1" max="1" width="6.7109375" style="2" customWidth="1"/>
    <col min="2" max="2" width="61.140625" style="3" customWidth="1"/>
    <col min="3" max="3" width="5.85546875" style="1" customWidth="1"/>
    <col min="4" max="4" width="6.7109375" style="4" customWidth="1"/>
    <col min="5" max="5" width="12.140625" style="1" bestFit="1" customWidth="1"/>
    <col min="6" max="6" width="14.7109375" style="1" customWidth="1"/>
    <col min="7" max="7" width="13.42578125" style="1" bestFit="1" customWidth="1"/>
    <col min="8" max="8" width="11.28515625" style="1" customWidth="1"/>
    <col min="9" max="9" width="11" style="1" customWidth="1"/>
    <col min="10" max="10" width="11.28515625" style="1" customWidth="1"/>
    <col min="11" max="11" width="12.5703125" style="1" customWidth="1"/>
    <col min="12" max="12" width="9.85546875" style="1" customWidth="1"/>
    <col min="13" max="13" width="10.5703125" style="1" customWidth="1"/>
    <col min="14" max="14" width="12.5703125" style="1" customWidth="1"/>
    <col min="15" max="15" width="14.28515625" style="1" customWidth="1"/>
    <col min="16" max="16" width="14.7109375" style="1" customWidth="1"/>
    <col min="17" max="17" width="9.140625" style="1"/>
    <col min="18" max="19" width="9.140625" style="29"/>
    <col min="20" max="16384" width="9.140625" style="1"/>
  </cols>
  <sheetData>
    <row r="1" spans="1:19" ht="20.25" x14ac:dyDescent="0.3">
      <c r="A1" s="143" t="s">
        <v>65</v>
      </c>
      <c r="B1" s="143"/>
      <c r="C1" s="143"/>
      <c r="D1" s="143"/>
      <c r="E1" s="143"/>
      <c r="F1" s="143"/>
      <c r="G1" s="143"/>
      <c r="H1" s="143"/>
      <c r="I1" s="143"/>
      <c r="J1" s="143"/>
      <c r="K1" s="143"/>
      <c r="L1" s="143"/>
      <c r="M1" s="143"/>
      <c r="N1" s="143"/>
      <c r="O1" s="143"/>
      <c r="P1" s="143"/>
    </row>
    <row r="2" spans="1:19" ht="20.25" x14ac:dyDescent="0.3">
      <c r="A2" s="143" t="s">
        <v>66</v>
      </c>
      <c r="B2" s="143"/>
      <c r="C2" s="143"/>
      <c r="D2" s="143"/>
      <c r="E2" s="143"/>
      <c r="F2" s="143"/>
      <c r="G2" s="143"/>
      <c r="H2" s="143"/>
      <c r="I2" s="143"/>
      <c r="J2" s="143"/>
      <c r="K2" s="143"/>
      <c r="L2" s="143"/>
      <c r="M2" s="143"/>
      <c r="N2" s="143"/>
      <c r="O2" s="143"/>
      <c r="P2" s="143"/>
    </row>
    <row r="3" spans="1:19" ht="20.25" x14ac:dyDescent="0.3">
      <c r="A3" s="137"/>
      <c r="B3" s="137"/>
      <c r="C3" s="137"/>
      <c r="D3" s="35"/>
      <c r="E3" s="36"/>
      <c r="F3" s="36"/>
      <c r="G3" s="36"/>
      <c r="H3" s="36"/>
      <c r="I3" s="36"/>
      <c r="J3" s="36"/>
      <c r="K3" s="36"/>
      <c r="L3" s="36"/>
      <c r="M3" s="36"/>
      <c r="N3" s="36"/>
      <c r="O3" s="36"/>
      <c r="P3" s="37"/>
    </row>
    <row r="4" spans="1:19" ht="9" customHeight="1" x14ac:dyDescent="0.3">
      <c r="A4" s="38"/>
      <c r="B4" s="39"/>
      <c r="C4" s="40"/>
      <c r="D4" s="41"/>
      <c r="E4" s="40"/>
      <c r="F4" s="40"/>
      <c r="G4" s="40"/>
      <c r="H4" s="40"/>
      <c r="I4" s="40"/>
      <c r="J4" s="40"/>
      <c r="K4" s="40"/>
      <c r="L4" s="40"/>
      <c r="M4" s="40"/>
      <c r="N4" s="40"/>
      <c r="O4" s="40"/>
      <c r="P4" s="40"/>
    </row>
    <row r="5" spans="1:19" customFormat="1" ht="20.25" customHeight="1" x14ac:dyDescent="0.25">
      <c r="A5" s="148" t="s">
        <v>64</v>
      </c>
      <c r="B5" s="149"/>
      <c r="C5" s="149"/>
      <c r="D5" s="149"/>
      <c r="E5" s="149"/>
      <c r="F5" s="149"/>
      <c r="G5" s="150"/>
      <c r="H5" s="141" t="s">
        <v>232</v>
      </c>
      <c r="I5" s="142"/>
      <c r="J5" s="142"/>
      <c r="K5" s="142"/>
      <c r="L5" s="142"/>
      <c r="M5" s="142"/>
      <c r="N5" s="142"/>
      <c r="O5" s="142"/>
      <c r="P5" s="144"/>
      <c r="R5" s="42"/>
      <c r="S5" s="42"/>
    </row>
    <row r="6" spans="1:19" customFormat="1" ht="26.25" customHeight="1" x14ac:dyDescent="0.25">
      <c r="A6" s="151"/>
      <c r="B6" s="152"/>
      <c r="C6" s="152"/>
      <c r="D6" s="152"/>
      <c r="E6" s="152"/>
      <c r="F6" s="152"/>
      <c r="G6" s="153"/>
      <c r="H6" s="141" t="s">
        <v>229</v>
      </c>
      <c r="I6" s="142"/>
      <c r="J6" s="142"/>
      <c r="K6" s="142"/>
      <c r="L6" s="141" t="s">
        <v>230</v>
      </c>
      <c r="M6" s="142"/>
      <c r="N6" s="142"/>
      <c r="O6" s="142"/>
      <c r="P6" s="145" t="s">
        <v>231</v>
      </c>
      <c r="R6" s="42"/>
      <c r="S6" s="42"/>
    </row>
    <row r="7" spans="1:19" s="43" customFormat="1" ht="15.75" customHeight="1" x14ac:dyDescent="0.25">
      <c r="A7" s="138" t="s">
        <v>46</v>
      </c>
      <c r="B7" s="138" t="s">
        <v>47</v>
      </c>
      <c r="C7" s="138" t="s">
        <v>48</v>
      </c>
      <c r="D7" s="138" t="s">
        <v>49</v>
      </c>
      <c r="E7" s="138" t="s">
        <v>199</v>
      </c>
      <c r="F7" s="138" t="s">
        <v>198</v>
      </c>
      <c r="G7" s="140" t="s">
        <v>24</v>
      </c>
      <c r="H7" s="140" t="s">
        <v>226</v>
      </c>
      <c r="I7" s="140" t="s">
        <v>227</v>
      </c>
      <c r="J7" s="140" t="s">
        <v>228</v>
      </c>
      <c r="K7" s="140" t="s">
        <v>223</v>
      </c>
      <c r="L7" s="140" t="s">
        <v>226</v>
      </c>
      <c r="M7" s="140" t="s">
        <v>227</v>
      </c>
      <c r="N7" s="140" t="s">
        <v>228</v>
      </c>
      <c r="O7" s="140" t="s">
        <v>224</v>
      </c>
      <c r="P7" s="146"/>
      <c r="R7" s="44"/>
      <c r="S7" s="44"/>
    </row>
    <row r="8" spans="1:19" s="43" customFormat="1" ht="15.75" customHeight="1" x14ac:dyDescent="0.25">
      <c r="A8" s="139"/>
      <c r="B8" s="139"/>
      <c r="C8" s="139"/>
      <c r="D8" s="139"/>
      <c r="E8" s="139"/>
      <c r="F8" s="139"/>
      <c r="G8" s="140"/>
      <c r="H8" s="140"/>
      <c r="I8" s="140"/>
      <c r="J8" s="140"/>
      <c r="K8" s="140"/>
      <c r="L8" s="140"/>
      <c r="M8" s="140"/>
      <c r="N8" s="140"/>
      <c r="O8" s="140"/>
      <c r="P8" s="147"/>
      <c r="R8" s="44"/>
      <c r="S8" s="44"/>
    </row>
    <row r="9" spans="1:19" s="48" customFormat="1" ht="34.5" x14ac:dyDescent="0.25">
      <c r="A9" s="45"/>
      <c r="B9" s="46" t="s">
        <v>67</v>
      </c>
      <c r="C9" s="45"/>
      <c r="D9" s="45"/>
      <c r="E9" s="47"/>
      <c r="F9" s="47"/>
      <c r="G9" s="47"/>
      <c r="H9" s="47"/>
      <c r="I9" s="47"/>
      <c r="J9" s="47"/>
      <c r="K9" s="47"/>
      <c r="L9" s="47"/>
      <c r="M9" s="47"/>
      <c r="N9" s="47"/>
      <c r="O9" s="47"/>
      <c r="P9" s="47"/>
      <c r="R9" s="49"/>
      <c r="S9" s="49"/>
    </row>
    <row r="10" spans="1:19" s="60" customFormat="1" ht="31.5" x14ac:dyDescent="0.25">
      <c r="A10" s="57">
        <v>1</v>
      </c>
      <c r="B10" s="58" t="s">
        <v>68</v>
      </c>
      <c r="C10" s="57">
        <v>1</v>
      </c>
      <c r="D10" s="57" t="s">
        <v>0</v>
      </c>
      <c r="E10" s="59">
        <v>8500</v>
      </c>
      <c r="F10" s="59">
        <v>12750</v>
      </c>
      <c r="G10" s="59">
        <f>SUM(E10+F10)*C10</f>
        <v>21250</v>
      </c>
      <c r="H10" s="59"/>
      <c r="I10" s="59">
        <v>1</v>
      </c>
      <c r="J10" s="59">
        <f>I10+H10</f>
        <v>1</v>
      </c>
      <c r="K10" s="59">
        <f>J10*E10</f>
        <v>8500</v>
      </c>
      <c r="L10" s="59">
        <f>H10</f>
        <v>0</v>
      </c>
      <c r="M10" s="59">
        <v>1</v>
      </c>
      <c r="N10" s="59">
        <f>M10+L10</f>
        <v>1</v>
      </c>
      <c r="O10" s="59">
        <f>N10*F10</f>
        <v>12750</v>
      </c>
      <c r="P10" s="59">
        <f>O10+K10</f>
        <v>21250</v>
      </c>
      <c r="R10" s="42"/>
      <c r="S10" s="42"/>
    </row>
    <row r="11" spans="1:19" s="60" customFormat="1" ht="31.5" x14ac:dyDescent="0.25">
      <c r="A11" s="57">
        <v>2</v>
      </c>
      <c r="B11" s="58" t="s">
        <v>69</v>
      </c>
      <c r="C11" s="57">
        <v>1</v>
      </c>
      <c r="D11" s="57" t="s">
        <v>0</v>
      </c>
      <c r="E11" s="59">
        <v>8500</v>
      </c>
      <c r="F11" s="59">
        <v>8500</v>
      </c>
      <c r="G11" s="59">
        <f t="shared" ref="G11:G74" si="0">SUM(E11+F11)*C11</f>
        <v>17000</v>
      </c>
      <c r="H11" s="59"/>
      <c r="I11" s="59">
        <v>0</v>
      </c>
      <c r="J11" s="59">
        <f t="shared" ref="J11:J74" si="1">I11+H11</f>
        <v>0</v>
      </c>
      <c r="K11" s="59">
        <f t="shared" ref="K11:K74" si="2">J11*E11</f>
        <v>0</v>
      </c>
      <c r="L11" s="59">
        <f t="shared" ref="L11:L70" si="3">H11</f>
        <v>0</v>
      </c>
      <c r="M11" s="59">
        <v>0</v>
      </c>
      <c r="N11" s="59">
        <f t="shared" ref="N11:N74" si="4">M11+L11</f>
        <v>0</v>
      </c>
      <c r="O11" s="59">
        <f t="shared" ref="O11:O74" si="5">N11*F11</f>
        <v>0</v>
      </c>
      <c r="P11" s="59">
        <f t="shared" ref="P11:P74" si="6">O11+K11</f>
        <v>0</v>
      </c>
      <c r="R11" s="42"/>
      <c r="S11" s="42"/>
    </row>
    <row r="12" spans="1:19" s="60" customFormat="1" ht="31.5" x14ac:dyDescent="0.25">
      <c r="A12" s="57">
        <v>3</v>
      </c>
      <c r="B12" s="58" t="s">
        <v>70</v>
      </c>
      <c r="C12" s="57">
        <v>1</v>
      </c>
      <c r="D12" s="57" t="s">
        <v>0</v>
      </c>
      <c r="E12" s="59">
        <v>0</v>
      </c>
      <c r="F12" s="59">
        <v>233750</v>
      </c>
      <c r="G12" s="59">
        <f t="shared" si="0"/>
        <v>233750</v>
      </c>
      <c r="H12" s="59"/>
      <c r="I12" s="59">
        <v>1</v>
      </c>
      <c r="J12" s="59">
        <f t="shared" si="1"/>
        <v>1</v>
      </c>
      <c r="K12" s="59">
        <f t="shared" si="2"/>
        <v>0</v>
      </c>
      <c r="L12" s="59">
        <f t="shared" si="3"/>
        <v>0</v>
      </c>
      <c r="M12" s="59">
        <v>1</v>
      </c>
      <c r="N12" s="59">
        <f t="shared" si="4"/>
        <v>1</v>
      </c>
      <c r="O12" s="59">
        <f t="shared" si="5"/>
        <v>233750</v>
      </c>
      <c r="P12" s="59">
        <f t="shared" si="6"/>
        <v>233750</v>
      </c>
      <c r="R12" s="42"/>
      <c r="S12" s="42"/>
    </row>
    <row r="13" spans="1:19" s="60" customFormat="1" ht="47.25" x14ac:dyDescent="0.25">
      <c r="A13" s="57">
        <v>4</v>
      </c>
      <c r="B13" s="58" t="s">
        <v>71</v>
      </c>
      <c r="C13" s="57">
        <v>1</v>
      </c>
      <c r="D13" s="57" t="s">
        <v>0</v>
      </c>
      <c r="E13" s="59">
        <v>0</v>
      </c>
      <c r="F13" s="59">
        <v>76500</v>
      </c>
      <c r="G13" s="59">
        <f t="shared" si="0"/>
        <v>76500</v>
      </c>
      <c r="H13" s="59"/>
      <c r="I13" s="59">
        <v>1</v>
      </c>
      <c r="J13" s="59">
        <f t="shared" si="1"/>
        <v>1</v>
      </c>
      <c r="K13" s="59">
        <f t="shared" si="2"/>
        <v>0</v>
      </c>
      <c r="L13" s="59">
        <f t="shared" si="3"/>
        <v>0</v>
      </c>
      <c r="M13" s="59">
        <v>1</v>
      </c>
      <c r="N13" s="59">
        <f t="shared" si="4"/>
        <v>1</v>
      </c>
      <c r="O13" s="59">
        <f t="shared" si="5"/>
        <v>76500</v>
      </c>
      <c r="P13" s="59">
        <f t="shared" si="6"/>
        <v>76500</v>
      </c>
      <c r="R13" s="42"/>
      <c r="S13" s="42"/>
    </row>
    <row r="14" spans="1:19" s="60" customFormat="1" ht="31.5" x14ac:dyDescent="0.25">
      <c r="A14" s="57">
        <v>5</v>
      </c>
      <c r="B14" s="58" t="s">
        <v>72</v>
      </c>
      <c r="C14" s="57">
        <v>1</v>
      </c>
      <c r="D14" s="57" t="s">
        <v>0</v>
      </c>
      <c r="E14" s="59">
        <v>17000</v>
      </c>
      <c r="F14" s="59">
        <v>34000</v>
      </c>
      <c r="G14" s="59">
        <f t="shared" si="0"/>
        <v>51000</v>
      </c>
      <c r="H14" s="59"/>
      <c r="I14" s="59">
        <v>1</v>
      </c>
      <c r="J14" s="59">
        <f t="shared" si="1"/>
        <v>1</v>
      </c>
      <c r="K14" s="59">
        <f t="shared" si="2"/>
        <v>17000</v>
      </c>
      <c r="L14" s="59">
        <f t="shared" si="3"/>
        <v>0</v>
      </c>
      <c r="M14" s="59">
        <v>1</v>
      </c>
      <c r="N14" s="59">
        <f t="shared" si="4"/>
        <v>1</v>
      </c>
      <c r="O14" s="59">
        <f t="shared" si="5"/>
        <v>34000</v>
      </c>
      <c r="P14" s="59">
        <f t="shared" si="6"/>
        <v>51000</v>
      </c>
      <c r="R14" s="42"/>
      <c r="S14" s="42"/>
    </row>
    <row r="15" spans="1:19" s="60" customFormat="1" ht="78.75" x14ac:dyDescent="0.25">
      <c r="A15" s="57">
        <v>6</v>
      </c>
      <c r="B15" s="58" t="s">
        <v>73</v>
      </c>
      <c r="C15" s="57">
        <v>1</v>
      </c>
      <c r="D15" s="57" t="s">
        <v>0</v>
      </c>
      <c r="E15" s="59">
        <v>0</v>
      </c>
      <c r="F15" s="59">
        <v>51000</v>
      </c>
      <c r="G15" s="59">
        <f t="shared" si="0"/>
        <v>51000</v>
      </c>
      <c r="H15" s="59"/>
      <c r="I15" s="59">
        <v>1</v>
      </c>
      <c r="J15" s="59">
        <f t="shared" si="1"/>
        <v>1</v>
      </c>
      <c r="K15" s="59">
        <f t="shared" si="2"/>
        <v>0</v>
      </c>
      <c r="L15" s="59">
        <f t="shared" si="3"/>
        <v>0</v>
      </c>
      <c r="M15" s="59">
        <v>1</v>
      </c>
      <c r="N15" s="59">
        <f t="shared" si="4"/>
        <v>1</v>
      </c>
      <c r="O15" s="59">
        <f t="shared" si="5"/>
        <v>51000</v>
      </c>
      <c r="P15" s="59">
        <f t="shared" si="6"/>
        <v>51000</v>
      </c>
      <c r="R15" s="42"/>
      <c r="S15" s="42"/>
    </row>
    <row r="16" spans="1:19" s="60" customFormat="1" ht="63" x14ac:dyDescent="0.25">
      <c r="A16" s="57">
        <v>7</v>
      </c>
      <c r="B16" s="58" t="s">
        <v>74</v>
      </c>
      <c r="C16" s="57">
        <v>1</v>
      </c>
      <c r="D16" s="57" t="s">
        <v>0</v>
      </c>
      <c r="E16" s="59">
        <v>0</v>
      </c>
      <c r="F16" s="59">
        <v>76500</v>
      </c>
      <c r="G16" s="59">
        <f t="shared" si="0"/>
        <v>76500</v>
      </c>
      <c r="H16" s="59"/>
      <c r="I16" s="59">
        <v>1</v>
      </c>
      <c r="J16" s="59">
        <f t="shared" si="1"/>
        <v>1</v>
      </c>
      <c r="K16" s="59">
        <f t="shared" si="2"/>
        <v>0</v>
      </c>
      <c r="L16" s="59">
        <f t="shared" si="3"/>
        <v>0</v>
      </c>
      <c r="M16" s="59">
        <v>1</v>
      </c>
      <c r="N16" s="59">
        <f t="shared" si="4"/>
        <v>1</v>
      </c>
      <c r="O16" s="59">
        <f t="shared" si="5"/>
        <v>76500</v>
      </c>
      <c r="P16" s="59">
        <f t="shared" si="6"/>
        <v>76500</v>
      </c>
      <c r="R16" s="42"/>
      <c r="S16" s="42"/>
    </row>
    <row r="17" spans="1:19" s="60" customFormat="1" ht="63" x14ac:dyDescent="0.25">
      <c r="A17" s="57">
        <v>8</v>
      </c>
      <c r="B17" s="58" t="s">
        <v>75</v>
      </c>
      <c r="C17" s="57">
        <v>1</v>
      </c>
      <c r="D17" s="57" t="s">
        <v>0</v>
      </c>
      <c r="E17" s="59">
        <v>0</v>
      </c>
      <c r="F17" s="59">
        <v>42500</v>
      </c>
      <c r="G17" s="59">
        <f t="shared" si="0"/>
        <v>42500</v>
      </c>
      <c r="H17" s="59"/>
      <c r="I17" s="59">
        <v>1</v>
      </c>
      <c r="J17" s="59">
        <f t="shared" si="1"/>
        <v>1</v>
      </c>
      <c r="K17" s="59">
        <f t="shared" si="2"/>
        <v>0</v>
      </c>
      <c r="L17" s="59"/>
      <c r="M17" s="59">
        <v>1</v>
      </c>
      <c r="N17" s="59">
        <f t="shared" si="4"/>
        <v>1</v>
      </c>
      <c r="O17" s="59">
        <f t="shared" si="5"/>
        <v>42500</v>
      </c>
      <c r="P17" s="59">
        <f t="shared" si="6"/>
        <v>42500</v>
      </c>
      <c r="R17" s="42"/>
      <c r="S17" s="42"/>
    </row>
    <row r="18" spans="1:19" s="60" customFormat="1" ht="110.25" x14ac:dyDescent="0.25">
      <c r="A18" s="57"/>
      <c r="B18" s="58" t="s">
        <v>76</v>
      </c>
      <c r="C18" s="61"/>
      <c r="D18" s="62"/>
      <c r="E18" s="63"/>
      <c r="F18" s="63"/>
      <c r="G18" s="59">
        <f t="shared" si="0"/>
        <v>0</v>
      </c>
      <c r="H18" s="63"/>
      <c r="I18" s="63"/>
      <c r="J18" s="59">
        <f t="shared" si="1"/>
        <v>0</v>
      </c>
      <c r="K18" s="59">
        <f t="shared" si="2"/>
        <v>0</v>
      </c>
      <c r="L18" s="59">
        <f t="shared" si="3"/>
        <v>0</v>
      </c>
      <c r="M18" s="59"/>
      <c r="N18" s="59">
        <f t="shared" si="4"/>
        <v>0</v>
      </c>
      <c r="O18" s="59">
        <f t="shared" si="5"/>
        <v>0</v>
      </c>
      <c r="P18" s="59">
        <f t="shared" si="6"/>
        <v>0</v>
      </c>
      <c r="R18" s="42"/>
      <c r="S18" s="42"/>
    </row>
    <row r="19" spans="1:19" s="60" customFormat="1" ht="15.75" x14ac:dyDescent="0.25">
      <c r="A19" s="57"/>
      <c r="B19" s="64"/>
      <c r="C19" s="61"/>
      <c r="D19" s="62"/>
      <c r="E19" s="63"/>
      <c r="F19" s="63"/>
      <c r="G19" s="59">
        <f t="shared" si="0"/>
        <v>0</v>
      </c>
      <c r="H19" s="63"/>
      <c r="I19" s="63"/>
      <c r="J19" s="59">
        <f t="shared" si="1"/>
        <v>0</v>
      </c>
      <c r="K19" s="59">
        <f t="shared" si="2"/>
        <v>0</v>
      </c>
      <c r="L19" s="59">
        <f t="shared" si="3"/>
        <v>0</v>
      </c>
      <c r="M19" s="59"/>
      <c r="N19" s="59">
        <f t="shared" si="4"/>
        <v>0</v>
      </c>
      <c r="O19" s="59">
        <f t="shared" si="5"/>
        <v>0</v>
      </c>
      <c r="P19" s="59">
        <f t="shared" si="6"/>
        <v>0</v>
      </c>
      <c r="R19" s="42"/>
      <c r="S19" s="42"/>
    </row>
    <row r="20" spans="1:19" s="60" customFormat="1" ht="31.5" x14ac:dyDescent="0.25">
      <c r="A20" s="57"/>
      <c r="B20" s="65" t="s">
        <v>201</v>
      </c>
      <c r="C20" s="61"/>
      <c r="D20" s="62"/>
      <c r="E20" s="63"/>
      <c r="F20" s="63"/>
      <c r="G20" s="59">
        <f t="shared" si="0"/>
        <v>0</v>
      </c>
      <c r="H20" s="63"/>
      <c r="I20" s="63"/>
      <c r="J20" s="59">
        <f t="shared" si="1"/>
        <v>0</v>
      </c>
      <c r="K20" s="59">
        <f t="shared" si="2"/>
        <v>0</v>
      </c>
      <c r="L20" s="59">
        <f t="shared" si="3"/>
        <v>0</v>
      </c>
      <c r="M20" s="59"/>
      <c r="N20" s="59">
        <f t="shared" si="4"/>
        <v>0</v>
      </c>
      <c r="O20" s="59">
        <f t="shared" si="5"/>
        <v>0</v>
      </c>
      <c r="P20" s="59">
        <f t="shared" si="6"/>
        <v>0</v>
      </c>
      <c r="R20" s="42"/>
      <c r="S20" s="42"/>
    </row>
    <row r="21" spans="1:19" s="60" customFormat="1" ht="31.5" x14ac:dyDescent="0.25">
      <c r="A21" s="57"/>
      <c r="B21" s="66" t="s">
        <v>77</v>
      </c>
      <c r="C21" s="67"/>
      <c r="D21" s="67"/>
      <c r="E21" s="68"/>
      <c r="F21" s="68"/>
      <c r="G21" s="59">
        <f t="shared" si="0"/>
        <v>0</v>
      </c>
      <c r="H21" s="68"/>
      <c r="I21" s="68"/>
      <c r="J21" s="59">
        <f t="shared" si="1"/>
        <v>0</v>
      </c>
      <c r="K21" s="59">
        <f t="shared" si="2"/>
        <v>0</v>
      </c>
      <c r="L21" s="59">
        <f t="shared" si="3"/>
        <v>0</v>
      </c>
      <c r="M21" s="59"/>
      <c r="N21" s="59">
        <f t="shared" si="4"/>
        <v>0</v>
      </c>
      <c r="O21" s="59">
        <f t="shared" si="5"/>
        <v>0</v>
      </c>
      <c r="P21" s="59">
        <f t="shared" si="6"/>
        <v>0</v>
      </c>
      <c r="R21" s="42"/>
      <c r="S21" s="42"/>
    </row>
    <row r="22" spans="1:19" s="60" customFormat="1" ht="15.75" x14ac:dyDescent="0.25">
      <c r="A22" s="57">
        <v>1</v>
      </c>
      <c r="B22" s="64" t="s">
        <v>202</v>
      </c>
      <c r="C22" s="61"/>
      <c r="D22" s="62"/>
      <c r="E22" s="63"/>
      <c r="F22" s="63"/>
      <c r="G22" s="59">
        <f t="shared" si="0"/>
        <v>0</v>
      </c>
      <c r="H22" s="63"/>
      <c r="I22" s="63"/>
      <c r="J22" s="59">
        <f t="shared" si="1"/>
        <v>0</v>
      </c>
      <c r="K22" s="59">
        <f t="shared" si="2"/>
        <v>0</v>
      </c>
      <c r="L22" s="59">
        <f t="shared" si="3"/>
        <v>0</v>
      </c>
      <c r="M22" s="59"/>
      <c r="N22" s="59">
        <f t="shared" si="4"/>
        <v>0</v>
      </c>
      <c r="O22" s="59">
        <f t="shared" si="5"/>
        <v>0</v>
      </c>
      <c r="P22" s="59">
        <f t="shared" si="6"/>
        <v>0</v>
      </c>
      <c r="R22" s="42"/>
      <c r="S22" s="42"/>
    </row>
    <row r="23" spans="1:19" s="60" customFormat="1" ht="15.75" x14ac:dyDescent="0.25">
      <c r="A23" s="57" t="s">
        <v>57</v>
      </c>
      <c r="B23" s="64" t="s">
        <v>78</v>
      </c>
      <c r="C23" s="57">
        <v>1</v>
      </c>
      <c r="D23" s="57" t="s">
        <v>0</v>
      </c>
      <c r="E23" s="59">
        <v>0</v>
      </c>
      <c r="F23" s="59">
        <v>85000</v>
      </c>
      <c r="G23" s="59">
        <f t="shared" si="0"/>
        <v>85000</v>
      </c>
      <c r="H23" s="59"/>
      <c r="I23" s="59">
        <v>1</v>
      </c>
      <c r="J23" s="59">
        <f t="shared" si="1"/>
        <v>1</v>
      </c>
      <c r="K23" s="59">
        <f t="shared" si="2"/>
        <v>0</v>
      </c>
      <c r="L23" s="59"/>
      <c r="M23" s="59">
        <v>1</v>
      </c>
      <c r="N23" s="59">
        <f t="shared" si="4"/>
        <v>1</v>
      </c>
      <c r="O23" s="59">
        <f t="shared" si="5"/>
        <v>85000</v>
      </c>
      <c r="P23" s="59">
        <f t="shared" si="6"/>
        <v>85000</v>
      </c>
      <c r="R23" s="42"/>
      <c r="S23" s="42"/>
    </row>
    <row r="24" spans="1:19" s="60" customFormat="1" ht="15.75" x14ac:dyDescent="0.25">
      <c r="A24" s="57" t="s">
        <v>58</v>
      </c>
      <c r="B24" s="64" t="s">
        <v>79</v>
      </c>
      <c r="C24" s="57">
        <v>1</v>
      </c>
      <c r="D24" s="57" t="s">
        <v>0</v>
      </c>
      <c r="E24" s="59">
        <v>0</v>
      </c>
      <c r="F24" s="59">
        <v>1530000</v>
      </c>
      <c r="G24" s="59">
        <f t="shared" si="0"/>
        <v>1530000</v>
      </c>
      <c r="H24" s="59"/>
      <c r="I24" s="59"/>
      <c r="J24" s="59">
        <f t="shared" si="1"/>
        <v>0</v>
      </c>
      <c r="K24" s="59">
        <f t="shared" si="2"/>
        <v>0</v>
      </c>
      <c r="L24" s="59">
        <f t="shared" si="3"/>
        <v>0</v>
      </c>
      <c r="M24" s="59"/>
      <c r="N24" s="59">
        <f t="shared" si="4"/>
        <v>0</v>
      </c>
      <c r="O24" s="59">
        <f t="shared" si="5"/>
        <v>0</v>
      </c>
      <c r="P24" s="59">
        <f t="shared" si="6"/>
        <v>0</v>
      </c>
      <c r="R24" s="42"/>
      <c r="S24" s="42"/>
    </row>
    <row r="25" spans="1:19" s="60" customFormat="1" ht="15.75" x14ac:dyDescent="0.25">
      <c r="A25" s="57" t="s">
        <v>59</v>
      </c>
      <c r="B25" s="64" t="s">
        <v>80</v>
      </c>
      <c r="C25" s="57">
        <v>1</v>
      </c>
      <c r="D25" s="57" t="s">
        <v>0</v>
      </c>
      <c r="E25" s="59">
        <v>140250</v>
      </c>
      <c r="F25" s="59">
        <v>8500</v>
      </c>
      <c r="G25" s="59">
        <f t="shared" si="0"/>
        <v>148750</v>
      </c>
      <c r="H25" s="59"/>
      <c r="I25" s="59"/>
      <c r="J25" s="59">
        <f t="shared" si="1"/>
        <v>0</v>
      </c>
      <c r="K25" s="59">
        <f t="shared" si="2"/>
        <v>0</v>
      </c>
      <c r="L25" s="59">
        <f t="shared" si="3"/>
        <v>0</v>
      </c>
      <c r="M25" s="59"/>
      <c r="N25" s="59">
        <f t="shared" si="4"/>
        <v>0</v>
      </c>
      <c r="O25" s="59">
        <f t="shared" si="5"/>
        <v>0</v>
      </c>
      <c r="P25" s="59">
        <f t="shared" si="6"/>
        <v>0</v>
      </c>
      <c r="R25" s="42"/>
      <c r="S25" s="42"/>
    </row>
    <row r="26" spans="1:19" s="60" customFormat="1" ht="15.75" x14ac:dyDescent="0.25">
      <c r="A26" s="57"/>
      <c r="B26" s="64"/>
      <c r="C26" s="57"/>
      <c r="D26" s="57"/>
      <c r="E26" s="63"/>
      <c r="F26" s="63"/>
      <c r="G26" s="59">
        <f t="shared" si="0"/>
        <v>0</v>
      </c>
      <c r="H26" s="63"/>
      <c r="I26" s="63"/>
      <c r="J26" s="59">
        <f t="shared" si="1"/>
        <v>0</v>
      </c>
      <c r="K26" s="59">
        <f t="shared" si="2"/>
        <v>0</v>
      </c>
      <c r="L26" s="59">
        <f t="shared" si="3"/>
        <v>0</v>
      </c>
      <c r="M26" s="59"/>
      <c r="N26" s="59">
        <f t="shared" si="4"/>
        <v>0</v>
      </c>
      <c r="O26" s="59">
        <f t="shared" si="5"/>
        <v>0</v>
      </c>
      <c r="P26" s="59">
        <f t="shared" si="6"/>
        <v>0</v>
      </c>
      <c r="R26" s="42"/>
      <c r="S26" s="42"/>
    </row>
    <row r="27" spans="1:19" s="60" customFormat="1" ht="31.5" x14ac:dyDescent="0.25">
      <c r="A27" s="57"/>
      <c r="B27" s="65" t="s">
        <v>203</v>
      </c>
      <c r="C27" s="57"/>
      <c r="D27" s="57"/>
      <c r="E27" s="63"/>
      <c r="F27" s="63"/>
      <c r="G27" s="59">
        <f t="shared" si="0"/>
        <v>0</v>
      </c>
      <c r="H27" s="63"/>
      <c r="I27" s="63"/>
      <c r="J27" s="59">
        <f t="shared" si="1"/>
        <v>0</v>
      </c>
      <c r="K27" s="59">
        <f t="shared" si="2"/>
        <v>0</v>
      </c>
      <c r="L27" s="59">
        <f t="shared" si="3"/>
        <v>0</v>
      </c>
      <c r="M27" s="59"/>
      <c r="N27" s="59">
        <f t="shared" si="4"/>
        <v>0</v>
      </c>
      <c r="O27" s="59">
        <f t="shared" si="5"/>
        <v>0</v>
      </c>
      <c r="P27" s="59">
        <f t="shared" si="6"/>
        <v>0</v>
      </c>
      <c r="R27" s="42"/>
      <c r="S27" s="42"/>
    </row>
    <row r="28" spans="1:19" s="60" customFormat="1" ht="31.5" x14ac:dyDescent="0.25">
      <c r="A28" s="57"/>
      <c r="B28" s="66" t="s">
        <v>81</v>
      </c>
      <c r="C28" s="67"/>
      <c r="D28" s="67"/>
      <c r="E28" s="68"/>
      <c r="F28" s="68"/>
      <c r="G28" s="59">
        <f t="shared" si="0"/>
        <v>0</v>
      </c>
      <c r="H28" s="68"/>
      <c r="I28" s="68"/>
      <c r="J28" s="59">
        <f t="shared" si="1"/>
        <v>0</v>
      </c>
      <c r="K28" s="59">
        <f t="shared" si="2"/>
        <v>0</v>
      </c>
      <c r="L28" s="59">
        <f t="shared" si="3"/>
        <v>0</v>
      </c>
      <c r="M28" s="59"/>
      <c r="N28" s="59">
        <f t="shared" si="4"/>
        <v>0</v>
      </c>
      <c r="O28" s="59">
        <f t="shared" si="5"/>
        <v>0</v>
      </c>
      <c r="P28" s="59">
        <f t="shared" si="6"/>
        <v>0</v>
      </c>
      <c r="R28" s="42"/>
      <c r="S28" s="42"/>
    </row>
    <row r="29" spans="1:19" s="71" customFormat="1" ht="15.75" x14ac:dyDescent="0.25">
      <c r="A29" s="67"/>
      <c r="B29" s="66" t="s">
        <v>82</v>
      </c>
      <c r="C29" s="69"/>
      <c r="D29" s="70"/>
      <c r="E29" s="63"/>
      <c r="F29" s="63"/>
      <c r="G29" s="59">
        <f t="shared" si="0"/>
        <v>0</v>
      </c>
      <c r="H29" s="63"/>
      <c r="I29" s="63"/>
      <c r="J29" s="59">
        <f t="shared" si="1"/>
        <v>0</v>
      </c>
      <c r="K29" s="59">
        <f t="shared" si="2"/>
        <v>0</v>
      </c>
      <c r="L29" s="59">
        <f t="shared" si="3"/>
        <v>0</v>
      </c>
      <c r="M29" s="59"/>
      <c r="N29" s="59">
        <f t="shared" si="4"/>
        <v>0</v>
      </c>
      <c r="O29" s="59">
        <f t="shared" si="5"/>
        <v>0</v>
      </c>
      <c r="P29" s="59">
        <f t="shared" si="6"/>
        <v>0</v>
      </c>
      <c r="R29" s="42"/>
      <c r="S29" s="42"/>
    </row>
    <row r="30" spans="1:19" s="71" customFormat="1" ht="78.75" x14ac:dyDescent="0.25">
      <c r="A30" s="57">
        <v>1</v>
      </c>
      <c r="B30" s="64" t="s">
        <v>83</v>
      </c>
      <c r="C30" s="57">
        <v>1</v>
      </c>
      <c r="D30" s="57" t="s">
        <v>0</v>
      </c>
      <c r="E30" s="59">
        <v>467500</v>
      </c>
      <c r="F30" s="59">
        <v>76500</v>
      </c>
      <c r="G30" s="59">
        <f t="shared" si="0"/>
        <v>544000</v>
      </c>
      <c r="H30" s="59"/>
      <c r="I30" s="59">
        <v>1</v>
      </c>
      <c r="J30" s="59">
        <f t="shared" si="1"/>
        <v>1</v>
      </c>
      <c r="K30" s="59">
        <f t="shared" si="2"/>
        <v>467500</v>
      </c>
      <c r="L30" s="59">
        <f t="shared" si="3"/>
        <v>0</v>
      </c>
      <c r="M30" s="59">
        <v>1</v>
      </c>
      <c r="N30" s="59">
        <f t="shared" si="4"/>
        <v>1</v>
      </c>
      <c r="O30" s="59">
        <f t="shared" si="5"/>
        <v>76500</v>
      </c>
      <c r="P30" s="59">
        <f t="shared" si="6"/>
        <v>544000</v>
      </c>
      <c r="R30" s="42"/>
      <c r="S30" s="42"/>
    </row>
    <row r="31" spans="1:19" s="71" customFormat="1" ht="15.75" x14ac:dyDescent="0.25">
      <c r="A31" s="67"/>
      <c r="B31" s="66" t="s">
        <v>84</v>
      </c>
      <c r="C31" s="57"/>
      <c r="D31" s="57"/>
      <c r="E31" s="63"/>
      <c r="F31" s="63"/>
      <c r="G31" s="59">
        <f t="shared" si="0"/>
        <v>0</v>
      </c>
      <c r="H31" s="63"/>
      <c r="I31" s="63"/>
      <c r="J31" s="59">
        <f t="shared" si="1"/>
        <v>0</v>
      </c>
      <c r="K31" s="59">
        <f t="shared" si="2"/>
        <v>0</v>
      </c>
      <c r="L31" s="59">
        <f t="shared" si="3"/>
        <v>0</v>
      </c>
      <c r="M31" s="63"/>
      <c r="N31" s="59">
        <f t="shared" si="4"/>
        <v>0</v>
      </c>
      <c r="O31" s="59">
        <f t="shared" si="5"/>
        <v>0</v>
      </c>
      <c r="P31" s="59">
        <f t="shared" si="6"/>
        <v>0</v>
      </c>
      <c r="R31" s="42"/>
      <c r="S31" s="42"/>
    </row>
    <row r="32" spans="1:19" s="71" customFormat="1" ht="47.25" x14ac:dyDescent="0.25">
      <c r="A32" s="72">
        <v>2</v>
      </c>
      <c r="B32" s="64" t="s">
        <v>85</v>
      </c>
      <c r="C32" s="57" t="s">
        <v>86</v>
      </c>
      <c r="D32" s="57" t="s">
        <v>0</v>
      </c>
      <c r="E32" s="59">
        <v>106250</v>
      </c>
      <c r="F32" s="59">
        <v>21250</v>
      </c>
      <c r="G32" s="59">
        <f t="shared" si="0"/>
        <v>127500</v>
      </c>
      <c r="H32" s="59"/>
      <c r="I32" s="59">
        <v>1</v>
      </c>
      <c r="J32" s="59">
        <f t="shared" si="1"/>
        <v>1</v>
      </c>
      <c r="K32" s="59">
        <f t="shared" si="2"/>
        <v>106250</v>
      </c>
      <c r="L32" s="59">
        <f t="shared" si="3"/>
        <v>0</v>
      </c>
      <c r="M32" s="59">
        <v>1</v>
      </c>
      <c r="N32" s="59">
        <f t="shared" si="4"/>
        <v>1</v>
      </c>
      <c r="O32" s="59">
        <f t="shared" si="5"/>
        <v>21250</v>
      </c>
      <c r="P32" s="59">
        <f t="shared" si="6"/>
        <v>127500</v>
      </c>
      <c r="R32" s="42"/>
      <c r="S32" s="42"/>
    </row>
    <row r="33" spans="1:19" s="71" customFormat="1" ht="15.75" x14ac:dyDescent="0.25">
      <c r="A33" s="73"/>
      <c r="B33" s="66" t="s">
        <v>87</v>
      </c>
      <c r="C33" s="57"/>
      <c r="D33" s="57"/>
      <c r="E33" s="63"/>
      <c r="F33" s="63"/>
      <c r="G33" s="59">
        <f t="shared" si="0"/>
        <v>0</v>
      </c>
      <c r="H33" s="63"/>
      <c r="I33" s="63"/>
      <c r="J33" s="59">
        <f t="shared" si="1"/>
        <v>0</v>
      </c>
      <c r="K33" s="59">
        <f t="shared" si="2"/>
        <v>0</v>
      </c>
      <c r="L33" s="59">
        <f t="shared" si="3"/>
        <v>0</v>
      </c>
      <c r="M33" s="63"/>
      <c r="N33" s="59">
        <f t="shared" si="4"/>
        <v>0</v>
      </c>
      <c r="O33" s="59">
        <f t="shared" si="5"/>
        <v>0</v>
      </c>
      <c r="P33" s="59">
        <f t="shared" si="6"/>
        <v>0</v>
      </c>
      <c r="R33" s="42"/>
      <c r="S33" s="42"/>
    </row>
    <row r="34" spans="1:19" s="71" customFormat="1" ht="47.25" x14ac:dyDescent="0.25">
      <c r="A34" s="72">
        <v>3</v>
      </c>
      <c r="B34" s="64" t="s">
        <v>88</v>
      </c>
      <c r="C34" s="57" t="s">
        <v>86</v>
      </c>
      <c r="D34" s="57" t="s">
        <v>0</v>
      </c>
      <c r="E34" s="59">
        <v>153000</v>
      </c>
      <c r="F34" s="59">
        <v>21250</v>
      </c>
      <c r="G34" s="59">
        <f t="shared" si="0"/>
        <v>174250</v>
      </c>
      <c r="H34" s="59"/>
      <c r="I34" s="59">
        <v>1</v>
      </c>
      <c r="J34" s="59">
        <f t="shared" si="1"/>
        <v>1</v>
      </c>
      <c r="K34" s="59">
        <f t="shared" si="2"/>
        <v>153000</v>
      </c>
      <c r="L34" s="59">
        <f t="shared" si="3"/>
        <v>0</v>
      </c>
      <c r="M34" s="59">
        <v>1</v>
      </c>
      <c r="N34" s="59">
        <f t="shared" si="4"/>
        <v>1</v>
      </c>
      <c r="O34" s="59">
        <f t="shared" si="5"/>
        <v>21250</v>
      </c>
      <c r="P34" s="59">
        <f t="shared" si="6"/>
        <v>174250</v>
      </c>
      <c r="R34" s="42"/>
      <c r="S34" s="42"/>
    </row>
    <row r="35" spans="1:19" s="71" customFormat="1" ht="15.75" x14ac:dyDescent="0.25">
      <c r="A35" s="73"/>
      <c r="B35" s="66" t="s">
        <v>89</v>
      </c>
      <c r="C35" s="57"/>
      <c r="D35" s="57"/>
      <c r="E35" s="63"/>
      <c r="F35" s="63"/>
      <c r="G35" s="59">
        <f t="shared" si="0"/>
        <v>0</v>
      </c>
      <c r="H35" s="63"/>
      <c r="I35" s="63"/>
      <c r="J35" s="59">
        <f t="shared" si="1"/>
        <v>0</v>
      </c>
      <c r="K35" s="59">
        <f t="shared" si="2"/>
        <v>0</v>
      </c>
      <c r="L35" s="59">
        <f t="shared" si="3"/>
        <v>0</v>
      </c>
      <c r="M35" s="63"/>
      <c r="N35" s="59">
        <f t="shared" si="4"/>
        <v>0</v>
      </c>
      <c r="O35" s="59">
        <f t="shared" si="5"/>
        <v>0</v>
      </c>
      <c r="P35" s="59">
        <f t="shared" si="6"/>
        <v>0</v>
      </c>
      <c r="R35" s="42"/>
      <c r="S35" s="42"/>
    </row>
    <row r="36" spans="1:19" s="71" customFormat="1" ht="47.25" x14ac:dyDescent="0.25">
      <c r="A36" s="72">
        <v>4</v>
      </c>
      <c r="B36" s="64" t="s">
        <v>90</v>
      </c>
      <c r="C36" s="57" t="s">
        <v>86</v>
      </c>
      <c r="D36" s="57" t="s">
        <v>0</v>
      </c>
      <c r="E36" s="59">
        <v>68000</v>
      </c>
      <c r="F36" s="59">
        <v>17000</v>
      </c>
      <c r="G36" s="59">
        <f t="shared" si="0"/>
        <v>85000</v>
      </c>
      <c r="H36" s="59"/>
      <c r="I36" s="59">
        <v>1</v>
      </c>
      <c r="J36" s="59">
        <f t="shared" si="1"/>
        <v>1</v>
      </c>
      <c r="K36" s="59">
        <f t="shared" si="2"/>
        <v>68000</v>
      </c>
      <c r="L36" s="59">
        <f t="shared" si="3"/>
        <v>0</v>
      </c>
      <c r="M36" s="59">
        <v>1</v>
      </c>
      <c r="N36" s="59">
        <f t="shared" si="4"/>
        <v>1</v>
      </c>
      <c r="O36" s="59">
        <f t="shared" si="5"/>
        <v>17000</v>
      </c>
      <c r="P36" s="59">
        <f t="shared" si="6"/>
        <v>85000</v>
      </c>
      <c r="R36" s="42"/>
      <c r="S36" s="42"/>
    </row>
    <row r="37" spans="1:19" s="71" customFormat="1" ht="15.75" x14ac:dyDescent="0.25">
      <c r="A37" s="73"/>
      <c r="B37" s="66" t="s">
        <v>91</v>
      </c>
      <c r="C37" s="57"/>
      <c r="D37" s="57"/>
      <c r="E37" s="63"/>
      <c r="F37" s="63"/>
      <c r="G37" s="59">
        <f t="shared" si="0"/>
        <v>0</v>
      </c>
      <c r="H37" s="63"/>
      <c r="I37" s="63"/>
      <c r="J37" s="59">
        <f t="shared" si="1"/>
        <v>0</v>
      </c>
      <c r="K37" s="59">
        <f t="shared" si="2"/>
        <v>0</v>
      </c>
      <c r="L37" s="59">
        <f t="shared" si="3"/>
        <v>0</v>
      </c>
      <c r="M37" s="63"/>
      <c r="N37" s="59">
        <f t="shared" si="4"/>
        <v>0</v>
      </c>
      <c r="O37" s="59">
        <f t="shared" si="5"/>
        <v>0</v>
      </c>
      <c r="P37" s="59">
        <f t="shared" si="6"/>
        <v>0</v>
      </c>
      <c r="R37" s="42"/>
      <c r="S37" s="42"/>
    </row>
    <row r="38" spans="1:19" s="71" customFormat="1" ht="47.25" x14ac:dyDescent="0.25">
      <c r="A38" s="72">
        <v>5</v>
      </c>
      <c r="B38" s="64" t="s">
        <v>92</v>
      </c>
      <c r="C38" s="57" t="s">
        <v>86</v>
      </c>
      <c r="D38" s="57" t="s">
        <v>0</v>
      </c>
      <c r="E38" s="59">
        <v>29750</v>
      </c>
      <c r="F38" s="59">
        <v>12750</v>
      </c>
      <c r="G38" s="59">
        <f t="shared" si="0"/>
        <v>42500</v>
      </c>
      <c r="H38" s="59"/>
      <c r="I38" s="59">
        <v>1</v>
      </c>
      <c r="J38" s="59">
        <f t="shared" si="1"/>
        <v>1</v>
      </c>
      <c r="K38" s="59">
        <f t="shared" si="2"/>
        <v>29750</v>
      </c>
      <c r="L38" s="59">
        <f t="shared" si="3"/>
        <v>0</v>
      </c>
      <c r="M38" s="59">
        <v>1</v>
      </c>
      <c r="N38" s="59">
        <f t="shared" si="4"/>
        <v>1</v>
      </c>
      <c r="O38" s="59">
        <f t="shared" si="5"/>
        <v>12750</v>
      </c>
      <c r="P38" s="59">
        <f t="shared" si="6"/>
        <v>42500</v>
      </c>
      <c r="R38" s="42"/>
      <c r="S38" s="42"/>
    </row>
    <row r="39" spans="1:19" s="71" customFormat="1" ht="15.75" x14ac:dyDescent="0.25">
      <c r="A39" s="73"/>
      <c r="B39" s="66" t="s">
        <v>93</v>
      </c>
      <c r="C39" s="57"/>
      <c r="D39" s="57"/>
      <c r="E39" s="63"/>
      <c r="F39" s="63"/>
      <c r="G39" s="59">
        <f t="shared" si="0"/>
        <v>0</v>
      </c>
      <c r="H39" s="63"/>
      <c r="I39" s="63"/>
      <c r="J39" s="59">
        <f t="shared" si="1"/>
        <v>0</v>
      </c>
      <c r="K39" s="59">
        <f t="shared" si="2"/>
        <v>0</v>
      </c>
      <c r="L39" s="59">
        <f t="shared" si="3"/>
        <v>0</v>
      </c>
      <c r="M39" s="63"/>
      <c r="N39" s="59">
        <f t="shared" si="4"/>
        <v>0</v>
      </c>
      <c r="O39" s="59">
        <f t="shared" si="5"/>
        <v>0</v>
      </c>
      <c r="P39" s="59">
        <f t="shared" si="6"/>
        <v>0</v>
      </c>
      <c r="R39" s="42"/>
      <c r="S39" s="42"/>
    </row>
    <row r="40" spans="1:19" s="71" customFormat="1" ht="31.5" x14ac:dyDescent="0.25">
      <c r="A40" s="72">
        <v>6</v>
      </c>
      <c r="B40" s="64" t="s">
        <v>94</v>
      </c>
      <c r="C40" s="57" t="s">
        <v>86</v>
      </c>
      <c r="D40" s="57" t="s">
        <v>0</v>
      </c>
      <c r="E40" s="59">
        <v>34000</v>
      </c>
      <c r="F40" s="59">
        <v>8500</v>
      </c>
      <c r="G40" s="59">
        <f t="shared" si="0"/>
        <v>42500</v>
      </c>
      <c r="H40" s="59"/>
      <c r="I40" s="59">
        <v>1</v>
      </c>
      <c r="J40" s="59">
        <f t="shared" si="1"/>
        <v>1</v>
      </c>
      <c r="K40" s="59">
        <f t="shared" si="2"/>
        <v>34000</v>
      </c>
      <c r="L40" s="59">
        <f t="shared" si="3"/>
        <v>0</v>
      </c>
      <c r="M40" s="59">
        <v>1</v>
      </c>
      <c r="N40" s="59">
        <f t="shared" si="4"/>
        <v>1</v>
      </c>
      <c r="O40" s="59">
        <f t="shared" si="5"/>
        <v>8500</v>
      </c>
      <c r="P40" s="59">
        <f t="shared" si="6"/>
        <v>42500</v>
      </c>
      <c r="R40" s="42"/>
      <c r="S40" s="42"/>
    </row>
    <row r="41" spans="1:19" s="71" customFormat="1" ht="31.5" x14ac:dyDescent="0.25">
      <c r="A41" s="72"/>
      <c r="B41" s="65" t="s">
        <v>204</v>
      </c>
      <c r="C41" s="57"/>
      <c r="D41" s="57"/>
      <c r="E41" s="63"/>
      <c r="F41" s="63"/>
      <c r="G41" s="59">
        <f t="shared" si="0"/>
        <v>0</v>
      </c>
      <c r="H41" s="63"/>
      <c r="I41" s="63"/>
      <c r="J41" s="59">
        <f t="shared" si="1"/>
        <v>0</v>
      </c>
      <c r="K41" s="59">
        <f t="shared" si="2"/>
        <v>0</v>
      </c>
      <c r="L41" s="59">
        <f t="shared" si="3"/>
        <v>0</v>
      </c>
      <c r="M41" s="59"/>
      <c r="N41" s="59">
        <f t="shared" si="4"/>
        <v>0</v>
      </c>
      <c r="O41" s="59">
        <f t="shared" si="5"/>
        <v>0</v>
      </c>
      <c r="P41" s="59">
        <f t="shared" si="6"/>
        <v>0</v>
      </c>
      <c r="R41" s="42"/>
      <c r="S41" s="42"/>
    </row>
    <row r="42" spans="1:19" s="71" customFormat="1" ht="31.5" x14ac:dyDescent="0.25">
      <c r="A42" s="73"/>
      <c r="B42" s="66" t="s">
        <v>95</v>
      </c>
      <c r="C42" s="74"/>
      <c r="D42" s="74"/>
      <c r="E42" s="75"/>
      <c r="F42" s="75"/>
      <c r="G42" s="59">
        <f t="shared" si="0"/>
        <v>0</v>
      </c>
      <c r="H42" s="75"/>
      <c r="I42" s="75"/>
      <c r="J42" s="59">
        <f t="shared" si="1"/>
        <v>0</v>
      </c>
      <c r="K42" s="59">
        <f t="shared" si="2"/>
        <v>0</v>
      </c>
      <c r="L42" s="59">
        <f t="shared" si="3"/>
        <v>0</v>
      </c>
      <c r="M42" s="59"/>
      <c r="N42" s="59">
        <f t="shared" si="4"/>
        <v>0</v>
      </c>
      <c r="O42" s="59">
        <f t="shared" si="5"/>
        <v>0</v>
      </c>
      <c r="P42" s="59">
        <f t="shared" si="6"/>
        <v>0</v>
      </c>
      <c r="R42" s="42"/>
      <c r="S42" s="42"/>
    </row>
    <row r="43" spans="1:19" s="71" customFormat="1" ht="15.75" x14ac:dyDescent="0.25">
      <c r="A43" s="73"/>
      <c r="B43" s="76" t="s">
        <v>96</v>
      </c>
      <c r="C43" s="77"/>
      <c r="D43" s="72"/>
      <c r="E43" s="63"/>
      <c r="F43" s="63"/>
      <c r="G43" s="59">
        <f t="shared" si="0"/>
        <v>0</v>
      </c>
      <c r="H43" s="63"/>
      <c r="I43" s="63"/>
      <c r="J43" s="59">
        <f t="shared" si="1"/>
        <v>0</v>
      </c>
      <c r="K43" s="59">
        <f t="shared" si="2"/>
        <v>0</v>
      </c>
      <c r="L43" s="59">
        <f t="shared" si="3"/>
        <v>0</v>
      </c>
      <c r="M43" s="59"/>
      <c r="N43" s="59">
        <f t="shared" si="4"/>
        <v>0</v>
      </c>
      <c r="O43" s="59">
        <f t="shared" si="5"/>
        <v>0</v>
      </c>
      <c r="P43" s="59">
        <f t="shared" si="6"/>
        <v>0</v>
      </c>
      <c r="R43" s="42"/>
      <c r="S43" s="42"/>
    </row>
    <row r="44" spans="1:19" s="71" customFormat="1" ht="63" x14ac:dyDescent="0.25">
      <c r="A44" s="72">
        <v>1</v>
      </c>
      <c r="B44" s="64" t="s">
        <v>97</v>
      </c>
      <c r="C44" s="78">
        <v>1300</v>
      </c>
      <c r="D44" s="78" t="s">
        <v>98</v>
      </c>
      <c r="E44" s="59">
        <v>301.75</v>
      </c>
      <c r="F44" s="59">
        <v>42.5</v>
      </c>
      <c r="G44" s="59">
        <f t="shared" si="0"/>
        <v>447525</v>
      </c>
      <c r="H44" s="130">
        <v>293.26</v>
      </c>
      <c r="I44" s="130">
        <f>1355+370</f>
        <v>1725</v>
      </c>
      <c r="J44" s="59">
        <f t="shared" si="1"/>
        <v>2018.26</v>
      </c>
      <c r="K44" s="59">
        <f t="shared" si="2"/>
        <v>609009.95499999996</v>
      </c>
      <c r="L44" s="130">
        <v>293.26</v>
      </c>
      <c r="M44" s="129">
        <f>1355+370</f>
        <v>1725</v>
      </c>
      <c r="N44" s="128">
        <f t="shared" si="4"/>
        <v>2018.26</v>
      </c>
      <c r="O44" s="59">
        <f t="shared" si="5"/>
        <v>85776.05</v>
      </c>
      <c r="P44" s="59">
        <f t="shared" si="6"/>
        <v>694786.005</v>
      </c>
      <c r="R44" s="42"/>
      <c r="S44" s="42"/>
    </row>
    <row r="45" spans="1:19" s="71" customFormat="1" ht="15.75" x14ac:dyDescent="0.25">
      <c r="A45" s="73"/>
      <c r="B45" s="66" t="s">
        <v>99</v>
      </c>
      <c r="C45" s="57"/>
      <c r="D45" s="57"/>
      <c r="E45" s="79"/>
      <c r="F45" s="79"/>
      <c r="G45" s="59">
        <f t="shared" si="0"/>
        <v>0</v>
      </c>
      <c r="H45" s="79"/>
      <c r="I45" s="79"/>
      <c r="J45" s="59">
        <f t="shared" si="1"/>
        <v>0</v>
      </c>
      <c r="K45" s="59">
        <f t="shared" si="2"/>
        <v>0</v>
      </c>
      <c r="L45" s="59">
        <f t="shared" si="3"/>
        <v>0</v>
      </c>
      <c r="M45" s="59"/>
      <c r="N45" s="59">
        <f t="shared" si="4"/>
        <v>0</v>
      </c>
      <c r="O45" s="59">
        <f t="shared" si="5"/>
        <v>0</v>
      </c>
      <c r="P45" s="59">
        <f t="shared" si="6"/>
        <v>0</v>
      </c>
      <c r="R45" s="42"/>
      <c r="S45" s="42"/>
    </row>
    <row r="46" spans="1:19" s="71" customFormat="1" ht="47.25" x14ac:dyDescent="0.25">
      <c r="A46" s="72">
        <v>2</v>
      </c>
      <c r="B46" s="64" t="s">
        <v>100</v>
      </c>
      <c r="C46" s="57"/>
      <c r="D46" s="57"/>
      <c r="E46" s="79"/>
      <c r="F46" s="79"/>
      <c r="G46" s="59">
        <f t="shared" si="0"/>
        <v>0</v>
      </c>
      <c r="H46" s="79"/>
      <c r="I46" s="79"/>
      <c r="J46" s="59">
        <f t="shared" si="1"/>
        <v>0</v>
      </c>
      <c r="K46" s="59">
        <f t="shared" si="2"/>
        <v>0</v>
      </c>
      <c r="L46" s="59">
        <f t="shared" si="3"/>
        <v>0</v>
      </c>
      <c r="M46" s="59"/>
      <c r="N46" s="59">
        <f t="shared" si="4"/>
        <v>0</v>
      </c>
      <c r="O46" s="59">
        <f t="shared" si="5"/>
        <v>0</v>
      </c>
      <c r="P46" s="59">
        <f t="shared" si="6"/>
        <v>0</v>
      </c>
      <c r="R46" s="42"/>
      <c r="S46" s="42"/>
    </row>
    <row r="47" spans="1:19" s="71" customFormat="1" ht="15.75" x14ac:dyDescent="0.25">
      <c r="A47" s="80" t="s">
        <v>57</v>
      </c>
      <c r="B47" s="81" t="s">
        <v>101</v>
      </c>
      <c r="C47" s="57">
        <v>80</v>
      </c>
      <c r="D47" s="57" t="s">
        <v>25</v>
      </c>
      <c r="E47" s="59">
        <v>191.25</v>
      </c>
      <c r="F47" s="59">
        <v>51</v>
      </c>
      <c r="G47" s="59">
        <f t="shared" si="0"/>
        <v>19380</v>
      </c>
      <c r="H47" s="126">
        <v>236.5</v>
      </c>
      <c r="I47" s="126">
        <v>142.29</v>
      </c>
      <c r="J47" s="59">
        <f t="shared" si="1"/>
        <v>378.78999999999996</v>
      </c>
      <c r="K47" s="59">
        <f t="shared" si="2"/>
        <v>72443.587499999994</v>
      </c>
      <c r="L47" s="128">
        <v>344.5</v>
      </c>
      <c r="M47" s="126">
        <v>142.29</v>
      </c>
      <c r="N47" s="59">
        <f t="shared" si="4"/>
        <v>486.78999999999996</v>
      </c>
      <c r="O47" s="59">
        <f t="shared" si="5"/>
        <v>24826.289999999997</v>
      </c>
      <c r="P47" s="59">
        <f t="shared" si="6"/>
        <v>97269.877499999988</v>
      </c>
      <c r="R47" s="42"/>
      <c r="S47" s="42"/>
    </row>
    <row r="48" spans="1:19" s="71" customFormat="1" ht="15.75" x14ac:dyDescent="0.25">
      <c r="A48" s="80" t="s">
        <v>58</v>
      </c>
      <c r="B48" s="81" t="s">
        <v>102</v>
      </c>
      <c r="C48" s="57">
        <v>230</v>
      </c>
      <c r="D48" s="57" t="s">
        <v>25</v>
      </c>
      <c r="E48" s="59">
        <v>182.75</v>
      </c>
      <c r="F48" s="59">
        <v>51</v>
      </c>
      <c r="G48" s="59">
        <f t="shared" si="0"/>
        <v>53762.5</v>
      </c>
      <c r="H48" s="126">
        <v>25</v>
      </c>
      <c r="I48" s="126">
        <v>256</v>
      </c>
      <c r="J48" s="59">
        <f t="shared" si="1"/>
        <v>281</v>
      </c>
      <c r="K48" s="59">
        <f t="shared" si="2"/>
        <v>51352.75</v>
      </c>
      <c r="L48" s="128">
        <v>41</v>
      </c>
      <c r="M48" s="126">
        <v>256</v>
      </c>
      <c r="N48" s="59">
        <f t="shared" si="4"/>
        <v>297</v>
      </c>
      <c r="O48" s="59">
        <f t="shared" si="5"/>
        <v>15147</v>
      </c>
      <c r="P48" s="59">
        <f t="shared" si="6"/>
        <v>66499.75</v>
      </c>
      <c r="R48" s="42"/>
      <c r="S48" s="42"/>
    </row>
    <row r="49" spans="1:19" s="71" customFormat="1" ht="15.75" x14ac:dyDescent="0.25">
      <c r="A49" s="80" t="s">
        <v>59</v>
      </c>
      <c r="B49" s="81" t="s">
        <v>103</v>
      </c>
      <c r="C49" s="57">
        <v>180</v>
      </c>
      <c r="D49" s="57" t="s">
        <v>25</v>
      </c>
      <c r="E49" s="59">
        <v>233.75</v>
      </c>
      <c r="F49" s="59">
        <v>51</v>
      </c>
      <c r="G49" s="59">
        <f t="shared" si="0"/>
        <v>51255</v>
      </c>
      <c r="H49" s="126">
        <v>28.5</v>
      </c>
      <c r="I49" s="126">
        <v>270</v>
      </c>
      <c r="J49" s="59">
        <f t="shared" si="1"/>
        <v>298.5</v>
      </c>
      <c r="K49" s="59">
        <f t="shared" si="2"/>
        <v>69774.375</v>
      </c>
      <c r="L49" s="128">
        <v>80.5</v>
      </c>
      <c r="M49" s="126">
        <v>270</v>
      </c>
      <c r="N49" s="59">
        <f t="shared" si="4"/>
        <v>350.5</v>
      </c>
      <c r="O49" s="59">
        <f t="shared" si="5"/>
        <v>17875.5</v>
      </c>
      <c r="P49" s="59">
        <f t="shared" si="6"/>
        <v>87649.875</v>
      </c>
      <c r="R49" s="42"/>
      <c r="S49" s="42"/>
    </row>
    <row r="50" spans="1:19" s="71" customFormat="1" ht="15.75" x14ac:dyDescent="0.25">
      <c r="A50" s="80" t="s">
        <v>60</v>
      </c>
      <c r="B50" s="81" t="s">
        <v>104</v>
      </c>
      <c r="C50" s="57">
        <v>90</v>
      </c>
      <c r="D50" s="57" t="s">
        <v>25</v>
      </c>
      <c r="E50" s="59">
        <v>293.25</v>
      </c>
      <c r="F50" s="59">
        <v>68</v>
      </c>
      <c r="G50" s="59">
        <f t="shared" si="0"/>
        <v>32512.5</v>
      </c>
      <c r="H50" s="126">
        <v>117</v>
      </c>
      <c r="I50" s="126">
        <f>109.05+48</f>
        <v>157.05000000000001</v>
      </c>
      <c r="J50" s="59">
        <f t="shared" si="1"/>
        <v>274.05</v>
      </c>
      <c r="K50" s="59">
        <f t="shared" si="2"/>
        <v>80365.162500000006</v>
      </c>
      <c r="L50" s="128">
        <v>257</v>
      </c>
      <c r="M50" s="126">
        <f>109.05+48</f>
        <v>157.05000000000001</v>
      </c>
      <c r="N50" s="59">
        <f t="shared" si="4"/>
        <v>414.05</v>
      </c>
      <c r="O50" s="59">
        <f t="shared" si="5"/>
        <v>28155.4</v>
      </c>
      <c r="P50" s="59">
        <f t="shared" si="6"/>
        <v>108520.5625</v>
      </c>
      <c r="R50" s="42"/>
      <c r="S50" s="42"/>
    </row>
    <row r="51" spans="1:19" s="71" customFormat="1" ht="15.75" x14ac:dyDescent="0.25">
      <c r="A51" s="80" t="s">
        <v>61</v>
      </c>
      <c r="B51" s="81" t="s">
        <v>105</v>
      </c>
      <c r="C51" s="57">
        <v>140</v>
      </c>
      <c r="D51" s="57" t="s">
        <v>25</v>
      </c>
      <c r="E51" s="59">
        <v>293.25</v>
      </c>
      <c r="F51" s="59">
        <v>68</v>
      </c>
      <c r="G51" s="59">
        <f t="shared" si="0"/>
        <v>50575</v>
      </c>
      <c r="H51" s="126">
        <v>142.5</v>
      </c>
      <c r="I51" s="126">
        <f>13.16+52</f>
        <v>65.16</v>
      </c>
      <c r="J51" s="59">
        <f t="shared" si="1"/>
        <v>207.66</v>
      </c>
      <c r="K51" s="59">
        <f t="shared" si="2"/>
        <v>60896.294999999998</v>
      </c>
      <c r="L51" s="128">
        <v>233.5</v>
      </c>
      <c r="M51" s="126">
        <f>13.16+52</f>
        <v>65.16</v>
      </c>
      <c r="N51" s="59">
        <f t="shared" si="4"/>
        <v>298.65999999999997</v>
      </c>
      <c r="O51" s="59">
        <f t="shared" si="5"/>
        <v>20308.879999999997</v>
      </c>
      <c r="P51" s="59">
        <f t="shared" si="6"/>
        <v>81205.174999999988</v>
      </c>
      <c r="R51" s="42"/>
      <c r="S51" s="42"/>
    </row>
    <row r="52" spans="1:19" s="71" customFormat="1" ht="15.75" x14ac:dyDescent="0.25">
      <c r="A52" s="80" t="s">
        <v>62</v>
      </c>
      <c r="B52" s="81" t="s">
        <v>106</v>
      </c>
      <c r="C52" s="57">
        <v>20</v>
      </c>
      <c r="D52" s="57" t="s">
        <v>25</v>
      </c>
      <c r="E52" s="59">
        <v>340</v>
      </c>
      <c r="F52" s="59">
        <v>85</v>
      </c>
      <c r="G52" s="59">
        <f t="shared" si="0"/>
        <v>8500</v>
      </c>
      <c r="H52" s="126">
        <v>0</v>
      </c>
      <c r="I52" s="126">
        <v>20.079999999999998</v>
      </c>
      <c r="J52" s="59">
        <f t="shared" si="1"/>
        <v>20.079999999999998</v>
      </c>
      <c r="K52" s="59">
        <f t="shared" si="2"/>
        <v>6827.2</v>
      </c>
      <c r="L52" s="128">
        <v>5.6</v>
      </c>
      <c r="M52" s="126">
        <v>20.079999999999998</v>
      </c>
      <c r="N52" s="59">
        <f t="shared" si="4"/>
        <v>25.68</v>
      </c>
      <c r="O52" s="59">
        <f t="shared" si="5"/>
        <v>2182.8000000000002</v>
      </c>
      <c r="P52" s="59">
        <f t="shared" si="6"/>
        <v>9010</v>
      </c>
      <c r="R52" s="42"/>
      <c r="S52" s="42"/>
    </row>
    <row r="53" spans="1:19" s="71" customFormat="1" ht="15.75" x14ac:dyDescent="0.25">
      <c r="A53" s="80" t="s">
        <v>107</v>
      </c>
      <c r="B53" s="81" t="s">
        <v>108</v>
      </c>
      <c r="C53" s="57">
        <v>60</v>
      </c>
      <c r="D53" s="57" t="s">
        <v>25</v>
      </c>
      <c r="E53" s="59">
        <v>391</v>
      </c>
      <c r="F53" s="59">
        <v>85</v>
      </c>
      <c r="G53" s="59">
        <f t="shared" si="0"/>
        <v>28560</v>
      </c>
      <c r="H53" s="126">
        <v>34.5</v>
      </c>
      <c r="I53" s="126">
        <v>48</v>
      </c>
      <c r="J53" s="59">
        <f t="shared" si="1"/>
        <v>82.5</v>
      </c>
      <c r="K53" s="59">
        <f t="shared" si="2"/>
        <v>32257.5</v>
      </c>
      <c r="L53" s="128">
        <v>67.5</v>
      </c>
      <c r="M53" s="126">
        <v>48</v>
      </c>
      <c r="N53" s="59">
        <f t="shared" si="4"/>
        <v>115.5</v>
      </c>
      <c r="O53" s="59">
        <f t="shared" si="5"/>
        <v>9817.5</v>
      </c>
      <c r="P53" s="59">
        <f t="shared" si="6"/>
        <v>42075</v>
      </c>
      <c r="R53" s="42"/>
      <c r="S53" s="42"/>
    </row>
    <row r="54" spans="1:19" s="71" customFormat="1" ht="15.75" x14ac:dyDescent="0.25">
      <c r="A54" s="80" t="s">
        <v>109</v>
      </c>
      <c r="B54" s="81" t="s">
        <v>110</v>
      </c>
      <c r="C54" s="57">
        <v>15</v>
      </c>
      <c r="D54" s="57" t="s">
        <v>25</v>
      </c>
      <c r="E54" s="59">
        <v>459</v>
      </c>
      <c r="F54" s="59">
        <v>85</v>
      </c>
      <c r="G54" s="59">
        <f t="shared" si="0"/>
        <v>8160</v>
      </c>
      <c r="H54" s="126">
        <v>13.5</v>
      </c>
      <c r="I54" s="126">
        <v>52</v>
      </c>
      <c r="J54" s="59">
        <f t="shared" si="1"/>
        <v>65.5</v>
      </c>
      <c r="K54" s="59">
        <f t="shared" si="2"/>
        <v>30064.5</v>
      </c>
      <c r="L54" s="128">
        <v>48.5</v>
      </c>
      <c r="M54" s="126">
        <v>52</v>
      </c>
      <c r="N54" s="59">
        <f t="shared" si="4"/>
        <v>100.5</v>
      </c>
      <c r="O54" s="59">
        <f t="shared" si="5"/>
        <v>8542.5</v>
      </c>
      <c r="P54" s="59">
        <f t="shared" si="6"/>
        <v>38607</v>
      </c>
      <c r="R54" s="42"/>
      <c r="S54" s="42"/>
    </row>
    <row r="55" spans="1:19" s="71" customFormat="1" ht="15.75" x14ac:dyDescent="0.25">
      <c r="A55" s="80" t="s">
        <v>111</v>
      </c>
      <c r="B55" s="82" t="s">
        <v>112</v>
      </c>
      <c r="C55" s="57">
        <v>40</v>
      </c>
      <c r="D55" s="57" t="s">
        <v>25</v>
      </c>
      <c r="E55" s="59">
        <v>561</v>
      </c>
      <c r="F55" s="59">
        <v>85</v>
      </c>
      <c r="G55" s="59">
        <f t="shared" si="0"/>
        <v>25840</v>
      </c>
      <c r="H55" s="126">
        <v>35</v>
      </c>
      <c r="I55" s="126"/>
      <c r="J55" s="59">
        <f t="shared" si="1"/>
        <v>35</v>
      </c>
      <c r="K55" s="59">
        <f t="shared" si="2"/>
        <v>19635</v>
      </c>
      <c r="L55" s="128">
        <v>75</v>
      </c>
      <c r="M55" s="126"/>
      <c r="N55" s="59">
        <f t="shared" si="4"/>
        <v>75</v>
      </c>
      <c r="O55" s="59">
        <f t="shared" si="5"/>
        <v>6375</v>
      </c>
      <c r="P55" s="59">
        <f t="shared" si="6"/>
        <v>26010</v>
      </c>
      <c r="R55" s="42"/>
      <c r="S55" s="42"/>
    </row>
    <row r="56" spans="1:19" s="71" customFormat="1" ht="15.75" x14ac:dyDescent="0.25">
      <c r="A56" s="73"/>
      <c r="B56" s="66" t="s">
        <v>113</v>
      </c>
      <c r="C56" s="57"/>
      <c r="D56" s="57"/>
      <c r="E56" s="79"/>
      <c r="F56" s="79"/>
      <c r="G56" s="59">
        <f t="shared" si="0"/>
        <v>0</v>
      </c>
      <c r="H56" s="127"/>
      <c r="I56" s="127"/>
      <c r="J56" s="59">
        <f t="shared" si="1"/>
        <v>0</v>
      </c>
      <c r="K56" s="59">
        <f t="shared" si="2"/>
        <v>0</v>
      </c>
      <c r="L56" s="59">
        <f t="shared" si="3"/>
        <v>0</v>
      </c>
      <c r="M56" s="59"/>
      <c r="N56" s="59">
        <f t="shared" si="4"/>
        <v>0</v>
      </c>
      <c r="O56" s="59">
        <f t="shared" si="5"/>
        <v>0</v>
      </c>
      <c r="P56" s="59">
        <f t="shared" si="6"/>
        <v>0</v>
      </c>
      <c r="R56" s="42"/>
      <c r="S56" s="42"/>
    </row>
    <row r="57" spans="1:19" s="71" customFormat="1" ht="47.25" x14ac:dyDescent="0.25">
      <c r="A57" s="72">
        <v>3</v>
      </c>
      <c r="B57" s="64" t="s">
        <v>114</v>
      </c>
      <c r="C57" s="57"/>
      <c r="D57" s="57"/>
      <c r="E57" s="79"/>
      <c r="F57" s="79"/>
      <c r="G57" s="59">
        <f t="shared" si="0"/>
        <v>0</v>
      </c>
      <c r="H57" s="79"/>
      <c r="I57" s="79"/>
      <c r="J57" s="59">
        <f t="shared" si="1"/>
        <v>0</v>
      </c>
      <c r="K57" s="59">
        <f t="shared" si="2"/>
        <v>0</v>
      </c>
      <c r="L57" s="59">
        <f t="shared" si="3"/>
        <v>0</v>
      </c>
      <c r="M57" s="59"/>
      <c r="N57" s="59">
        <f t="shared" si="4"/>
        <v>0</v>
      </c>
      <c r="O57" s="59">
        <f t="shared" si="5"/>
        <v>0</v>
      </c>
      <c r="P57" s="59">
        <f t="shared" si="6"/>
        <v>0</v>
      </c>
      <c r="R57" s="42"/>
      <c r="S57" s="42"/>
    </row>
    <row r="58" spans="1:19" s="71" customFormat="1" ht="15.75" x14ac:dyDescent="0.25">
      <c r="A58" s="72" t="s">
        <v>57</v>
      </c>
      <c r="B58" s="64" t="s">
        <v>115</v>
      </c>
      <c r="C58" s="57">
        <v>30</v>
      </c>
      <c r="D58" s="57" t="s">
        <v>25</v>
      </c>
      <c r="E58" s="59">
        <v>153</v>
      </c>
      <c r="F58" s="59">
        <v>68</v>
      </c>
      <c r="G58" s="59">
        <f t="shared" si="0"/>
        <v>6630</v>
      </c>
      <c r="H58" s="59">
        <v>99</v>
      </c>
      <c r="I58" s="59">
        <v>92</v>
      </c>
      <c r="J58" s="59">
        <f t="shared" si="1"/>
        <v>191</v>
      </c>
      <c r="K58" s="59">
        <f t="shared" si="2"/>
        <v>29223</v>
      </c>
      <c r="L58" s="59">
        <f t="shared" si="3"/>
        <v>99</v>
      </c>
      <c r="M58" s="59">
        <v>92</v>
      </c>
      <c r="N58" s="59">
        <f t="shared" si="4"/>
        <v>191</v>
      </c>
      <c r="O58" s="59">
        <f t="shared" si="5"/>
        <v>12988</v>
      </c>
      <c r="P58" s="59">
        <f t="shared" si="6"/>
        <v>42211</v>
      </c>
      <c r="R58" s="42"/>
      <c r="S58" s="42"/>
    </row>
    <row r="59" spans="1:19" s="71" customFormat="1" ht="15.75" x14ac:dyDescent="0.25">
      <c r="A59" s="72" t="s">
        <v>58</v>
      </c>
      <c r="B59" s="64" t="s">
        <v>15</v>
      </c>
      <c r="C59" s="57">
        <v>55</v>
      </c>
      <c r="D59" s="57" t="s">
        <v>25</v>
      </c>
      <c r="E59" s="59">
        <v>170</v>
      </c>
      <c r="F59" s="59">
        <v>68</v>
      </c>
      <c r="G59" s="59">
        <f t="shared" si="0"/>
        <v>13090</v>
      </c>
      <c r="H59" s="59">
        <v>119</v>
      </c>
      <c r="I59" s="59"/>
      <c r="J59" s="59">
        <f t="shared" si="1"/>
        <v>119</v>
      </c>
      <c r="K59" s="59">
        <f t="shared" si="2"/>
        <v>20230</v>
      </c>
      <c r="L59" s="59">
        <f t="shared" si="3"/>
        <v>119</v>
      </c>
      <c r="M59" s="59"/>
      <c r="N59" s="59">
        <f t="shared" si="4"/>
        <v>119</v>
      </c>
      <c r="O59" s="59">
        <f t="shared" si="5"/>
        <v>8092</v>
      </c>
      <c r="P59" s="59">
        <f t="shared" si="6"/>
        <v>28322</v>
      </c>
      <c r="R59" s="42"/>
      <c r="S59" s="42"/>
    </row>
    <row r="60" spans="1:19" s="71" customFormat="1" ht="15.75" x14ac:dyDescent="0.25">
      <c r="A60" s="72" t="s">
        <v>59</v>
      </c>
      <c r="B60" s="64" t="s">
        <v>16</v>
      </c>
      <c r="C60" s="57">
        <v>95</v>
      </c>
      <c r="D60" s="57" t="s">
        <v>25</v>
      </c>
      <c r="E60" s="59">
        <v>212.5</v>
      </c>
      <c r="F60" s="59">
        <v>85</v>
      </c>
      <c r="G60" s="59">
        <f t="shared" si="0"/>
        <v>28262.5</v>
      </c>
      <c r="H60" s="59"/>
      <c r="I60" s="59"/>
      <c r="J60" s="59">
        <f t="shared" si="1"/>
        <v>0</v>
      </c>
      <c r="K60" s="59">
        <f t="shared" si="2"/>
        <v>0</v>
      </c>
      <c r="L60" s="59">
        <f t="shared" si="3"/>
        <v>0</v>
      </c>
      <c r="M60" s="59"/>
      <c r="N60" s="59">
        <f t="shared" si="4"/>
        <v>0</v>
      </c>
      <c r="O60" s="59">
        <f t="shared" si="5"/>
        <v>0</v>
      </c>
      <c r="P60" s="59">
        <f t="shared" si="6"/>
        <v>0</v>
      </c>
      <c r="R60" s="42"/>
      <c r="S60" s="42"/>
    </row>
    <row r="61" spans="1:19" s="71" customFormat="1" ht="15.75" x14ac:dyDescent="0.25">
      <c r="A61" s="72" t="s">
        <v>60</v>
      </c>
      <c r="B61" s="64" t="s">
        <v>17</v>
      </c>
      <c r="C61" s="57">
        <v>35</v>
      </c>
      <c r="D61" s="57" t="s">
        <v>25</v>
      </c>
      <c r="E61" s="59">
        <v>255</v>
      </c>
      <c r="F61" s="59">
        <v>85</v>
      </c>
      <c r="G61" s="59">
        <f t="shared" si="0"/>
        <v>11900</v>
      </c>
      <c r="H61" s="59">
        <v>17</v>
      </c>
      <c r="I61" s="59"/>
      <c r="J61" s="59">
        <f t="shared" si="1"/>
        <v>17</v>
      </c>
      <c r="K61" s="59">
        <f t="shared" si="2"/>
        <v>4335</v>
      </c>
      <c r="L61" s="59">
        <f t="shared" si="3"/>
        <v>17</v>
      </c>
      <c r="M61" s="59"/>
      <c r="N61" s="59">
        <f t="shared" si="4"/>
        <v>17</v>
      </c>
      <c r="O61" s="59">
        <f t="shared" si="5"/>
        <v>1445</v>
      </c>
      <c r="P61" s="59">
        <f t="shared" si="6"/>
        <v>5780</v>
      </c>
      <c r="R61" s="42"/>
      <c r="S61" s="42"/>
    </row>
    <row r="62" spans="1:19" s="71" customFormat="1" ht="15.75" x14ac:dyDescent="0.25">
      <c r="A62" s="72" t="s">
        <v>61</v>
      </c>
      <c r="B62" s="64" t="s">
        <v>18</v>
      </c>
      <c r="C62" s="57">
        <v>50</v>
      </c>
      <c r="D62" s="57" t="s">
        <v>25</v>
      </c>
      <c r="E62" s="59">
        <v>454.75</v>
      </c>
      <c r="F62" s="59">
        <v>127.5</v>
      </c>
      <c r="G62" s="59">
        <f t="shared" si="0"/>
        <v>29112.5</v>
      </c>
      <c r="H62" s="59"/>
      <c r="I62" s="59"/>
      <c r="J62" s="59">
        <f t="shared" si="1"/>
        <v>0</v>
      </c>
      <c r="K62" s="59">
        <f t="shared" si="2"/>
        <v>0</v>
      </c>
      <c r="L62" s="59">
        <f t="shared" si="3"/>
        <v>0</v>
      </c>
      <c r="M62" s="59"/>
      <c r="N62" s="59">
        <f t="shared" si="4"/>
        <v>0</v>
      </c>
      <c r="O62" s="59">
        <f t="shared" si="5"/>
        <v>0</v>
      </c>
      <c r="P62" s="59">
        <f t="shared" si="6"/>
        <v>0</v>
      </c>
      <c r="R62" s="42"/>
      <c r="S62" s="42"/>
    </row>
    <row r="63" spans="1:19" s="71" customFormat="1" ht="31.5" x14ac:dyDescent="0.25">
      <c r="A63" s="73"/>
      <c r="B63" s="65" t="s">
        <v>205</v>
      </c>
      <c r="C63" s="57"/>
      <c r="D63" s="57"/>
      <c r="E63" s="63"/>
      <c r="F63" s="63"/>
      <c r="G63" s="59">
        <f t="shared" si="0"/>
        <v>0</v>
      </c>
      <c r="H63" s="63"/>
      <c r="I63" s="63"/>
      <c r="J63" s="59">
        <f t="shared" si="1"/>
        <v>0</v>
      </c>
      <c r="K63" s="59">
        <f t="shared" si="2"/>
        <v>0</v>
      </c>
      <c r="L63" s="59">
        <f t="shared" si="3"/>
        <v>0</v>
      </c>
      <c r="M63" s="59"/>
      <c r="N63" s="59">
        <f t="shared" si="4"/>
        <v>0</v>
      </c>
      <c r="O63" s="59">
        <f t="shared" si="5"/>
        <v>0</v>
      </c>
      <c r="P63" s="59">
        <f t="shared" si="6"/>
        <v>0</v>
      </c>
      <c r="R63" s="42"/>
      <c r="S63" s="42"/>
    </row>
    <row r="64" spans="1:19" s="71" customFormat="1" ht="31.5" x14ac:dyDescent="0.25">
      <c r="A64" s="73"/>
      <c r="B64" s="66" t="s">
        <v>116</v>
      </c>
      <c r="C64" s="57"/>
      <c r="D64" s="57"/>
      <c r="E64" s="83"/>
      <c r="F64" s="83"/>
      <c r="G64" s="59">
        <f t="shared" si="0"/>
        <v>0</v>
      </c>
      <c r="H64" s="83"/>
      <c r="I64" s="83"/>
      <c r="J64" s="59">
        <f t="shared" si="1"/>
        <v>0</v>
      </c>
      <c r="K64" s="59">
        <f t="shared" si="2"/>
        <v>0</v>
      </c>
      <c r="L64" s="59">
        <f t="shared" si="3"/>
        <v>0</v>
      </c>
      <c r="M64" s="59"/>
      <c r="N64" s="59">
        <f t="shared" si="4"/>
        <v>0</v>
      </c>
      <c r="O64" s="59">
        <f t="shared" si="5"/>
        <v>0</v>
      </c>
      <c r="P64" s="59">
        <f t="shared" si="6"/>
        <v>0</v>
      </c>
      <c r="R64" s="42"/>
      <c r="S64" s="42"/>
    </row>
    <row r="65" spans="1:19" s="85" customFormat="1" ht="15.75" x14ac:dyDescent="0.25">
      <c r="A65" s="73"/>
      <c r="B65" s="64" t="s">
        <v>117</v>
      </c>
      <c r="C65" s="57"/>
      <c r="D65" s="57"/>
      <c r="E65" s="84"/>
      <c r="F65" s="84"/>
      <c r="G65" s="59">
        <f t="shared" si="0"/>
        <v>0</v>
      </c>
      <c r="H65" s="84"/>
      <c r="I65" s="84"/>
      <c r="J65" s="59">
        <f t="shared" si="1"/>
        <v>0</v>
      </c>
      <c r="K65" s="59">
        <f t="shared" si="2"/>
        <v>0</v>
      </c>
      <c r="L65" s="59">
        <f t="shared" si="3"/>
        <v>0</v>
      </c>
      <c r="M65" s="59"/>
      <c r="N65" s="59">
        <f t="shared" si="4"/>
        <v>0</v>
      </c>
      <c r="O65" s="59">
        <f t="shared" si="5"/>
        <v>0</v>
      </c>
      <c r="P65" s="59">
        <f t="shared" si="6"/>
        <v>0</v>
      </c>
      <c r="R65" s="86"/>
      <c r="S65" s="86"/>
    </row>
    <row r="66" spans="1:19" s="71" customFormat="1" ht="78.75" x14ac:dyDescent="0.25">
      <c r="A66" s="72">
        <v>1</v>
      </c>
      <c r="B66" s="64" t="s">
        <v>118</v>
      </c>
      <c r="C66" s="57">
        <v>1</v>
      </c>
      <c r="D66" s="57" t="s">
        <v>0</v>
      </c>
      <c r="E66" s="59">
        <v>0</v>
      </c>
      <c r="F66" s="59">
        <v>212500</v>
      </c>
      <c r="G66" s="59">
        <f t="shared" si="0"/>
        <v>212500</v>
      </c>
      <c r="H66" s="59"/>
      <c r="I66" s="59"/>
      <c r="J66" s="59">
        <f t="shared" si="1"/>
        <v>0</v>
      </c>
      <c r="K66" s="59">
        <f t="shared" si="2"/>
        <v>0</v>
      </c>
      <c r="L66" s="59">
        <f t="shared" si="3"/>
        <v>0</v>
      </c>
      <c r="M66" s="59">
        <v>1</v>
      </c>
      <c r="N66" s="59">
        <f t="shared" si="4"/>
        <v>1</v>
      </c>
      <c r="O66" s="59">
        <f t="shared" si="5"/>
        <v>212500</v>
      </c>
      <c r="P66" s="59">
        <f t="shared" si="6"/>
        <v>212500</v>
      </c>
      <c r="R66" s="42"/>
      <c r="S66" s="42"/>
    </row>
    <row r="67" spans="1:19" s="60" customFormat="1" ht="31.5" x14ac:dyDescent="0.25">
      <c r="A67" s="57"/>
      <c r="B67" s="65" t="s">
        <v>206</v>
      </c>
      <c r="C67" s="67"/>
      <c r="D67" s="67"/>
      <c r="E67" s="68"/>
      <c r="F67" s="68"/>
      <c r="G67" s="59">
        <f t="shared" si="0"/>
        <v>0</v>
      </c>
      <c r="H67" s="68"/>
      <c r="I67" s="68"/>
      <c r="J67" s="59">
        <f t="shared" si="1"/>
        <v>0</v>
      </c>
      <c r="K67" s="59">
        <f t="shared" si="2"/>
        <v>0</v>
      </c>
      <c r="L67" s="59">
        <f t="shared" si="3"/>
        <v>0</v>
      </c>
      <c r="M67" s="59"/>
      <c r="N67" s="59">
        <f t="shared" si="4"/>
        <v>0</v>
      </c>
      <c r="O67" s="59">
        <f t="shared" si="5"/>
        <v>0</v>
      </c>
      <c r="P67" s="59">
        <f t="shared" si="6"/>
        <v>0</v>
      </c>
      <c r="R67" s="42"/>
      <c r="S67" s="42"/>
    </row>
    <row r="68" spans="1:19" s="71" customFormat="1" ht="31.5" x14ac:dyDescent="0.25">
      <c r="A68" s="73"/>
      <c r="B68" s="87" t="s">
        <v>119</v>
      </c>
      <c r="C68" s="65"/>
      <c r="D68" s="65"/>
      <c r="E68" s="75"/>
      <c r="F68" s="75"/>
      <c r="G68" s="59">
        <f t="shared" si="0"/>
        <v>0</v>
      </c>
      <c r="H68" s="75"/>
      <c r="I68" s="75"/>
      <c r="J68" s="59">
        <f t="shared" si="1"/>
        <v>0</v>
      </c>
      <c r="K68" s="59">
        <f t="shared" si="2"/>
        <v>0</v>
      </c>
      <c r="L68" s="59">
        <f t="shared" si="3"/>
        <v>0</v>
      </c>
      <c r="M68" s="59"/>
      <c r="N68" s="59">
        <f t="shared" si="4"/>
        <v>0</v>
      </c>
      <c r="O68" s="59">
        <f t="shared" si="5"/>
        <v>0</v>
      </c>
      <c r="P68" s="59">
        <f t="shared" si="6"/>
        <v>0</v>
      </c>
      <c r="R68" s="42"/>
      <c r="S68" s="42"/>
    </row>
    <row r="69" spans="1:19" s="71" customFormat="1" ht="15.75" x14ac:dyDescent="0.25">
      <c r="A69" s="73"/>
      <c r="B69" s="87" t="s">
        <v>120</v>
      </c>
      <c r="C69" s="88"/>
      <c r="D69" s="80"/>
      <c r="E69" s="79"/>
      <c r="F69" s="79"/>
      <c r="G69" s="59">
        <f t="shared" si="0"/>
        <v>0</v>
      </c>
      <c r="H69" s="79"/>
      <c r="I69" s="79"/>
      <c r="J69" s="59">
        <f t="shared" si="1"/>
        <v>0</v>
      </c>
      <c r="K69" s="59">
        <f t="shared" si="2"/>
        <v>0</v>
      </c>
      <c r="L69" s="59">
        <f t="shared" si="3"/>
        <v>0</v>
      </c>
      <c r="M69" s="59"/>
      <c r="N69" s="59">
        <f t="shared" si="4"/>
        <v>0</v>
      </c>
      <c r="O69" s="59">
        <f t="shared" si="5"/>
        <v>0</v>
      </c>
      <c r="P69" s="59">
        <f t="shared" si="6"/>
        <v>0</v>
      </c>
      <c r="R69" s="42"/>
      <c r="S69" s="42"/>
    </row>
    <row r="70" spans="1:19" s="71" customFormat="1" ht="47.25" x14ac:dyDescent="0.25">
      <c r="A70" s="72">
        <v>1</v>
      </c>
      <c r="B70" s="89" t="s">
        <v>121</v>
      </c>
      <c r="C70" s="90"/>
      <c r="D70" s="90"/>
      <c r="E70" s="79"/>
      <c r="F70" s="79"/>
      <c r="G70" s="59">
        <f t="shared" si="0"/>
        <v>0</v>
      </c>
      <c r="H70" s="79"/>
      <c r="I70" s="79"/>
      <c r="J70" s="59">
        <f t="shared" si="1"/>
        <v>0</v>
      </c>
      <c r="K70" s="59">
        <f t="shared" si="2"/>
        <v>0</v>
      </c>
      <c r="L70" s="59">
        <f t="shared" si="3"/>
        <v>0</v>
      </c>
      <c r="M70" s="59"/>
      <c r="N70" s="59">
        <f t="shared" si="4"/>
        <v>0</v>
      </c>
      <c r="O70" s="59">
        <f t="shared" si="5"/>
        <v>0</v>
      </c>
      <c r="P70" s="59">
        <f t="shared" si="6"/>
        <v>0</v>
      </c>
      <c r="R70" s="42"/>
      <c r="S70" s="42"/>
    </row>
    <row r="71" spans="1:19" s="71" customFormat="1" ht="15.75" x14ac:dyDescent="0.25">
      <c r="A71" s="80" t="s">
        <v>57</v>
      </c>
      <c r="B71" s="81" t="s">
        <v>101</v>
      </c>
      <c r="C71" s="57">
        <v>80</v>
      </c>
      <c r="D71" s="57" t="s">
        <v>25</v>
      </c>
      <c r="E71" s="59">
        <v>688.5</v>
      </c>
      <c r="F71" s="59">
        <v>170</v>
      </c>
      <c r="G71" s="59">
        <f t="shared" si="0"/>
        <v>68680</v>
      </c>
      <c r="H71" s="126">
        <v>236.5</v>
      </c>
      <c r="I71" s="126">
        <v>142.29</v>
      </c>
      <c r="J71" s="59">
        <f t="shared" si="1"/>
        <v>378.78999999999996</v>
      </c>
      <c r="K71" s="59">
        <f t="shared" si="2"/>
        <v>260796.91499999998</v>
      </c>
      <c r="L71" s="128">
        <v>344.5</v>
      </c>
      <c r="M71" s="126">
        <v>142.29</v>
      </c>
      <c r="N71" s="128">
        <f t="shared" si="4"/>
        <v>486.78999999999996</v>
      </c>
      <c r="O71" s="59">
        <f t="shared" si="5"/>
        <v>82754.299999999988</v>
      </c>
      <c r="P71" s="59">
        <f t="shared" si="6"/>
        <v>343551.21499999997</v>
      </c>
      <c r="R71" s="42"/>
      <c r="S71" s="42"/>
    </row>
    <row r="72" spans="1:19" s="71" customFormat="1" ht="15.75" x14ac:dyDescent="0.25">
      <c r="A72" s="80" t="s">
        <v>58</v>
      </c>
      <c r="B72" s="81" t="s">
        <v>102</v>
      </c>
      <c r="C72" s="57">
        <v>230</v>
      </c>
      <c r="D72" s="57" t="s">
        <v>25</v>
      </c>
      <c r="E72" s="59">
        <v>361.25</v>
      </c>
      <c r="F72" s="59">
        <v>170</v>
      </c>
      <c r="G72" s="59">
        <f t="shared" si="0"/>
        <v>122187.5</v>
      </c>
      <c r="H72" s="126">
        <v>25</v>
      </c>
      <c r="I72" s="126">
        <v>256</v>
      </c>
      <c r="J72" s="59">
        <f t="shared" si="1"/>
        <v>281</v>
      </c>
      <c r="K72" s="59">
        <f t="shared" si="2"/>
        <v>101511.25</v>
      </c>
      <c r="L72" s="128">
        <v>41</v>
      </c>
      <c r="M72" s="126">
        <v>256</v>
      </c>
      <c r="N72" s="128">
        <f t="shared" si="4"/>
        <v>297</v>
      </c>
      <c r="O72" s="59">
        <f t="shared" si="5"/>
        <v>50490</v>
      </c>
      <c r="P72" s="59">
        <f t="shared" si="6"/>
        <v>152001.25</v>
      </c>
      <c r="R72" s="42"/>
      <c r="S72" s="42"/>
    </row>
    <row r="73" spans="1:19" s="71" customFormat="1" ht="15.75" x14ac:dyDescent="0.25">
      <c r="A73" s="80" t="s">
        <v>59</v>
      </c>
      <c r="B73" s="81" t="s">
        <v>103</v>
      </c>
      <c r="C73" s="57">
        <v>180</v>
      </c>
      <c r="D73" s="57" t="s">
        <v>25</v>
      </c>
      <c r="E73" s="59">
        <v>1054</v>
      </c>
      <c r="F73" s="59">
        <v>170</v>
      </c>
      <c r="G73" s="59">
        <f t="shared" si="0"/>
        <v>220320</v>
      </c>
      <c r="H73" s="126">
        <v>28.5</v>
      </c>
      <c r="I73" s="126">
        <v>270</v>
      </c>
      <c r="J73" s="59">
        <f t="shared" si="1"/>
        <v>298.5</v>
      </c>
      <c r="K73" s="59">
        <f t="shared" si="2"/>
        <v>314619</v>
      </c>
      <c r="L73" s="128">
        <v>80.5</v>
      </c>
      <c r="M73" s="126">
        <v>270</v>
      </c>
      <c r="N73" s="128">
        <f t="shared" si="4"/>
        <v>350.5</v>
      </c>
      <c r="O73" s="59">
        <f t="shared" si="5"/>
        <v>59585</v>
      </c>
      <c r="P73" s="59">
        <f t="shared" si="6"/>
        <v>374204</v>
      </c>
      <c r="R73" s="42"/>
      <c r="S73" s="42"/>
    </row>
    <row r="74" spans="1:19" s="71" customFormat="1" ht="15.75" x14ac:dyDescent="0.25">
      <c r="A74" s="80" t="s">
        <v>60</v>
      </c>
      <c r="B74" s="81" t="s">
        <v>104</v>
      </c>
      <c r="C74" s="57">
        <v>90</v>
      </c>
      <c r="D74" s="57" t="s">
        <v>25</v>
      </c>
      <c r="E74" s="59">
        <v>1428</v>
      </c>
      <c r="F74" s="59">
        <v>191.25</v>
      </c>
      <c r="G74" s="59">
        <f t="shared" si="0"/>
        <v>145732.5</v>
      </c>
      <c r="H74" s="126">
        <v>117</v>
      </c>
      <c r="I74" s="126">
        <f>109.05+48</f>
        <v>157.05000000000001</v>
      </c>
      <c r="J74" s="59">
        <f t="shared" si="1"/>
        <v>274.05</v>
      </c>
      <c r="K74" s="59">
        <f t="shared" si="2"/>
        <v>391343.4</v>
      </c>
      <c r="L74" s="128">
        <v>257</v>
      </c>
      <c r="M74" s="126">
        <f>109.05+48</f>
        <v>157.05000000000001</v>
      </c>
      <c r="N74" s="128">
        <f t="shared" si="4"/>
        <v>414.05</v>
      </c>
      <c r="O74" s="59">
        <f t="shared" si="5"/>
        <v>79187.0625</v>
      </c>
      <c r="P74" s="59">
        <f t="shared" si="6"/>
        <v>470530.46250000002</v>
      </c>
      <c r="R74" s="42"/>
      <c r="S74" s="42"/>
    </row>
    <row r="75" spans="1:19" s="71" customFormat="1" ht="15.75" x14ac:dyDescent="0.25">
      <c r="A75" s="80" t="s">
        <v>61</v>
      </c>
      <c r="B75" s="81" t="s">
        <v>105</v>
      </c>
      <c r="C75" s="57">
        <v>140</v>
      </c>
      <c r="D75" s="57" t="s">
        <v>25</v>
      </c>
      <c r="E75" s="59">
        <v>1627.75</v>
      </c>
      <c r="F75" s="59">
        <v>212.5</v>
      </c>
      <c r="G75" s="59">
        <f t="shared" ref="G75:G138" si="7">SUM(E75+F75)*C75</f>
        <v>257635</v>
      </c>
      <c r="H75" s="126">
        <v>142.5</v>
      </c>
      <c r="I75" s="126">
        <f>13.16+52</f>
        <v>65.16</v>
      </c>
      <c r="J75" s="59">
        <f t="shared" ref="J75:J138" si="8">I75+H75</f>
        <v>207.66</v>
      </c>
      <c r="K75" s="59">
        <f t="shared" ref="K75:K138" si="9">J75*E75</f>
        <v>338018.565</v>
      </c>
      <c r="L75" s="128">
        <v>233.5</v>
      </c>
      <c r="M75" s="126">
        <f>13.16+52</f>
        <v>65.16</v>
      </c>
      <c r="N75" s="128">
        <f t="shared" ref="N75:N138" si="10">M75+L75</f>
        <v>298.65999999999997</v>
      </c>
      <c r="O75" s="59">
        <f t="shared" ref="O75:O138" si="11">N75*F75</f>
        <v>63465.249999999993</v>
      </c>
      <c r="P75" s="59">
        <f t="shared" ref="P75:P138" si="12">O75+K75</f>
        <v>401483.815</v>
      </c>
      <c r="R75" s="42"/>
      <c r="S75" s="42"/>
    </row>
    <row r="76" spans="1:19" s="71" customFormat="1" ht="15.75" x14ac:dyDescent="0.25">
      <c r="A76" s="80" t="s">
        <v>62</v>
      </c>
      <c r="B76" s="81" t="s">
        <v>106</v>
      </c>
      <c r="C76" s="57">
        <v>20</v>
      </c>
      <c r="D76" s="57" t="s">
        <v>25</v>
      </c>
      <c r="E76" s="59">
        <v>2067.1999999999998</v>
      </c>
      <c r="F76" s="59">
        <v>212.5</v>
      </c>
      <c r="G76" s="59">
        <f t="shared" si="7"/>
        <v>45594</v>
      </c>
      <c r="H76" s="126">
        <v>0</v>
      </c>
      <c r="I76" s="126">
        <v>20.079999999999998</v>
      </c>
      <c r="J76" s="59">
        <f t="shared" si="8"/>
        <v>20.079999999999998</v>
      </c>
      <c r="K76" s="59">
        <f t="shared" si="9"/>
        <v>41509.375999999989</v>
      </c>
      <c r="L76" s="128">
        <v>5.6</v>
      </c>
      <c r="M76" s="126">
        <v>20.079999999999998</v>
      </c>
      <c r="N76" s="128">
        <f t="shared" si="10"/>
        <v>25.68</v>
      </c>
      <c r="O76" s="59">
        <f t="shared" si="11"/>
        <v>5457</v>
      </c>
      <c r="P76" s="59">
        <f t="shared" si="12"/>
        <v>46966.375999999989</v>
      </c>
      <c r="R76" s="42"/>
      <c r="S76" s="42"/>
    </row>
    <row r="77" spans="1:19" s="71" customFormat="1" ht="15.75" x14ac:dyDescent="0.25">
      <c r="A77" s="80" t="s">
        <v>107</v>
      </c>
      <c r="B77" s="81" t="s">
        <v>108</v>
      </c>
      <c r="C77" s="57">
        <v>60</v>
      </c>
      <c r="D77" s="57" t="s">
        <v>25</v>
      </c>
      <c r="E77" s="59">
        <v>2747.2</v>
      </c>
      <c r="F77" s="59">
        <v>255</v>
      </c>
      <c r="G77" s="59">
        <f t="shared" si="7"/>
        <v>180132</v>
      </c>
      <c r="H77" s="126">
        <v>34.5</v>
      </c>
      <c r="I77" s="126">
        <v>48</v>
      </c>
      <c r="J77" s="59">
        <f t="shared" si="8"/>
        <v>82.5</v>
      </c>
      <c r="K77" s="59">
        <f t="shared" si="9"/>
        <v>226643.99999999997</v>
      </c>
      <c r="L77" s="128">
        <v>67.5</v>
      </c>
      <c r="M77" s="126">
        <v>48</v>
      </c>
      <c r="N77" s="128">
        <f t="shared" si="10"/>
        <v>115.5</v>
      </c>
      <c r="O77" s="59">
        <f t="shared" si="11"/>
        <v>29452.5</v>
      </c>
      <c r="P77" s="59">
        <f t="shared" si="12"/>
        <v>256096.49999999997</v>
      </c>
      <c r="R77" s="42"/>
      <c r="S77" s="42"/>
    </row>
    <row r="78" spans="1:19" s="71" customFormat="1" ht="15.75" x14ac:dyDescent="0.25">
      <c r="A78" s="80" t="s">
        <v>109</v>
      </c>
      <c r="B78" s="81" t="s">
        <v>110</v>
      </c>
      <c r="C78" s="57">
        <v>15</v>
      </c>
      <c r="D78" s="57" t="s">
        <v>25</v>
      </c>
      <c r="E78" s="59">
        <v>4037.5</v>
      </c>
      <c r="F78" s="59">
        <v>255</v>
      </c>
      <c r="G78" s="59">
        <f t="shared" si="7"/>
        <v>64387.5</v>
      </c>
      <c r="H78" s="126">
        <v>13.5</v>
      </c>
      <c r="I78" s="126">
        <v>52</v>
      </c>
      <c r="J78" s="59">
        <f t="shared" si="8"/>
        <v>65.5</v>
      </c>
      <c r="K78" s="59">
        <f t="shared" si="9"/>
        <v>264456.25</v>
      </c>
      <c r="L78" s="128">
        <v>48.5</v>
      </c>
      <c r="M78" s="126">
        <v>52</v>
      </c>
      <c r="N78" s="128">
        <f t="shared" si="10"/>
        <v>100.5</v>
      </c>
      <c r="O78" s="59">
        <f t="shared" si="11"/>
        <v>25627.5</v>
      </c>
      <c r="P78" s="59">
        <f t="shared" si="12"/>
        <v>290083.75</v>
      </c>
      <c r="R78" s="42"/>
      <c r="S78" s="42"/>
    </row>
    <row r="79" spans="1:19" s="71" customFormat="1" ht="15.75" x14ac:dyDescent="0.25">
      <c r="A79" s="80" t="s">
        <v>111</v>
      </c>
      <c r="B79" s="82" t="s">
        <v>112</v>
      </c>
      <c r="C79" s="57">
        <v>40</v>
      </c>
      <c r="D79" s="57" t="s">
        <v>25</v>
      </c>
      <c r="E79" s="59">
        <v>4998</v>
      </c>
      <c r="F79" s="59">
        <v>255</v>
      </c>
      <c r="G79" s="59">
        <f t="shared" si="7"/>
        <v>210120</v>
      </c>
      <c r="H79" s="126">
        <v>35</v>
      </c>
      <c r="I79" s="126"/>
      <c r="J79" s="59">
        <f t="shared" si="8"/>
        <v>35</v>
      </c>
      <c r="K79" s="59">
        <f t="shared" si="9"/>
        <v>174930</v>
      </c>
      <c r="L79" s="128">
        <v>75</v>
      </c>
      <c r="M79" s="126"/>
      <c r="N79" s="128">
        <f t="shared" si="10"/>
        <v>75</v>
      </c>
      <c r="O79" s="59">
        <f t="shared" si="11"/>
        <v>19125</v>
      </c>
      <c r="P79" s="59">
        <f t="shared" si="12"/>
        <v>194055</v>
      </c>
      <c r="R79" s="42"/>
      <c r="S79" s="42"/>
    </row>
    <row r="80" spans="1:19" s="60" customFormat="1" ht="15.75" x14ac:dyDescent="0.25">
      <c r="A80" s="57"/>
      <c r="B80" s="87" t="s">
        <v>122</v>
      </c>
      <c r="C80" s="67"/>
      <c r="D80" s="67"/>
      <c r="E80" s="91"/>
      <c r="F80" s="91"/>
      <c r="G80" s="59">
        <f t="shared" si="7"/>
        <v>0</v>
      </c>
      <c r="H80" s="91"/>
      <c r="I80" s="91"/>
      <c r="J80" s="59">
        <f t="shared" si="8"/>
        <v>0</v>
      </c>
      <c r="K80" s="59">
        <f t="shared" si="9"/>
        <v>0</v>
      </c>
      <c r="L80" s="59">
        <f t="shared" ref="L80:L138" si="13">H80</f>
        <v>0</v>
      </c>
      <c r="M80" s="59"/>
      <c r="N80" s="59">
        <f t="shared" si="10"/>
        <v>0</v>
      </c>
      <c r="O80" s="59">
        <f t="shared" si="11"/>
        <v>0</v>
      </c>
      <c r="P80" s="59">
        <f t="shared" si="12"/>
        <v>0</v>
      </c>
      <c r="R80" s="42"/>
      <c r="S80" s="42"/>
    </row>
    <row r="81" spans="1:19" s="60" customFormat="1" ht="63" x14ac:dyDescent="0.25">
      <c r="A81" s="57">
        <v>2</v>
      </c>
      <c r="B81" s="89" t="s">
        <v>123</v>
      </c>
      <c r="C81" s="67"/>
      <c r="D81" s="67"/>
      <c r="E81" s="91"/>
      <c r="F81" s="91"/>
      <c r="G81" s="59">
        <f t="shared" si="7"/>
        <v>0</v>
      </c>
      <c r="H81" s="91"/>
      <c r="I81" s="91"/>
      <c r="J81" s="59">
        <f t="shared" si="8"/>
        <v>0</v>
      </c>
      <c r="K81" s="59">
        <f t="shared" si="9"/>
        <v>0</v>
      </c>
      <c r="L81" s="59">
        <f t="shared" si="13"/>
        <v>0</v>
      </c>
      <c r="M81" s="59"/>
      <c r="N81" s="59">
        <f t="shared" si="10"/>
        <v>0</v>
      </c>
      <c r="O81" s="59">
        <f t="shared" si="11"/>
        <v>0</v>
      </c>
      <c r="P81" s="59">
        <f t="shared" si="12"/>
        <v>0</v>
      </c>
      <c r="R81" s="42"/>
      <c r="S81" s="42"/>
    </row>
    <row r="82" spans="1:19" s="60" customFormat="1" ht="15.75" x14ac:dyDescent="0.25">
      <c r="A82" s="57" t="s">
        <v>57</v>
      </c>
      <c r="B82" s="64" t="s">
        <v>115</v>
      </c>
      <c r="C82" s="57">
        <v>30</v>
      </c>
      <c r="D82" s="57" t="s">
        <v>25</v>
      </c>
      <c r="E82" s="59">
        <v>212.5</v>
      </c>
      <c r="F82" s="59">
        <v>85</v>
      </c>
      <c r="G82" s="59">
        <f t="shared" si="7"/>
        <v>8925</v>
      </c>
      <c r="H82" s="59">
        <v>99</v>
      </c>
      <c r="I82" s="59">
        <v>92</v>
      </c>
      <c r="J82" s="59">
        <f t="shared" si="8"/>
        <v>191</v>
      </c>
      <c r="K82" s="59">
        <f t="shared" si="9"/>
        <v>40587.5</v>
      </c>
      <c r="L82" s="59">
        <v>99</v>
      </c>
      <c r="M82" s="59">
        <v>92</v>
      </c>
      <c r="N82" s="59">
        <f t="shared" si="10"/>
        <v>191</v>
      </c>
      <c r="O82" s="59">
        <f t="shared" si="11"/>
        <v>16235</v>
      </c>
      <c r="P82" s="59">
        <f t="shared" si="12"/>
        <v>56822.5</v>
      </c>
      <c r="R82" s="42"/>
      <c r="S82" s="42"/>
    </row>
    <row r="83" spans="1:19" s="60" customFormat="1" ht="15.75" x14ac:dyDescent="0.25">
      <c r="A83" s="57" t="s">
        <v>58</v>
      </c>
      <c r="B83" s="64" t="s">
        <v>15</v>
      </c>
      <c r="C83" s="57">
        <v>55</v>
      </c>
      <c r="D83" s="57" t="s">
        <v>25</v>
      </c>
      <c r="E83" s="59">
        <v>276.25</v>
      </c>
      <c r="F83" s="59">
        <v>85</v>
      </c>
      <c r="G83" s="59">
        <f t="shared" si="7"/>
        <v>19868.75</v>
      </c>
      <c r="H83" s="59">
        <v>119</v>
      </c>
      <c r="I83" s="59"/>
      <c r="J83" s="59">
        <f t="shared" si="8"/>
        <v>119</v>
      </c>
      <c r="K83" s="59">
        <f t="shared" si="9"/>
        <v>32873.75</v>
      </c>
      <c r="L83" s="59">
        <v>119</v>
      </c>
      <c r="M83" s="59"/>
      <c r="N83" s="59">
        <f t="shared" si="10"/>
        <v>119</v>
      </c>
      <c r="O83" s="59">
        <f t="shared" si="11"/>
        <v>10115</v>
      </c>
      <c r="P83" s="59">
        <f t="shared" si="12"/>
        <v>42988.75</v>
      </c>
      <c r="R83" s="42"/>
      <c r="S83" s="42"/>
    </row>
    <row r="84" spans="1:19" s="60" customFormat="1" ht="15.75" x14ac:dyDescent="0.25">
      <c r="A84" s="57" t="s">
        <v>59</v>
      </c>
      <c r="B84" s="64" t="s">
        <v>16</v>
      </c>
      <c r="C84" s="57">
        <v>95</v>
      </c>
      <c r="D84" s="57" t="s">
        <v>25</v>
      </c>
      <c r="E84" s="59">
        <v>331.5</v>
      </c>
      <c r="F84" s="59">
        <v>85</v>
      </c>
      <c r="G84" s="59">
        <f t="shared" si="7"/>
        <v>39567.5</v>
      </c>
      <c r="H84" s="59"/>
      <c r="I84" s="59"/>
      <c r="J84" s="59">
        <f t="shared" si="8"/>
        <v>0</v>
      </c>
      <c r="K84" s="59">
        <f t="shared" si="9"/>
        <v>0</v>
      </c>
      <c r="L84" s="59"/>
      <c r="M84" s="59"/>
      <c r="N84" s="59">
        <f t="shared" si="10"/>
        <v>0</v>
      </c>
      <c r="O84" s="59">
        <f t="shared" si="11"/>
        <v>0</v>
      </c>
      <c r="P84" s="59">
        <f t="shared" si="12"/>
        <v>0</v>
      </c>
      <c r="R84" s="42"/>
      <c r="S84" s="42"/>
    </row>
    <row r="85" spans="1:19" s="60" customFormat="1" ht="15.75" x14ac:dyDescent="0.25">
      <c r="A85" s="57" t="s">
        <v>60</v>
      </c>
      <c r="B85" s="64" t="s">
        <v>17</v>
      </c>
      <c r="C85" s="57">
        <v>35</v>
      </c>
      <c r="D85" s="57" t="s">
        <v>25</v>
      </c>
      <c r="E85" s="59">
        <v>399.5</v>
      </c>
      <c r="F85" s="59">
        <v>106.25</v>
      </c>
      <c r="G85" s="59">
        <f t="shared" si="7"/>
        <v>17701.25</v>
      </c>
      <c r="H85" s="59">
        <v>17</v>
      </c>
      <c r="I85" s="59"/>
      <c r="J85" s="59">
        <f t="shared" si="8"/>
        <v>17</v>
      </c>
      <c r="K85" s="59">
        <f t="shared" si="9"/>
        <v>6791.5</v>
      </c>
      <c r="L85" s="59">
        <v>17</v>
      </c>
      <c r="M85" s="59"/>
      <c r="N85" s="59">
        <f t="shared" si="10"/>
        <v>17</v>
      </c>
      <c r="O85" s="59">
        <f t="shared" si="11"/>
        <v>1806.25</v>
      </c>
      <c r="P85" s="59">
        <f t="shared" si="12"/>
        <v>8597.75</v>
      </c>
      <c r="R85" s="42"/>
      <c r="S85" s="42"/>
    </row>
    <row r="86" spans="1:19" s="60" customFormat="1" ht="15.75" x14ac:dyDescent="0.25">
      <c r="A86" s="57" t="s">
        <v>61</v>
      </c>
      <c r="B86" s="64" t="s">
        <v>18</v>
      </c>
      <c r="C86" s="57">
        <v>50</v>
      </c>
      <c r="D86" s="57" t="s">
        <v>25</v>
      </c>
      <c r="E86" s="59">
        <v>522.75</v>
      </c>
      <c r="F86" s="59">
        <v>127.5</v>
      </c>
      <c r="G86" s="59">
        <f t="shared" si="7"/>
        <v>32512.5</v>
      </c>
      <c r="H86" s="59"/>
      <c r="I86" s="59"/>
      <c r="J86" s="59">
        <f t="shared" si="8"/>
        <v>0</v>
      </c>
      <c r="K86" s="59">
        <f t="shared" si="9"/>
        <v>0</v>
      </c>
      <c r="L86" s="59">
        <f t="shared" si="13"/>
        <v>0</v>
      </c>
      <c r="M86" s="59"/>
      <c r="N86" s="59">
        <f t="shared" si="10"/>
        <v>0</v>
      </c>
      <c r="O86" s="59">
        <f t="shared" si="11"/>
        <v>0</v>
      </c>
      <c r="P86" s="59">
        <f t="shared" si="12"/>
        <v>0</v>
      </c>
      <c r="R86" s="42"/>
      <c r="S86" s="42"/>
    </row>
    <row r="87" spans="1:19" s="60" customFormat="1" ht="31.5" x14ac:dyDescent="0.25">
      <c r="A87" s="57"/>
      <c r="B87" s="65" t="s">
        <v>207</v>
      </c>
      <c r="C87" s="67"/>
      <c r="D87" s="67"/>
      <c r="E87" s="68"/>
      <c r="F87" s="68"/>
      <c r="G87" s="59">
        <f t="shared" si="7"/>
        <v>0</v>
      </c>
      <c r="H87" s="68"/>
      <c r="I87" s="68"/>
      <c r="J87" s="59">
        <f t="shared" si="8"/>
        <v>0</v>
      </c>
      <c r="K87" s="59">
        <f t="shared" si="9"/>
        <v>0</v>
      </c>
      <c r="L87" s="59">
        <f t="shared" si="13"/>
        <v>0</v>
      </c>
      <c r="M87" s="59"/>
      <c r="N87" s="59">
        <f t="shared" si="10"/>
        <v>0</v>
      </c>
      <c r="O87" s="59">
        <f t="shared" si="11"/>
        <v>0</v>
      </c>
      <c r="P87" s="59">
        <f t="shared" si="12"/>
        <v>0</v>
      </c>
      <c r="R87" s="42"/>
      <c r="S87" s="42"/>
    </row>
    <row r="88" spans="1:19" s="71" customFormat="1" ht="31.5" x14ac:dyDescent="0.25">
      <c r="A88" s="73"/>
      <c r="B88" s="87" t="s">
        <v>124</v>
      </c>
      <c r="C88" s="65"/>
      <c r="D88" s="65"/>
      <c r="E88" s="83"/>
      <c r="F88" s="83"/>
      <c r="G88" s="59">
        <f t="shared" si="7"/>
        <v>0</v>
      </c>
      <c r="H88" s="83"/>
      <c r="I88" s="83"/>
      <c r="J88" s="59">
        <f t="shared" si="8"/>
        <v>0</v>
      </c>
      <c r="K88" s="59">
        <f t="shared" si="9"/>
        <v>0</v>
      </c>
      <c r="L88" s="59">
        <f t="shared" si="13"/>
        <v>0</v>
      </c>
      <c r="M88" s="59"/>
      <c r="N88" s="59">
        <f t="shared" si="10"/>
        <v>0</v>
      </c>
      <c r="O88" s="59">
        <f t="shared" si="11"/>
        <v>0</v>
      </c>
      <c r="P88" s="59">
        <f t="shared" si="12"/>
        <v>0</v>
      </c>
      <c r="R88" s="42"/>
      <c r="S88" s="42"/>
    </row>
    <row r="89" spans="1:19" s="71" customFormat="1" ht="15.75" x14ac:dyDescent="0.25">
      <c r="A89" s="73"/>
      <c r="B89" s="92" t="s">
        <v>125</v>
      </c>
      <c r="C89" s="88"/>
      <c r="D89" s="80"/>
      <c r="E89" s="63"/>
      <c r="F89" s="63"/>
      <c r="G89" s="59">
        <f t="shared" si="7"/>
        <v>0</v>
      </c>
      <c r="H89" s="63"/>
      <c r="I89" s="63"/>
      <c r="J89" s="59">
        <f t="shared" si="8"/>
        <v>0</v>
      </c>
      <c r="K89" s="59">
        <f t="shared" si="9"/>
        <v>0</v>
      </c>
      <c r="L89" s="59">
        <f t="shared" si="13"/>
        <v>0</v>
      </c>
      <c r="M89" s="59"/>
      <c r="N89" s="59">
        <f t="shared" si="10"/>
        <v>0</v>
      </c>
      <c r="O89" s="59">
        <f t="shared" si="11"/>
        <v>0</v>
      </c>
      <c r="P89" s="59">
        <f t="shared" si="12"/>
        <v>0</v>
      </c>
      <c r="R89" s="42"/>
      <c r="S89" s="42"/>
    </row>
    <row r="90" spans="1:19" s="71" customFormat="1" ht="47.25" x14ac:dyDescent="0.25">
      <c r="A90" s="72">
        <v>1</v>
      </c>
      <c r="B90" s="92" t="s">
        <v>126</v>
      </c>
      <c r="C90" s="88"/>
      <c r="D90" s="80"/>
      <c r="E90" s="63"/>
      <c r="F90" s="63"/>
      <c r="G90" s="59">
        <f t="shared" si="7"/>
        <v>0</v>
      </c>
      <c r="H90" s="63"/>
      <c r="I90" s="63"/>
      <c r="J90" s="59">
        <f t="shared" si="8"/>
        <v>0</v>
      </c>
      <c r="K90" s="59">
        <f t="shared" si="9"/>
        <v>0</v>
      </c>
      <c r="L90" s="59">
        <f t="shared" si="13"/>
        <v>0</v>
      </c>
      <c r="M90" s="59"/>
      <c r="N90" s="59">
        <f t="shared" si="10"/>
        <v>0</v>
      </c>
      <c r="O90" s="59">
        <f t="shared" si="11"/>
        <v>0</v>
      </c>
      <c r="P90" s="59">
        <f t="shared" si="12"/>
        <v>0</v>
      </c>
      <c r="R90" s="42"/>
      <c r="S90" s="42"/>
    </row>
    <row r="91" spans="1:19" s="71" customFormat="1" ht="15.75" x14ac:dyDescent="0.25">
      <c r="A91" s="80" t="s">
        <v>57</v>
      </c>
      <c r="B91" s="92" t="s">
        <v>127</v>
      </c>
      <c r="C91" s="90">
        <v>2100</v>
      </c>
      <c r="D91" s="70" t="s">
        <v>98</v>
      </c>
      <c r="E91" s="59">
        <v>382.5</v>
      </c>
      <c r="F91" s="59">
        <v>68</v>
      </c>
      <c r="G91" s="59">
        <f t="shared" si="7"/>
        <v>946050</v>
      </c>
      <c r="H91" s="130">
        <v>293.26</v>
      </c>
      <c r="I91" s="123">
        <f>1355+370</f>
        <v>1725</v>
      </c>
      <c r="J91" s="59">
        <f t="shared" si="8"/>
        <v>2018.26</v>
      </c>
      <c r="K91" s="59">
        <f>J91*E91</f>
        <v>771984.45</v>
      </c>
      <c r="L91" s="130">
        <v>293.26</v>
      </c>
      <c r="M91" s="123">
        <f>1355+370</f>
        <v>1725</v>
      </c>
      <c r="N91" s="59">
        <f t="shared" si="10"/>
        <v>2018.26</v>
      </c>
      <c r="O91" s="59">
        <f t="shared" si="11"/>
        <v>137241.68</v>
      </c>
      <c r="P91" s="59">
        <f t="shared" si="12"/>
        <v>909226.12999999989</v>
      </c>
      <c r="R91" s="42"/>
      <c r="S91" s="42"/>
    </row>
    <row r="92" spans="1:19" s="71" customFormat="1" ht="15.75" x14ac:dyDescent="0.25">
      <c r="A92" s="73"/>
      <c r="B92" s="93" t="s">
        <v>128</v>
      </c>
      <c r="C92" s="70"/>
      <c r="D92" s="70"/>
      <c r="E92" s="63"/>
      <c r="F92" s="63"/>
      <c r="G92" s="59">
        <f t="shared" si="7"/>
        <v>0</v>
      </c>
      <c r="H92" s="63"/>
      <c r="I92" s="63"/>
      <c r="J92" s="59">
        <f t="shared" si="8"/>
        <v>0</v>
      </c>
      <c r="K92" s="59">
        <f t="shared" si="9"/>
        <v>0</v>
      </c>
      <c r="L92" s="59">
        <f t="shared" si="13"/>
        <v>0</v>
      </c>
      <c r="M92" s="59"/>
      <c r="N92" s="59">
        <f t="shared" si="10"/>
        <v>0</v>
      </c>
      <c r="O92" s="59">
        <f t="shared" si="11"/>
        <v>0</v>
      </c>
      <c r="P92" s="59">
        <f t="shared" si="12"/>
        <v>0</v>
      </c>
      <c r="R92" s="42"/>
      <c r="S92" s="42"/>
    </row>
    <row r="93" spans="1:19" s="71" customFormat="1" ht="47.25" x14ac:dyDescent="0.25">
      <c r="A93" s="72">
        <v>2</v>
      </c>
      <c r="B93" s="92" t="s">
        <v>129</v>
      </c>
      <c r="C93" s="70">
        <v>7</v>
      </c>
      <c r="D93" s="70" t="s">
        <v>28</v>
      </c>
      <c r="E93" s="59">
        <v>10200</v>
      </c>
      <c r="F93" s="59">
        <v>850</v>
      </c>
      <c r="G93" s="59">
        <f t="shared" si="7"/>
        <v>77350</v>
      </c>
      <c r="H93" s="59"/>
      <c r="I93" s="59"/>
      <c r="J93" s="59">
        <f t="shared" si="8"/>
        <v>0</v>
      </c>
      <c r="K93" s="59">
        <f t="shared" si="9"/>
        <v>0</v>
      </c>
      <c r="L93" s="59">
        <f t="shared" si="13"/>
        <v>0</v>
      </c>
      <c r="M93" s="59"/>
      <c r="N93" s="59">
        <f t="shared" si="10"/>
        <v>0</v>
      </c>
      <c r="O93" s="59">
        <f t="shared" si="11"/>
        <v>0</v>
      </c>
      <c r="P93" s="59">
        <f t="shared" si="12"/>
        <v>0</v>
      </c>
      <c r="R93" s="42"/>
      <c r="S93" s="42"/>
    </row>
    <row r="94" spans="1:19" s="71" customFormat="1" ht="31.5" x14ac:dyDescent="0.25">
      <c r="A94" s="72"/>
      <c r="B94" s="65" t="s">
        <v>208</v>
      </c>
      <c r="C94" s="70"/>
      <c r="D94" s="70"/>
      <c r="E94" s="63"/>
      <c r="F94" s="63"/>
      <c r="G94" s="59">
        <f t="shared" si="7"/>
        <v>0</v>
      </c>
      <c r="H94" s="63"/>
      <c r="I94" s="63"/>
      <c r="J94" s="59">
        <f t="shared" si="8"/>
        <v>0</v>
      </c>
      <c r="K94" s="59">
        <f t="shared" si="9"/>
        <v>0</v>
      </c>
      <c r="L94" s="59">
        <f t="shared" si="13"/>
        <v>0</v>
      </c>
      <c r="M94" s="59"/>
      <c r="N94" s="59">
        <f t="shared" si="10"/>
        <v>0</v>
      </c>
      <c r="O94" s="59">
        <f t="shared" si="11"/>
        <v>0</v>
      </c>
      <c r="P94" s="59">
        <f t="shared" si="12"/>
        <v>0</v>
      </c>
      <c r="R94" s="42"/>
      <c r="S94" s="42"/>
    </row>
    <row r="95" spans="1:19" s="71" customFormat="1" ht="31.5" x14ac:dyDescent="0.25">
      <c r="A95" s="73"/>
      <c r="B95" s="87" t="s">
        <v>130</v>
      </c>
      <c r="C95" s="65"/>
      <c r="D95" s="65"/>
      <c r="E95" s="83"/>
      <c r="F95" s="83"/>
      <c r="G95" s="59">
        <f t="shared" si="7"/>
        <v>0</v>
      </c>
      <c r="H95" s="83"/>
      <c r="I95" s="83"/>
      <c r="J95" s="59">
        <f t="shared" si="8"/>
        <v>0</v>
      </c>
      <c r="K95" s="59">
        <f t="shared" si="9"/>
        <v>0</v>
      </c>
      <c r="L95" s="59">
        <f t="shared" si="13"/>
        <v>0</v>
      </c>
      <c r="M95" s="59"/>
      <c r="N95" s="59">
        <f t="shared" si="10"/>
        <v>0</v>
      </c>
      <c r="O95" s="59">
        <f t="shared" si="11"/>
        <v>0</v>
      </c>
      <c r="P95" s="59">
        <f t="shared" si="12"/>
        <v>0</v>
      </c>
      <c r="R95" s="42"/>
      <c r="S95" s="42"/>
    </row>
    <row r="96" spans="1:19" s="71" customFormat="1" ht="15.75" x14ac:dyDescent="0.25">
      <c r="A96" s="73"/>
      <c r="B96" s="93" t="s">
        <v>131</v>
      </c>
      <c r="C96" s="88"/>
      <c r="D96" s="80"/>
      <c r="E96" s="63"/>
      <c r="F96" s="63"/>
      <c r="G96" s="59">
        <f t="shared" si="7"/>
        <v>0</v>
      </c>
      <c r="H96" s="63"/>
      <c r="I96" s="63"/>
      <c r="J96" s="59">
        <f t="shared" si="8"/>
        <v>0</v>
      </c>
      <c r="K96" s="59">
        <f t="shared" si="9"/>
        <v>0</v>
      </c>
      <c r="L96" s="59">
        <f t="shared" si="13"/>
        <v>0</v>
      </c>
      <c r="M96" s="59"/>
      <c r="N96" s="59">
        <f t="shared" si="10"/>
        <v>0</v>
      </c>
      <c r="O96" s="59">
        <f t="shared" si="11"/>
        <v>0</v>
      </c>
      <c r="P96" s="59">
        <f t="shared" si="12"/>
        <v>0</v>
      </c>
      <c r="R96" s="42"/>
      <c r="S96" s="42"/>
    </row>
    <row r="97" spans="1:19" s="71" customFormat="1" ht="31.5" x14ac:dyDescent="0.25">
      <c r="A97" s="72">
        <v>1</v>
      </c>
      <c r="B97" s="92" t="s">
        <v>132</v>
      </c>
      <c r="C97" s="70"/>
      <c r="D97" s="70"/>
      <c r="E97" s="63"/>
      <c r="F97" s="63"/>
      <c r="G97" s="59">
        <f t="shared" si="7"/>
        <v>0</v>
      </c>
      <c r="H97" s="63"/>
      <c r="I97" s="63"/>
      <c r="J97" s="59">
        <f t="shared" si="8"/>
        <v>0</v>
      </c>
      <c r="K97" s="59">
        <f t="shared" si="9"/>
        <v>0</v>
      </c>
      <c r="L97" s="59">
        <f t="shared" si="13"/>
        <v>0</v>
      </c>
      <c r="M97" s="59"/>
      <c r="N97" s="59">
        <f t="shared" si="10"/>
        <v>0</v>
      </c>
      <c r="O97" s="59">
        <f t="shared" si="11"/>
        <v>0</v>
      </c>
      <c r="P97" s="59">
        <f t="shared" si="12"/>
        <v>0</v>
      </c>
      <c r="R97" s="42"/>
      <c r="S97" s="42"/>
    </row>
    <row r="98" spans="1:19" s="71" customFormat="1" ht="15.75" x14ac:dyDescent="0.25">
      <c r="A98" s="80"/>
      <c r="B98" s="93" t="s">
        <v>133</v>
      </c>
      <c r="C98" s="70"/>
      <c r="D98" s="70"/>
      <c r="E98" s="63"/>
      <c r="F98" s="63"/>
      <c r="G98" s="59">
        <f t="shared" si="7"/>
        <v>0</v>
      </c>
      <c r="H98" s="63"/>
      <c r="I98" s="63"/>
      <c r="J98" s="59">
        <f t="shared" si="8"/>
        <v>0</v>
      </c>
      <c r="K98" s="59">
        <f t="shared" si="9"/>
        <v>0</v>
      </c>
      <c r="L98" s="59">
        <f t="shared" si="13"/>
        <v>0</v>
      </c>
      <c r="M98" s="59"/>
      <c r="N98" s="59">
        <f t="shared" si="10"/>
        <v>0</v>
      </c>
      <c r="O98" s="59">
        <f t="shared" si="11"/>
        <v>0</v>
      </c>
      <c r="P98" s="59">
        <f t="shared" si="12"/>
        <v>0</v>
      </c>
      <c r="R98" s="42"/>
      <c r="S98" s="42"/>
    </row>
    <row r="99" spans="1:19" s="71" customFormat="1" ht="15.75" x14ac:dyDescent="0.25">
      <c r="A99" s="80" t="s">
        <v>57</v>
      </c>
      <c r="B99" s="92" t="s">
        <v>134</v>
      </c>
      <c r="C99" s="70">
        <v>4</v>
      </c>
      <c r="D99" s="70" t="s">
        <v>28</v>
      </c>
      <c r="E99" s="59">
        <v>4250</v>
      </c>
      <c r="F99" s="59">
        <v>637.5</v>
      </c>
      <c r="G99" s="59">
        <f t="shared" si="7"/>
        <v>19550</v>
      </c>
      <c r="H99" s="59"/>
      <c r="I99" s="59">
        <v>2</v>
      </c>
      <c r="J99" s="59">
        <f t="shared" si="8"/>
        <v>2</v>
      </c>
      <c r="K99" s="59">
        <f t="shared" si="9"/>
        <v>8500</v>
      </c>
      <c r="L99" s="59">
        <f t="shared" si="13"/>
        <v>0</v>
      </c>
      <c r="M99" s="59">
        <v>2</v>
      </c>
      <c r="N99" s="59">
        <f t="shared" si="10"/>
        <v>2</v>
      </c>
      <c r="O99" s="59">
        <f t="shared" si="11"/>
        <v>1275</v>
      </c>
      <c r="P99" s="59">
        <f t="shared" si="12"/>
        <v>9775</v>
      </c>
      <c r="R99" s="42"/>
      <c r="S99" s="42"/>
    </row>
    <row r="100" spans="1:19" s="71" customFormat="1" ht="15.75" x14ac:dyDescent="0.25">
      <c r="A100" s="80" t="s">
        <v>58</v>
      </c>
      <c r="B100" s="92" t="s">
        <v>135</v>
      </c>
      <c r="C100" s="70">
        <v>1</v>
      </c>
      <c r="D100" s="70" t="s">
        <v>26</v>
      </c>
      <c r="E100" s="59">
        <v>4250</v>
      </c>
      <c r="F100" s="59">
        <v>637.5</v>
      </c>
      <c r="G100" s="59">
        <f t="shared" si="7"/>
        <v>4887.5</v>
      </c>
      <c r="H100" s="59"/>
      <c r="I100" s="59">
        <v>1</v>
      </c>
      <c r="J100" s="59">
        <f t="shared" si="8"/>
        <v>1</v>
      </c>
      <c r="K100" s="59">
        <f t="shared" si="9"/>
        <v>4250</v>
      </c>
      <c r="L100" s="59">
        <f t="shared" si="13"/>
        <v>0</v>
      </c>
      <c r="M100" s="59">
        <v>1</v>
      </c>
      <c r="N100" s="59">
        <f t="shared" si="10"/>
        <v>1</v>
      </c>
      <c r="O100" s="59">
        <f t="shared" si="11"/>
        <v>637.5</v>
      </c>
      <c r="P100" s="59">
        <f t="shared" si="12"/>
        <v>4887.5</v>
      </c>
      <c r="R100" s="42"/>
      <c r="S100" s="42"/>
    </row>
    <row r="101" spans="1:19" s="71" customFormat="1" ht="15.75" x14ac:dyDescent="0.25">
      <c r="A101" s="80" t="s">
        <v>59</v>
      </c>
      <c r="B101" s="92" t="s">
        <v>136</v>
      </c>
      <c r="C101" s="70">
        <v>1</v>
      </c>
      <c r="D101" s="70" t="s">
        <v>26</v>
      </c>
      <c r="E101" s="59">
        <v>3400</v>
      </c>
      <c r="F101" s="59">
        <v>637.5</v>
      </c>
      <c r="G101" s="59">
        <f t="shared" si="7"/>
        <v>4037.5</v>
      </c>
      <c r="H101" s="59"/>
      <c r="I101" s="59"/>
      <c r="J101" s="59">
        <f t="shared" si="8"/>
        <v>0</v>
      </c>
      <c r="K101" s="59">
        <f t="shared" si="9"/>
        <v>0</v>
      </c>
      <c r="L101" s="59">
        <f t="shared" si="13"/>
        <v>0</v>
      </c>
      <c r="M101" s="59"/>
      <c r="N101" s="59">
        <f t="shared" si="10"/>
        <v>0</v>
      </c>
      <c r="O101" s="59">
        <f t="shared" si="11"/>
        <v>0</v>
      </c>
      <c r="P101" s="59">
        <f t="shared" si="12"/>
        <v>0</v>
      </c>
      <c r="R101" s="42"/>
      <c r="S101" s="42"/>
    </row>
    <row r="102" spans="1:19" s="71" customFormat="1" ht="15.75" x14ac:dyDescent="0.25">
      <c r="A102" s="80"/>
      <c r="B102" s="93" t="s">
        <v>137</v>
      </c>
      <c r="C102" s="70"/>
      <c r="D102" s="70"/>
      <c r="E102" s="63"/>
      <c r="F102" s="63"/>
      <c r="G102" s="59">
        <f t="shared" si="7"/>
        <v>0</v>
      </c>
      <c r="H102" s="63"/>
      <c r="I102" s="63"/>
      <c r="J102" s="59">
        <f t="shared" si="8"/>
        <v>0</v>
      </c>
      <c r="K102" s="59">
        <f t="shared" si="9"/>
        <v>0</v>
      </c>
      <c r="L102" s="59">
        <f t="shared" si="13"/>
        <v>0</v>
      </c>
      <c r="M102" s="59"/>
      <c r="N102" s="59">
        <f t="shared" si="10"/>
        <v>0</v>
      </c>
      <c r="O102" s="59">
        <f t="shared" si="11"/>
        <v>0</v>
      </c>
      <c r="P102" s="59">
        <f t="shared" si="12"/>
        <v>0</v>
      </c>
      <c r="R102" s="42"/>
      <c r="S102" s="42"/>
    </row>
    <row r="103" spans="1:19" s="71" customFormat="1" ht="15.75" x14ac:dyDescent="0.25">
      <c r="A103" s="80" t="s">
        <v>60</v>
      </c>
      <c r="B103" s="92" t="s">
        <v>134</v>
      </c>
      <c r="C103" s="70">
        <v>4</v>
      </c>
      <c r="D103" s="70" t="s">
        <v>28</v>
      </c>
      <c r="E103" s="59">
        <v>4250</v>
      </c>
      <c r="F103" s="59">
        <v>637.5</v>
      </c>
      <c r="G103" s="59">
        <f t="shared" si="7"/>
        <v>19550</v>
      </c>
      <c r="H103" s="59"/>
      <c r="I103" s="59"/>
      <c r="J103" s="59">
        <f t="shared" si="8"/>
        <v>0</v>
      </c>
      <c r="K103" s="59">
        <f t="shared" si="9"/>
        <v>0</v>
      </c>
      <c r="L103" s="59">
        <f t="shared" si="13"/>
        <v>0</v>
      </c>
      <c r="M103" s="59"/>
      <c r="N103" s="59">
        <f t="shared" si="10"/>
        <v>0</v>
      </c>
      <c r="O103" s="59">
        <f t="shared" si="11"/>
        <v>0</v>
      </c>
      <c r="P103" s="59">
        <f t="shared" si="12"/>
        <v>0</v>
      </c>
      <c r="R103" s="42"/>
      <c r="S103" s="42"/>
    </row>
    <row r="104" spans="1:19" s="71" customFormat="1" ht="15.75" x14ac:dyDescent="0.25">
      <c r="A104" s="80" t="s">
        <v>61</v>
      </c>
      <c r="B104" s="92" t="s">
        <v>135</v>
      </c>
      <c r="C104" s="70">
        <v>1</v>
      </c>
      <c r="D104" s="70" t="s">
        <v>26</v>
      </c>
      <c r="E104" s="59">
        <v>4250</v>
      </c>
      <c r="F104" s="59">
        <v>637.5</v>
      </c>
      <c r="G104" s="59">
        <f t="shared" si="7"/>
        <v>4887.5</v>
      </c>
      <c r="H104" s="59"/>
      <c r="I104" s="59"/>
      <c r="J104" s="59">
        <f t="shared" si="8"/>
        <v>0</v>
      </c>
      <c r="K104" s="59">
        <f t="shared" si="9"/>
        <v>0</v>
      </c>
      <c r="L104" s="59">
        <f t="shared" si="13"/>
        <v>0</v>
      </c>
      <c r="M104" s="59"/>
      <c r="N104" s="59">
        <f t="shared" si="10"/>
        <v>0</v>
      </c>
      <c r="O104" s="59">
        <f t="shared" si="11"/>
        <v>0</v>
      </c>
      <c r="P104" s="59">
        <f t="shared" si="12"/>
        <v>0</v>
      </c>
      <c r="R104" s="42"/>
      <c r="S104" s="42"/>
    </row>
    <row r="105" spans="1:19" s="71" customFormat="1" ht="15.75" x14ac:dyDescent="0.25">
      <c r="A105" s="80" t="s">
        <v>62</v>
      </c>
      <c r="B105" s="92" t="s">
        <v>136</v>
      </c>
      <c r="C105" s="70">
        <v>1</v>
      </c>
      <c r="D105" s="70" t="s">
        <v>26</v>
      </c>
      <c r="E105" s="59">
        <v>4250</v>
      </c>
      <c r="F105" s="59">
        <v>637.5</v>
      </c>
      <c r="G105" s="59">
        <f t="shared" si="7"/>
        <v>4887.5</v>
      </c>
      <c r="H105" s="59"/>
      <c r="I105" s="59"/>
      <c r="J105" s="59">
        <f t="shared" si="8"/>
        <v>0</v>
      </c>
      <c r="K105" s="59">
        <f t="shared" si="9"/>
        <v>0</v>
      </c>
      <c r="L105" s="59">
        <f t="shared" si="13"/>
        <v>0</v>
      </c>
      <c r="M105" s="59"/>
      <c r="N105" s="59">
        <f t="shared" si="10"/>
        <v>0</v>
      </c>
      <c r="O105" s="59">
        <f t="shared" si="11"/>
        <v>0</v>
      </c>
      <c r="P105" s="59">
        <f t="shared" si="12"/>
        <v>0</v>
      </c>
      <c r="R105" s="42"/>
      <c r="S105" s="42"/>
    </row>
    <row r="106" spans="1:19" s="71" customFormat="1" ht="15.75" x14ac:dyDescent="0.25">
      <c r="A106" s="73"/>
      <c r="B106" s="93" t="s">
        <v>138</v>
      </c>
      <c r="C106" s="70"/>
      <c r="D106" s="70"/>
      <c r="E106" s="63"/>
      <c r="F106" s="63"/>
      <c r="G106" s="59">
        <f t="shared" si="7"/>
        <v>0</v>
      </c>
      <c r="H106" s="63"/>
      <c r="I106" s="63"/>
      <c r="J106" s="59">
        <f t="shared" si="8"/>
        <v>0</v>
      </c>
      <c r="K106" s="59">
        <f t="shared" si="9"/>
        <v>0</v>
      </c>
      <c r="L106" s="59">
        <f t="shared" si="13"/>
        <v>0</v>
      </c>
      <c r="M106" s="59"/>
      <c r="N106" s="59">
        <f t="shared" si="10"/>
        <v>0</v>
      </c>
      <c r="O106" s="59">
        <f t="shared" si="11"/>
        <v>0</v>
      </c>
      <c r="P106" s="59">
        <f t="shared" si="12"/>
        <v>0</v>
      </c>
      <c r="R106" s="42"/>
      <c r="S106" s="42"/>
    </row>
    <row r="107" spans="1:19" s="71" customFormat="1" ht="47.25" x14ac:dyDescent="0.25">
      <c r="A107" s="72">
        <v>2</v>
      </c>
      <c r="B107" s="92" t="s">
        <v>139</v>
      </c>
      <c r="C107" s="70">
        <v>1</v>
      </c>
      <c r="D107" s="70" t="s">
        <v>0</v>
      </c>
      <c r="E107" s="59">
        <v>68000</v>
      </c>
      <c r="F107" s="59">
        <v>12750</v>
      </c>
      <c r="G107" s="59">
        <f t="shared" si="7"/>
        <v>80750</v>
      </c>
      <c r="H107" s="59"/>
      <c r="I107" s="59">
        <v>1</v>
      </c>
      <c r="J107" s="59">
        <f t="shared" si="8"/>
        <v>1</v>
      </c>
      <c r="K107" s="59">
        <f t="shared" si="9"/>
        <v>68000</v>
      </c>
      <c r="L107" s="59">
        <f t="shared" si="13"/>
        <v>0</v>
      </c>
      <c r="M107" s="59">
        <v>1</v>
      </c>
      <c r="N107" s="59">
        <f t="shared" si="10"/>
        <v>1</v>
      </c>
      <c r="O107" s="59">
        <f t="shared" si="11"/>
        <v>12750</v>
      </c>
      <c r="P107" s="59">
        <f t="shared" si="12"/>
        <v>80750</v>
      </c>
      <c r="R107" s="42"/>
      <c r="S107" s="42"/>
    </row>
    <row r="108" spans="1:19" s="71" customFormat="1" ht="15.75" x14ac:dyDescent="0.25">
      <c r="A108" s="73"/>
      <c r="B108" s="93" t="s">
        <v>140</v>
      </c>
      <c r="C108" s="70"/>
      <c r="D108" s="70"/>
      <c r="E108" s="63"/>
      <c r="F108" s="63"/>
      <c r="G108" s="59">
        <f t="shared" si="7"/>
        <v>0</v>
      </c>
      <c r="H108" s="63"/>
      <c r="I108" s="63"/>
      <c r="J108" s="59">
        <f t="shared" si="8"/>
        <v>0</v>
      </c>
      <c r="K108" s="59">
        <f t="shared" si="9"/>
        <v>0</v>
      </c>
      <c r="L108" s="59">
        <f t="shared" si="13"/>
        <v>0</v>
      </c>
      <c r="M108" s="59"/>
      <c r="N108" s="59">
        <f t="shared" si="10"/>
        <v>0</v>
      </c>
      <c r="O108" s="59">
        <f t="shared" si="11"/>
        <v>0</v>
      </c>
      <c r="P108" s="59">
        <f t="shared" si="12"/>
        <v>0</v>
      </c>
      <c r="R108" s="42"/>
      <c r="S108" s="42"/>
    </row>
    <row r="109" spans="1:19" s="71" customFormat="1" ht="31.5" x14ac:dyDescent="0.25">
      <c r="A109" s="72">
        <v>3</v>
      </c>
      <c r="B109" s="92" t="s">
        <v>141</v>
      </c>
      <c r="C109" s="70"/>
      <c r="D109" s="70"/>
      <c r="E109" s="63"/>
      <c r="F109" s="63"/>
      <c r="G109" s="59">
        <f t="shared" si="7"/>
        <v>0</v>
      </c>
      <c r="H109" s="63"/>
      <c r="I109" s="63"/>
      <c r="J109" s="59">
        <f t="shared" si="8"/>
        <v>0</v>
      </c>
      <c r="K109" s="59">
        <f t="shared" si="9"/>
        <v>0</v>
      </c>
      <c r="L109" s="59">
        <f t="shared" si="13"/>
        <v>0</v>
      </c>
      <c r="M109" s="59"/>
      <c r="N109" s="59">
        <f t="shared" si="10"/>
        <v>0</v>
      </c>
      <c r="O109" s="59">
        <f t="shared" si="11"/>
        <v>0</v>
      </c>
      <c r="P109" s="59">
        <f t="shared" si="12"/>
        <v>0</v>
      </c>
      <c r="R109" s="42"/>
      <c r="S109" s="42"/>
    </row>
    <row r="110" spans="1:19" s="71" customFormat="1" ht="15.75" x14ac:dyDescent="0.25">
      <c r="A110" s="80" t="s">
        <v>57</v>
      </c>
      <c r="B110" s="92" t="s">
        <v>142</v>
      </c>
      <c r="C110" s="70">
        <v>75</v>
      </c>
      <c r="D110" s="70" t="s">
        <v>25</v>
      </c>
      <c r="E110" s="59">
        <v>382.5</v>
      </c>
      <c r="F110" s="59">
        <v>85</v>
      </c>
      <c r="G110" s="59">
        <f t="shared" si="7"/>
        <v>35062.5</v>
      </c>
      <c r="H110" s="59"/>
      <c r="I110" s="59"/>
      <c r="J110" s="59">
        <f t="shared" si="8"/>
        <v>0</v>
      </c>
      <c r="K110" s="59">
        <f t="shared" si="9"/>
        <v>0</v>
      </c>
      <c r="L110" s="59">
        <f t="shared" si="13"/>
        <v>0</v>
      </c>
      <c r="M110" s="59"/>
      <c r="N110" s="59">
        <f t="shared" si="10"/>
        <v>0</v>
      </c>
      <c r="O110" s="59">
        <f t="shared" si="11"/>
        <v>0</v>
      </c>
      <c r="P110" s="59">
        <f t="shared" si="12"/>
        <v>0</v>
      </c>
      <c r="R110" s="42"/>
      <c r="S110" s="42"/>
    </row>
    <row r="111" spans="1:19" s="71" customFormat="1" ht="15.75" x14ac:dyDescent="0.25">
      <c r="A111" s="80" t="s">
        <v>58</v>
      </c>
      <c r="B111" s="92" t="s">
        <v>143</v>
      </c>
      <c r="C111" s="70">
        <v>40</v>
      </c>
      <c r="D111" s="70" t="s">
        <v>25</v>
      </c>
      <c r="E111" s="59">
        <v>2380</v>
      </c>
      <c r="F111" s="59">
        <v>255</v>
      </c>
      <c r="G111" s="59">
        <f t="shared" si="7"/>
        <v>105400</v>
      </c>
      <c r="H111" s="59"/>
      <c r="I111" s="59"/>
      <c r="J111" s="59">
        <f t="shared" si="8"/>
        <v>0</v>
      </c>
      <c r="K111" s="59">
        <f t="shared" si="9"/>
        <v>0</v>
      </c>
      <c r="L111" s="59">
        <f t="shared" si="13"/>
        <v>0</v>
      </c>
      <c r="M111" s="59"/>
      <c r="N111" s="59">
        <f t="shared" si="10"/>
        <v>0</v>
      </c>
      <c r="O111" s="59">
        <f t="shared" si="11"/>
        <v>0</v>
      </c>
      <c r="P111" s="59">
        <f t="shared" si="12"/>
        <v>0</v>
      </c>
      <c r="R111" s="42"/>
      <c r="S111" s="42"/>
    </row>
    <row r="112" spans="1:19" s="60" customFormat="1" ht="31.5" x14ac:dyDescent="0.25">
      <c r="A112" s="57"/>
      <c r="B112" s="65" t="s">
        <v>209</v>
      </c>
      <c r="C112" s="67"/>
      <c r="D112" s="67"/>
      <c r="E112" s="68"/>
      <c r="F112" s="68"/>
      <c r="G112" s="59">
        <f t="shared" si="7"/>
        <v>0</v>
      </c>
      <c r="H112" s="68"/>
      <c r="I112" s="68"/>
      <c r="J112" s="59">
        <f t="shared" si="8"/>
        <v>0</v>
      </c>
      <c r="K112" s="59">
        <f t="shared" si="9"/>
        <v>0</v>
      </c>
      <c r="L112" s="59">
        <f t="shared" si="13"/>
        <v>0</v>
      </c>
      <c r="M112" s="59"/>
      <c r="N112" s="59">
        <f t="shared" si="10"/>
        <v>0</v>
      </c>
      <c r="O112" s="59">
        <f t="shared" si="11"/>
        <v>0</v>
      </c>
      <c r="P112" s="59">
        <f t="shared" si="12"/>
        <v>0</v>
      </c>
      <c r="R112" s="42"/>
      <c r="S112" s="42"/>
    </row>
    <row r="113" spans="1:19" s="71" customFormat="1" ht="31.5" x14ac:dyDescent="0.25">
      <c r="A113" s="73"/>
      <c r="B113" s="87" t="s">
        <v>144</v>
      </c>
      <c r="C113" s="65"/>
      <c r="D113" s="65"/>
      <c r="E113" s="83"/>
      <c r="F113" s="83"/>
      <c r="G113" s="59">
        <f t="shared" si="7"/>
        <v>0</v>
      </c>
      <c r="H113" s="83"/>
      <c r="I113" s="83"/>
      <c r="J113" s="59">
        <f t="shared" si="8"/>
        <v>0</v>
      </c>
      <c r="K113" s="59">
        <f t="shared" si="9"/>
        <v>0</v>
      </c>
      <c r="L113" s="59">
        <f t="shared" si="13"/>
        <v>0</v>
      </c>
      <c r="M113" s="59"/>
      <c r="N113" s="59">
        <f t="shared" si="10"/>
        <v>0</v>
      </c>
      <c r="O113" s="59">
        <f t="shared" si="11"/>
        <v>0</v>
      </c>
      <c r="P113" s="59">
        <f t="shared" si="12"/>
        <v>0</v>
      </c>
      <c r="R113" s="42"/>
      <c r="S113" s="42"/>
    </row>
    <row r="114" spans="1:19" s="71" customFormat="1" ht="15.75" x14ac:dyDescent="0.25">
      <c r="A114" s="73"/>
      <c r="B114" s="92" t="s">
        <v>145</v>
      </c>
      <c r="C114" s="70"/>
      <c r="D114" s="70"/>
      <c r="E114" s="63"/>
      <c r="F114" s="63"/>
      <c r="G114" s="59">
        <f t="shared" si="7"/>
        <v>0</v>
      </c>
      <c r="H114" s="63"/>
      <c r="I114" s="63"/>
      <c r="J114" s="59">
        <f t="shared" si="8"/>
        <v>0</v>
      </c>
      <c r="K114" s="59">
        <f t="shared" si="9"/>
        <v>0</v>
      </c>
      <c r="L114" s="59">
        <f t="shared" si="13"/>
        <v>0</v>
      </c>
      <c r="M114" s="59"/>
      <c r="N114" s="59">
        <f t="shared" si="10"/>
        <v>0</v>
      </c>
      <c r="O114" s="59">
        <f t="shared" si="11"/>
        <v>0</v>
      </c>
      <c r="P114" s="59">
        <f t="shared" si="12"/>
        <v>0</v>
      </c>
      <c r="R114" s="42"/>
      <c r="S114" s="42"/>
    </row>
    <row r="115" spans="1:19" s="71" customFormat="1" ht="47.25" x14ac:dyDescent="0.25">
      <c r="A115" s="80">
        <v>1</v>
      </c>
      <c r="B115" s="92" t="s">
        <v>146</v>
      </c>
      <c r="C115" s="70"/>
      <c r="D115" s="70"/>
      <c r="E115" s="63"/>
      <c r="F115" s="63"/>
      <c r="G115" s="59">
        <f t="shared" si="7"/>
        <v>0</v>
      </c>
      <c r="H115" s="63"/>
      <c r="I115" s="63"/>
      <c r="J115" s="59">
        <f t="shared" si="8"/>
        <v>0</v>
      </c>
      <c r="K115" s="59">
        <f t="shared" si="9"/>
        <v>0</v>
      </c>
      <c r="L115" s="59">
        <f t="shared" si="13"/>
        <v>0</v>
      </c>
      <c r="M115" s="59"/>
      <c r="N115" s="59">
        <f t="shared" si="10"/>
        <v>0</v>
      </c>
      <c r="O115" s="59">
        <f t="shared" si="11"/>
        <v>0</v>
      </c>
      <c r="P115" s="59">
        <f t="shared" si="12"/>
        <v>0</v>
      </c>
      <c r="R115" s="42"/>
      <c r="S115" s="42"/>
    </row>
    <row r="116" spans="1:19" s="71" customFormat="1" ht="15.75" x14ac:dyDescent="0.25">
      <c r="A116" s="94"/>
      <c r="B116" s="93" t="s">
        <v>147</v>
      </c>
      <c r="C116" s="70"/>
      <c r="D116" s="70"/>
      <c r="E116" s="63"/>
      <c r="F116" s="63"/>
      <c r="G116" s="59">
        <f t="shared" si="7"/>
        <v>0</v>
      </c>
      <c r="H116" s="63"/>
      <c r="I116" s="63"/>
      <c r="J116" s="59">
        <f t="shared" si="8"/>
        <v>0</v>
      </c>
      <c r="K116" s="59">
        <f t="shared" si="9"/>
        <v>0</v>
      </c>
      <c r="L116" s="59">
        <f t="shared" si="13"/>
        <v>0</v>
      </c>
      <c r="M116" s="59"/>
      <c r="N116" s="59">
        <f t="shared" si="10"/>
        <v>0</v>
      </c>
      <c r="O116" s="59">
        <f t="shared" si="11"/>
        <v>0</v>
      </c>
      <c r="P116" s="59">
        <f t="shared" si="12"/>
        <v>0</v>
      </c>
      <c r="R116" s="42"/>
      <c r="S116" s="42"/>
    </row>
    <row r="117" spans="1:19" s="71" customFormat="1" ht="15.75" x14ac:dyDescent="0.25">
      <c r="A117" s="80" t="s">
        <v>57</v>
      </c>
      <c r="B117" s="92" t="s">
        <v>148</v>
      </c>
      <c r="C117" s="70">
        <v>1</v>
      </c>
      <c r="D117" s="70" t="s">
        <v>26</v>
      </c>
      <c r="E117" s="59">
        <v>216750</v>
      </c>
      <c r="F117" s="59">
        <v>8500</v>
      </c>
      <c r="G117" s="59">
        <f t="shared" si="7"/>
        <v>225250</v>
      </c>
      <c r="H117" s="123"/>
      <c r="I117" s="123">
        <v>1</v>
      </c>
      <c r="J117" s="59">
        <f t="shared" si="8"/>
        <v>1</v>
      </c>
      <c r="K117" s="59">
        <f t="shared" si="9"/>
        <v>216750</v>
      </c>
      <c r="L117" s="59">
        <f t="shared" si="13"/>
        <v>0</v>
      </c>
      <c r="M117" s="123">
        <v>1</v>
      </c>
      <c r="N117" s="59">
        <f t="shared" si="10"/>
        <v>1</v>
      </c>
      <c r="O117" s="59">
        <f t="shared" si="11"/>
        <v>8500</v>
      </c>
      <c r="P117" s="59">
        <f t="shared" si="12"/>
        <v>225250</v>
      </c>
      <c r="R117" s="42"/>
      <c r="S117" s="42"/>
    </row>
    <row r="118" spans="1:19" s="71" customFormat="1" ht="15.75" x14ac:dyDescent="0.25">
      <c r="A118" s="80" t="s">
        <v>58</v>
      </c>
      <c r="B118" s="92" t="s">
        <v>149</v>
      </c>
      <c r="C118" s="70">
        <v>1</v>
      </c>
      <c r="D118" s="70" t="s">
        <v>26</v>
      </c>
      <c r="E118" s="59">
        <v>169150</v>
      </c>
      <c r="F118" s="59">
        <v>5100</v>
      </c>
      <c r="G118" s="59">
        <f t="shared" si="7"/>
        <v>174250</v>
      </c>
      <c r="H118" s="123"/>
      <c r="I118" s="123">
        <v>1</v>
      </c>
      <c r="J118" s="59">
        <f t="shared" si="8"/>
        <v>1</v>
      </c>
      <c r="K118" s="59">
        <f t="shared" si="9"/>
        <v>169150</v>
      </c>
      <c r="L118" s="59">
        <f t="shared" si="13"/>
        <v>0</v>
      </c>
      <c r="M118" s="123">
        <v>1</v>
      </c>
      <c r="N118" s="59">
        <f t="shared" si="10"/>
        <v>1</v>
      </c>
      <c r="O118" s="59">
        <f t="shared" si="11"/>
        <v>5100</v>
      </c>
      <c r="P118" s="59">
        <f t="shared" si="12"/>
        <v>174250</v>
      </c>
      <c r="R118" s="42"/>
      <c r="S118" s="42"/>
    </row>
    <row r="119" spans="1:19" s="71" customFormat="1" ht="15.75" x14ac:dyDescent="0.25">
      <c r="A119" s="80" t="s">
        <v>59</v>
      </c>
      <c r="B119" s="92" t="s">
        <v>150</v>
      </c>
      <c r="C119" s="70">
        <v>1</v>
      </c>
      <c r="D119" s="70" t="s">
        <v>26</v>
      </c>
      <c r="E119" s="59">
        <v>167450</v>
      </c>
      <c r="F119" s="59">
        <v>5100</v>
      </c>
      <c r="G119" s="59">
        <f t="shared" si="7"/>
        <v>172550</v>
      </c>
      <c r="H119" s="123"/>
      <c r="I119" s="123">
        <v>1</v>
      </c>
      <c r="J119" s="59">
        <f t="shared" si="8"/>
        <v>1</v>
      </c>
      <c r="K119" s="59">
        <f t="shared" si="9"/>
        <v>167450</v>
      </c>
      <c r="L119" s="59">
        <f t="shared" si="13"/>
        <v>0</v>
      </c>
      <c r="M119" s="123">
        <v>1</v>
      </c>
      <c r="N119" s="59">
        <f t="shared" si="10"/>
        <v>1</v>
      </c>
      <c r="O119" s="59">
        <f t="shared" si="11"/>
        <v>5100</v>
      </c>
      <c r="P119" s="59">
        <f t="shared" si="12"/>
        <v>172550</v>
      </c>
      <c r="R119" s="42"/>
      <c r="S119" s="42"/>
    </row>
    <row r="120" spans="1:19" s="71" customFormat="1" ht="15.75" x14ac:dyDescent="0.25">
      <c r="A120" s="80" t="s">
        <v>60</v>
      </c>
      <c r="B120" s="92" t="s">
        <v>151</v>
      </c>
      <c r="C120" s="70">
        <v>1</v>
      </c>
      <c r="D120" s="70" t="s">
        <v>26</v>
      </c>
      <c r="E120" s="59">
        <v>160650</v>
      </c>
      <c r="F120" s="59">
        <v>4250</v>
      </c>
      <c r="G120" s="59">
        <f t="shared" si="7"/>
        <v>164900</v>
      </c>
      <c r="H120" s="123"/>
      <c r="I120" s="123">
        <v>1</v>
      </c>
      <c r="J120" s="59">
        <f t="shared" si="8"/>
        <v>1</v>
      </c>
      <c r="K120" s="59">
        <f t="shared" si="9"/>
        <v>160650</v>
      </c>
      <c r="L120" s="59">
        <f t="shared" si="13"/>
        <v>0</v>
      </c>
      <c r="M120" s="123">
        <v>1</v>
      </c>
      <c r="N120" s="59">
        <f t="shared" si="10"/>
        <v>1</v>
      </c>
      <c r="O120" s="59">
        <f t="shared" si="11"/>
        <v>4250</v>
      </c>
      <c r="P120" s="59">
        <f t="shared" si="12"/>
        <v>164900</v>
      </c>
      <c r="R120" s="42"/>
      <c r="S120" s="42"/>
    </row>
    <row r="121" spans="1:19" s="60" customFormat="1" ht="31.5" x14ac:dyDescent="0.25">
      <c r="A121" s="57"/>
      <c r="B121" s="65" t="s">
        <v>210</v>
      </c>
      <c r="C121" s="67"/>
      <c r="D121" s="67"/>
      <c r="E121" s="68"/>
      <c r="F121" s="68"/>
      <c r="G121" s="59">
        <f t="shared" si="7"/>
        <v>0</v>
      </c>
      <c r="H121" s="68"/>
      <c r="I121" s="68"/>
      <c r="J121" s="59">
        <f t="shared" si="8"/>
        <v>0</v>
      </c>
      <c r="K121" s="59">
        <f t="shared" si="9"/>
        <v>0</v>
      </c>
      <c r="L121" s="59">
        <f t="shared" si="13"/>
        <v>0</v>
      </c>
      <c r="M121" s="59"/>
      <c r="N121" s="59">
        <f t="shared" si="10"/>
        <v>0</v>
      </c>
      <c r="O121" s="59">
        <f t="shared" si="11"/>
        <v>0</v>
      </c>
      <c r="P121" s="59">
        <f t="shared" si="12"/>
        <v>0</v>
      </c>
      <c r="R121" s="42"/>
      <c r="S121" s="42"/>
    </row>
    <row r="122" spans="1:19" s="71" customFormat="1" ht="31.5" x14ac:dyDescent="0.25">
      <c r="A122" s="94"/>
      <c r="B122" s="87" t="s">
        <v>152</v>
      </c>
      <c r="C122" s="65"/>
      <c r="D122" s="65"/>
      <c r="E122" s="83"/>
      <c r="F122" s="83"/>
      <c r="G122" s="59">
        <f t="shared" si="7"/>
        <v>0</v>
      </c>
      <c r="H122" s="83"/>
      <c r="I122" s="83"/>
      <c r="J122" s="59">
        <f t="shared" si="8"/>
        <v>0</v>
      </c>
      <c r="K122" s="59">
        <f t="shared" si="9"/>
        <v>0</v>
      </c>
      <c r="L122" s="59">
        <f t="shared" si="13"/>
        <v>0</v>
      </c>
      <c r="M122" s="59"/>
      <c r="N122" s="59">
        <f t="shared" si="10"/>
        <v>0</v>
      </c>
      <c r="O122" s="59">
        <f t="shared" si="11"/>
        <v>0</v>
      </c>
      <c r="P122" s="59">
        <f t="shared" si="12"/>
        <v>0</v>
      </c>
      <c r="R122" s="42"/>
      <c r="S122" s="42"/>
    </row>
    <row r="123" spans="1:19" s="85" customFormat="1" ht="15.75" x14ac:dyDescent="0.25">
      <c r="A123" s="94"/>
      <c r="B123" s="93" t="s">
        <v>153</v>
      </c>
      <c r="C123" s="65"/>
      <c r="D123" s="94"/>
      <c r="E123" s="84"/>
      <c r="F123" s="84"/>
      <c r="G123" s="59">
        <f t="shared" si="7"/>
        <v>0</v>
      </c>
      <c r="H123" s="84"/>
      <c r="I123" s="84"/>
      <c r="J123" s="59">
        <f t="shared" si="8"/>
        <v>0</v>
      </c>
      <c r="K123" s="59">
        <f t="shared" si="9"/>
        <v>0</v>
      </c>
      <c r="L123" s="59">
        <f t="shared" si="13"/>
        <v>0</v>
      </c>
      <c r="M123" s="59"/>
      <c r="N123" s="59">
        <f t="shared" si="10"/>
        <v>0</v>
      </c>
      <c r="O123" s="59">
        <f t="shared" si="11"/>
        <v>0</v>
      </c>
      <c r="P123" s="59">
        <f t="shared" si="12"/>
        <v>0</v>
      </c>
      <c r="R123" s="86"/>
      <c r="S123" s="86"/>
    </row>
    <row r="124" spans="1:19" s="71" customFormat="1" ht="47.25" x14ac:dyDescent="0.25">
      <c r="A124" s="80">
        <v>1</v>
      </c>
      <c r="B124" s="92" t="s">
        <v>154</v>
      </c>
      <c r="C124" s="90"/>
      <c r="D124" s="80"/>
      <c r="E124" s="63"/>
      <c r="F124" s="63"/>
      <c r="G124" s="59">
        <f t="shared" si="7"/>
        <v>0</v>
      </c>
      <c r="H124" s="63"/>
      <c r="I124" s="63"/>
      <c r="J124" s="59">
        <f t="shared" si="8"/>
        <v>0</v>
      </c>
      <c r="K124" s="59">
        <f t="shared" si="9"/>
        <v>0</v>
      </c>
      <c r="L124" s="59">
        <f t="shared" si="13"/>
        <v>0</v>
      </c>
      <c r="M124" s="59"/>
      <c r="N124" s="59">
        <f t="shared" si="10"/>
        <v>0</v>
      </c>
      <c r="O124" s="59">
        <f t="shared" si="11"/>
        <v>0</v>
      </c>
      <c r="P124" s="59">
        <f t="shared" si="12"/>
        <v>0</v>
      </c>
      <c r="R124" s="42"/>
      <c r="S124" s="42"/>
    </row>
    <row r="125" spans="1:19" s="71" customFormat="1" ht="15.75" x14ac:dyDescent="0.25">
      <c r="A125" s="94"/>
      <c r="B125" s="93" t="s">
        <v>155</v>
      </c>
      <c r="C125" s="70"/>
      <c r="D125" s="70"/>
      <c r="E125" s="63"/>
      <c r="F125" s="63"/>
      <c r="G125" s="59">
        <f t="shared" si="7"/>
        <v>0</v>
      </c>
      <c r="H125" s="63"/>
      <c r="I125" s="63"/>
      <c r="J125" s="59">
        <f t="shared" si="8"/>
        <v>0</v>
      </c>
      <c r="K125" s="59">
        <f t="shared" si="9"/>
        <v>0</v>
      </c>
      <c r="L125" s="59">
        <f t="shared" si="13"/>
        <v>0</v>
      </c>
      <c r="M125" s="59"/>
      <c r="N125" s="59">
        <f t="shared" si="10"/>
        <v>0</v>
      </c>
      <c r="O125" s="59">
        <f t="shared" si="11"/>
        <v>0</v>
      </c>
      <c r="P125" s="59">
        <f t="shared" si="12"/>
        <v>0</v>
      </c>
      <c r="R125" s="42"/>
      <c r="S125" s="42"/>
    </row>
    <row r="126" spans="1:19" s="71" customFormat="1" ht="15.75" x14ac:dyDescent="0.25">
      <c r="A126" s="80" t="s">
        <v>57</v>
      </c>
      <c r="B126" s="92" t="s">
        <v>156</v>
      </c>
      <c r="C126" s="70">
        <v>30</v>
      </c>
      <c r="D126" s="70" t="s">
        <v>28</v>
      </c>
      <c r="E126" s="59">
        <v>2550</v>
      </c>
      <c r="F126" s="59">
        <v>425</v>
      </c>
      <c r="G126" s="59">
        <f t="shared" si="7"/>
        <v>89250</v>
      </c>
      <c r="H126" s="59"/>
      <c r="I126" s="59">
        <v>31</v>
      </c>
      <c r="J126" s="59">
        <f t="shared" si="8"/>
        <v>31</v>
      </c>
      <c r="K126" s="59">
        <f t="shared" si="9"/>
        <v>79050</v>
      </c>
      <c r="L126" s="59">
        <f t="shared" si="13"/>
        <v>0</v>
      </c>
      <c r="M126" s="59">
        <v>31</v>
      </c>
      <c r="N126" s="59">
        <f t="shared" si="10"/>
        <v>31</v>
      </c>
      <c r="O126" s="59">
        <f t="shared" si="11"/>
        <v>13175</v>
      </c>
      <c r="P126" s="59">
        <f t="shared" si="12"/>
        <v>92225</v>
      </c>
      <c r="R126" s="42"/>
      <c r="S126" s="42"/>
    </row>
    <row r="127" spans="1:19" s="71" customFormat="1" ht="15.75" x14ac:dyDescent="0.25">
      <c r="A127" s="80" t="s">
        <v>58</v>
      </c>
      <c r="B127" s="92" t="s">
        <v>157</v>
      </c>
      <c r="C127" s="70">
        <v>2</v>
      </c>
      <c r="D127" s="70" t="s">
        <v>28</v>
      </c>
      <c r="E127" s="59">
        <v>3400</v>
      </c>
      <c r="F127" s="59">
        <v>637.5</v>
      </c>
      <c r="G127" s="59">
        <f t="shared" si="7"/>
        <v>8075</v>
      </c>
      <c r="H127" s="59"/>
      <c r="I127" s="59">
        <v>1</v>
      </c>
      <c r="J127" s="59">
        <f t="shared" si="8"/>
        <v>1</v>
      </c>
      <c r="K127" s="59">
        <f t="shared" si="9"/>
        <v>3400</v>
      </c>
      <c r="L127" s="59">
        <f t="shared" si="13"/>
        <v>0</v>
      </c>
      <c r="M127" s="59">
        <v>1</v>
      </c>
      <c r="N127" s="59">
        <f t="shared" si="10"/>
        <v>1</v>
      </c>
      <c r="O127" s="59">
        <f t="shared" si="11"/>
        <v>637.5</v>
      </c>
      <c r="P127" s="59">
        <f t="shared" si="12"/>
        <v>4037.5</v>
      </c>
      <c r="R127" s="42"/>
      <c r="S127" s="42"/>
    </row>
    <row r="128" spans="1:19" s="71" customFormat="1" ht="15.75" x14ac:dyDescent="0.25">
      <c r="A128" s="94"/>
      <c r="B128" s="93" t="s">
        <v>158</v>
      </c>
      <c r="C128" s="70"/>
      <c r="D128" s="70"/>
      <c r="E128" s="63"/>
      <c r="F128" s="63"/>
      <c r="G128" s="59">
        <f t="shared" si="7"/>
        <v>0</v>
      </c>
      <c r="H128" s="63"/>
      <c r="I128" s="63"/>
      <c r="J128" s="59">
        <f t="shared" si="8"/>
        <v>0</v>
      </c>
      <c r="K128" s="59">
        <f t="shared" si="9"/>
        <v>0</v>
      </c>
      <c r="L128" s="59">
        <f t="shared" si="13"/>
        <v>0</v>
      </c>
      <c r="M128" s="59"/>
      <c r="N128" s="59">
        <f t="shared" si="10"/>
        <v>0</v>
      </c>
      <c r="O128" s="59">
        <f t="shared" si="11"/>
        <v>0</v>
      </c>
      <c r="P128" s="59">
        <f t="shared" si="12"/>
        <v>0</v>
      </c>
      <c r="R128" s="42"/>
      <c r="S128" s="42"/>
    </row>
    <row r="129" spans="1:19" s="71" customFormat="1" ht="15.75" x14ac:dyDescent="0.25">
      <c r="A129" s="80" t="s">
        <v>59</v>
      </c>
      <c r="B129" s="92" t="s">
        <v>156</v>
      </c>
      <c r="C129" s="70">
        <v>15</v>
      </c>
      <c r="D129" s="70" t="s">
        <v>28</v>
      </c>
      <c r="E129" s="59">
        <v>2550</v>
      </c>
      <c r="F129" s="59">
        <v>425</v>
      </c>
      <c r="G129" s="59">
        <f t="shared" si="7"/>
        <v>44625</v>
      </c>
      <c r="H129" s="59"/>
      <c r="I129" s="123">
        <v>12</v>
      </c>
      <c r="J129" s="59">
        <f t="shared" si="8"/>
        <v>12</v>
      </c>
      <c r="K129" s="59">
        <f t="shared" si="9"/>
        <v>30600</v>
      </c>
      <c r="L129" s="59">
        <f t="shared" si="13"/>
        <v>0</v>
      </c>
      <c r="M129" s="59">
        <v>12</v>
      </c>
      <c r="N129" s="59">
        <f t="shared" si="10"/>
        <v>12</v>
      </c>
      <c r="O129" s="59">
        <f t="shared" si="11"/>
        <v>5100</v>
      </c>
      <c r="P129" s="59">
        <f t="shared" si="12"/>
        <v>35700</v>
      </c>
      <c r="R129" s="42"/>
      <c r="S129" s="42"/>
    </row>
    <row r="130" spans="1:19" s="71" customFormat="1" ht="15.75" x14ac:dyDescent="0.25">
      <c r="A130" s="80" t="s">
        <v>60</v>
      </c>
      <c r="B130" s="92" t="s">
        <v>157</v>
      </c>
      <c r="C130" s="70">
        <v>2</v>
      </c>
      <c r="D130" s="70" t="s">
        <v>28</v>
      </c>
      <c r="E130" s="59">
        <v>3400</v>
      </c>
      <c r="F130" s="59">
        <v>637.5</v>
      </c>
      <c r="G130" s="59">
        <f t="shared" si="7"/>
        <v>8075</v>
      </c>
      <c r="H130" s="59"/>
      <c r="I130" s="59"/>
      <c r="J130" s="59">
        <f t="shared" si="8"/>
        <v>0</v>
      </c>
      <c r="K130" s="59">
        <f t="shared" si="9"/>
        <v>0</v>
      </c>
      <c r="L130" s="59">
        <f t="shared" si="13"/>
        <v>0</v>
      </c>
      <c r="M130" s="59"/>
      <c r="N130" s="59">
        <f t="shared" si="10"/>
        <v>0</v>
      </c>
      <c r="O130" s="59">
        <f t="shared" si="11"/>
        <v>0</v>
      </c>
      <c r="P130" s="59">
        <f t="shared" si="12"/>
        <v>0</v>
      </c>
      <c r="R130" s="42"/>
      <c r="S130" s="42"/>
    </row>
    <row r="131" spans="1:19" s="71" customFormat="1" ht="15.75" x14ac:dyDescent="0.25">
      <c r="A131" s="73"/>
      <c r="B131" s="93" t="s">
        <v>159</v>
      </c>
      <c r="C131" s="70"/>
      <c r="D131" s="70"/>
      <c r="E131" s="79"/>
      <c r="F131" s="79"/>
      <c r="G131" s="59">
        <f t="shared" si="7"/>
        <v>0</v>
      </c>
      <c r="H131" s="79"/>
      <c r="I131" s="79"/>
      <c r="J131" s="59">
        <f t="shared" si="8"/>
        <v>0</v>
      </c>
      <c r="K131" s="59">
        <f t="shared" si="9"/>
        <v>0</v>
      </c>
      <c r="L131" s="59">
        <f t="shared" si="13"/>
        <v>0</v>
      </c>
      <c r="M131" s="59"/>
      <c r="N131" s="59">
        <f t="shared" si="10"/>
        <v>0</v>
      </c>
      <c r="O131" s="59">
        <f t="shared" si="11"/>
        <v>0</v>
      </c>
      <c r="P131" s="59">
        <f t="shared" si="12"/>
        <v>0</v>
      </c>
      <c r="R131" s="42"/>
      <c r="S131" s="42"/>
    </row>
    <row r="132" spans="1:19" s="71" customFormat="1" ht="15.75" x14ac:dyDescent="0.25">
      <c r="A132" s="72" t="s">
        <v>61</v>
      </c>
      <c r="B132" s="92" t="s">
        <v>160</v>
      </c>
      <c r="C132" s="90">
        <v>1</v>
      </c>
      <c r="D132" s="90" t="s">
        <v>26</v>
      </c>
      <c r="E132" s="59">
        <v>6800</v>
      </c>
      <c r="F132" s="59">
        <v>850</v>
      </c>
      <c r="G132" s="59">
        <f t="shared" si="7"/>
        <v>7650</v>
      </c>
      <c r="H132" s="59"/>
      <c r="I132" s="59">
        <v>1</v>
      </c>
      <c r="J132" s="59">
        <f t="shared" si="8"/>
        <v>1</v>
      </c>
      <c r="K132" s="59">
        <f t="shared" si="9"/>
        <v>6800</v>
      </c>
      <c r="L132" s="59">
        <f t="shared" si="13"/>
        <v>0</v>
      </c>
      <c r="M132" s="59">
        <v>1</v>
      </c>
      <c r="N132" s="59">
        <f t="shared" si="10"/>
        <v>1</v>
      </c>
      <c r="O132" s="59">
        <f t="shared" si="11"/>
        <v>850</v>
      </c>
      <c r="P132" s="59">
        <f t="shared" si="12"/>
        <v>7650</v>
      </c>
      <c r="R132" s="42"/>
      <c r="S132" s="42"/>
    </row>
    <row r="133" spans="1:19" s="71" customFormat="1" ht="15.75" x14ac:dyDescent="0.25">
      <c r="A133" s="72" t="s">
        <v>62</v>
      </c>
      <c r="B133" s="92" t="s">
        <v>161</v>
      </c>
      <c r="C133" s="90">
        <v>1</v>
      </c>
      <c r="D133" s="90" t="s">
        <v>26</v>
      </c>
      <c r="E133" s="59">
        <v>5950</v>
      </c>
      <c r="F133" s="59">
        <v>850</v>
      </c>
      <c r="G133" s="59">
        <f t="shared" si="7"/>
        <v>6800</v>
      </c>
      <c r="H133" s="59"/>
      <c r="I133" s="59"/>
      <c r="J133" s="59">
        <f t="shared" si="8"/>
        <v>0</v>
      </c>
      <c r="K133" s="59">
        <f t="shared" si="9"/>
        <v>0</v>
      </c>
      <c r="L133" s="59">
        <f t="shared" si="13"/>
        <v>0</v>
      </c>
      <c r="M133" s="59"/>
      <c r="N133" s="59">
        <f t="shared" si="10"/>
        <v>0</v>
      </c>
      <c r="O133" s="59">
        <f t="shared" si="11"/>
        <v>0</v>
      </c>
      <c r="P133" s="59">
        <f t="shared" si="12"/>
        <v>0</v>
      </c>
      <c r="R133" s="42"/>
      <c r="S133" s="42"/>
    </row>
    <row r="134" spans="1:19" s="71" customFormat="1" ht="15.75" x14ac:dyDescent="0.25">
      <c r="A134" s="73"/>
      <c r="B134" s="93" t="s">
        <v>162</v>
      </c>
      <c r="C134" s="90"/>
      <c r="D134" s="90"/>
      <c r="E134" s="79"/>
      <c r="F134" s="79"/>
      <c r="G134" s="59">
        <f t="shared" si="7"/>
        <v>0</v>
      </c>
      <c r="H134" s="79"/>
      <c r="I134" s="79"/>
      <c r="J134" s="59">
        <f t="shared" si="8"/>
        <v>0</v>
      </c>
      <c r="K134" s="59">
        <f t="shared" si="9"/>
        <v>0</v>
      </c>
      <c r="L134" s="59">
        <f t="shared" si="13"/>
        <v>0</v>
      </c>
      <c r="M134" s="59"/>
      <c r="N134" s="59">
        <f t="shared" si="10"/>
        <v>0</v>
      </c>
      <c r="O134" s="59">
        <f t="shared" si="11"/>
        <v>0</v>
      </c>
      <c r="P134" s="59">
        <f t="shared" si="12"/>
        <v>0</v>
      </c>
      <c r="R134" s="42"/>
      <c r="S134" s="42"/>
    </row>
    <row r="135" spans="1:19" s="71" customFormat="1" ht="15.75" x14ac:dyDescent="0.25">
      <c r="A135" s="72" t="s">
        <v>107</v>
      </c>
      <c r="B135" s="92" t="s">
        <v>163</v>
      </c>
      <c r="C135" s="90">
        <v>1</v>
      </c>
      <c r="D135" s="90" t="s">
        <v>26</v>
      </c>
      <c r="E135" s="59">
        <v>7650</v>
      </c>
      <c r="F135" s="59">
        <v>850</v>
      </c>
      <c r="G135" s="59">
        <f t="shared" si="7"/>
        <v>8500</v>
      </c>
      <c r="H135" s="59"/>
      <c r="I135" s="59"/>
      <c r="J135" s="59">
        <f t="shared" si="8"/>
        <v>0</v>
      </c>
      <c r="K135" s="59">
        <f t="shared" si="9"/>
        <v>0</v>
      </c>
      <c r="L135" s="59">
        <f t="shared" si="13"/>
        <v>0</v>
      </c>
      <c r="M135" s="59"/>
      <c r="N135" s="59">
        <f t="shared" si="10"/>
        <v>0</v>
      </c>
      <c r="O135" s="59">
        <f t="shared" si="11"/>
        <v>0</v>
      </c>
      <c r="P135" s="59">
        <f t="shared" si="12"/>
        <v>0</v>
      </c>
      <c r="R135" s="42"/>
      <c r="S135" s="42"/>
    </row>
    <row r="136" spans="1:19" s="60" customFormat="1" ht="15.75" x14ac:dyDescent="0.25">
      <c r="A136" s="78" t="s">
        <v>109</v>
      </c>
      <c r="B136" s="92" t="s">
        <v>164</v>
      </c>
      <c r="C136" s="90">
        <v>2</v>
      </c>
      <c r="D136" s="90" t="s">
        <v>28</v>
      </c>
      <c r="E136" s="59">
        <v>4250</v>
      </c>
      <c r="F136" s="59">
        <v>850</v>
      </c>
      <c r="G136" s="59">
        <f t="shared" si="7"/>
        <v>10200</v>
      </c>
      <c r="H136" s="59"/>
      <c r="I136" s="59"/>
      <c r="J136" s="59">
        <f t="shared" si="8"/>
        <v>0</v>
      </c>
      <c r="K136" s="59">
        <f t="shared" si="9"/>
        <v>0</v>
      </c>
      <c r="L136" s="59">
        <f t="shared" si="13"/>
        <v>0</v>
      </c>
      <c r="M136" s="59"/>
      <c r="N136" s="59">
        <f t="shared" si="10"/>
        <v>0</v>
      </c>
      <c r="O136" s="59">
        <f t="shared" si="11"/>
        <v>0</v>
      </c>
      <c r="P136" s="59">
        <f t="shared" si="12"/>
        <v>0</v>
      </c>
      <c r="R136" s="42"/>
      <c r="S136" s="42"/>
    </row>
    <row r="137" spans="1:19" s="60" customFormat="1" ht="31.5" x14ac:dyDescent="0.25">
      <c r="A137" s="78"/>
      <c r="B137" s="65" t="s">
        <v>211</v>
      </c>
      <c r="C137" s="95"/>
      <c r="D137" s="95"/>
      <c r="E137" s="91"/>
      <c r="F137" s="91"/>
      <c r="G137" s="59">
        <f t="shared" si="7"/>
        <v>0</v>
      </c>
      <c r="H137" s="91"/>
      <c r="I137" s="91"/>
      <c r="J137" s="59">
        <f t="shared" si="8"/>
        <v>0</v>
      </c>
      <c r="K137" s="59">
        <f t="shared" si="9"/>
        <v>0</v>
      </c>
      <c r="L137" s="59">
        <f t="shared" si="13"/>
        <v>0</v>
      </c>
      <c r="M137" s="59"/>
      <c r="N137" s="59">
        <f t="shared" si="10"/>
        <v>0</v>
      </c>
      <c r="O137" s="59">
        <f t="shared" si="11"/>
        <v>0</v>
      </c>
      <c r="P137" s="59">
        <f t="shared" si="12"/>
        <v>0</v>
      </c>
      <c r="R137" s="42"/>
      <c r="S137" s="42"/>
    </row>
    <row r="138" spans="1:19" s="71" customFormat="1" ht="31.5" x14ac:dyDescent="0.25">
      <c r="A138" s="73"/>
      <c r="B138" s="93" t="s">
        <v>165</v>
      </c>
      <c r="C138" s="70"/>
      <c r="D138" s="70"/>
      <c r="E138" s="96"/>
      <c r="F138" s="96"/>
      <c r="G138" s="59">
        <f t="shared" si="7"/>
        <v>0</v>
      </c>
      <c r="H138" s="96"/>
      <c r="I138" s="96"/>
      <c r="J138" s="59">
        <f t="shared" si="8"/>
        <v>0</v>
      </c>
      <c r="K138" s="59">
        <f t="shared" si="9"/>
        <v>0</v>
      </c>
      <c r="L138" s="59">
        <f t="shared" si="13"/>
        <v>0</v>
      </c>
      <c r="M138" s="59"/>
      <c r="N138" s="59">
        <f t="shared" si="10"/>
        <v>0</v>
      </c>
      <c r="O138" s="59">
        <f t="shared" si="11"/>
        <v>0</v>
      </c>
      <c r="P138" s="59">
        <f t="shared" si="12"/>
        <v>0</v>
      </c>
      <c r="R138" s="42"/>
      <c r="S138" s="42"/>
    </row>
    <row r="139" spans="1:19" s="85" customFormat="1" ht="15.75" x14ac:dyDescent="0.25">
      <c r="A139" s="73"/>
      <c r="B139" s="93" t="s">
        <v>166</v>
      </c>
      <c r="C139" s="70"/>
      <c r="D139" s="70"/>
      <c r="E139" s="96"/>
      <c r="F139" s="96"/>
      <c r="G139" s="59">
        <f t="shared" ref="G139:G149" si="14">SUM(E139+F139)*C139</f>
        <v>0</v>
      </c>
      <c r="H139" s="96"/>
      <c r="I139" s="96"/>
      <c r="J139" s="59">
        <f t="shared" ref="J139:J151" si="15">I139+H139</f>
        <v>0</v>
      </c>
      <c r="K139" s="59">
        <f t="shared" ref="K139:K150" si="16">J139*E139</f>
        <v>0</v>
      </c>
      <c r="L139" s="59">
        <f t="shared" ref="L139:L150" si="17">H139</f>
        <v>0</v>
      </c>
      <c r="M139" s="59"/>
      <c r="N139" s="59">
        <f t="shared" ref="N139:N151" si="18">M139+L139</f>
        <v>0</v>
      </c>
      <c r="O139" s="59">
        <f t="shared" ref="O139:O151" si="19">N139*F139</f>
        <v>0</v>
      </c>
      <c r="P139" s="59">
        <f t="shared" ref="P139:P150" si="20">O139+K139</f>
        <v>0</v>
      </c>
      <c r="R139" s="86"/>
      <c r="S139" s="86"/>
    </row>
    <row r="140" spans="1:19" s="71" customFormat="1" ht="47.25" x14ac:dyDescent="0.25">
      <c r="A140" s="72">
        <v>1</v>
      </c>
      <c r="B140" s="92" t="s">
        <v>167</v>
      </c>
      <c r="C140" s="70"/>
      <c r="D140" s="70"/>
      <c r="E140" s="96"/>
      <c r="F140" s="96"/>
      <c r="G140" s="59">
        <f t="shared" si="14"/>
        <v>0</v>
      </c>
      <c r="H140" s="96"/>
      <c r="I140" s="96"/>
      <c r="J140" s="59">
        <f t="shared" si="15"/>
        <v>0</v>
      </c>
      <c r="K140" s="59">
        <f t="shared" si="16"/>
        <v>0</v>
      </c>
      <c r="L140" s="59">
        <f t="shared" si="17"/>
        <v>0</v>
      </c>
      <c r="M140" s="59"/>
      <c r="N140" s="59">
        <f t="shared" si="18"/>
        <v>0</v>
      </c>
      <c r="O140" s="59">
        <f t="shared" si="19"/>
        <v>0</v>
      </c>
      <c r="P140" s="59">
        <f t="shared" si="20"/>
        <v>0</v>
      </c>
      <c r="R140" s="42"/>
      <c r="S140" s="42"/>
    </row>
    <row r="141" spans="1:19" s="71" customFormat="1" ht="15.75" x14ac:dyDescent="0.25">
      <c r="A141" s="72" t="s">
        <v>57</v>
      </c>
      <c r="B141" s="92" t="s">
        <v>168</v>
      </c>
      <c r="C141" s="70">
        <v>1</v>
      </c>
      <c r="D141" s="70" t="s">
        <v>26</v>
      </c>
      <c r="E141" s="59">
        <v>289000</v>
      </c>
      <c r="F141" s="59">
        <v>6800</v>
      </c>
      <c r="G141" s="59">
        <f t="shared" si="14"/>
        <v>295800</v>
      </c>
      <c r="H141" s="123"/>
      <c r="I141" s="123">
        <v>1</v>
      </c>
      <c r="J141" s="59">
        <f t="shared" si="15"/>
        <v>1</v>
      </c>
      <c r="K141" s="59">
        <f t="shared" si="16"/>
        <v>289000</v>
      </c>
      <c r="L141" s="59"/>
      <c r="M141" s="123">
        <v>1</v>
      </c>
      <c r="N141" s="59">
        <f t="shared" si="18"/>
        <v>1</v>
      </c>
      <c r="O141" s="59">
        <f t="shared" si="19"/>
        <v>6800</v>
      </c>
      <c r="P141" s="59">
        <f t="shared" si="20"/>
        <v>295800</v>
      </c>
      <c r="R141" s="42"/>
      <c r="S141" s="42"/>
    </row>
    <row r="142" spans="1:19" s="85" customFormat="1" ht="15.75" x14ac:dyDescent="0.25">
      <c r="A142" s="73"/>
      <c r="B142" s="93" t="s">
        <v>169</v>
      </c>
      <c r="C142" s="70"/>
      <c r="D142" s="70"/>
      <c r="E142" s="96"/>
      <c r="F142" s="96"/>
      <c r="G142" s="59">
        <f t="shared" si="14"/>
        <v>0</v>
      </c>
      <c r="H142" s="96"/>
      <c r="I142" s="96"/>
      <c r="J142" s="59">
        <f t="shared" si="15"/>
        <v>0</v>
      </c>
      <c r="K142" s="59">
        <f t="shared" si="16"/>
        <v>0</v>
      </c>
      <c r="L142" s="59"/>
      <c r="M142" s="96"/>
      <c r="N142" s="59">
        <f t="shared" si="18"/>
        <v>0</v>
      </c>
      <c r="O142" s="59">
        <f t="shared" si="19"/>
        <v>0</v>
      </c>
      <c r="P142" s="59">
        <f t="shared" si="20"/>
        <v>0</v>
      </c>
      <c r="R142" s="86"/>
      <c r="S142" s="86"/>
    </row>
    <row r="143" spans="1:19" s="71" customFormat="1" ht="47.25" x14ac:dyDescent="0.25">
      <c r="A143" s="72">
        <v>2</v>
      </c>
      <c r="B143" s="92" t="s">
        <v>170</v>
      </c>
      <c r="C143" s="70"/>
      <c r="D143" s="70"/>
      <c r="E143" s="96"/>
      <c r="F143" s="96"/>
      <c r="G143" s="59">
        <f t="shared" si="14"/>
        <v>0</v>
      </c>
      <c r="H143" s="96"/>
      <c r="I143" s="96"/>
      <c r="J143" s="59">
        <f t="shared" si="15"/>
        <v>0</v>
      </c>
      <c r="K143" s="59">
        <f t="shared" si="16"/>
        <v>0</v>
      </c>
      <c r="L143" s="59"/>
      <c r="M143" s="96"/>
      <c r="N143" s="59">
        <f t="shared" si="18"/>
        <v>0</v>
      </c>
      <c r="O143" s="59">
        <f t="shared" si="19"/>
        <v>0</v>
      </c>
      <c r="P143" s="59">
        <f t="shared" si="20"/>
        <v>0</v>
      </c>
      <c r="R143" s="42"/>
      <c r="S143" s="42"/>
    </row>
    <row r="144" spans="1:19" s="71" customFormat="1" ht="15.75" x14ac:dyDescent="0.25">
      <c r="A144" s="72"/>
      <c r="B144" s="93" t="s">
        <v>171</v>
      </c>
      <c r="C144" s="70"/>
      <c r="D144" s="70"/>
      <c r="E144" s="96"/>
      <c r="F144" s="96"/>
      <c r="G144" s="59">
        <f t="shared" si="14"/>
        <v>0</v>
      </c>
      <c r="H144" s="96"/>
      <c r="I144" s="96"/>
      <c r="J144" s="59">
        <f t="shared" si="15"/>
        <v>0</v>
      </c>
      <c r="K144" s="59">
        <f t="shared" si="16"/>
        <v>0</v>
      </c>
      <c r="L144" s="59"/>
      <c r="M144" s="96"/>
      <c r="N144" s="59">
        <f t="shared" si="18"/>
        <v>0</v>
      </c>
      <c r="O144" s="59">
        <f t="shared" si="19"/>
        <v>0</v>
      </c>
      <c r="P144" s="59">
        <f t="shared" si="20"/>
        <v>0</v>
      </c>
      <c r="R144" s="42"/>
      <c r="S144" s="42"/>
    </row>
    <row r="145" spans="1:19" s="71" customFormat="1" ht="15.75" x14ac:dyDescent="0.25">
      <c r="A145" s="72" t="s">
        <v>57</v>
      </c>
      <c r="B145" s="92" t="s">
        <v>172</v>
      </c>
      <c r="C145" s="70">
        <v>2</v>
      </c>
      <c r="D145" s="70" t="s">
        <v>28</v>
      </c>
      <c r="E145" s="59">
        <v>607750</v>
      </c>
      <c r="F145" s="59">
        <v>12750</v>
      </c>
      <c r="G145" s="59">
        <f t="shared" si="14"/>
        <v>1241000</v>
      </c>
      <c r="H145" s="59"/>
      <c r="I145" s="59">
        <v>2</v>
      </c>
      <c r="J145" s="59">
        <f t="shared" si="15"/>
        <v>2</v>
      </c>
      <c r="K145" s="59">
        <f t="shared" si="16"/>
        <v>1215500</v>
      </c>
      <c r="L145" s="59"/>
      <c r="M145" s="59">
        <v>2</v>
      </c>
      <c r="N145" s="59">
        <f t="shared" si="18"/>
        <v>2</v>
      </c>
      <c r="O145" s="59">
        <f t="shared" si="19"/>
        <v>25500</v>
      </c>
      <c r="P145" s="59">
        <f t="shared" si="20"/>
        <v>1241000</v>
      </c>
      <c r="R145" s="42"/>
      <c r="S145" s="42"/>
    </row>
    <row r="146" spans="1:19" s="71" customFormat="1" ht="15.75" x14ac:dyDescent="0.25">
      <c r="A146" s="72"/>
      <c r="B146" s="93" t="s">
        <v>173</v>
      </c>
      <c r="C146" s="70"/>
      <c r="D146" s="70"/>
      <c r="E146" s="96"/>
      <c r="F146" s="96"/>
      <c r="G146" s="59">
        <f t="shared" si="14"/>
        <v>0</v>
      </c>
      <c r="H146" s="96"/>
      <c r="I146" s="96"/>
      <c r="J146" s="59">
        <f t="shared" si="15"/>
        <v>0</v>
      </c>
      <c r="K146" s="59">
        <f t="shared" si="16"/>
        <v>0</v>
      </c>
      <c r="L146" s="59"/>
      <c r="M146" s="96"/>
      <c r="N146" s="59">
        <f t="shared" si="18"/>
        <v>0</v>
      </c>
      <c r="O146" s="59">
        <f t="shared" si="19"/>
        <v>0</v>
      </c>
      <c r="P146" s="59">
        <f t="shared" si="20"/>
        <v>0</v>
      </c>
      <c r="R146" s="42"/>
      <c r="S146" s="42"/>
    </row>
    <row r="147" spans="1:19" s="71" customFormat="1" ht="15.75" x14ac:dyDescent="0.25">
      <c r="A147" s="72" t="s">
        <v>58</v>
      </c>
      <c r="B147" s="93" t="s">
        <v>174</v>
      </c>
      <c r="C147" s="70">
        <v>4</v>
      </c>
      <c r="D147" s="70" t="s">
        <v>28</v>
      </c>
      <c r="E147" s="59">
        <v>297500</v>
      </c>
      <c r="F147" s="59">
        <v>4250</v>
      </c>
      <c r="G147" s="59">
        <f t="shared" si="14"/>
        <v>1207000</v>
      </c>
      <c r="H147" s="59"/>
      <c r="I147" s="59">
        <v>4</v>
      </c>
      <c r="J147" s="59">
        <f t="shared" si="15"/>
        <v>4</v>
      </c>
      <c r="K147" s="59">
        <f t="shared" si="16"/>
        <v>1190000</v>
      </c>
      <c r="L147" s="59"/>
      <c r="M147" s="59">
        <v>4</v>
      </c>
      <c r="N147" s="59">
        <f t="shared" si="18"/>
        <v>4</v>
      </c>
      <c r="O147" s="59">
        <f t="shared" si="19"/>
        <v>17000</v>
      </c>
      <c r="P147" s="59">
        <f t="shared" si="20"/>
        <v>1207000</v>
      </c>
      <c r="R147" s="42"/>
      <c r="S147" s="42"/>
    </row>
    <row r="148" spans="1:19" s="71" customFormat="1" ht="15.75" x14ac:dyDescent="0.25">
      <c r="A148" s="73"/>
      <c r="B148" s="93" t="s">
        <v>175</v>
      </c>
      <c r="C148" s="70"/>
      <c r="D148" s="70"/>
      <c r="E148" s="96"/>
      <c r="F148" s="96"/>
      <c r="G148" s="59">
        <f t="shared" si="14"/>
        <v>0</v>
      </c>
      <c r="H148" s="96"/>
      <c r="I148" s="96"/>
      <c r="J148" s="59">
        <f t="shared" si="15"/>
        <v>0</v>
      </c>
      <c r="K148" s="59">
        <f t="shared" si="16"/>
        <v>0</v>
      </c>
      <c r="L148" s="59"/>
      <c r="M148" s="96"/>
      <c r="N148" s="59">
        <f t="shared" si="18"/>
        <v>0</v>
      </c>
      <c r="O148" s="59">
        <f t="shared" si="19"/>
        <v>0</v>
      </c>
      <c r="P148" s="59">
        <f t="shared" si="20"/>
        <v>0</v>
      </c>
      <c r="R148" s="42"/>
      <c r="S148" s="42"/>
    </row>
    <row r="149" spans="1:19" s="71" customFormat="1" ht="47.25" x14ac:dyDescent="0.25">
      <c r="A149" s="72" t="s">
        <v>59</v>
      </c>
      <c r="B149" s="92" t="s">
        <v>176</v>
      </c>
      <c r="C149" s="70">
        <v>1</v>
      </c>
      <c r="D149" s="70" t="s">
        <v>26</v>
      </c>
      <c r="E149" s="59">
        <v>1020000</v>
      </c>
      <c r="F149" s="59">
        <v>127500</v>
      </c>
      <c r="G149" s="59">
        <f t="shared" si="14"/>
        <v>1147500</v>
      </c>
      <c r="H149" s="59"/>
      <c r="I149" s="59">
        <v>1</v>
      </c>
      <c r="J149" s="59">
        <f t="shared" si="15"/>
        <v>1</v>
      </c>
      <c r="K149" s="59">
        <f t="shared" si="16"/>
        <v>1020000</v>
      </c>
      <c r="L149" s="59"/>
      <c r="M149" s="59">
        <v>1</v>
      </c>
      <c r="N149" s="59">
        <f t="shared" si="18"/>
        <v>1</v>
      </c>
      <c r="O149" s="59">
        <f t="shared" si="19"/>
        <v>127500</v>
      </c>
      <c r="P149" s="59">
        <f t="shared" si="20"/>
        <v>1147500</v>
      </c>
      <c r="R149" s="42"/>
      <c r="S149" s="42"/>
    </row>
    <row r="150" spans="1:19" s="71" customFormat="1" ht="31.5" x14ac:dyDescent="0.25">
      <c r="A150" s="72"/>
      <c r="B150" s="87" t="s">
        <v>212</v>
      </c>
      <c r="C150" s="70"/>
      <c r="D150" s="70"/>
      <c r="E150" s="96"/>
      <c r="F150" s="96"/>
      <c r="G150" s="96"/>
      <c r="H150" s="96"/>
      <c r="I150" s="96"/>
      <c r="J150" s="59">
        <f t="shared" si="15"/>
        <v>0</v>
      </c>
      <c r="K150" s="59">
        <f t="shared" si="16"/>
        <v>0</v>
      </c>
      <c r="L150" s="59">
        <f t="shared" si="17"/>
        <v>0</v>
      </c>
      <c r="M150" s="59"/>
      <c r="N150" s="59">
        <f t="shared" si="18"/>
        <v>0</v>
      </c>
      <c r="O150" s="59">
        <f t="shared" si="19"/>
        <v>0</v>
      </c>
      <c r="P150" s="59">
        <f t="shared" si="20"/>
        <v>0</v>
      </c>
      <c r="R150" s="42"/>
      <c r="S150" s="42"/>
    </row>
    <row r="151" spans="1:19" s="71" customFormat="1" ht="31.5" x14ac:dyDescent="0.25">
      <c r="A151" s="72"/>
      <c r="B151" s="93" t="s">
        <v>177</v>
      </c>
      <c r="C151" s="70"/>
      <c r="D151" s="70"/>
      <c r="E151" s="96"/>
      <c r="F151" s="96"/>
      <c r="G151" s="96"/>
      <c r="H151" s="96"/>
      <c r="I151" s="96"/>
      <c r="J151" s="59">
        <f t="shared" si="15"/>
        <v>0</v>
      </c>
      <c r="K151" s="96"/>
      <c r="L151" s="96"/>
      <c r="M151" s="96"/>
      <c r="N151" s="59">
        <f t="shared" si="18"/>
        <v>0</v>
      </c>
      <c r="O151" s="59">
        <f t="shared" si="19"/>
        <v>0</v>
      </c>
      <c r="P151" s="96"/>
      <c r="R151" s="42"/>
      <c r="S151" s="42"/>
    </row>
    <row r="152" spans="1:19" s="71" customFormat="1" ht="15.75" x14ac:dyDescent="0.25">
      <c r="A152" s="72"/>
      <c r="B152" s="93" t="s">
        <v>178</v>
      </c>
      <c r="C152" s="134" t="s">
        <v>197</v>
      </c>
      <c r="D152" s="135"/>
      <c r="E152" s="135"/>
      <c r="F152" s="135"/>
      <c r="G152" s="135"/>
      <c r="H152" s="135"/>
      <c r="I152" s="135"/>
      <c r="J152" s="135"/>
      <c r="K152" s="135"/>
      <c r="L152" s="135"/>
      <c r="M152" s="135"/>
      <c r="N152" s="135"/>
      <c r="O152" s="135"/>
      <c r="P152" s="136"/>
      <c r="R152" s="42"/>
      <c r="S152" s="42"/>
    </row>
    <row r="153" spans="1:19" s="71" customFormat="1" ht="110.25" x14ac:dyDescent="0.25">
      <c r="A153" s="72">
        <v>1</v>
      </c>
      <c r="B153" s="58" t="s">
        <v>179</v>
      </c>
      <c r="C153" s="70">
        <v>1</v>
      </c>
      <c r="D153" s="70" t="s">
        <v>0</v>
      </c>
      <c r="E153" s="59"/>
      <c r="F153" s="59"/>
      <c r="G153" s="59">
        <f t="shared" ref="G153:G162" si="21">SUM(E153+F153)*C153</f>
        <v>0</v>
      </c>
      <c r="H153" s="59"/>
      <c r="I153" s="59"/>
      <c r="J153" s="59"/>
      <c r="K153" s="59">
        <f t="shared" ref="K153:K162" si="22">H153*E153</f>
        <v>0</v>
      </c>
      <c r="L153" s="59"/>
      <c r="M153" s="59"/>
      <c r="N153" s="59"/>
      <c r="O153" s="59">
        <f t="shared" ref="O153:O162" si="23">H153*F153</f>
        <v>0</v>
      </c>
      <c r="P153" s="59">
        <f t="shared" ref="P153:P162" si="24">O153+K153</f>
        <v>0</v>
      </c>
      <c r="R153" s="42"/>
      <c r="S153" s="42"/>
    </row>
    <row r="154" spans="1:19" s="71" customFormat="1" ht="126" x14ac:dyDescent="0.25">
      <c r="A154" s="72">
        <v>2</v>
      </c>
      <c r="B154" s="58" t="s">
        <v>180</v>
      </c>
      <c r="C154" s="70">
        <v>1</v>
      </c>
      <c r="D154" s="70" t="s">
        <v>0</v>
      </c>
      <c r="E154" s="59"/>
      <c r="F154" s="59"/>
      <c r="G154" s="59">
        <f t="shared" si="21"/>
        <v>0</v>
      </c>
      <c r="H154" s="59"/>
      <c r="I154" s="59"/>
      <c r="J154" s="59"/>
      <c r="K154" s="59">
        <f t="shared" si="22"/>
        <v>0</v>
      </c>
      <c r="L154" s="59"/>
      <c r="M154" s="59"/>
      <c r="N154" s="59"/>
      <c r="O154" s="59">
        <f t="shared" si="23"/>
        <v>0</v>
      </c>
      <c r="P154" s="59">
        <f t="shared" si="24"/>
        <v>0</v>
      </c>
      <c r="R154" s="42"/>
      <c r="S154" s="42"/>
    </row>
    <row r="155" spans="1:19" s="71" customFormat="1" ht="141.75" x14ac:dyDescent="0.25">
      <c r="A155" s="72">
        <v>3</v>
      </c>
      <c r="B155" s="58" t="s">
        <v>181</v>
      </c>
      <c r="C155" s="70">
        <v>1</v>
      </c>
      <c r="D155" s="70" t="s">
        <v>0</v>
      </c>
      <c r="E155" s="59"/>
      <c r="F155" s="59"/>
      <c r="G155" s="59">
        <f t="shared" si="21"/>
        <v>0</v>
      </c>
      <c r="H155" s="59"/>
      <c r="I155" s="59"/>
      <c r="J155" s="59"/>
      <c r="K155" s="59">
        <f t="shared" si="22"/>
        <v>0</v>
      </c>
      <c r="L155" s="59"/>
      <c r="M155" s="59"/>
      <c r="N155" s="59"/>
      <c r="O155" s="59">
        <f t="shared" si="23"/>
        <v>0</v>
      </c>
      <c r="P155" s="59">
        <f t="shared" si="24"/>
        <v>0</v>
      </c>
      <c r="R155" s="42"/>
      <c r="S155" s="42"/>
    </row>
    <row r="156" spans="1:19" s="71" customFormat="1" ht="126" x14ac:dyDescent="0.25">
      <c r="A156" s="72">
        <v>4</v>
      </c>
      <c r="B156" s="58" t="s">
        <v>182</v>
      </c>
      <c r="C156" s="70">
        <v>1</v>
      </c>
      <c r="D156" s="70" t="s">
        <v>0</v>
      </c>
      <c r="E156" s="59"/>
      <c r="F156" s="59"/>
      <c r="G156" s="59">
        <f t="shared" si="21"/>
        <v>0</v>
      </c>
      <c r="H156" s="59"/>
      <c r="I156" s="59"/>
      <c r="J156" s="59"/>
      <c r="K156" s="59">
        <f t="shared" si="22"/>
        <v>0</v>
      </c>
      <c r="L156" s="59"/>
      <c r="M156" s="59"/>
      <c r="N156" s="59"/>
      <c r="O156" s="59">
        <f t="shared" si="23"/>
        <v>0</v>
      </c>
      <c r="P156" s="59">
        <f t="shared" si="24"/>
        <v>0</v>
      </c>
      <c r="R156" s="42"/>
      <c r="S156" s="42"/>
    </row>
    <row r="157" spans="1:19" s="71" customFormat="1" ht="94.5" x14ac:dyDescent="0.25">
      <c r="A157" s="72">
        <v>5</v>
      </c>
      <c r="B157" s="58" t="s">
        <v>183</v>
      </c>
      <c r="C157" s="70">
        <v>1</v>
      </c>
      <c r="D157" s="70" t="s">
        <v>0</v>
      </c>
      <c r="E157" s="59"/>
      <c r="F157" s="59"/>
      <c r="G157" s="59">
        <f t="shared" si="21"/>
        <v>0</v>
      </c>
      <c r="H157" s="59"/>
      <c r="I157" s="59"/>
      <c r="J157" s="59"/>
      <c r="K157" s="59">
        <f t="shared" si="22"/>
        <v>0</v>
      </c>
      <c r="L157" s="59"/>
      <c r="M157" s="59"/>
      <c r="N157" s="59"/>
      <c r="O157" s="59">
        <f t="shared" si="23"/>
        <v>0</v>
      </c>
      <c r="P157" s="59">
        <f t="shared" si="24"/>
        <v>0</v>
      </c>
      <c r="R157" s="42"/>
      <c r="S157" s="42"/>
    </row>
    <row r="158" spans="1:19" s="71" customFormat="1" ht="15.75" x14ac:dyDescent="0.25">
      <c r="A158" s="72"/>
      <c r="B158" s="97" t="s">
        <v>184</v>
      </c>
      <c r="C158" s="70"/>
      <c r="D158" s="70"/>
      <c r="E158" s="96"/>
      <c r="F158" s="96"/>
      <c r="G158" s="59">
        <f t="shared" si="21"/>
        <v>0</v>
      </c>
      <c r="H158" s="96"/>
      <c r="I158" s="96"/>
      <c r="J158" s="96"/>
      <c r="K158" s="59">
        <f t="shared" si="22"/>
        <v>0</v>
      </c>
      <c r="L158" s="59"/>
      <c r="M158" s="59"/>
      <c r="N158" s="59"/>
      <c r="O158" s="59">
        <f t="shared" si="23"/>
        <v>0</v>
      </c>
      <c r="P158" s="59">
        <f t="shared" si="24"/>
        <v>0</v>
      </c>
      <c r="R158" s="42"/>
      <c r="S158" s="42"/>
    </row>
    <row r="159" spans="1:19" s="71" customFormat="1" ht="110.25" x14ac:dyDescent="0.25">
      <c r="A159" s="72">
        <v>6</v>
      </c>
      <c r="B159" s="58" t="s">
        <v>185</v>
      </c>
      <c r="C159" s="70">
        <v>1</v>
      </c>
      <c r="D159" s="70" t="s">
        <v>0</v>
      </c>
      <c r="E159" s="59"/>
      <c r="F159" s="59"/>
      <c r="G159" s="59">
        <f t="shared" si="21"/>
        <v>0</v>
      </c>
      <c r="H159" s="59"/>
      <c r="I159" s="59"/>
      <c r="J159" s="59"/>
      <c r="K159" s="59">
        <f t="shared" si="22"/>
        <v>0</v>
      </c>
      <c r="L159" s="59"/>
      <c r="M159" s="59"/>
      <c r="N159" s="59"/>
      <c r="O159" s="59">
        <f t="shared" si="23"/>
        <v>0</v>
      </c>
      <c r="P159" s="59">
        <f t="shared" si="24"/>
        <v>0</v>
      </c>
      <c r="R159" s="42"/>
      <c r="S159" s="42"/>
    </row>
    <row r="160" spans="1:19" s="71" customFormat="1" ht="110.25" x14ac:dyDescent="0.25">
      <c r="A160" s="72">
        <v>7</v>
      </c>
      <c r="B160" s="58" t="s">
        <v>186</v>
      </c>
      <c r="C160" s="70">
        <v>1</v>
      </c>
      <c r="D160" s="70" t="s">
        <v>0</v>
      </c>
      <c r="E160" s="59"/>
      <c r="F160" s="59"/>
      <c r="G160" s="59">
        <f t="shared" si="21"/>
        <v>0</v>
      </c>
      <c r="H160" s="59"/>
      <c r="I160" s="59"/>
      <c r="J160" s="59"/>
      <c r="K160" s="59">
        <f t="shared" si="22"/>
        <v>0</v>
      </c>
      <c r="L160" s="59"/>
      <c r="M160" s="59"/>
      <c r="N160" s="59"/>
      <c r="O160" s="59">
        <f t="shared" si="23"/>
        <v>0</v>
      </c>
      <c r="P160" s="59">
        <f t="shared" si="24"/>
        <v>0</v>
      </c>
      <c r="R160" s="42"/>
      <c r="S160" s="42"/>
    </row>
    <row r="161" spans="1:19" s="71" customFormat="1" ht="110.25" x14ac:dyDescent="0.25">
      <c r="A161" s="72">
        <v>8</v>
      </c>
      <c r="B161" s="58" t="s">
        <v>187</v>
      </c>
      <c r="C161" s="70">
        <v>1</v>
      </c>
      <c r="D161" s="70" t="s">
        <v>0</v>
      </c>
      <c r="E161" s="59"/>
      <c r="F161" s="59"/>
      <c r="G161" s="59">
        <f t="shared" si="21"/>
        <v>0</v>
      </c>
      <c r="H161" s="59"/>
      <c r="I161" s="59"/>
      <c r="J161" s="59"/>
      <c r="K161" s="59">
        <f t="shared" si="22"/>
        <v>0</v>
      </c>
      <c r="L161" s="59"/>
      <c r="M161" s="59"/>
      <c r="N161" s="59"/>
      <c r="O161" s="59">
        <f t="shared" si="23"/>
        <v>0</v>
      </c>
      <c r="P161" s="59">
        <f t="shared" si="24"/>
        <v>0</v>
      </c>
      <c r="R161" s="42"/>
      <c r="S161" s="42"/>
    </row>
    <row r="162" spans="1:19" s="71" customFormat="1" ht="94.5" x14ac:dyDescent="0.25">
      <c r="A162" s="72">
        <v>9</v>
      </c>
      <c r="B162" s="58" t="s">
        <v>188</v>
      </c>
      <c r="C162" s="70">
        <v>1</v>
      </c>
      <c r="D162" s="70" t="s">
        <v>0</v>
      </c>
      <c r="E162" s="59"/>
      <c r="F162" s="59"/>
      <c r="G162" s="59">
        <f t="shared" si="21"/>
        <v>0</v>
      </c>
      <c r="H162" s="59"/>
      <c r="I162" s="59"/>
      <c r="J162" s="59"/>
      <c r="K162" s="59">
        <f t="shared" si="22"/>
        <v>0</v>
      </c>
      <c r="L162" s="59"/>
      <c r="M162" s="59"/>
      <c r="N162" s="59"/>
      <c r="O162" s="59">
        <f t="shared" si="23"/>
        <v>0</v>
      </c>
      <c r="P162" s="59">
        <f t="shared" si="24"/>
        <v>0</v>
      </c>
      <c r="R162" s="42"/>
      <c r="S162" s="42"/>
    </row>
    <row r="163" spans="1:19" s="71" customFormat="1" ht="15.75" x14ac:dyDescent="0.25">
      <c r="A163" s="57"/>
      <c r="B163" s="65" t="s">
        <v>63</v>
      </c>
      <c r="C163" s="90"/>
      <c r="D163" s="90"/>
      <c r="E163" s="98"/>
      <c r="F163" s="99"/>
      <c r="G163" s="100">
        <f>SUM(G9:G162)</f>
        <v>11923766</v>
      </c>
      <c r="H163" s="99"/>
      <c r="I163" s="99"/>
      <c r="J163" s="99"/>
      <c r="K163" s="100">
        <f>SUM(K9:K162)</f>
        <v>9565580.2809999995</v>
      </c>
      <c r="L163" s="100"/>
      <c r="M163" s="100"/>
      <c r="N163" s="100"/>
      <c r="O163" s="100">
        <f>SUM(O9:O162)</f>
        <v>2037998.4625000001</v>
      </c>
      <c r="P163" s="100">
        <f>SUM(P9:P162)</f>
        <v>11603578.7435</v>
      </c>
      <c r="R163" s="42"/>
      <c r="S163" s="42"/>
    </row>
    <row r="164" spans="1:19" s="71" customFormat="1" ht="15.75" x14ac:dyDescent="0.25">
      <c r="A164" s="101"/>
      <c r="B164" s="102"/>
      <c r="D164" s="103"/>
      <c r="G164" s="104"/>
      <c r="R164" s="42"/>
      <c r="S164" s="42"/>
    </row>
    <row r="165" spans="1:19" s="50" customFormat="1" x14ac:dyDescent="0.3">
      <c r="A165" s="51"/>
      <c r="B165" s="52"/>
      <c r="D165" s="53"/>
      <c r="G165" s="54"/>
      <c r="R165" s="49"/>
      <c r="S165" s="49"/>
    </row>
    <row r="166" spans="1:19" s="50" customFormat="1" x14ac:dyDescent="0.3">
      <c r="A166" s="51"/>
      <c r="B166" s="52"/>
      <c r="D166" s="53"/>
      <c r="G166" s="54"/>
      <c r="R166" s="49"/>
      <c r="S166" s="49"/>
    </row>
    <row r="167" spans="1:19" s="50" customFormat="1" x14ac:dyDescent="0.3">
      <c r="A167" s="51"/>
      <c r="B167" s="52"/>
      <c r="D167" s="53"/>
      <c r="R167" s="49"/>
      <c r="S167" s="49"/>
    </row>
    <row r="168" spans="1:19" s="50" customFormat="1" x14ac:dyDescent="0.3">
      <c r="A168" s="51"/>
      <c r="B168" s="52"/>
      <c r="D168" s="53"/>
      <c r="R168" s="49"/>
      <c r="S168" s="49"/>
    </row>
    <row r="169" spans="1:19" s="30" customFormat="1" ht="16.5" x14ac:dyDescent="0.25">
      <c r="A169" s="32"/>
      <c r="B169" s="33"/>
      <c r="D169" s="34"/>
      <c r="R169" s="31"/>
      <c r="S169" s="31"/>
    </row>
    <row r="170" spans="1:19" s="30" customFormat="1" ht="16.5" x14ac:dyDescent="0.25">
      <c r="A170" s="32"/>
      <c r="B170" s="33"/>
      <c r="D170" s="34"/>
      <c r="R170" s="31"/>
      <c r="S170" s="31"/>
    </row>
    <row r="171" spans="1:19" s="30" customFormat="1" ht="16.5" x14ac:dyDescent="0.25">
      <c r="A171" s="32"/>
      <c r="B171" s="33"/>
      <c r="D171" s="34"/>
      <c r="R171" s="31"/>
      <c r="S171" s="31"/>
    </row>
    <row r="172" spans="1:19" s="30" customFormat="1" ht="16.5" x14ac:dyDescent="0.25">
      <c r="A172" s="32"/>
      <c r="B172" s="33"/>
      <c r="D172" s="34"/>
      <c r="R172" s="31"/>
      <c r="S172" s="31"/>
    </row>
    <row r="173" spans="1:19" s="30" customFormat="1" ht="16.5" x14ac:dyDescent="0.25">
      <c r="A173" s="32"/>
      <c r="B173" s="33"/>
      <c r="D173" s="34"/>
      <c r="R173" s="31"/>
      <c r="S173" s="31"/>
    </row>
    <row r="174" spans="1:19" s="30" customFormat="1" ht="16.5" x14ac:dyDescent="0.25">
      <c r="A174" s="32"/>
      <c r="B174" s="33"/>
      <c r="D174" s="34"/>
      <c r="R174" s="31"/>
      <c r="S174" s="31"/>
    </row>
    <row r="175" spans="1:19" s="30" customFormat="1" ht="16.5" x14ac:dyDescent="0.25">
      <c r="A175" s="32"/>
      <c r="B175" s="33"/>
      <c r="D175" s="34"/>
      <c r="R175" s="31"/>
      <c r="S175" s="31"/>
    </row>
    <row r="176" spans="1:19" s="30" customFormat="1" ht="16.5" x14ac:dyDescent="0.25">
      <c r="A176" s="32"/>
      <c r="B176" s="33"/>
      <c r="D176" s="34"/>
      <c r="R176" s="31"/>
      <c r="S176" s="31"/>
    </row>
    <row r="177" spans="1:19" s="30" customFormat="1" ht="16.5" x14ac:dyDescent="0.25">
      <c r="A177" s="32"/>
      <c r="B177" s="33"/>
      <c r="D177" s="34"/>
      <c r="R177" s="31"/>
      <c r="S177" s="31"/>
    </row>
    <row r="178" spans="1:19" s="30" customFormat="1" ht="16.5" x14ac:dyDescent="0.25">
      <c r="A178" s="32"/>
      <c r="B178" s="33"/>
      <c r="D178" s="34"/>
      <c r="R178" s="31"/>
      <c r="S178" s="31"/>
    </row>
    <row r="179" spans="1:19" s="30" customFormat="1" ht="16.5" x14ac:dyDescent="0.25">
      <c r="A179" s="32"/>
      <c r="B179" s="33"/>
      <c r="D179" s="34"/>
      <c r="R179" s="31"/>
      <c r="S179" s="31"/>
    </row>
    <row r="180" spans="1:19" s="30" customFormat="1" ht="16.5" x14ac:dyDescent="0.25">
      <c r="A180" s="32"/>
      <c r="B180" s="33"/>
      <c r="D180" s="34"/>
      <c r="R180" s="31"/>
      <c r="S180" s="31"/>
    </row>
    <row r="181" spans="1:19" s="30" customFormat="1" ht="16.5" x14ac:dyDescent="0.25">
      <c r="A181" s="32"/>
      <c r="B181" s="33"/>
      <c r="D181" s="34"/>
      <c r="R181" s="31"/>
      <c r="S181" s="31"/>
    </row>
    <row r="182" spans="1:19" s="30" customFormat="1" ht="16.5" x14ac:dyDescent="0.25">
      <c r="A182" s="32"/>
      <c r="B182" s="33"/>
      <c r="D182" s="34"/>
      <c r="R182" s="31"/>
      <c r="S182" s="31"/>
    </row>
    <row r="183" spans="1:19" s="30" customFormat="1" ht="16.5" x14ac:dyDescent="0.25">
      <c r="A183" s="32"/>
      <c r="B183" s="33"/>
      <c r="D183" s="34"/>
      <c r="R183" s="31"/>
      <c r="S183" s="31"/>
    </row>
    <row r="184" spans="1:19" s="30" customFormat="1" ht="16.5" x14ac:dyDescent="0.25">
      <c r="A184" s="32"/>
      <c r="B184" s="33"/>
      <c r="D184" s="34"/>
      <c r="R184" s="31"/>
      <c r="S184" s="31"/>
    </row>
    <row r="185" spans="1:19" s="30" customFormat="1" ht="16.5" x14ac:dyDescent="0.25">
      <c r="A185" s="32"/>
      <c r="B185" s="33"/>
      <c r="D185" s="34"/>
      <c r="R185" s="31"/>
      <c r="S185" s="31"/>
    </row>
    <row r="186" spans="1:19" s="30" customFormat="1" ht="16.5" x14ac:dyDescent="0.25">
      <c r="A186" s="32"/>
      <c r="B186" s="33"/>
      <c r="D186" s="34"/>
      <c r="R186" s="31"/>
      <c r="S186" s="31"/>
    </row>
  </sheetData>
  <mergeCells count="24">
    <mergeCell ref="A1:P1"/>
    <mergeCell ref="A2:P2"/>
    <mergeCell ref="G7:G8"/>
    <mergeCell ref="H5:P5"/>
    <mergeCell ref="K7:K8"/>
    <mergeCell ref="O7:O8"/>
    <mergeCell ref="H7:H8"/>
    <mergeCell ref="P6:P8"/>
    <mergeCell ref="A5:G6"/>
    <mergeCell ref="C152:P152"/>
    <mergeCell ref="A3:C3"/>
    <mergeCell ref="A7:A8"/>
    <mergeCell ref="B7:B8"/>
    <mergeCell ref="C7:C8"/>
    <mergeCell ref="D7:D8"/>
    <mergeCell ref="E7:E8"/>
    <mergeCell ref="F7:F8"/>
    <mergeCell ref="I7:I8"/>
    <mergeCell ref="J7:J8"/>
    <mergeCell ref="H6:K6"/>
    <mergeCell ref="L6:O6"/>
    <mergeCell ref="L7:L8"/>
    <mergeCell ref="M7:M8"/>
    <mergeCell ref="N7:N8"/>
  </mergeCells>
  <printOptions horizontalCentered="1"/>
  <pageMargins left="0" right="0" top="0.55118110236220474" bottom="0.55118110236220474" header="0.31496062992125984" footer="0.31496062992125984"/>
  <pageSetup paperSize="9" scale="83" orientation="landscape" r:id="rId1"/>
  <colBreaks count="1" manualBreakCount="1">
    <brk id="1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S186"/>
  <sheetViews>
    <sheetView topLeftCell="A73" zoomScaleNormal="100" workbookViewId="0">
      <selection activeCell="P82" sqref="P82"/>
    </sheetView>
  </sheetViews>
  <sheetFormatPr defaultRowHeight="16.5" x14ac:dyDescent="0.3"/>
  <cols>
    <col min="1" max="1" width="6.7109375" style="2" customWidth="1"/>
    <col min="2" max="2" width="75.285156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8.7109375" style="1" customWidth="1"/>
    <col min="9" max="9" width="10" style="1" customWidth="1"/>
    <col min="10" max="10" width="9.7109375" style="1" customWidth="1"/>
    <col min="11" max="11" width="11.28515625" style="1" customWidth="1"/>
    <col min="12" max="12" width="9.5703125" style="1" customWidth="1"/>
    <col min="13" max="13" width="9.85546875" style="1" customWidth="1"/>
    <col min="14" max="14" width="11.28515625" style="1" customWidth="1"/>
    <col min="15" max="15" width="12.85546875" style="1" customWidth="1"/>
    <col min="16" max="16" width="14.7109375" style="1" customWidth="1"/>
    <col min="17" max="16384" width="9.140625" style="1"/>
  </cols>
  <sheetData>
    <row r="1" spans="1:19" ht="20.25" x14ac:dyDescent="0.3">
      <c r="A1" s="143" t="s">
        <v>65</v>
      </c>
      <c r="B1" s="143"/>
      <c r="C1" s="143"/>
      <c r="D1" s="143"/>
      <c r="E1" s="143"/>
      <c r="F1" s="143"/>
      <c r="G1" s="143"/>
      <c r="H1" s="143"/>
      <c r="I1" s="143"/>
      <c r="J1" s="143"/>
      <c r="K1" s="143"/>
      <c r="L1" s="143"/>
      <c r="M1" s="143"/>
      <c r="N1" s="143"/>
      <c r="O1" s="143"/>
      <c r="P1" s="143"/>
    </row>
    <row r="2" spans="1:19" ht="20.25" x14ac:dyDescent="0.3">
      <c r="A2" s="143" t="s">
        <v>66</v>
      </c>
      <c r="B2" s="143"/>
      <c r="C2" s="143"/>
      <c r="D2" s="143"/>
      <c r="E2" s="143"/>
      <c r="F2" s="143"/>
      <c r="G2" s="143"/>
      <c r="H2" s="143"/>
      <c r="I2" s="143"/>
      <c r="J2" s="143"/>
      <c r="K2" s="143"/>
      <c r="L2" s="143"/>
      <c r="M2" s="143"/>
      <c r="N2" s="143"/>
      <c r="O2" s="143"/>
      <c r="P2" s="143"/>
    </row>
    <row r="3" spans="1:19" ht="20.25" x14ac:dyDescent="0.3">
      <c r="A3" s="137"/>
      <c r="B3" s="137"/>
      <c r="C3" s="137"/>
      <c r="D3" s="35"/>
      <c r="E3" s="36"/>
      <c r="F3" s="36"/>
      <c r="G3" s="36"/>
      <c r="H3" s="36"/>
      <c r="I3" s="36"/>
      <c r="J3" s="36"/>
      <c r="K3" s="36"/>
      <c r="L3" s="36"/>
      <c r="M3" s="36"/>
      <c r="N3" s="36"/>
      <c r="O3" s="36"/>
      <c r="P3" s="37"/>
    </row>
    <row r="4" spans="1:19" ht="9" customHeight="1" x14ac:dyDescent="0.3">
      <c r="A4" s="38"/>
      <c r="B4" s="39"/>
      <c r="C4" s="40"/>
      <c r="D4" s="41"/>
      <c r="E4" s="40"/>
      <c r="F4" s="40"/>
      <c r="G4" s="40"/>
      <c r="H4" s="40"/>
      <c r="I4" s="40"/>
      <c r="J4" s="40"/>
      <c r="K4" s="40"/>
      <c r="L4" s="40"/>
      <c r="M4" s="40"/>
      <c r="N4" s="40"/>
      <c r="O4" s="40"/>
      <c r="P4" s="40"/>
    </row>
    <row r="5" spans="1:19" customFormat="1" ht="20.25" customHeight="1" x14ac:dyDescent="0.25">
      <c r="A5" s="148" t="s">
        <v>64</v>
      </c>
      <c r="B5" s="149"/>
      <c r="C5" s="149"/>
      <c r="D5" s="149"/>
      <c r="E5" s="149"/>
      <c r="F5" s="149"/>
      <c r="G5" s="150"/>
      <c r="H5" s="141" t="s">
        <v>232</v>
      </c>
      <c r="I5" s="142"/>
      <c r="J5" s="142"/>
      <c r="K5" s="142"/>
      <c r="L5" s="142"/>
      <c r="M5" s="142"/>
      <c r="N5" s="142"/>
      <c r="O5" s="142"/>
      <c r="P5" s="144"/>
      <c r="R5" s="42"/>
      <c r="S5" s="42"/>
    </row>
    <row r="6" spans="1:19" customFormat="1" ht="26.25" customHeight="1" x14ac:dyDescent="0.25">
      <c r="A6" s="151"/>
      <c r="B6" s="152"/>
      <c r="C6" s="152"/>
      <c r="D6" s="152"/>
      <c r="E6" s="152"/>
      <c r="F6" s="152"/>
      <c r="G6" s="153"/>
      <c r="H6" s="141" t="s">
        <v>229</v>
      </c>
      <c r="I6" s="142"/>
      <c r="J6" s="142"/>
      <c r="K6" s="142"/>
      <c r="L6" s="141" t="s">
        <v>230</v>
      </c>
      <c r="M6" s="142"/>
      <c r="N6" s="142"/>
      <c r="O6" s="142"/>
      <c r="P6" s="145" t="s">
        <v>231</v>
      </c>
      <c r="R6" s="42"/>
      <c r="S6" s="42"/>
    </row>
    <row r="7" spans="1:19" s="43" customFormat="1" ht="15.75" customHeight="1" x14ac:dyDescent="0.25">
      <c r="A7" s="138" t="s">
        <v>46</v>
      </c>
      <c r="B7" s="138" t="s">
        <v>47</v>
      </c>
      <c r="C7" s="138" t="s">
        <v>48</v>
      </c>
      <c r="D7" s="138" t="s">
        <v>49</v>
      </c>
      <c r="E7" s="138" t="s">
        <v>199</v>
      </c>
      <c r="F7" s="138" t="s">
        <v>198</v>
      </c>
      <c r="G7" s="140" t="s">
        <v>24</v>
      </c>
      <c r="H7" s="140" t="s">
        <v>226</v>
      </c>
      <c r="I7" s="140" t="s">
        <v>227</v>
      </c>
      <c r="J7" s="140" t="s">
        <v>228</v>
      </c>
      <c r="K7" s="140" t="s">
        <v>223</v>
      </c>
      <c r="L7" s="140" t="s">
        <v>226</v>
      </c>
      <c r="M7" s="140" t="s">
        <v>227</v>
      </c>
      <c r="N7" s="140" t="s">
        <v>228</v>
      </c>
      <c r="O7" s="140" t="s">
        <v>224</v>
      </c>
      <c r="P7" s="146"/>
      <c r="R7" s="44"/>
      <c r="S7" s="44"/>
    </row>
    <row r="8" spans="1:19" s="43" customFormat="1" ht="15.75" customHeight="1" x14ac:dyDescent="0.25">
      <c r="A8" s="139"/>
      <c r="B8" s="139"/>
      <c r="C8" s="139"/>
      <c r="D8" s="139"/>
      <c r="E8" s="139"/>
      <c r="F8" s="139"/>
      <c r="G8" s="140"/>
      <c r="H8" s="140"/>
      <c r="I8" s="140"/>
      <c r="J8" s="140"/>
      <c r="K8" s="140"/>
      <c r="L8" s="140"/>
      <c r="M8" s="140"/>
      <c r="N8" s="140"/>
      <c r="O8" s="140"/>
      <c r="P8" s="147"/>
      <c r="R8" s="44"/>
      <c r="S8" s="44"/>
    </row>
    <row r="9" spans="1:19" s="48" customFormat="1" ht="34.5" x14ac:dyDescent="0.25">
      <c r="A9" s="45"/>
      <c r="B9" s="46" t="s">
        <v>50</v>
      </c>
      <c r="C9" s="55"/>
      <c r="D9" s="55"/>
      <c r="E9" s="56"/>
      <c r="F9" s="56"/>
      <c r="G9" s="56"/>
      <c r="H9" s="56"/>
      <c r="I9" s="56"/>
      <c r="J9" s="56"/>
      <c r="K9" s="56"/>
      <c r="L9" s="56"/>
      <c r="M9" s="56"/>
      <c r="N9" s="56"/>
      <c r="O9" s="56"/>
      <c r="P9" s="56"/>
    </row>
    <row r="10" spans="1:19" s="60" customFormat="1" ht="31.5" x14ac:dyDescent="0.25">
      <c r="A10" s="57">
        <v>1</v>
      </c>
      <c r="B10" s="58" t="s">
        <v>213</v>
      </c>
      <c r="C10" s="57">
        <v>1</v>
      </c>
      <c r="D10" s="57" t="s">
        <v>0</v>
      </c>
      <c r="E10" s="59">
        <v>8500</v>
      </c>
      <c r="F10" s="59">
        <v>12750</v>
      </c>
      <c r="G10" s="59">
        <f>SUM(E10+F10)*C10</f>
        <v>21250</v>
      </c>
      <c r="H10" s="59"/>
      <c r="I10" s="59">
        <v>1</v>
      </c>
      <c r="J10" s="59">
        <f>I10+H10</f>
        <v>1</v>
      </c>
      <c r="K10" s="59">
        <f>J10*E10</f>
        <v>8500</v>
      </c>
      <c r="L10" s="59">
        <f>H10</f>
        <v>0</v>
      </c>
      <c r="M10" s="59">
        <v>1</v>
      </c>
      <c r="N10" s="59">
        <f>M10+L10</f>
        <v>1</v>
      </c>
      <c r="O10" s="59">
        <f>N10*F10</f>
        <v>12750</v>
      </c>
      <c r="P10" s="59">
        <f>O10+K10</f>
        <v>21250</v>
      </c>
    </row>
    <row r="11" spans="1:19" s="60" customFormat="1" ht="31.5" x14ac:dyDescent="0.25">
      <c r="A11" s="57">
        <v>2</v>
      </c>
      <c r="B11" s="58" t="s">
        <v>214</v>
      </c>
      <c r="C11" s="57">
        <v>1</v>
      </c>
      <c r="D11" s="57" t="s">
        <v>0</v>
      </c>
      <c r="E11" s="59">
        <v>8500</v>
      </c>
      <c r="F11" s="59">
        <v>8500</v>
      </c>
      <c r="G11" s="59">
        <f t="shared" ref="G11:G74" si="0">SUM(E11+F11)*C11</f>
        <v>17000</v>
      </c>
      <c r="H11" s="59"/>
      <c r="I11" s="59"/>
      <c r="J11" s="59">
        <f t="shared" ref="J11:J74" si="1">I11+H11</f>
        <v>0</v>
      </c>
      <c r="K11" s="59">
        <f t="shared" ref="K11:K74" si="2">J11*E11</f>
        <v>0</v>
      </c>
      <c r="L11" s="59">
        <f t="shared" ref="L11:L73" si="3">H11</f>
        <v>0</v>
      </c>
      <c r="M11" s="59"/>
      <c r="N11" s="59">
        <f t="shared" ref="N11:N74" si="4">M11+L11</f>
        <v>0</v>
      </c>
      <c r="O11" s="59">
        <f t="shared" ref="O11:O74" si="5">N11*F11</f>
        <v>0</v>
      </c>
      <c r="P11" s="59">
        <f t="shared" ref="P11:P74" si="6">O11+K11</f>
        <v>0</v>
      </c>
    </row>
    <row r="12" spans="1:19" s="60" customFormat="1" ht="94.5" x14ac:dyDescent="0.25">
      <c r="A12" s="57"/>
      <c r="B12" s="58" t="s">
        <v>215</v>
      </c>
      <c r="C12" s="108"/>
      <c r="D12" s="109"/>
      <c r="E12" s="98"/>
      <c r="F12" s="98"/>
      <c r="G12" s="59">
        <f t="shared" si="0"/>
        <v>0</v>
      </c>
      <c r="H12" s="98"/>
      <c r="I12" s="98"/>
      <c r="J12" s="59">
        <f t="shared" si="1"/>
        <v>0</v>
      </c>
      <c r="K12" s="59">
        <f t="shared" si="2"/>
        <v>0</v>
      </c>
      <c r="L12" s="59">
        <f t="shared" si="3"/>
        <v>0</v>
      </c>
      <c r="M12" s="59"/>
      <c r="N12" s="59">
        <f t="shared" si="4"/>
        <v>0</v>
      </c>
      <c r="O12" s="59">
        <f t="shared" si="5"/>
        <v>0</v>
      </c>
      <c r="P12" s="59">
        <f t="shared" si="6"/>
        <v>0</v>
      </c>
    </row>
    <row r="13" spans="1:19" s="71" customFormat="1" ht="15.75" x14ac:dyDescent="0.25">
      <c r="A13" s="110"/>
      <c r="B13" s="111"/>
      <c r="C13" s="108"/>
      <c r="D13" s="109"/>
      <c r="E13" s="98"/>
      <c r="F13" s="98"/>
      <c r="G13" s="59">
        <f t="shared" si="0"/>
        <v>0</v>
      </c>
      <c r="H13" s="98"/>
      <c r="I13" s="98"/>
      <c r="J13" s="59">
        <f t="shared" si="1"/>
        <v>0</v>
      </c>
      <c r="K13" s="59">
        <f t="shared" si="2"/>
        <v>0</v>
      </c>
      <c r="L13" s="59">
        <f t="shared" si="3"/>
        <v>0</v>
      </c>
      <c r="M13" s="59"/>
      <c r="N13" s="59">
        <f t="shared" si="4"/>
        <v>0</v>
      </c>
      <c r="O13" s="59">
        <f t="shared" si="5"/>
        <v>0</v>
      </c>
      <c r="P13" s="59">
        <f t="shared" si="6"/>
        <v>0</v>
      </c>
    </row>
    <row r="14" spans="1:19" s="71" customFormat="1" ht="31.5" x14ac:dyDescent="0.25">
      <c r="A14" s="57"/>
      <c r="B14" s="65" t="s">
        <v>201</v>
      </c>
      <c r="C14" s="108"/>
      <c r="D14" s="109"/>
      <c r="E14" s="98"/>
      <c r="F14" s="98"/>
      <c r="G14" s="59">
        <f t="shared" si="0"/>
        <v>0</v>
      </c>
      <c r="H14" s="98"/>
      <c r="I14" s="98"/>
      <c r="J14" s="59">
        <f t="shared" si="1"/>
        <v>0</v>
      </c>
      <c r="K14" s="59">
        <f t="shared" si="2"/>
        <v>0</v>
      </c>
      <c r="L14" s="59">
        <f t="shared" si="3"/>
        <v>0</v>
      </c>
      <c r="M14" s="59"/>
      <c r="N14" s="59">
        <f t="shared" si="4"/>
        <v>0</v>
      </c>
      <c r="O14" s="59">
        <f t="shared" si="5"/>
        <v>0</v>
      </c>
      <c r="P14" s="59">
        <f t="shared" si="6"/>
        <v>0</v>
      </c>
    </row>
    <row r="15" spans="1:19" s="60" customFormat="1" ht="31.5" x14ac:dyDescent="0.25">
      <c r="A15" s="67"/>
      <c r="B15" s="87" t="s">
        <v>51</v>
      </c>
      <c r="C15" s="112"/>
      <c r="D15" s="112"/>
      <c r="E15" s="106"/>
      <c r="F15" s="106"/>
      <c r="G15" s="59">
        <f t="shared" si="0"/>
        <v>0</v>
      </c>
      <c r="H15" s="106"/>
      <c r="I15" s="106"/>
      <c r="J15" s="59">
        <f t="shared" si="1"/>
        <v>0</v>
      </c>
      <c r="K15" s="59">
        <f t="shared" si="2"/>
        <v>0</v>
      </c>
      <c r="L15" s="59">
        <f t="shared" si="3"/>
        <v>0</v>
      </c>
      <c r="M15" s="59"/>
      <c r="N15" s="59">
        <f t="shared" si="4"/>
        <v>0</v>
      </c>
      <c r="O15" s="59">
        <f t="shared" si="5"/>
        <v>0</v>
      </c>
      <c r="P15" s="59">
        <f t="shared" si="6"/>
        <v>0</v>
      </c>
    </row>
    <row r="16" spans="1:19" s="60" customFormat="1" ht="15.75" x14ac:dyDescent="0.25">
      <c r="A16" s="57">
        <v>1</v>
      </c>
      <c r="B16" s="58" t="s">
        <v>37</v>
      </c>
      <c r="C16" s="57">
        <v>1</v>
      </c>
      <c r="D16" s="57" t="s">
        <v>0</v>
      </c>
      <c r="E16" s="59">
        <v>0</v>
      </c>
      <c r="F16" s="59">
        <v>255000</v>
      </c>
      <c r="G16" s="59">
        <f t="shared" si="0"/>
        <v>255000</v>
      </c>
      <c r="H16" s="59"/>
      <c r="I16" s="59"/>
      <c r="J16" s="59">
        <f t="shared" si="1"/>
        <v>0</v>
      </c>
      <c r="K16" s="59">
        <f t="shared" si="2"/>
        <v>0</v>
      </c>
      <c r="L16" s="59">
        <f t="shared" si="3"/>
        <v>0</v>
      </c>
      <c r="M16" s="59"/>
      <c r="N16" s="59">
        <f t="shared" si="4"/>
        <v>0</v>
      </c>
      <c r="O16" s="59">
        <f t="shared" si="5"/>
        <v>0</v>
      </c>
      <c r="P16" s="59">
        <f t="shared" si="6"/>
        <v>0</v>
      </c>
    </row>
    <row r="17" spans="1:16" s="60" customFormat="1" ht="15.75" x14ac:dyDescent="0.25">
      <c r="A17" s="57"/>
      <c r="B17" s="64"/>
      <c r="C17" s="61"/>
      <c r="D17" s="57"/>
      <c r="E17" s="98"/>
      <c r="F17" s="98"/>
      <c r="G17" s="59">
        <f t="shared" si="0"/>
        <v>0</v>
      </c>
      <c r="H17" s="98"/>
      <c r="I17" s="98"/>
      <c r="J17" s="59">
        <f t="shared" si="1"/>
        <v>0</v>
      </c>
      <c r="K17" s="59">
        <f t="shared" si="2"/>
        <v>0</v>
      </c>
      <c r="L17" s="59">
        <f t="shared" si="3"/>
        <v>0</v>
      </c>
      <c r="M17" s="59"/>
      <c r="N17" s="59">
        <f t="shared" si="4"/>
        <v>0</v>
      </c>
      <c r="O17" s="59">
        <f t="shared" si="5"/>
        <v>0</v>
      </c>
      <c r="P17" s="59">
        <f t="shared" si="6"/>
        <v>0</v>
      </c>
    </row>
    <row r="18" spans="1:16" s="60" customFormat="1" ht="31.5" x14ac:dyDescent="0.25">
      <c r="A18" s="57"/>
      <c r="B18" s="65" t="s">
        <v>203</v>
      </c>
      <c r="C18" s="61"/>
      <c r="D18" s="57"/>
      <c r="E18" s="98"/>
      <c r="F18" s="98"/>
      <c r="G18" s="59">
        <f t="shared" si="0"/>
        <v>0</v>
      </c>
      <c r="H18" s="98"/>
      <c r="I18" s="98"/>
      <c r="J18" s="59">
        <f t="shared" si="1"/>
        <v>0</v>
      </c>
      <c r="K18" s="59">
        <f t="shared" si="2"/>
        <v>0</v>
      </c>
      <c r="L18" s="59">
        <f t="shared" si="3"/>
        <v>0</v>
      </c>
      <c r="M18" s="59"/>
      <c r="N18" s="59">
        <f t="shared" si="4"/>
        <v>0</v>
      </c>
      <c r="O18" s="59">
        <f t="shared" si="5"/>
        <v>0</v>
      </c>
      <c r="P18" s="59">
        <f t="shared" si="6"/>
        <v>0</v>
      </c>
    </row>
    <row r="19" spans="1:16" s="71" customFormat="1" ht="15.75" x14ac:dyDescent="0.25">
      <c r="A19" s="67"/>
      <c r="B19" s="66" t="s">
        <v>222</v>
      </c>
      <c r="C19" s="105"/>
      <c r="D19" s="105"/>
      <c r="E19" s="106"/>
      <c r="F19" s="106"/>
      <c r="G19" s="59">
        <f t="shared" si="0"/>
        <v>0</v>
      </c>
      <c r="H19" s="106"/>
      <c r="I19" s="106"/>
      <c r="J19" s="59">
        <f t="shared" si="1"/>
        <v>0</v>
      </c>
      <c r="K19" s="59">
        <f t="shared" si="2"/>
        <v>0</v>
      </c>
      <c r="L19" s="59">
        <f t="shared" si="3"/>
        <v>0</v>
      </c>
      <c r="M19" s="59"/>
      <c r="N19" s="59">
        <f t="shared" si="4"/>
        <v>0</v>
      </c>
      <c r="O19" s="59">
        <f t="shared" si="5"/>
        <v>0</v>
      </c>
      <c r="P19" s="59">
        <f t="shared" si="6"/>
        <v>0</v>
      </c>
    </row>
    <row r="20" spans="1:16" s="71" customFormat="1" ht="15.75" x14ac:dyDescent="0.25">
      <c r="A20" s="57"/>
      <c r="B20" s="66" t="s">
        <v>5</v>
      </c>
      <c r="C20" s="61"/>
      <c r="D20" s="57"/>
      <c r="E20" s="98"/>
      <c r="F20" s="98"/>
      <c r="G20" s="59">
        <f t="shared" si="0"/>
        <v>0</v>
      </c>
      <c r="H20" s="98"/>
      <c r="I20" s="98"/>
      <c r="J20" s="59">
        <f t="shared" si="1"/>
        <v>0</v>
      </c>
      <c r="K20" s="59">
        <f t="shared" si="2"/>
        <v>0</v>
      </c>
      <c r="L20" s="59">
        <f t="shared" si="3"/>
        <v>0</v>
      </c>
      <c r="M20" s="59"/>
      <c r="N20" s="59">
        <f t="shared" si="4"/>
        <v>0</v>
      </c>
      <c r="O20" s="59">
        <f t="shared" si="5"/>
        <v>0</v>
      </c>
      <c r="P20" s="59">
        <f t="shared" si="6"/>
        <v>0</v>
      </c>
    </row>
    <row r="21" spans="1:16" s="71" customFormat="1" ht="47.25" x14ac:dyDescent="0.25">
      <c r="A21" s="57">
        <v>1</v>
      </c>
      <c r="B21" s="113" t="s">
        <v>216</v>
      </c>
      <c r="C21" s="57">
        <v>1</v>
      </c>
      <c r="D21" s="57" t="s">
        <v>0</v>
      </c>
      <c r="E21" s="59">
        <v>42500</v>
      </c>
      <c r="F21" s="59">
        <v>12750</v>
      </c>
      <c r="G21" s="59">
        <f t="shared" si="0"/>
        <v>55250</v>
      </c>
      <c r="H21" s="59"/>
      <c r="I21" s="59"/>
      <c r="J21" s="59">
        <f t="shared" si="1"/>
        <v>0</v>
      </c>
      <c r="K21" s="59">
        <f t="shared" si="2"/>
        <v>0</v>
      </c>
      <c r="L21" s="59">
        <f t="shared" si="3"/>
        <v>0</v>
      </c>
      <c r="M21" s="59"/>
      <c r="N21" s="59">
        <f t="shared" si="4"/>
        <v>0</v>
      </c>
      <c r="O21" s="59">
        <f t="shared" si="5"/>
        <v>0</v>
      </c>
      <c r="P21" s="59">
        <f t="shared" si="6"/>
        <v>0</v>
      </c>
    </row>
    <row r="22" spans="1:16" s="71" customFormat="1" ht="15.75" x14ac:dyDescent="0.25">
      <c r="A22" s="57"/>
      <c r="B22" s="114" t="s">
        <v>6</v>
      </c>
      <c r="C22" s="115"/>
      <c r="D22" s="78"/>
      <c r="E22" s="116"/>
      <c r="F22" s="98"/>
      <c r="G22" s="59">
        <f t="shared" si="0"/>
        <v>0</v>
      </c>
      <c r="H22" s="98"/>
      <c r="I22" s="98"/>
      <c r="J22" s="59">
        <f t="shared" si="1"/>
        <v>0</v>
      </c>
      <c r="K22" s="59">
        <f t="shared" si="2"/>
        <v>0</v>
      </c>
      <c r="L22" s="59">
        <f t="shared" si="3"/>
        <v>0</v>
      </c>
      <c r="M22" s="59"/>
      <c r="N22" s="59">
        <f t="shared" si="4"/>
        <v>0</v>
      </c>
      <c r="O22" s="59">
        <f t="shared" si="5"/>
        <v>0</v>
      </c>
      <c r="P22" s="59">
        <f t="shared" si="6"/>
        <v>0</v>
      </c>
    </row>
    <row r="23" spans="1:16" s="71" customFormat="1" ht="31.5" x14ac:dyDescent="0.25">
      <c r="A23" s="57">
        <v>2</v>
      </c>
      <c r="B23" s="117" t="s">
        <v>217</v>
      </c>
      <c r="C23" s="78">
        <v>2</v>
      </c>
      <c r="D23" s="78" t="s">
        <v>28</v>
      </c>
      <c r="E23" s="59">
        <v>9350</v>
      </c>
      <c r="F23" s="59">
        <v>850</v>
      </c>
      <c r="G23" s="59">
        <f t="shared" si="0"/>
        <v>20400</v>
      </c>
      <c r="H23" s="59"/>
      <c r="I23" s="59">
        <v>2</v>
      </c>
      <c r="J23" s="59">
        <f t="shared" si="1"/>
        <v>2</v>
      </c>
      <c r="K23" s="59">
        <f t="shared" si="2"/>
        <v>18700</v>
      </c>
      <c r="L23" s="59">
        <f t="shared" si="3"/>
        <v>0</v>
      </c>
      <c r="M23" s="59">
        <v>2</v>
      </c>
      <c r="N23" s="59">
        <f t="shared" si="4"/>
        <v>2</v>
      </c>
      <c r="O23" s="59">
        <f t="shared" si="5"/>
        <v>1700</v>
      </c>
      <c r="P23" s="59">
        <f t="shared" si="6"/>
        <v>20400</v>
      </c>
    </row>
    <row r="24" spans="1:16" s="71" customFormat="1" ht="15.75" x14ac:dyDescent="0.25">
      <c r="A24" s="57"/>
      <c r="B24" s="107" t="s">
        <v>7</v>
      </c>
      <c r="C24" s="57"/>
      <c r="D24" s="57"/>
      <c r="E24" s="98"/>
      <c r="F24" s="98"/>
      <c r="G24" s="59">
        <f t="shared" si="0"/>
        <v>0</v>
      </c>
      <c r="H24" s="98"/>
      <c r="I24" s="98"/>
      <c r="J24" s="59">
        <f t="shared" si="1"/>
        <v>0</v>
      </c>
      <c r="K24" s="59">
        <f t="shared" si="2"/>
        <v>0</v>
      </c>
      <c r="L24" s="59">
        <f t="shared" si="3"/>
        <v>0</v>
      </c>
      <c r="M24" s="59"/>
      <c r="N24" s="59">
        <f t="shared" si="4"/>
        <v>0</v>
      </c>
      <c r="O24" s="59">
        <f t="shared" si="5"/>
        <v>0</v>
      </c>
      <c r="P24" s="59">
        <f t="shared" si="6"/>
        <v>0</v>
      </c>
    </row>
    <row r="25" spans="1:16" s="71" customFormat="1" ht="31.5" x14ac:dyDescent="0.25">
      <c r="A25" s="57">
        <v>3</v>
      </c>
      <c r="B25" s="113" t="s">
        <v>218</v>
      </c>
      <c r="C25" s="57"/>
      <c r="D25" s="57"/>
      <c r="E25" s="98"/>
      <c r="F25" s="98"/>
      <c r="G25" s="59">
        <f t="shared" si="0"/>
        <v>0</v>
      </c>
      <c r="H25" s="98"/>
      <c r="I25" s="98"/>
      <c r="J25" s="59">
        <f t="shared" si="1"/>
        <v>0</v>
      </c>
      <c r="K25" s="59">
        <f t="shared" si="2"/>
        <v>0</v>
      </c>
      <c r="L25" s="59">
        <f t="shared" si="3"/>
        <v>0</v>
      </c>
      <c r="M25" s="59"/>
      <c r="N25" s="59">
        <f t="shared" si="4"/>
        <v>0</v>
      </c>
      <c r="O25" s="59">
        <f t="shared" si="5"/>
        <v>0</v>
      </c>
      <c r="P25" s="59">
        <f t="shared" si="6"/>
        <v>0</v>
      </c>
    </row>
    <row r="26" spans="1:16" s="71" customFormat="1" ht="15.75" x14ac:dyDescent="0.25">
      <c r="A26" s="57"/>
      <c r="B26" s="118" t="s">
        <v>32</v>
      </c>
      <c r="C26" s="57"/>
      <c r="D26" s="57"/>
      <c r="E26" s="98"/>
      <c r="F26" s="98"/>
      <c r="G26" s="59">
        <f t="shared" si="0"/>
        <v>0</v>
      </c>
      <c r="H26" s="98"/>
      <c r="I26" s="98"/>
      <c r="J26" s="59">
        <f t="shared" si="1"/>
        <v>0</v>
      </c>
      <c r="K26" s="59">
        <f t="shared" si="2"/>
        <v>0</v>
      </c>
      <c r="L26" s="59">
        <f t="shared" si="3"/>
        <v>0</v>
      </c>
      <c r="M26" s="59"/>
      <c r="N26" s="59">
        <f t="shared" si="4"/>
        <v>0</v>
      </c>
      <c r="O26" s="59">
        <f t="shared" si="5"/>
        <v>0</v>
      </c>
      <c r="P26" s="59">
        <f t="shared" si="6"/>
        <v>0</v>
      </c>
    </row>
    <row r="27" spans="1:16" s="71" customFormat="1" ht="15.75" x14ac:dyDescent="0.25">
      <c r="A27" s="57">
        <v>4</v>
      </c>
      <c r="B27" s="113" t="s">
        <v>27</v>
      </c>
      <c r="C27" s="57">
        <v>1</v>
      </c>
      <c r="D27" s="57" t="s">
        <v>26</v>
      </c>
      <c r="E27" s="59">
        <v>120912.5</v>
      </c>
      <c r="F27" s="59">
        <v>3400</v>
      </c>
      <c r="G27" s="59">
        <f t="shared" si="0"/>
        <v>124312.5</v>
      </c>
      <c r="H27" s="98"/>
      <c r="I27" s="124">
        <v>1</v>
      </c>
      <c r="J27" s="59">
        <f t="shared" si="1"/>
        <v>1</v>
      </c>
      <c r="K27" s="59">
        <f t="shared" si="2"/>
        <v>120912.5</v>
      </c>
      <c r="L27" s="59">
        <f t="shared" si="3"/>
        <v>0</v>
      </c>
      <c r="M27" s="59">
        <v>1</v>
      </c>
      <c r="N27" s="59">
        <f t="shared" si="4"/>
        <v>1</v>
      </c>
      <c r="O27" s="59">
        <f t="shared" si="5"/>
        <v>3400</v>
      </c>
      <c r="P27" s="59">
        <f t="shared" si="6"/>
        <v>124312.5</v>
      </c>
    </row>
    <row r="28" spans="1:16" s="71" customFormat="1" ht="15.75" x14ac:dyDescent="0.25">
      <c r="A28" s="57"/>
      <c r="B28" s="118" t="s">
        <v>1</v>
      </c>
      <c r="C28" s="57"/>
      <c r="D28" s="57"/>
      <c r="E28" s="98"/>
      <c r="F28" s="98"/>
      <c r="G28" s="59">
        <f t="shared" si="0"/>
        <v>0</v>
      </c>
      <c r="H28" s="98"/>
      <c r="I28" s="98"/>
      <c r="J28" s="59">
        <f t="shared" si="1"/>
        <v>0</v>
      </c>
      <c r="K28" s="59">
        <f t="shared" si="2"/>
        <v>0</v>
      </c>
      <c r="L28" s="59">
        <f t="shared" si="3"/>
        <v>0</v>
      </c>
      <c r="M28" s="59"/>
      <c r="N28" s="59">
        <f t="shared" si="4"/>
        <v>0</v>
      </c>
      <c r="O28" s="59">
        <f t="shared" si="5"/>
        <v>0</v>
      </c>
      <c r="P28" s="59">
        <f t="shared" si="6"/>
        <v>0</v>
      </c>
    </row>
    <row r="29" spans="1:16" s="71" customFormat="1" ht="15.75" x14ac:dyDescent="0.25">
      <c r="A29" s="57">
        <v>5</v>
      </c>
      <c r="B29" s="113" t="s">
        <v>22</v>
      </c>
      <c r="C29" s="57">
        <v>1</v>
      </c>
      <c r="D29" s="57" t="s">
        <v>26</v>
      </c>
      <c r="E29" s="59">
        <v>386750</v>
      </c>
      <c r="F29" s="59">
        <v>4250</v>
      </c>
      <c r="G29" s="59">
        <f t="shared" si="0"/>
        <v>391000</v>
      </c>
      <c r="H29" s="124"/>
      <c r="I29" s="124">
        <v>1</v>
      </c>
      <c r="J29" s="59">
        <f t="shared" si="1"/>
        <v>1</v>
      </c>
      <c r="K29" s="59">
        <f t="shared" si="2"/>
        <v>386750</v>
      </c>
      <c r="L29" s="59">
        <f t="shared" si="3"/>
        <v>0</v>
      </c>
      <c r="M29" s="59">
        <v>1</v>
      </c>
      <c r="N29" s="59">
        <f t="shared" si="4"/>
        <v>1</v>
      </c>
      <c r="O29" s="59">
        <f t="shared" si="5"/>
        <v>4250</v>
      </c>
      <c r="P29" s="59">
        <f t="shared" si="6"/>
        <v>391000</v>
      </c>
    </row>
    <row r="30" spans="1:16" s="71" customFormat="1" ht="15.75" x14ac:dyDescent="0.25">
      <c r="A30" s="57"/>
      <c r="B30" s="118" t="s">
        <v>31</v>
      </c>
      <c r="C30" s="57"/>
      <c r="D30" s="57"/>
      <c r="E30" s="98"/>
      <c r="F30" s="98"/>
      <c r="G30" s="59">
        <f t="shared" si="0"/>
        <v>0</v>
      </c>
      <c r="H30" s="98"/>
      <c r="I30" s="98"/>
      <c r="J30" s="59">
        <f t="shared" si="1"/>
        <v>0</v>
      </c>
      <c r="K30" s="59">
        <f t="shared" si="2"/>
        <v>0</v>
      </c>
      <c r="L30" s="59">
        <f t="shared" si="3"/>
        <v>0</v>
      </c>
      <c r="M30" s="59"/>
      <c r="N30" s="59">
        <f t="shared" si="4"/>
        <v>0</v>
      </c>
      <c r="O30" s="59">
        <f t="shared" si="5"/>
        <v>0</v>
      </c>
      <c r="P30" s="59">
        <f t="shared" si="6"/>
        <v>0</v>
      </c>
    </row>
    <row r="31" spans="1:16" s="71" customFormat="1" ht="15.75" x14ac:dyDescent="0.25">
      <c r="A31" s="57">
        <v>6</v>
      </c>
      <c r="B31" s="113" t="s">
        <v>2</v>
      </c>
      <c r="C31" s="57">
        <v>1</v>
      </c>
      <c r="D31" s="57" t="s">
        <v>26</v>
      </c>
      <c r="E31" s="59">
        <v>46750</v>
      </c>
      <c r="F31" s="59">
        <v>1700</v>
      </c>
      <c r="G31" s="59">
        <f t="shared" si="0"/>
        <v>48450</v>
      </c>
      <c r="H31" s="59"/>
      <c r="I31" s="59">
        <v>1</v>
      </c>
      <c r="J31" s="59">
        <f t="shared" si="1"/>
        <v>1</v>
      </c>
      <c r="K31" s="59">
        <f t="shared" si="2"/>
        <v>46750</v>
      </c>
      <c r="L31" s="59">
        <f t="shared" si="3"/>
        <v>0</v>
      </c>
      <c r="M31" s="59">
        <v>1</v>
      </c>
      <c r="N31" s="59">
        <f t="shared" si="4"/>
        <v>1</v>
      </c>
      <c r="O31" s="59">
        <f t="shared" si="5"/>
        <v>1700</v>
      </c>
      <c r="P31" s="59">
        <f t="shared" si="6"/>
        <v>48450</v>
      </c>
    </row>
    <row r="32" spans="1:16" s="71" customFormat="1" ht="15.75" x14ac:dyDescent="0.25">
      <c r="A32" s="57"/>
      <c r="B32" s="118" t="s">
        <v>8</v>
      </c>
      <c r="C32" s="57"/>
      <c r="D32" s="57"/>
      <c r="E32" s="98"/>
      <c r="F32" s="98"/>
      <c r="G32" s="59">
        <f t="shared" si="0"/>
        <v>0</v>
      </c>
      <c r="H32" s="98"/>
      <c r="I32" s="98"/>
      <c r="J32" s="59">
        <f t="shared" si="1"/>
        <v>0</v>
      </c>
      <c r="K32" s="59">
        <f t="shared" si="2"/>
        <v>0</v>
      </c>
      <c r="L32" s="59">
        <f t="shared" si="3"/>
        <v>0</v>
      </c>
      <c r="M32" s="59"/>
      <c r="N32" s="59">
        <f t="shared" si="4"/>
        <v>0</v>
      </c>
      <c r="O32" s="59">
        <f t="shared" si="5"/>
        <v>0</v>
      </c>
      <c r="P32" s="59">
        <f t="shared" si="6"/>
        <v>0</v>
      </c>
    </row>
    <row r="33" spans="1:16" s="71" customFormat="1" ht="47.25" x14ac:dyDescent="0.25">
      <c r="A33" s="57">
        <v>7</v>
      </c>
      <c r="B33" s="113" t="s">
        <v>219</v>
      </c>
      <c r="C33" s="57">
        <v>1</v>
      </c>
      <c r="D33" s="57" t="s">
        <v>0</v>
      </c>
      <c r="E33" s="59">
        <v>127500</v>
      </c>
      <c r="F33" s="59">
        <v>25500</v>
      </c>
      <c r="G33" s="59">
        <f t="shared" si="0"/>
        <v>153000</v>
      </c>
      <c r="H33" s="59"/>
      <c r="I33" s="59">
        <v>1</v>
      </c>
      <c r="J33" s="59">
        <f t="shared" si="1"/>
        <v>1</v>
      </c>
      <c r="K33" s="59">
        <f t="shared" si="2"/>
        <v>127500</v>
      </c>
      <c r="L33" s="59">
        <f t="shared" si="3"/>
        <v>0</v>
      </c>
      <c r="M33" s="59">
        <v>1</v>
      </c>
      <c r="N33" s="59">
        <f t="shared" si="4"/>
        <v>1</v>
      </c>
      <c r="O33" s="59">
        <f t="shared" si="5"/>
        <v>25500</v>
      </c>
      <c r="P33" s="59">
        <f t="shared" si="6"/>
        <v>153000</v>
      </c>
    </row>
    <row r="34" spans="1:16" s="71" customFormat="1" ht="15.75" x14ac:dyDescent="0.25">
      <c r="A34" s="57"/>
      <c r="B34" s="118" t="s">
        <v>9</v>
      </c>
      <c r="C34" s="90"/>
      <c r="D34" s="90"/>
      <c r="E34" s="98"/>
      <c r="F34" s="98"/>
      <c r="G34" s="59">
        <f t="shared" si="0"/>
        <v>0</v>
      </c>
      <c r="H34" s="98"/>
      <c r="I34" s="98"/>
      <c r="J34" s="59">
        <f t="shared" si="1"/>
        <v>0</v>
      </c>
      <c r="K34" s="59">
        <f t="shared" si="2"/>
        <v>0</v>
      </c>
      <c r="L34" s="59">
        <f t="shared" si="3"/>
        <v>0</v>
      </c>
      <c r="M34" s="98"/>
      <c r="N34" s="59">
        <f t="shared" si="4"/>
        <v>0</v>
      </c>
      <c r="O34" s="59">
        <f t="shared" si="5"/>
        <v>0</v>
      </c>
      <c r="P34" s="59">
        <f t="shared" si="6"/>
        <v>0</v>
      </c>
    </row>
    <row r="35" spans="1:16" s="71" customFormat="1" ht="31.5" x14ac:dyDescent="0.25">
      <c r="A35" s="57">
        <v>8</v>
      </c>
      <c r="B35" s="113" t="s">
        <v>220</v>
      </c>
      <c r="C35" s="57">
        <v>1</v>
      </c>
      <c r="D35" s="57" t="s">
        <v>0</v>
      </c>
      <c r="E35" s="59">
        <v>29750</v>
      </c>
      <c r="F35" s="59">
        <v>38250</v>
      </c>
      <c r="G35" s="59">
        <f t="shared" si="0"/>
        <v>68000</v>
      </c>
      <c r="H35" s="59"/>
      <c r="I35" s="59">
        <v>1</v>
      </c>
      <c r="J35" s="59">
        <f t="shared" si="1"/>
        <v>1</v>
      </c>
      <c r="K35" s="59">
        <f t="shared" si="2"/>
        <v>29750</v>
      </c>
      <c r="L35" s="59">
        <f t="shared" si="3"/>
        <v>0</v>
      </c>
      <c r="M35" s="59">
        <v>1</v>
      </c>
      <c r="N35" s="59">
        <f t="shared" si="4"/>
        <v>1</v>
      </c>
      <c r="O35" s="59">
        <f t="shared" si="5"/>
        <v>38250</v>
      </c>
      <c r="P35" s="59">
        <f t="shared" si="6"/>
        <v>68000</v>
      </c>
    </row>
    <row r="36" spans="1:16" s="71" customFormat="1" ht="15.75" x14ac:dyDescent="0.25">
      <c r="A36" s="57"/>
      <c r="B36" s="118" t="s">
        <v>10</v>
      </c>
      <c r="C36" s="57"/>
      <c r="D36" s="57"/>
      <c r="E36" s="98"/>
      <c r="F36" s="98"/>
      <c r="G36" s="59">
        <f t="shared" si="0"/>
        <v>0</v>
      </c>
      <c r="H36" s="98"/>
      <c r="I36" s="98"/>
      <c r="J36" s="59">
        <f t="shared" si="1"/>
        <v>0</v>
      </c>
      <c r="K36" s="59">
        <f t="shared" si="2"/>
        <v>0</v>
      </c>
      <c r="L36" s="59">
        <f t="shared" si="3"/>
        <v>0</v>
      </c>
      <c r="M36" s="98"/>
      <c r="N36" s="59">
        <f t="shared" si="4"/>
        <v>0</v>
      </c>
      <c r="O36" s="59">
        <f t="shared" si="5"/>
        <v>0</v>
      </c>
      <c r="P36" s="59">
        <f t="shared" si="6"/>
        <v>0</v>
      </c>
    </row>
    <row r="37" spans="1:16" s="71" customFormat="1" ht="31.5" x14ac:dyDescent="0.25">
      <c r="A37" s="57">
        <v>9</v>
      </c>
      <c r="B37" s="113" t="s">
        <v>221</v>
      </c>
      <c r="C37" s="57">
        <v>1</v>
      </c>
      <c r="D37" s="57" t="s">
        <v>0</v>
      </c>
      <c r="E37" s="59">
        <v>25500</v>
      </c>
      <c r="F37" s="59">
        <v>8500</v>
      </c>
      <c r="G37" s="59">
        <f t="shared" si="0"/>
        <v>34000</v>
      </c>
      <c r="H37" s="59"/>
      <c r="I37" s="59">
        <v>1</v>
      </c>
      <c r="J37" s="59">
        <f t="shared" si="1"/>
        <v>1</v>
      </c>
      <c r="K37" s="59">
        <f t="shared" si="2"/>
        <v>25500</v>
      </c>
      <c r="L37" s="59">
        <f t="shared" si="3"/>
        <v>0</v>
      </c>
      <c r="M37" s="59">
        <v>1</v>
      </c>
      <c r="N37" s="59">
        <f t="shared" si="4"/>
        <v>1</v>
      </c>
      <c r="O37" s="59">
        <f t="shared" si="5"/>
        <v>8500</v>
      </c>
      <c r="P37" s="59">
        <f t="shared" si="6"/>
        <v>34000</v>
      </c>
    </row>
    <row r="38" spans="1:16" s="71" customFormat="1" ht="15.75" x14ac:dyDescent="0.25">
      <c r="A38" s="57"/>
      <c r="B38" s="89"/>
      <c r="C38" s="90"/>
      <c r="D38" s="90"/>
      <c r="E38" s="98"/>
      <c r="F38" s="98"/>
      <c r="G38" s="59">
        <f t="shared" si="0"/>
        <v>0</v>
      </c>
      <c r="H38" s="98"/>
      <c r="I38" s="98"/>
      <c r="J38" s="59">
        <f t="shared" si="1"/>
        <v>0</v>
      </c>
      <c r="K38" s="59">
        <f t="shared" si="2"/>
        <v>0</v>
      </c>
      <c r="L38" s="59">
        <f t="shared" si="3"/>
        <v>0</v>
      </c>
      <c r="M38" s="59"/>
      <c r="N38" s="59">
        <f t="shared" si="4"/>
        <v>0</v>
      </c>
      <c r="O38" s="59">
        <f t="shared" si="5"/>
        <v>0</v>
      </c>
      <c r="P38" s="59">
        <f t="shared" si="6"/>
        <v>0</v>
      </c>
    </row>
    <row r="39" spans="1:16" s="71" customFormat="1" ht="31.5" x14ac:dyDescent="0.25">
      <c r="A39" s="57"/>
      <c r="B39" s="65" t="s">
        <v>204</v>
      </c>
      <c r="C39" s="90"/>
      <c r="D39" s="90"/>
      <c r="E39" s="98"/>
      <c r="F39" s="98"/>
      <c r="G39" s="59">
        <f t="shared" si="0"/>
        <v>0</v>
      </c>
      <c r="H39" s="98"/>
      <c r="I39" s="98"/>
      <c r="J39" s="59">
        <f t="shared" si="1"/>
        <v>0</v>
      </c>
      <c r="K39" s="59">
        <f t="shared" si="2"/>
        <v>0</v>
      </c>
      <c r="L39" s="59">
        <f t="shared" si="3"/>
        <v>0</v>
      </c>
      <c r="M39" s="59"/>
      <c r="N39" s="59">
        <f t="shared" si="4"/>
        <v>0</v>
      </c>
      <c r="O39" s="59">
        <f t="shared" si="5"/>
        <v>0</v>
      </c>
      <c r="P39" s="59">
        <f t="shared" si="6"/>
        <v>0</v>
      </c>
    </row>
    <row r="40" spans="1:16" s="71" customFormat="1" ht="31.5" x14ac:dyDescent="0.25">
      <c r="A40" s="67"/>
      <c r="B40" s="66" t="s">
        <v>52</v>
      </c>
      <c r="C40" s="112"/>
      <c r="D40" s="112"/>
      <c r="E40" s="119"/>
      <c r="F40" s="119"/>
      <c r="G40" s="59">
        <f t="shared" si="0"/>
        <v>0</v>
      </c>
      <c r="H40" s="119"/>
      <c r="I40" s="119"/>
      <c r="J40" s="59">
        <f t="shared" si="1"/>
        <v>0</v>
      </c>
      <c r="K40" s="59">
        <f t="shared" si="2"/>
        <v>0</v>
      </c>
      <c r="L40" s="59">
        <f t="shared" si="3"/>
        <v>0</v>
      </c>
      <c r="M40" s="59"/>
      <c r="N40" s="59">
        <f t="shared" si="4"/>
        <v>0</v>
      </c>
      <c r="O40" s="59">
        <f t="shared" si="5"/>
        <v>0</v>
      </c>
      <c r="P40" s="59">
        <f t="shared" si="6"/>
        <v>0</v>
      </c>
    </row>
    <row r="41" spans="1:16" s="71" customFormat="1" ht="15.75" x14ac:dyDescent="0.25">
      <c r="A41" s="57"/>
      <c r="B41" s="118" t="s">
        <v>11</v>
      </c>
      <c r="C41" s="120"/>
      <c r="D41" s="120"/>
      <c r="E41" s="121"/>
      <c r="F41" s="121"/>
      <c r="G41" s="59">
        <f t="shared" si="0"/>
        <v>0</v>
      </c>
      <c r="H41" s="121"/>
      <c r="I41" s="121"/>
      <c r="J41" s="59">
        <f t="shared" si="1"/>
        <v>0</v>
      </c>
      <c r="K41" s="59">
        <f t="shared" si="2"/>
        <v>0</v>
      </c>
      <c r="L41" s="59">
        <f t="shared" si="3"/>
        <v>0</v>
      </c>
      <c r="M41" s="59"/>
      <c r="N41" s="59">
        <f t="shared" si="4"/>
        <v>0</v>
      </c>
      <c r="O41" s="59">
        <f t="shared" si="5"/>
        <v>0</v>
      </c>
      <c r="P41" s="59">
        <f t="shared" si="6"/>
        <v>0</v>
      </c>
    </row>
    <row r="42" spans="1:16" s="71" customFormat="1" ht="63" x14ac:dyDescent="0.25">
      <c r="A42" s="57">
        <v>1</v>
      </c>
      <c r="B42" s="113" t="s">
        <v>38</v>
      </c>
      <c r="C42" s="90">
        <v>1</v>
      </c>
      <c r="D42" s="90" t="s">
        <v>0</v>
      </c>
      <c r="E42" s="59">
        <v>0</v>
      </c>
      <c r="F42" s="59">
        <v>34000</v>
      </c>
      <c r="G42" s="59">
        <f t="shared" si="0"/>
        <v>34000</v>
      </c>
      <c r="H42" s="59"/>
      <c r="I42" s="59"/>
      <c r="J42" s="59">
        <f t="shared" si="1"/>
        <v>0</v>
      </c>
      <c r="K42" s="59">
        <f t="shared" si="2"/>
        <v>0</v>
      </c>
      <c r="L42" s="59">
        <f t="shared" si="3"/>
        <v>0</v>
      </c>
      <c r="M42" s="59"/>
      <c r="N42" s="59">
        <f t="shared" si="4"/>
        <v>0</v>
      </c>
      <c r="O42" s="59">
        <f t="shared" si="5"/>
        <v>0</v>
      </c>
      <c r="P42" s="59">
        <f t="shared" si="6"/>
        <v>0</v>
      </c>
    </row>
    <row r="43" spans="1:16" s="71" customFormat="1" ht="15.75" x14ac:dyDescent="0.25">
      <c r="A43" s="57">
        <v>2</v>
      </c>
      <c r="B43" s="113" t="s">
        <v>33</v>
      </c>
      <c r="C43" s="90">
        <v>1</v>
      </c>
      <c r="D43" s="90" t="s">
        <v>0</v>
      </c>
      <c r="E43" s="59">
        <v>12750</v>
      </c>
      <c r="F43" s="59">
        <v>29750</v>
      </c>
      <c r="G43" s="59">
        <f t="shared" si="0"/>
        <v>42500</v>
      </c>
      <c r="H43" s="59"/>
      <c r="I43" s="59">
        <v>1</v>
      </c>
      <c r="J43" s="59">
        <f t="shared" si="1"/>
        <v>1</v>
      </c>
      <c r="K43" s="59">
        <f t="shared" si="2"/>
        <v>12750</v>
      </c>
      <c r="L43" s="59">
        <f t="shared" si="3"/>
        <v>0</v>
      </c>
      <c r="M43" s="59">
        <v>1</v>
      </c>
      <c r="N43" s="59">
        <f t="shared" si="4"/>
        <v>1</v>
      </c>
      <c r="O43" s="59">
        <f t="shared" si="5"/>
        <v>29750</v>
      </c>
      <c r="P43" s="59">
        <f t="shared" si="6"/>
        <v>42500</v>
      </c>
    </row>
    <row r="44" spans="1:16" s="71" customFormat="1" ht="15.75" x14ac:dyDescent="0.25">
      <c r="A44" s="57">
        <v>3</v>
      </c>
      <c r="B44" s="113" t="s">
        <v>34</v>
      </c>
      <c r="C44" s="90">
        <v>1</v>
      </c>
      <c r="D44" s="90" t="s">
        <v>0</v>
      </c>
      <c r="E44" s="59">
        <v>0</v>
      </c>
      <c r="F44" s="59">
        <v>34000</v>
      </c>
      <c r="G44" s="59">
        <f t="shared" si="0"/>
        <v>34000</v>
      </c>
      <c r="H44" s="59"/>
      <c r="I44" s="59"/>
      <c r="J44" s="59">
        <f t="shared" si="1"/>
        <v>0</v>
      </c>
      <c r="K44" s="59">
        <f t="shared" si="2"/>
        <v>0</v>
      </c>
      <c r="L44" s="59">
        <f t="shared" si="3"/>
        <v>0</v>
      </c>
      <c r="M44" s="59"/>
      <c r="N44" s="59">
        <f t="shared" si="4"/>
        <v>0</v>
      </c>
      <c r="O44" s="59">
        <f t="shared" si="5"/>
        <v>0</v>
      </c>
      <c r="P44" s="59">
        <f t="shared" si="6"/>
        <v>0</v>
      </c>
    </row>
    <row r="45" spans="1:16" s="71" customFormat="1" ht="15.75" x14ac:dyDescent="0.25">
      <c r="A45" s="57"/>
      <c r="B45" s="89"/>
      <c r="C45" s="90"/>
      <c r="D45" s="90"/>
      <c r="E45" s="98"/>
      <c r="F45" s="98"/>
      <c r="G45" s="59">
        <f t="shared" si="0"/>
        <v>0</v>
      </c>
      <c r="H45" s="98"/>
      <c r="I45" s="98"/>
      <c r="J45" s="59">
        <f t="shared" si="1"/>
        <v>0</v>
      </c>
      <c r="K45" s="59">
        <f t="shared" si="2"/>
        <v>0</v>
      </c>
      <c r="L45" s="59">
        <f t="shared" si="3"/>
        <v>0</v>
      </c>
      <c r="M45" s="59"/>
      <c r="N45" s="59">
        <f t="shared" si="4"/>
        <v>0</v>
      </c>
      <c r="O45" s="59">
        <f t="shared" si="5"/>
        <v>0</v>
      </c>
      <c r="P45" s="59">
        <f t="shared" si="6"/>
        <v>0</v>
      </c>
    </row>
    <row r="46" spans="1:16" s="71" customFormat="1" ht="31.5" x14ac:dyDescent="0.25">
      <c r="A46" s="57"/>
      <c r="B46" s="65" t="s">
        <v>205</v>
      </c>
      <c r="C46" s="90"/>
      <c r="D46" s="90"/>
      <c r="E46" s="98"/>
      <c r="F46" s="98"/>
      <c r="G46" s="59">
        <f t="shared" si="0"/>
        <v>0</v>
      </c>
      <c r="H46" s="98"/>
      <c r="I46" s="98"/>
      <c r="J46" s="59">
        <f t="shared" si="1"/>
        <v>0</v>
      </c>
      <c r="K46" s="59">
        <f t="shared" si="2"/>
        <v>0</v>
      </c>
      <c r="L46" s="59">
        <f t="shared" si="3"/>
        <v>0</v>
      </c>
      <c r="M46" s="59"/>
      <c r="N46" s="59">
        <f t="shared" si="4"/>
        <v>0</v>
      </c>
      <c r="O46" s="59">
        <f t="shared" si="5"/>
        <v>0</v>
      </c>
      <c r="P46" s="59">
        <f t="shared" si="6"/>
        <v>0</v>
      </c>
    </row>
    <row r="47" spans="1:16" s="71" customFormat="1" ht="31.5" x14ac:dyDescent="0.25">
      <c r="A47" s="57"/>
      <c r="B47" s="66" t="s">
        <v>53</v>
      </c>
      <c r="C47" s="90"/>
      <c r="D47" s="90"/>
      <c r="E47" s="98"/>
      <c r="F47" s="98"/>
      <c r="G47" s="59">
        <f t="shared" si="0"/>
        <v>0</v>
      </c>
      <c r="H47" s="98"/>
      <c r="I47" s="98"/>
      <c r="J47" s="59">
        <f t="shared" si="1"/>
        <v>0</v>
      </c>
      <c r="K47" s="59">
        <f t="shared" si="2"/>
        <v>0</v>
      </c>
      <c r="L47" s="59">
        <f t="shared" si="3"/>
        <v>0</v>
      </c>
      <c r="M47" s="59"/>
      <c r="N47" s="59">
        <f t="shared" si="4"/>
        <v>0</v>
      </c>
      <c r="O47" s="59">
        <f t="shared" si="5"/>
        <v>0</v>
      </c>
      <c r="P47" s="59">
        <f t="shared" si="6"/>
        <v>0</v>
      </c>
    </row>
    <row r="48" spans="1:16" s="71" customFormat="1" ht="15.75" x14ac:dyDescent="0.25">
      <c r="A48" s="67"/>
      <c r="B48" s="87" t="s">
        <v>3</v>
      </c>
      <c r="C48" s="112"/>
      <c r="D48" s="112"/>
      <c r="E48" s="119"/>
      <c r="F48" s="119"/>
      <c r="G48" s="59">
        <f t="shared" si="0"/>
        <v>0</v>
      </c>
      <c r="H48" s="119"/>
      <c r="I48" s="119"/>
      <c r="J48" s="59">
        <f t="shared" si="1"/>
        <v>0</v>
      </c>
      <c r="K48" s="59">
        <f t="shared" si="2"/>
        <v>0</v>
      </c>
      <c r="L48" s="59">
        <f t="shared" si="3"/>
        <v>0</v>
      </c>
      <c r="M48" s="59"/>
      <c r="N48" s="59">
        <f t="shared" si="4"/>
        <v>0</v>
      </c>
      <c r="O48" s="59">
        <f t="shared" si="5"/>
        <v>0</v>
      </c>
      <c r="P48" s="59">
        <f t="shared" si="6"/>
        <v>0</v>
      </c>
    </row>
    <row r="49" spans="1:16" s="71" customFormat="1" ht="63" x14ac:dyDescent="0.25">
      <c r="A49" s="57">
        <v>1</v>
      </c>
      <c r="B49" s="113" t="s">
        <v>39</v>
      </c>
      <c r="C49" s="108"/>
      <c r="D49" s="109"/>
      <c r="E49" s="116"/>
      <c r="F49" s="116"/>
      <c r="G49" s="59">
        <f t="shared" si="0"/>
        <v>0</v>
      </c>
      <c r="H49" s="116"/>
      <c r="I49" s="116"/>
      <c r="J49" s="59">
        <f t="shared" si="1"/>
        <v>0</v>
      </c>
      <c r="K49" s="59">
        <f t="shared" si="2"/>
        <v>0</v>
      </c>
      <c r="L49" s="59">
        <f t="shared" si="3"/>
        <v>0</v>
      </c>
      <c r="M49" s="59"/>
      <c r="N49" s="59">
        <f t="shared" si="4"/>
        <v>0</v>
      </c>
      <c r="O49" s="59">
        <f t="shared" si="5"/>
        <v>0</v>
      </c>
      <c r="P49" s="59">
        <f t="shared" si="6"/>
        <v>0</v>
      </c>
    </row>
    <row r="50" spans="1:16" s="71" customFormat="1" ht="15.75" x14ac:dyDescent="0.25">
      <c r="A50" s="57" t="s">
        <v>57</v>
      </c>
      <c r="B50" s="113" t="s">
        <v>21</v>
      </c>
      <c r="C50" s="90">
        <v>1</v>
      </c>
      <c r="D50" s="90" t="s">
        <v>26</v>
      </c>
      <c r="E50" s="59">
        <v>193800</v>
      </c>
      <c r="F50" s="59">
        <v>8500</v>
      </c>
      <c r="G50" s="59">
        <f t="shared" si="0"/>
        <v>202300</v>
      </c>
      <c r="H50" s="59"/>
      <c r="I50" s="59">
        <v>1</v>
      </c>
      <c r="J50" s="59">
        <f t="shared" si="1"/>
        <v>1</v>
      </c>
      <c r="K50" s="59">
        <f t="shared" si="2"/>
        <v>193800</v>
      </c>
      <c r="L50" s="59">
        <f t="shared" si="3"/>
        <v>0</v>
      </c>
      <c r="M50" s="59">
        <v>1</v>
      </c>
      <c r="N50" s="59">
        <f t="shared" si="4"/>
        <v>1</v>
      </c>
      <c r="O50" s="59">
        <f t="shared" si="5"/>
        <v>8500</v>
      </c>
      <c r="P50" s="59">
        <f t="shared" si="6"/>
        <v>202300</v>
      </c>
    </row>
    <row r="51" spans="1:16" s="71" customFormat="1" ht="15.75" x14ac:dyDescent="0.25">
      <c r="A51" s="57"/>
      <c r="B51" s="89"/>
      <c r="C51" s="90"/>
      <c r="D51" s="90"/>
      <c r="E51" s="98"/>
      <c r="F51" s="98"/>
      <c r="G51" s="59">
        <f t="shared" si="0"/>
        <v>0</v>
      </c>
      <c r="H51" s="98"/>
      <c r="I51" s="98"/>
      <c r="J51" s="59">
        <f t="shared" si="1"/>
        <v>0</v>
      </c>
      <c r="K51" s="59">
        <f t="shared" si="2"/>
        <v>0</v>
      </c>
      <c r="L51" s="59">
        <f t="shared" si="3"/>
        <v>0</v>
      </c>
      <c r="M51" s="59"/>
      <c r="N51" s="59">
        <f t="shared" si="4"/>
        <v>0</v>
      </c>
      <c r="O51" s="59">
        <f t="shared" si="5"/>
        <v>0</v>
      </c>
      <c r="P51" s="59">
        <f t="shared" si="6"/>
        <v>0</v>
      </c>
    </row>
    <row r="52" spans="1:16" s="71" customFormat="1" ht="31.5" x14ac:dyDescent="0.25">
      <c r="A52" s="57"/>
      <c r="B52" s="65" t="s">
        <v>206</v>
      </c>
      <c r="C52" s="90"/>
      <c r="D52" s="90"/>
      <c r="E52" s="98"/>
      <c r="F52" s="98"/>
      <c r="G52" s="59">
        <f t="shared" si="0"/>
        <v>0</v>
      </c>
      <c r="H52" s="98"/>
      <c r="I52" s="98"/>
      <c r="J52" s="59">
        <f t="shared" si="1"/>
        <v>0</v>
      </c>
      <c r="K52" s="59">
        <f t="shared" si="2"/>
        <v>0</v>
      </c>
      <c r="L52" s="59">
        <f t="shared" si="3"/>
        <v>0</v>
      </c>
      <c r="M52" s="59"/>
      <c r="N52" s="59">
        <f t="shared" si="4"/>
        <v>0</v>
      </c>
      <c r="O52" s="59">
        <f t="shared" si="5"/>
        <v>0</v>
      </c>
      <c r="P52" s="59">
        <f t="shared" si="6"/>
        <v>0</v>
      </c>
    </row>
    <row r="53" spans="1:16" s="71" customFormat="1" ht="31.5" x14ac:dyDescent="0.25">
      <c r="A53" s="57"/>
      <c r="B53" s="66" t="s">
        <v>54</v>
      </c>
      <c r="C53" s="90"/>
      <c r="D53" s="90"/>
      <c r="E53" s="98"/>
      <c r="F53" s="98"/>
      <c r="G53" s="59">
        <f t="shared" si="0"/>
        <v>0</v>
      </c>
      <c r="H53" s="98"/>
      <c r="I53" s="98"/>
      <c r="J53" s="59">
        <f t="shared" si="1"/>
        <v>0</v>
      </c>
      <c r="K53" s="59">
        <f t="shared" si="2"/>
        <v>0</v>
      </c>
      <c r="L53" s="59">
        <f t="shared" si="3"/>
        <v>0</v>
      </c>
      <c r="M53" s="59"/>
      <c r="N53" s="59">
        <f t="shared" si="4"/>
        <v>0</v>
      </c>
      <c r="O53" s="59">
        <f t="shared" si="5"/>
        <v>0</v>
      </c>
      <c r="P53" s="59">
        <f t="shared" si="6"/>
        <v>0</v>
      </c>
    </row>
    <row r="54" spans="1:16" s="71" customFormat="1" ht="15.75" x14ac:dyDescent="0.25">
      <c r="A54" s="67"/>
      <c r="B54" s="113" t="s">
        <v>4</v>
      </c>
      <c r="C54" s="112"/>
      <c r="D54" s="112"/>
      <c r="E54" s="119"/>
      <c r="F54" s="119"/>
      <c r="G54" s="59">
        <f t="shared" si="0"/>
        <v>0</v>
      </c>
      <c r="H54" s="119"/>
      <c r="I54" s="119"/>
      <c r="J54" s="59">
        <f t="shared" si="1"/>
        <v>0</v>
      </c>
      <c r="K54" s="59">
        <f t="shared" si="2"/>
        <v>0</v>
      </c>
      <c r="L54" s="59">
        <f t="shared" si="3"/>
        <v>0</v>
      </c>
      <c r="M54" s="59"/>
      <c r="N54" s="59">
        <f t="shared" si="4"/>
        <v>0</v>
      </c>
      <c r="O54" s="59">
        <f t="shared" si="5"/>
        <v>0</v>
      </c>
      <c r="P54" s="59">
        <f t="shared" si="6"/>
        <v>0</v>
      </c>
    </row>
    <row r="55" spans="1:16" s="71" customFormat="1" ht="15.75" x14ac:dyDescent="0.25">
      <c r="A55" s="57"/>
      <c r="B55" s="118" t="s">
        <v>12</v>
      </c>
      <c r="C55" s="108"/>
      <c r="D55" s="109"/>
      <c r="E55" s="98"/>
      <c r="F55" s="98"/>
      <c r="G55" s="59">
        <f t="shared" si="0"/>
        <v>0</v>
      </c>
      <c r="H55" s="98"/>
      <c r="I55" s="98"/>
      <c r="J55" s="59">
        <f t="shared" si="1"/>
        <v>0</v>
      </c>
      <c r="K55" s="59">
        <f t="shared" si="2"/>
        <v>0</v>
      </c>
      <c r="L55" s="59">
        <f t="shared" si="3"/>
        <v>0</v>
      </c>
      <c r="M55" s="59"/>
      <c r="N55" s="59">
        <f t="shared" si="4"/>
        <v>0</v>
      </c>
      <c r="O55" s="59">
        <f t="shared" si="5"/>
        <v>0</v>
      </c>
      <c r="P55" s="59">
        <f t="shared" si="6"/>
        <v>0</v>
      </c>
    </row>
    <row r="56" spans="1:16" s="71" customFormat="1" ht="63" x14ac:dyDescent="0.25">
      <c r="A56" s="57">
        <v>1</v>
      </c>
      <c r="B56" s="113" t="s">
        <v>40</v>
      </c>
      <c r="C56" s="108"/>
      <c r="D56" s="109"/>
      <c r="E56" s="98"/>
      <c r="F56" s="98"/>
      <c r="G56" s="59">
        <f t="shared" si="0"/>
        <v>0</v>
      </c>
      <c r="H56" s="98"/>
      <c r="I56" s="98"/>
      <c r="J56" s="59">
        <f t="shared" si="1"/>
        <v>0</v>
      </c>
      <c r="K56" s="59">
        <f t="shared" si="2"/>
        <v>0</v>
      </c>
      <c r="L56" s="59">
        <f t="shared" si="3"/>
        <v>0</v>
      </c>
      <c r="M56" s="59"/>
      <c r="N56" s="59">
        <f t="shared" si="4"/>
        <v>0</v>
      </c>
      <c r="O56" s="59">
        <f t="shared" si="5"/>
        <v>0</v>
      </c>
      <c r="P56" s="59">
        <f t="shared" si="6"/>
        <v>0</v>
      </c>
    </row>
    <row r="57" spans="1:16" s="71" customFormat="1" ht="15.75" x14ac:dyDescent="0.25">
      <c r="A57" s="72" t="s">
        <v>57</v>
      </c>
      <c r="B57" s="113" t="s">
        <v>15</v>
      </c>
      <c r="C57" s="90">
        <v>700</v>
      </c>
      <c r="D57" s="90" t="s">
        <v>25</v>
      </c>
      <c r="E57" s="59">
        <v>510</v>
      </c>
      <c r="F57" s="59">
        <v>212.5</v>
      </c>
      <c r="G57" s="59">
        <f t="shared" si="0"/>
        <v>505750</v>
      </c>
      <c r="H57" s="128">
        <v>114.4</v>
      </c>
      <c r="I57" s="126">
        <v>244.67</v>
      </c>
      <c r="J57" s="126">
        <f t="shared" si="1"/>
        <v>359.07</v>
      </c>
      <c r="K57" s="59">
        <f t="shared" si="2"/>
        <v>183125.69999999998</v>
      </c>
      <c r="L57" s="59">
        <f t="shared" si="3"/>
        <v>114.4</v>
      </c>
      <c r="M57" s="126">
        <v>244.67</v>
      </c>
      <c r="N57" s="59">
        <f t="shared" si="4"/>
        <v>359.07</v>
      </c>
      <c r="O57" s="59">
        <f t="shared" si="5"/>
        <v>76302.375</v>
      </c>
      <c r="P57" s="59">
        <f t="shared" si="6"/>
        <v>259428.07499999998</v>
      </c>
    </row>
    <row r="58" spans="1:16" s="71" customFormat="1" ht="15.75" x14ac:dyDescent="0.25">
      <c r="A58" s="72" t="s">
        <v>58</v>
      </c>
      <c r="B58" s="113" t="s">
        <v>16</v>
      </c>
      <c r="C58" s="90">
        <v>60</v>
      </c>
      <c r="D58" s="90" t="s">
        <v>25</v>
      </c>
      <c r="E58" s="59">
        <v>637.5</v>
      </c>
      <c r="F58" s="59">
        <v>255</v>
      </c>
      <c r="G58" s="59">
        <f t="shared" si="0"/>
        <v>53550</v>
      </c>
      <c r="H58" s="59">
        <f>9+20</f>
        <v>29</v>
      </c>
      <c r="I58" s="126">
        <v>9</v>
      </c>
      <c r="J58" s="126">
        <f t="shared" si="1"/>
        <v>38</v>
      </c>
      <c r="K58" s="59">
        <f t="shared" si="2"/>
        <v>24225</v>
      </c>
      <c r="L58" s="59">
        <f t="shared" si="3"/>
        <v>29</v>
      </c>
      <c r="M58" s="126">
        <v>9</v>
      </c>
      <c r="N58" s="59">
        <f t="shared" si="4"/>
        <v>38</v>
      </c>
      <c r="O58" s="59">
        <f t="shared" si="5"/>
        <v>9690</v>
      </c>
      <c r="P58" s="59">
        <f t="shared" si="6"/>
        <v>33915</v>
      </c>
    </row>
    <row r="59" spans="1:16" s="71" customFormat="1" ht="15.75" x14ac:dyDescent="0.25">
      <c r="A59" s="72" t="s">
        <v>59</v>
      </c>
      <c r="B59" s="113" t="s">
        <v>17</v>
      </c>
      <c r="C59" s="90">
        <v>100</v>
      </c>
      <c r="D59" s="90" t="s">
        <v>25</v>
      </c>
      <c r="E59" s="59">
        <v>841.5</v>
      </c>
      <c r="F59" s="59">
        <v>297.5</v>
      </c>
      <c r="G59" s="59">
        <f t="shared" si="0"/>
        <v>113900</v>
      </c>
      <c r="H59" s="59">
        <v>7</v>
      </c>
      <c r="I59" s="126">
        <v>31.5</v>
      </c>
      <c r="J59" s="126">
        <f t="shared" si="1"/>
        <v>38.5</v>
      </c>
      <c r="K59" s="59">
        <f t="shared" si="2"/>
        <v>32397.75</v>
      </c>
      <c r="L59" s="59">
        <f t="shared" si="3"/>
        <v>7</v>
      </c>
      <c r="M59" s="126">
        <v>31.5</v>
      </c>
      <c r="N59" s="59">
        <f t="shared" si="4"/>
        <v>38.5</v>
      </c>
      <c r="O59" s="59">
        <f t="shared" si="5"/>
        <v>11453.75</v>
      </c>
      <c r="P59" s="59">
        <f t="shared" si="6"/>
        <v>43851.5</v>
      </c>
    </row>
    <row r="60" spans="1:16" s="71" customFormat="1" ht="15.75" x14ac:dyDescent="0.25">
      <c r="A60" s="72" t="s">
        <v>60</v>
      </c>
      <c r="B60" s="113" t="s">
        <v>18</v>
      </c>
      <c r="C60" s="90">
        <v>120</v>
      </c>
      <c r="D60" s="90" t="s">
        <v>25</v>
      </c>
      <c r="E60" s="59">
        <v>985.15</v>
      </c>
      <c r="F60" s="59">
        <v>340</v>
      </c>
      <c r="G60" s="59">
        <f t="shared" si="0"/>
        <v>159018</v>
      </c>
      <c r="H60" s="59">
        <v>28</v>
      </c>
      <c r="I60" s="126">
        <v>41.17</v>
      </c>
      <c r="J60" s="126">
        <f t="shared" si="1"/>
        <v>69.17</v>
      </c>
      <c r="K60" s="59">
        <f t="shared" si="2"/>
        <v>68142.825500000006</v>
      </c>
      <c r="L60" s="59">
        <f t="shared" si="3"/>
        <v>28</v>
      </c>
      <c r="M60" s="126">
        <v>41.17</v>
      </c>
      <c r="N60" s="59">
        <f t="shared" si="4"/>
        <v>69.17</v>
      </c>
      <c r="O60" s="59">
        <f t="shared" si="5"/>
        <v>23517.8</v>
      </c>
      <c r="P60" s="59">
        <f t="shared" si="6"/>
        <v>91660.625500000009</v>
      </c>
    </row>
    <row r="61" spans="1:16" s="71" customFormat="1" ht="15.75" x14ac:dyDescent="0.25">
      <c r="A61" s="72" t="s">
        <v>61</v>
      </c>
      <c r="B61" s="113" t="s">
        <v>19</v>
      </c>
      <c r="C61" s="90">
        <v>260</v>
      </c>
      <c r="D61" s="90" t="s">
        <v>25</v>
      </c>
      <c r="E61" s="59">
        <v>1529.15</v>
      </c>
      <c r="F61" s="59">
        <v>382.5</v>
      </c>
      <c r="G61" s="59">
        <f t="shared" si="0"/>
        <v>497029</v>
      </c>
      <c r="H61" s="59">
        <v>0</v>
      </c>
      <c r="I61" s="126">
        <v>125.58</v>
      </c>
      <c r="J61" s="126">
        <f t="shared" si="1"/>
        <v>125.58</v>
      </c>
      <c r="K61" s="59">
        <f t="shared" si="2"/>
        <v>192030.65700000001</v>
      </c>
      <c r="L61" s="59">
        <f t="shared" si="3"/>
        <v>0</v>
      </c>
      <c r="M61" s="126">
        <v>125.58</v>
      </c>
      <c r="N61" s="59">
        <f t="shared" si="4"/>
        <v>125.58</v>
      </c>
      <c r="O61" s="59">
        <f t="shared" si="5"/>
        <v>48034.35</v>
      </c>
      <c r="P61" s="59">
        <f t="shared" si="6"/>
        <v>240065.00700000001</v>
      </c>
    </row>
    <row r="62" spans="1:16" s="71" customFormat="1" ht="15.75" x14ac:dyDescent="0.25">
      <c r="A62" s="72" t="s">
        <v>62</v>
      </c>
      <c r="B62" s="113" t="s">
        <v>20</v>
      </c>
      <c r="C62" s="90">
        <v>80</v>
      </c>
      <c r="D62" s="90" t="s">
        <v>25</v>
      </c>
      <c r="E62" s="59">
        <v>1963.5</v>
      </c>
      <c r="F62" s="59">
        <v>425</v>
      </c>
      <c r="G62" s="59">
        <f t="shared" si="0"/>
        <v>191080</v>
      </c>
      <c r="H62" s="59">
        <v>15</v>
      </c>
      <c r="I62" s="126">
        <v>22.17</v>
      </c>
      <c r="J62" s="126">
        <f t="shared" si="1"/>
        <v>37.17</v>
      </c>
      <c r="K62" s="59">
        <f t="shared" si="2"/>
        <v>72983.294999999998</v>
      </c>
      <c r="L62" s="59">
        <f t="shared" si="3"/>
        <v>15</v>
      </c>
      <c r="M62" s="126">
        <v>22.17</v>
      </c>
      <c r="N62" s="59">
        <f t="shared" si="4"/>
        <v>37.17</v>
      </c>
      <c r="O62" s="59">
        <f t="shared" si="5"/>
        <v>15797.25</v>
      </c>
      <c r="P62" s="59">
        <f t="shared" si="6"/>
        <v>88780.544999999998</v>
      </c>
    </row>
    <row r="63" spans="1:16" s="71" customFormat="1" ht="15.75" x14ac:dyDescent="0.25">
      <c r="A63" s="57"/>
      <c r="B63" s="89"/>
      <c r="C63" s="61"/>
      <c r="D63" s="61"/>
      <c r="E63" s="98"/>
      <c r="F63" s="98"/>
      <c r="G63" s="59">
        <f t="shared" si="0"/>
        <v>0</v>
      </c>
      <c r="H63" s="98"/>
      <c r="I63" s="98"/>
      <c r="J63" s="59">
        <f t="shared" si="1"/>
        <v>0</v>
      </c>
      <c r="K63" s="59">
        <f t="shared" si="2"/>
        <v>0</v>
      </c>
      <c r="L63" s="59">
        <f t="shared" si="3"/>
        <v>0</v>
      </c>
      <c r="M63" s="59"/>
      <c r="N63" s="59">
        <f t="shared" si="4"/>
        <v>0</v>
      </c>
      <c r="O63" s="59">
        <f t="shared" si="5"/>
        <v>0</v>
      </c>
      <c r="P63" s="59">
        <f t="shared" si="6"/>
        <v>0</v>
      </c>
    </row>
    <row r="64" spans="1:16" s="71" customFormat="1" ht="31.5" x14ac:dyDescent="0.25">
      <c r="A64" s="57"/>
      <c r="B64" s="65" t="s">
        <v>207</v>
      </c>
      <c r="C64" s="61"/>
      <c r="D64" s="61"/>
      <c r="E64" s="98"/>
      <c r="F64" s="98"/>
      <c r="G64" s="59">
        <f t="shared" si="0"/>
        <v>0</v>
      </c>
      <c r="H64" s="98"/>
      <c r="I64" s="98"/>
      <c r="J64" s="59">
        <f t="shared" si="1"/>
        <v>0</v>
      </c>
      <c r="K64" s="59">
        <f t="shared" si="2"/>
        <v>0</v>
      </c>
      <c r="L64" s="59">
        <f t="shared" si="3"/>
        <v>0</v>
      </c>
      <c r="M64" s="59"/>
      <c r="N64" s="59">
        <f t="shared" si="4"/>
        <v>0</v>
      </c>
      <c r="O64" s="59">
        <f t="shared" si="5"/>
        <v>0</v>
      </c>
      <c r="P64" s="59">
        <f t="shared" si="6"/>
        <v>0</v>
      </c>
    </row>
    <row r="65" spans="1:16" s="71" customFormat="1" ht="31.5" x14ac:dyDescent="0.25">
      <c r="A65" s="57"/>
      <c r="B65" s="66" t="s">
        <v>55</v>
      </c>
      <c r="C65" s="61"/>
      <c r="D65" s="61"/>
      <c r="E65" s="98"/>
      <c r="F65" s="98"/>
      <c r="G65" s="59">
        <f t="shared" si="0"/>
        <v>0</v>
      </c>
      <c r="H65" s="98"/>
      <c r="I65" s="98"/>
      <c r="J65" s="59">
        <f t="shared" si="1"/>
        <v>0</v>
      </c>
      <c r="K65" s="59">
        <f t="shared" si="2"/>
        <v>0</v>
      </c>
      <c r="L65" s="59">
        <f t="shared" si="3"/>
        <v>0</v>
      </c>
      <c r="M65" s="59"/>
      <c r="N65" s="59">
        <f t="shared" si="4"/>
        <v>0</v>
      </c>
      <c r="O65" s="59">
        <f t="shared" si="5"/>
        <v>0</v>
      </c>
      <c r="P65" s="59">
        <f t="shared" si="6"/>
        <v>0</v>
      </c>
    </row>
    <row r="66" spans="1:16" s="71" customFormat="1" ht="15.75" x14ac:dyDescent="0.25">
      <c r="A66" s="57"/>
      <c r="B66" s="87" t="s">
        <v>13</v>
      </c>
      <c r="C66" s="108"/>
      <c r="D66" s="109"/>
      <c r="E66" s="98"/>
      <c r="F66" s="98"/>
      <c r="G66" s="59">
        <f t="shared" si="0"/>
        <v>0</v>
      </c>
      <c r="H66" s="98"/>
      <c r="I66" s="98"/>
      <c r="J66" s="59">
        <f t="shared" si="1"/>
        <v>0</v>
      </c>
      <c r="K66" s="59">
        <f t="shared" si="2"/>
        <v>0</v>
      </c>
      <c r="L66" s="59">
        <f t="shared" si="3"/>
        <v>0</v>
      </c>
      <c r="M66" s="59"/>
      <c r="N66" s="59">
        <f t="shared" si="4"/>
        <v>0</v>
      </c>
      <c r="O66" s="59">
        <f t="shared" si="5"/>
        <v>0</v>
      </c>
      <c r="P66" s="59">
        <f t="shared" si="6"/>
        <v>0</v>
      </c>
    </row>
    <row r="67" spans="1:16" s="71" customFormat="1" ht="31.5" x14ac:dyDescent="0.25">
      <c r="A67" s="57">
        <v>1</v>
      </c>
      <c r="B67" s="113" t="s">
        <v>41</v>
      </c>
      <c r="C67" s="108"/>
      <c r="D67" s="109"/>
      <c r="E67" s="98"/>
      <c r="F67" s="98"/>
      <c r="G67" s="59">
        <f t="shared" si="0"/>
        <v>0</v>
      </c>
      <c r="H67" s="98"/>
      <c r="I67" s="98"/>
      <c r="J67" s="59">
        <f t="shared" si="1"/>
        <v>0</v>
      </c>
      <c r="K67" s="59">
        <f t="shared" si="2"/>
        <v>0</v>
      </c>
      <c r="L67" s="59">
        <f t="shared" si="3"/>
        <v>0</v>
      </c>
      <c r="M67" s="59"/>
      <c r="N67" s="59">
        <f t="shared" si="4"/>
        <v>0</v>
      </c>
      <c r="O67" s="59">
        <f t="shared" si="5"/>
        <v>0</v>
      </c>
      <c r="P67" s="59">
        <f t="shared" si="6"/>
        <v>0</v>
      </c>
    </row>
    <row r="68" spans="1:16" s="71" customFormat="1" ht="31.5" x14ac:dyDescent="0.25">
      <c r="A68" s="57" t="s">
        <v>57</v>
      </c>
      <c r="B68" s="113" t="s">
        <v>23</v>
      </c>
      <c r="C68" s="90">
        <v>90</v>
      </c>
      <c r="D68" s="90" t="s">
        <v>28</v>
      </c>
      <c r="E68" s="59">
        <v>6630</v>
      </c>
      <c r="F68" s="59">
        <v>637.5</v>
      </c>
      <c r="G68" s="59">
        <f t="shared" si="0"/>
        <v>654075</v>
      </c>
      <c r="H68" s="59"/>
      <c r="I68" s="59">
        <v>90</v>
      </c>
      <c r="J68" s="59">
        <f t="shared" si="1"/>
        <v>90</v>
      </c>
      <c r="K68" s="59">
        <f t="shared" si="2"/>
        <v>596700</v>
      </c>
      <c r="L68" s="59">
        <f t="shared" si="3"/>
        <v>0</v>
      </c>
      <c r="M68" s="59">
        <v>90</v>
      </c>
      <c r="N68" s="59">
        <f t="shared" si="4"/>
        <v>90</v>
      </c>
      <c r="O68" s="59">
        <f t="shared" si="5"/>
        <v>57375</v>
      </c>
      <c r="P68" s="59">
        <f t="shared" si="6"/>
        <v>654075</v>
      </c>
    </row>
    <row r="69" spans="1:16" s="71" customFormat="1" ht="15.75" x14ac:dyDescent="0.25">
      <c r="A69" s="57"/>
      <c r="B69" s="89"/>
      <c r="C69" s="61"/>
      <c r="D69" s="61"/>
      <c r="E69" s="63"/>
      <c r="F69" s="98"/>
      <c r="G69" s="59">
        <f t="shared" si="0"/>
        <v>0</v>
      </c>
      <c r="H69" s="98"/>
      <c r="I69" s="98"/>
      <c r="J69" s="59">
        <f t="shared" si="1"/>
        <v>0</v>
      </c>
      <c r="K69" s="59">
        <f t="shared" si="2"/>
        <v>0</v>
      </c>
      <c r="L69" s="59">
        <f t="shared" si="3"/>
        <v>0</v>
      </c>
      <c r="M69" s="59"/>
      <c r="N69" s="59">
        <f t="shared" si="4"/>
        <v>0</v>
      </c>
      <c r="O69" s="59">
        <f t="shared" si="5"/>
        <v>0</v>
      </c>
      <c r="P69" s="59">
        <f t="shared" si="6"/>
        <v>0</v>
      </c>
    </row>
    <row r="70" spans="1:16" s="71" customFormat="1" ht="31.5" x14ac:dyDescent="0.25">
      <c r="A70" s="57"/>
      <c r="B70" s="65" t="s">
        <v>208</v>
      </c>
      <c r="C70" s="61"/>
      <c r="D70" s="61"/>
      <c r="E70" s="63"/>
      <c r="F70" s="98"/>
      <c r="G70" s="59">
        <f t="shared" si="0"/>
        <v>0</v>
      </c>
      <c r="H70" s="98"/>
      <c r="I70" s="98"/>
      <c r="J70" s="59">
        <f t="shared" si="1"/>
        <v>0</v>
      </c>
      <c r="K70" s="59">
        <f t="shared" si="2"/>
        <v>0</v>
      </c>
      <c r="L70" s="59">
        <f t="shared" si="3"/>
        <v>0</v>
      </c>
      <c r="M70" s="59"/>
      <c r="N70" s="59">
        <f t="shared" si="4"/>
        <v>0</v>
      </c>
      <c r="O70" s="59">
        <f t="shared" si="5"/>
        <v>0</v>
      </c>
      <c r="P70" s="59">
        <f t="shared" si="6"/>
        <v>0</v>
      </c>
    </row>
    <row r="71" spans="1:16" s="71" customFormat="1" ht="31.5" x14ac:dyDescent="0.25">
      <c r="A71" s="57"/>
      <c r="B71" s="66" t="s">
        <v>56</v>
      </c>
      <c r="C71" s="90"/>
      <c r="D71" s="90"/>
      <c r="E71" s="98"/>
      <c r="F71" s="98"/>
      <c r="G71" s="59">
        <f t="shared" si="0"/>
        <v>0</v>
      </c>
      <c r="H71" s="98"/>
      <c r="I71" s="98"/>
      <c r="J71" s="59">
        <f t="shared" si="1"/>
        <v>0</v>
      </c>
      <c r="K71" s="59">
        <f t="shared" si="2"/>
        <v>0</v>
      </c>
      <c r="L71" s="59">
        <f t="shared" si="3"/>
        <v>0</v>
      </c>
      <c r="M71" s="59"/>
      <c r="N71" s="59">
        <f t="shared" si="4"/>
        <v>0</v>
      </c>
      <c r="O71" s="59">
        <f t="shared" si="5"/>
        <v>0</v>
      </c>
      <c r="P71" s="59">
        <f t="shared" si="6"/>
        <v>0</v>
      </c>
    </row>
    <row r="72" spans="1:16" s="71" customFormat="1" ht="15.75" x14ac:dyDescent="0.25">
      <c r="A72" s="67"/>
      <c r="B72" s="87" t="s">
        <v>36</v>
      </c>
      <c r="C72" s="112"/>
      <c r="D72" s="112"/>
      <c r="E72" s="119"/>
      <c r="F72" s="119"/>
      <c r="G72" s="59">
        <f t="shared" si="0"/>
        <v>0</v>
      </c>
      <c r="H72" s="119"/>
      <c r="I72" s="119"/>
      <c r="J72" s="59">
        <f t="shared" si="1"/>
        <v>0</v>
      </c>
      <c r="K72" s="59">
        <f t="shared" si="2"/>
        <v>0</v>
      </c>
      <c r="L72" s="59">
        <f t="shared" si="3"/>
        <v>0</v>
      </c>
      <c r="M72" s="59"/>
      <c r="N72" s="59">
        <f t="shared" si="4"/>
        <v>0</v>
      </c>
      <c r="O72" s="59">
        <f t="shared" si="5"/>
        <v>0</v>
      </c>
      <c r="P72" s="59">
        <f t="shared" si="6"/>
        <v>0</v>
      </c>
    </row>
    <row r="73" spans="1:16" s="71" customFormat="1" ht="15.75" x14ac:dyDescent="0.25">
      <c r="A73" s="57"/>
      <c r="B73" s="118" t="s">
        <v>14</v>
      </c>
      <c r="C73" s="122"/>
      <c r="D73" s="122"/>
      <c r="E73" s="98"/>
      <c r="F73" s="98"/>
      <c r="G73" s="59">
        <f t="shared" si="0"/>
        <v>0</v>
      </c>
      <c r="H73" s="98"/>
      <c r="I73" s="98"/>
      <c r="J73" s="59">
        <f t="shared" si="1"/>
        <v>0</v>
      </c>
      <c r="K73" s="59">
        <f t="shared" si="2"/>
        <v>0</v>
      </c>
      <c r="L73" s="59">
        <f t="shared" si="3"/>
        <v>0</v>
      </c>
      <c r="M73" s="59"/>
      <c r="N73" s="59">
        <f t="shared" si="4"/>
        <v>0</v>
      </c>
      <c r="O73" s="59">
        <f t="shared" si="5"/>
        <v>0</v>
      </c>
      <c r="P73" s="59">
        <f t="shared" si="6"/>
        <v>0</v>
      </c>
    </row>
    <row r="74" spans="1:16" s="71" customFormat="1" ht="31.5" x14ac:dyDescent="0.25">
      <c r="A74" s="57">
        <v>1</v>
      </c>
      <c r="B74" s="113" t="s">
        <v>42</v>
      </c>
      <c r="C74" s="90">
        <v>10</v>
      </c>
      <c r="D74" s="90" t="s">
        <v>28</v>
      </c>
      <c r="E74" s="59">
        <v>24650</v>
      </c>
      <c r="F74" s="59">
        <v>850</v>
      </c>
      <c r="G74" s="59">
        <f t="shared" si="0"/>
        <v>255000</v>
      </c>
      <c r="H74" s="59"/>
      <c r="I74" s="59">
        <v>10</v>
      </c>
      <c r="J74" s="59">
        <f t="shared" si="1"/>
        <v>10</v>
      </c>
      <c r="K74" s="59">
        <f t="shared" si="2"/>
        <v>246500</v>
      </c>
      <c r="L74" s="59"/>
      <c r="M74" s="59">
        <v>10</v>
      </c>
      <c r="N74" s="59">
        <f t="shared" si="4"/>
        <v>10</v>
      </c>
      <c r="O74" s="59">
        <f t="shared" si="5"/>
        <v>8500</v>
      </c>
      <c r="P74" s="59">
        <f t="shared" si="6"/>
        <v>255000</v>
      </c>
    </row>
    <row r="75" spans="1:16" s="71" customFormat="1" ht="15.75" x14ac:dyDescent="0.25">
      <c r="A75" s="57"/>
      <c r="B75" s="118" t="s">
        <v>30</v>
      </c>
      <c r="C75" s="61"/>
      <c r="D75" s="57"/>
      <c r="E75" s="98"/>
      <c r="F75" s="98"/>
      <c r="G75" s="59">
        <f t="shared" ref="G75:G80" si="7">SUM(E75+F75)*C75</f>
        <v>0</v>
      </c>
      <c r="H75" s="98"/>
      <c r="I75" s="98"/>
      <c r="J75" s="59">
        <f t="shared" ref="J75:J80" si="8">I75+H75</f>
        <v>0</v>
      </c>
      <c r="K75" s="59">
        <f t="shared" ref="K75:K80" si="9">J75*E75</f>
        <v>0</v>
      </c>
      <c r="L75" s="59"/>
      <c r="M75" s="98"/>
      <c r="N75" s="59">
        <f t="shared" ref="N75:N80" si="10">M75+L75</f>
        <v>0</v>
      </c>
      <c r="O75" s="59">
        <f t="shared" ref="O75:O80" si="11">N75*F75</f>
        <v>0</v>
      </c>
      <c r="P75" s="59">
        <f t="shared" ref="P75:P80" si="12">O75+K75</f>
        <v>0</v>
      </c>
    </row>
    <row r="76" spans="1:16" s="71" customFormat="1" ht="31.5" x14ac:dyDescent="0.25">
      <c r="A76" s="57">
        <v>2</v>
      </c>
      <c r="B76" s="113" t="s">
        <v>43</v>
      </c>
      <c r="C76" s="90">
        <v>10</v>
      </c>
      <c r="D76" s="90" t="s">
        <v>28</v>
      </c>
      <c r="E76" s="59">
        <v>12325</v>
      </c>
      <c r="F76" s="59">
        <v>850</v>
      </c>
      <c r="G76" s="59">
        <f t="shared" si="7"/>
        <v>131750</v>
      </c>
      <c r="H76" s="59"/>
      <c r="I76" s="59">
        <v>10</v>
      </c>
      <c r="J76" s="59">
        <f t="shared" si="8"/>
        <v>10</v>
      </c>
      <c r="K76" s="59">
        <f t="shared" si="9"/>
        <v>123250</v>
      </c>
      <c r="L76" s="59"/>
      <c r="M76" s="59">
        <v>10</v>
      </c>
      <c r="N76" s="59">
        <f t="shared" si="10"/>
        <v>10</v>
      </c>
      <c r="O76" s="59">
        <f t="shared" si="11"/>
        <v>8500</v>
      </c>
      <c r="P76" s="59">
        <f t="shared" si="12"/>
        <v>131750</v>
      </c>
    </row>
    <row r="77" spans="1:16" s="71" customFormat="1" ht="15.75" x14ac:dyDescent="0.25">
      <c r="A77" s="57"/>
      <c r="B77" s="118" t="s">
        <v>29</v>
      </c>
      <c r="C77" s="90"/>
      <c r="D77" s="90"/>
      <c r="E77" s="98"/>
      <c r="F77" s="98"/>
      <c r="G77" s="59">
        <f t="shared" si="7"/>
        <v>0</v>
      </c>
      <c r="H77" s="98"/>
      <c r="I77" s="98"/>
      <c r="J77" s="59">
        <f t="shared" si="8"/>
        <v>0</v>
      </c>
      <c r="K77" s="59">
        <f t="shared" si="9"/>
        <v>0</v>
      </c>
      <c r="L77" s="59"/>
      <c r="M77" s="98"/>
      <c r="N77" s="59">
        <f t="shared" si="10"/>
        <v>0</v>
      </c>
      <c r="O77" s="59">
        <f t="shared" si="11"/>
        <v>0</v>
      </c>
      <c r="P77" s="59">
        <f t="shared" si="12"/>
        <v>0</v>
      </c>
    </row>
    <row r="78" spans="1:16" s="71" customFormat="1" ht="31.5" x14ac:dyDescent="0.25">
      <c r="A78" s="57">
        <v>3</v>
      </c>
      <c r="B78" s="113" t="s">
        <v>44</v>
      </c>
      <c r="C78" s="90">
        <v>1</v>
      </c>
      <c r="D78" s="90" t="s">
        <v>26</v>
      </c>
      <c r="E78" s="59">
        <v>45262.5</v>
      </c>
      <c r="F78" s="59">
        <v>850</v>
      </c>
      <c r="G78" s="59">
        <f t="shared" si="7"/>
        <v>46112.5</v>
      </c>
      <c r="H78" s="59"/>
      <c r="I78" s="59">
        <v>1</v>
      </c>
      <c r="J78" s="59">
        <f t="shared" si="8"/>
        <v>1</v>
      </c>
      <c r="K78" s="59">
        <f t="shared" si="9"/>
        <v>45262.5</v>
      </c>
      <c r="L78" s="59"/>
      <c r="M78" s="59">
        <v>1</v>
      </c>
      <c r="N78" s="59">
        <f t="shared" si="10"/>
        <v>1</v>
      </c>
      <c r="O78" s="59">
        <f t="shared" si="11"/>
        <v>850</v>
      </c>
      <c r="P78" s="59">
        <f t="shared" si="12"/>
        <v>46112.5</v>
      </c>
    </row>
    <row r="79" spans="1:16" s="71" customFormat="1" ht="15.75" x14ac:dyDescent="0.25">
      <c r="A79" s="57"/>
      <c r="B79" s="118" t="s">
        <v>35</v>
      </c>
      <c r="C79" s="90"/>
      <c r="D79" s="90"/>
      <c r="E79" s="98"/>
      <c r="F79" s="98"/>
      <c r="G79" s="59">
        <f t="shared" si="7"/>
        <v>0</v>
      </c>
      <c r="H79" s="98"/>
      <c r="I79" s="98"/>
      <c r="J79" s="59">
        <f t="shared" si="8"/>
        <v>0</v>
      </c>
      <c r="K79" s="59">
        <f t="shared" si="9"/>
        <v>0</v>
      </c>
      <c r="L79" s="59"/>
      <c r="M79" s="98"/>
      <c r="N79" s="59">
        <f t="shared" si="10"/>
        <v>0</v>
      </c>
      <c r="O79" s="59">
        <f t="shared" si="11"/>
        <v>0</v>
      </c>
      <c r="P79" s="59">
        <f t="shared" si="12"/>
        <v>0</v>
      </c>
    </row>
    <row r="80" spans="1:16" s="71" customFormat="1" ht="31.5" x14ac:dyDescent="0.25">
      <c r="A80" s="57">
        <v>4</v>
      </c>
      <c r="B80" s="113" t="s">
        <v>45</v>
      </c>
      <c r="C80" s="90">
        <v>3</v>
      </c>
      <c r="D80" s="90" t="s">
        <v>28</v>
      </c>
      <c r="E80" s="59">
        <v>23375</v>
      </c>
      <c r="F80" s="59">
        <v>850</v>
      </c>
      <c r="G80" s="59">
        <f t="shared" si="7"/>
        <v>72675</v>
      </c>
      <c r="H80" s="59"/>
      <c r="I80" s="59">
        <v>3</v>
      </c>
      <c r="J80" s="59">
        <f t="shared" si="8"/>
        <v>3</v>
      </c>
      <c r="K80" s="59">
        <f t="shared" si="9"/>
        <v>70125</v>
      </c>
      <c r="L80" s="59"/>
      <c r="M80" s="59">
        <v>3</v>
      </c>
      <c r="N80" s="59">
        <f t="shared" si="10"/>
        <v>3</v>
      </c>
      <c r="O80" s="59">
        <f t="shared" si="11"/>
        <v>2550</v>
      </c>
      <c r="P80" s="59">
        <f t="shared" si="12"/>
        <v>72675</v>
      </c>
    </row>
    <row r="81" spans="1:16" s="71" customFormat="1" ht="15.75" x14ac:dyDescent="0.25">
      <c r="A81" s="57"/>
      <c r="B81" s="89"/>
      <c r="C81" s="90"/>
      <c r="D81" s="90"/>
      <c r="E81" s="98"/>
      <c r="F81" s="98"/>
      <c r="G81" s="98"/>
      <c r="H81" s="98"/>
      <c r="I81" s="98"/>
      <c r="J81" s="98"/>
      <c r="K81" s="98"/>
      <c r="L81" s="98"/>
      <c r="M81" s="98"/>
      <c r="N81" s="98"/>
      <c r="O81" s="98"/>
      <c r="P81" s="98"/>
    </row>
    <row r="82" spans="1:16" s="71" customFormat="1" ht="31.5" x14ac:dyDescent="0.25">
      <c r="A82" s="57"/>
      <c r="B82" s="65" t="s">
        <v>209</v>
      </c>
      <c r="C82" s="90"/>
      <c r="D82" s="90"/>
      <c r="E82" s="98"/>
      <c r="F82" s="99"/>
      <c r="G82" s="100">
        <f>SUM(G10:G81)</f>
        <v>4180402</v>
      </c>
      <c r="H82" s="99"/>
      <c r="I82" s="99"/>
      <c r="J82" s="99"/>
      <c r="K82" s="100">
        <f>SUM(K10:K81)</f>
        <v>2625655.2275</v>
      </c>
      <c r="L82" s="100"/>
      <c r="M82" s="100"/>
      <c r="N82" s="100"/>
      <c r="O82" s="100">
        <f>SUM(O10:O81)</f>
        <v>396870.52499999997</v>
      </c>
      <c r="P82" s="100">
        <f>SUM(P10:P81)</f>
        <v>3022525.7524999999</v>
      </c>
    </row>
    <row r="83" spans="1:16" s="71" customFormat="1" ht="15.75" x14ac:dyDescent="0.25">
      <c r="A83" s="101"/>
      <c r="B83" s="102"/>
      <c r="D83" s="103"/>
    </row>
    <row r="84" spans="1:16" s="71" customFormat="1" ht="15.75" x14ac:dyDescent="0.25">
      <c r="A84" s="101"/>
      <c r="B84" s="102"/>
      <c r="D84" s="103"/>
    </row>
    <row r="85" spans="1:16" s="71" customFormat="1" ht="15.75" x14ac:dyDescent="0.25">
      <c r="A85" s="101"/>
      <c r="B85" s="102"/>
      <c r="D85" s="103"/>
    </row>
    <row r="86" spans="1:16" s="71" customFormat="1" ht="15.75" x14ac:dyDescent="0.25">
      <c r="A86" s="101"/>
      <c r="B86" s="102"/>
      <c r="D86" s="103"/>
    </row>
    <row r="87" spans="1:16" s="71" customFormat="1" ht="15.75" x14ac:dyDescent="0.25">
      <c r="A87" s="101"/>
      <c r="B87" s="102"/>
      <c r="D87" s="103"/>
    </row>
    <row r="88" spans="1:16" s="71" customFormat="1" ht="15.75" x14ac:dyDescent="0.25">
      <c r="A88" s="101"/>
      <c r="B88" s="102"/>
      <c r="D88" s="103"/>
    </row>
    <row r="89" spans="1:16" s="71" customFormat="1" ht="15.75" x14ac:dyDescent="0.25">
      <c r="A89" s="101"/>
      <c r="B89" s="102"/>
      <c r="D89" s="103"/>
    </row>
    <row r="90" spans="1:16" s="71" customFormat="1" ht="15.75" x14ac:dyDescent="0.25">
      <c r="A90" s="101"/>
      <c r="B90" s="102"/>
      <c r="D90" s="103"/>
    </row>
    <row r="91" spans="1:16" s="71" customFormat="1" ht="15.75" x14ac:dyDescent="0.25">
      <c r="A91" s="101"/>
      <c r="B91" s="102"/>
      <c r="D91" s="103"/>
    </row>
    <row r="92" spans="1:16" s="71" customFormat="1" ht="15.75" x14ac:dyDescent="0.25">
      <c r="A92" s="101"/>
      <c r="B92" s="102"/>
      <c r="D92" s="103"/>
    </row>
    <row r="93" spans="1:16" s="71" customFormat="1" ht="15.75" x14ac:dyDescent="0.25">
      <c r="A93" s="101"/>
      <c r="B93" s="102"/>
      <c r="D93" s="103"/>
    </row>
    <row r="94" spans="1:16" s="71" customFormat="1" ht="15.75" x14ac:dyDescent="0.25">
      <c r="A94" s="101"/>
      <c r="B94" s="102"/>
      <c r="D94" s="103"/>
    </row>
    <row r="95" spans="1:16" s="71" customFormat="1" ht="15.75" x14ac:dyDescent="0.25">
      <c r="A95" s="101"/>
      <c r="B95" s="102"/>
      <c r="D95" s="103"/>
    </row>
    <row r="96" spans="1:16" s="71" customFormat="1" ht="15.75" x14ac:dyDescent="0.25">
      <c r="A96" s="101"/>
      <c r="B96" s="102"/>
      <c r="D96" s="103"/>
    </row>
    <row r="97" spans="1:4" s="71" customFormat="1" ht="15.75" x14ac:dyDescent="0.25">
      <c r="A97" s="101"/>
      <c r="B97" s="102"/>
      <c r="D97" s="103"/>
    </row>
    <row r="98" spans="1:4" s="71" customFormat="1" ht="15.75" x14ac:dyDescent="0.25">
      <c r="A98" s="101"/>
      <c r="B98" s="102"/>
      <c r="D98" s="103"/>
    </row>
    <row r="99" spans="1:4" s="71" customFormat="1" ht="15.75" x14ac:dyDescent="0.25">
      <c r="A99" s="101"/>
      <c r="B99" s="102"/>
      <c r="D99" s="103"/>
    </row>
    <row r="100" spans="1:4" s="71" customFormat="1" ht="15.75" x14ac:dyDescent="0.25">
      <c r="A100" s="101"/>
      <c r="B100" s="102"/>
      <c r="D100" s="103"/>
    </row>
    <row r="101" spans="1:4" s="71" customFormat="1" ht="15.75" x14ac:dyDescent="0.25">
      <c r="A101" s="101"/>
      <c r="B101" s="102"/>
      <c r="D101" s="103"/>
    </row>
    <row r="102" spans="1:4" s="71" customFormat="1" ht="15.75" x14ac:dyDescent="0.25">
      <c r="A102" s="101"/>
      <c r="B102" s="102"/>
      <c r="D102" s="103"/>
    </row>
    <row r="103" spans="1:4" s="71" customFormat="1" ht="15.75" x14ac:dyDescent="0.25">
      <c r="A103" s="101"/>
      <c r="B103" s="102"/>
      <c r="D103" s="103"/>
    </row>
    <row r="104" spans="1:4" s="71" customFormat="1" ht="15.75" x14ac:dyDescent="0.25">
      <c r="A104" s="101"/>
      <c r="B104" s="102"/>
      <c r="D104" s="103"/>
    </row>
    <row r="105" spans="1:4" s="71" customFormat="1" ht="15.75" x14ac:dyDescent="0.25">
      <c r="A105" s="101"/>
      <c r="B105" s="102"/>
      <c r="D105" s="103"/>
    </row>
    <row r="106" spans="1:4" s="71" customFormat="1" ht="15.75" x14ac:dyDescent="0.25">
      <c r="A106" s="101"/>
      <c r="B106" s="102"/>
      <c r="D106" s="103"/>
    </row>
    <row r="107" spans="1:4" s="71" customFormat="1" ht="15.75" x14ac:dyDescent="0.25">
      <c r="A107" s="101"/>
      <c r="B107" s="102"/>
      <c r="D107" s="103"/>
    </row>
    <row r="108" spans="1:4" s="71" customFormat="1" ht="15.75" x14ac:dyDescent="0.25">
      <c r="A108" s="101"/>
      <c r="B108" s="102"/>
      <c r="D108" s="103"/>
    </row>
    <row r="109" spans="1:4" s="71" customFormat="1" ht="15.75" x14ac:dyDescent="0.25">
      <c r="A109" s="101"/>
      <c r="B109" s="102"/>
      <c r="D109" s="103"/>
    </row>
    <row r="110" spans="1:4" s="71" customFormat="1" ht="15.75" x14ac:dyDescent="0.25">
      <c r="A110" s="101"/>
      <c r="B110" s="102"/>
      <c r="D110" s="103"/>
    </row>
    <row r="111" spans="1:4" s="71" customFormat="1" ht="15.75" x14ac:dyDescent="0.25">
      <c r="A111" s="101"/>
      <c r="B111" s="102"/>
      <c r="D111" s="103"/>
    </row>
    <row r="112" spans="1:4" s="71" customFormat="1" ht="15.75" x14ac:dyDescent="0.25">
      <c r="A112" s="101"/>
      <c r="B112" s="102"/>
      <c r="D112" s="103"/>
    </row>
    <row r="113" spans="1:4" s="71" customFormat="1" ht="15.75" x14ac:dyDescent="0.25">
      <c r="A113" s="101"/>
      <c r="B113" s="102"/>
      <c r="D113" s="103"/>
    </row>
    <row r="114" spans="1:4" s="71" customFormat="1" ht="15.75" x14ac:dyDescent="0.25">
      <c r="A114" s="101"/>
      <c r="B114" s="102"/>
      <c r="D114" s="103"/>
    </row>
    <row r="115" spans="1:4" s="71" customFormat="1" ht="15.75" x14ac:dyDescent="0.25">
      <c r="A115" s="101"/>
      <c r="B115" s="102"/>
      <c r="D115" s="103"/>
    </row>
    <row r="116" spans="1:4" s="71" customFormat="1" ht="15.75" x14ac:dyDescent="0.25">
      <c r="A116" s="101"/>
      <c r="B116" s="102"/>
      <c r="D116" s="103"/>
    </row>
    <row r="117" spans="1:4" s="71" customFormat="1" ht="15.75" x14ac:dyDescent="0.25">
      <c r="A117" s="101"/>
      <c r="B117" s="102"/>
      <c r="D117" s="103"/>
    </row>
    <row r="118" spans="1:4" s="71" customFormat="1" ht="15.75" x14ac:dyDescent="0.25">
      <c r="A118" s="101"/>
      <c r="B118" s="102"/>
      <c r="D118" s="103"/>
    </row>
    <row r="119" spans="1:4" s="71" customFormat="1" ht="15.75" x14ac:dyDescent="0.25">
      <c r="A119" s="101"/>
      <c r="B119" s="102"/>
      <c r="D119" s="103"/>
    </row>
    <row r="120" spans="1:4" s="71" customFormat="1" ht="15.75" x14ac:dyDescent="0.25">
      <c r="A120" s="101"/>
      <c r="B120" s="102"/>
      <c r="D120" s="103"/>
    </row>
    <row r="121" spans="1:4" s="71" customFormat="1" ht="15.75" x14ac:dyDescent="0.25">
      <c r="A121" s="101"/>
      <c r="B121" s="102"/>
      <c r="D121" s="103"/>
    </row>
    <row r="122" spans="1:4" s="71" customFormat="1" ht="15.75" x14ac:dyDescent="0.25">
      <c r="A122" s="101"/>
      <c r="B122" s="102"/>
      <c r="D122" s="103"/>
    </row>
    <row r="123" spans="1:4" s="71" customFormat="1" ht="15.75" x14ac:dyDescent="0.25">
      <c r="A123" s="101"/>
      <c r="B123" s="102"/>
      <c r="D123" s="103"/>
    </row>
    <row r="124" spans="1:4" s="71" customFormat="1" ht="15.75" x14ac:dyDescent="0.25">
      <c r="A124" s="101"/>
      <c r="B124" s="102"/>
      <c r="D124" s="103"/>
    </row>
    <row r="125" spans="1:4" s="71" customFormat="1" ht="15.75" x14ac:dyDescent="0.25">
      <c r="A125" s="101"/>
      <c r="B125" s="102"/>
      <c r="D125" s="103"/>
    </row>
    <row r="126" spans="1:4" s="71" customFormat="1" ht="15.75" x14ac:dyDescent="0.25">
      <c r="A126" s="101"/>
      <c r="B126" s="102"/>
      <c r="D126" s="103"/>
    </row>
    <row r="127" spans="1:4" s="71" customFormat="1" ht="15.75" x14ac:dyDescent="0.25">
      <c r="A127" s="101"/>
      <c r="B127" s="102"/>
      <c r="D127" s="103"/>
    </row>
    <row r="128" spans="1:4" s="71" customFormat="1" ht="15.75" x14ac:dyDescent="0.25">
      <c r="A128" s="101"/>
      <c r="B128" s="102"/>
      <c r="D128" s="103"/>
    </row>
    <row r="129" spans="1:4" s="71" customFormat="1" ht="15.75" x14ac:dyDescent="0.25">
      <c r="A129" s="101"/>
      <c r="B129" s="102"/>
      <c r="D129" s="103"/>
    </row>
    <row r="130" spans="1:4" s="71" customFormat="1" ht="15.75" x14ac:dyDescent="0.25">
      <c r="A130" s="101"/>
      <c r="B130" s="102"/>
      <c r="D130" s="103"/>
    </row>
    <row r="131" spans="1:4" s="71" customFormat="1" ht="15.75" x14ac:dyDescent="0.25">
      <c r="A131" s="101"/>
      <c r="B131" s="102"/>
      <c r="D131" s="103"/>
    </row>
    <row r="132" spans="1:4" s="71" customFormat="1" ht="15.75" x14ac:dyDescent="0.25">
      <c r="A132" s="101"/>
      <c r="B132" s="102"/>
      <c r="D132" s="103"/>
    </row>
    <row r="133" spans="1:4" s="71" customFormat="1" ht="15.75" x14ac:dyDescent="0.25">
      <c r="A133" s="101"/>
      <c r="B133" s="102"/>
      <c r="D133" s="103"/>
    </row>
    <row r="134" spans="1:4" s="71" customFormat="1" ht="15.75" x14ac:dyDescent="0.25">
      <c r="A134" s="101"/>
      <c r="B134" s="102"/>
      <c r="D134" s="103"/>
    </row>
    <row r="135" spans="1:4" s="71" customFormat="1" ht="15.75" x14ac:dyDescent="0.25">
      <c r="A135" s="101"/>
      <c r="B135" s="102"/>
      <c r="D135" s="103"/>
    </row>
    <row r="136" spans="1:4" s="71" customFormat="1" ht="15.75" x14ac:dyDescent="0.25">
      <c r="A136" s="101"/>
      <c r="B136" s="102"/>
      <c r="D136" s="103"/>
    </row>
    <row r="137" spans="1:4" s="71" customFormat="1" ht="15.75" x14ac:dyDescent="0.25">
      <c r="A137" s="101"/>
      <c r="B137" s="102"/>
      <c r="D137" s="103"/>
    </row>
    <row r="138" spans="1:4" s="71" customFormat="1" ht="15.75" x14ac:dyDescent="0.25">
      <c r="A138" s="101"/>
      <c r="B138" s="102"/>
      <c r="D138" s="103"/>
    </row>
    <row r="139" spans="1:4" s="71" customFormat="1" ht="15.75" x14ac:dyDescent="0.25">
      <c r="A139" s="101"/>
      <c r="B139" s="102"/>
      <c r="D139" s="103"/>
    </row>
    <row r="140" spans="1:4" s="71" customFormat="1" ht="15.75" x14ac:dyDescent="0.25">
      <c r="A140" s="101"/>
      <c r="B140" s="102"/>
      <c r="D140" s="103"/>
    </row>
    <row r="141" spans="1:4" s="71" customFormat="1" ht="15.75" x14ac:dyDescent="0.25">
      <c r="A141" s="101"/>
      <c r="B141" s="102"/>
      <c r="D141" s="103"/>
    </row>
    <row r="142" spans="1:4" s="71" customFormat="1" ht="15.75" x14ac:dyDescent="0.25">
      <c r="A142" s="101"/>
      <c r="B142" s="102"/>
      <c r="D142" s="103"/>
    </row>
    <row r="143" spans="1:4" s="71" customFormat="1" ht="15.75" x14ac:dyDescent="0.25">
      <c r="A143" s="101"/>
      <c r="B143" s="102"/>
      <c r="D143" s="103"/>
    </row>
    <row r="144" spans="1:4" s="71" customFormat="1" ht="15.75" x14ac:dyDescent="0.25">
      <c r="A144" s="101"/>
      <c r="B144" s="102"/>
      <c r="D144" s="103"/>
    </row>
    <row r="145" spans="1:4" s="71" customFormat="1" ht="15.75" x14ac:dyDescent="0.25">
      <c r="A145" s="101"/>
      <c r="B145" s="102"/>
      <c r="D145" s="103"/>
    </row>
    <row r="146" spans="1:4" s="71" customFormat="1" ht="15.75" x14ac:dyDescent="0.25">
      <c r="A146" s="101"/>
      <c r="B146" s="102"/>
      <c r="D146" s="103"/>
    </row>
    <row r="147" spans="1:4" s="71" customFormat="1" ht="15.75" x14ac:dyDescent="0.25">
      <c r="A147" s="101"/>
      <c r="B147" s="102"/>
      <c r="D147" s="103"/>
    </row>
    <row r="148" spans="1:4" s="71" customFormat="1" ht="15.75" x14ac:dyDescent="0.25">
      <c r="A148" s="101"/>
      <c r="B148" s="102"/>
      <c r="D148" s="103"/>
    </row>
    <row r="149" spans="1:4" s="71" customFormat="1" ht="15.75" x14ac:dyDescent="0.25">
      <c r="A149" s="101"/>
      <c r="B149" s="102"/>
      <c r="D149" s="103"/>
    </row>
    <row r="150" spans="1:4" s="71" customFormat="1" ht="15.75" x14ac:dyDescent="0.25">
      <c r="A150" s="101"/>
      <c r="B150" s="102"/>
      <c r="D150" s="103"/>
    </row>
    <row r="151" spans="1:4" s="71" customFormat="1" ht="15.75" x14ac:dyDescent="0.25">
      <c r="A151" s="101"/>
      <c r="B151" s="102"/>
      <c r="D151" s="103"/>
    </row>
    <row r="152" spans="1:4" s="71" customFormat="1" ht="15.75" x14ac:dyDescent="0.25">
      <c r="A152" s="101"/>
      <c r="B152" s="102"/>
      <c r="D152" s="103"/>
    </row>
    <row r="153" spans="1:4" s="71" customFormat="1" ht="15.75" x14ac:dyDescent="0.25">
      <c r="A153" s="101"/>
      <c r="B153" s="102"/>
      <c r="D153" s="103"/>
    </row>
    <row r="154" spans="1:4" s="71" customFormat="1" ht="15.75" x14ac:dyDescent="0.25">
      <c r="A154" s="101"/>
      <c r="B154" s="102"/>
      <c r="D154" s="103"/>
    </row>
    <row r="155" spans="1:4" s="71" customFormat="1" ht="15.75" x14ac:dyDescent="0.25">
      <c r="A155" s="101"/>
      <c r="B155" s="102"/>
      <c r="D155" s="103"/>
    </row>
    <row r="156" spans="1:4" s="71" customFormat="1" ht="15.75" x14ac:dyDescent="0.25">
      <c r="A156" s="101"/>
      <c r="B156" s="102"/>
      <c r="D156" s="103"/>
    </row>
    <row r="157" spans="1:4" s="71" customFormat="1" ht="15.75" x14ac:dyDescent="0.25">
      <c r="A157" s="101"/>
      <c r="B157" s="102"/>
      <c r="D157" s="103"/>
    </row>
    <row r="158" spans="1:4" s="71" customFormat="1" ht="15.75" x14ac:dyDescent="0.25">
      <c r="A158" s="101"/>
      <c r="B158" s="102"/>
      <c r="D158" s="103"/>
    </row>
    <row r="159" spans="1:4" s="71" customFormat="1" ht="15.75" x14ac:dyDescent="0.25">
      <c r="A159" s="101"/>
      <c r="B159" s="102"/>
      <c r="D159" s="103"/>
    </row>
    <row r="160" spans="1:4" s="71" customFormat="1" ht="15.75" x14ac:dyDescent="0.25">
      <c r="A160" s="101"/>
      <c r="B160" s="102"/>
      <c r="D160" s="103"/>
    </row>
    <row r="161" spans="1:4" s="71" customFormat="1" ht="15.75" x14ac:dyDescent="0.25">
      <c r="A161" s="101"/>
      <c r="B161" s="102"/>
      <c r="D161" s="103"/>
    </row>
    <row r="162" spans="1:4" s="71" customFormat="1" ht="15.75" x14ac:dyDescent="0.25">
      <c r="A162" s="101"/>
      <c r="B162" s="102"/>
      <c r="D162" s="103"/>
    </row>
    <row r="163" spans="1:4" s="71" customFormat="1" ht="15.75" x14ac:dyDescent="0.25">
      <c r="A163" s="101"/>
      <c r="B163" s="102"/>
      <c r="D163" s="103"/>
    </row>
    <row r="164" spans="1:4" s="71" customFormat="1" ht="15.75" x14ac:dyDescent="0.25">
      <c r="A164" s="101"/>
      <c r="B164" s="102"/>
      <c r="D164" s="103"/>
    </row>
    <row r="165" spans="1:4" s="50" customFormat="1" ht="17.25" x14ac:dyDescent="0.3">
      <c r="A165" s="51"/>
      <c r="B165" s="52"/>
      <c r="D165" s="53"/>
    </row>
    <row r="166" spans="1:4" s="50" customFormat="1" ht="17.25" x14ac:dyDescent="0.3">
      <c r="A166" s="51"/>
      <c r="B166" s="52"/>
      <c r="D166" s="53"/>
    </row>
    <row r="167" spans="1:4" s="50" customFormat="1" ht="17.25" x14ac:dyDescent="0.3">
      <c r="A167" s="51"/>
      <c r="B167" s="52"/>
      <c r="D167" s="53"/>
    </row>
    <row r="168" spans="1:4" s="50" customFormat="1" ht="17.25" x14ac:dyDescent="0.3">
      <c r="A168" s="51"/>
      <c r="B168" s="52"/>
      <c r="D168" s="53"/>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row r="186" spans="1:4" s="30" customFormat="1" x14ac:dyDescent="0.25">
      <c r="A186" s="32"/>
      <c r="B186" s="33"/>
      <c r="D186" s="34"/>
    </row>
  </sheetData>
  <mergeCells count="23">
    <mergeCell ref="F7:F8"/>
    <mergeCell ref="G7:G8"/>
    <mergeCell ref="A7:A8"/>
    <mergeCell ref="B7:B8"/>
    <mergeCell ref="C7:C8"/>
    <mergeCell ref="D7:D8"/>
    <mergeCell ref="E7:E8"/>
    <mergeCell ref="H7:H8"/>
    <mergeCell ref="I7:I8"/>
    <mergeCell ref="J7:J8"/>
    <mergeCell ref="K7:K8"/>
    <mergeCell ref="A1:P1"/>
    <mergeCell ref="A2:P2"/>
    <mergeCell ref="A3:C3"/>
    <mergeCell ref="L7:L8"/>
    <mergeCell ref="M7:M8"/>
    <mergeCell ref="N7:N8"/>
    <mergeCell ref="O7:O8"/>
    <mergeCell ref="A5:G6"/>
    <mergeCell ref="H5:P5"/>
    <mergeCell ref="H6:K6"/>
    <mergeCell ref="L6:O6"/>
    <mergeCell ref="P6:P8"/>
  </mergeCells>
  <printOptions horizontalCentered="1"/>
  <pageMargins left="0" right="0" top="0.55118110236220474" bottom="0.55118110236220474" header="0.31496062992125984" footer="0.31496062992125984"/>
  <pageSetup paperSize="9"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HVAC!Print_Area</vt:lpstr>
      <vt:lpstr>Summary!Print_Area</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2024-12-26T12:41:39Z</cp:lastPrinted>
  <dcterms:created xsi:type="dcterms:W3CDTF">2014-11-22T11:50:12Z</dcterms:created>
  <dcterms:modified xsi:type="dcterms:W3CDTF">2024-12-28T08:57:35Z</dcterms:modified>
</cp:coreProperties>
</file>