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filterPrivacy="1" defaultThemeVersion="124226"/>
  <xr:revisionPtr revIDLastSave="0" documentId="13_ncr:1_{5F151A80-02DB-4AC8-9C50-4189BA39B448}" xr6:coauthVersionLast="36" xr6:coauthVersionMax="47" xr10:uidLastSave="{00000000-0000-0000-0000-000000000000}"/>
  <bookViews>
    <workbookView xWindow="-120" yWindow="-120" windowWidth="29040" windowHeight="15840" xr2:uid="{00000000-000D-0000-FFFF-FFFF00000000}"/>
  </bookViews>
  <sheets>
    <sheet name="SUMMARY" sheetId="15" r:id="rId1"/>
    <sheet name="HVAC 7F" sheetId="11" r:id="rId2"/>
    <sheet name="FF 7F" sheetId="17" r:id="rId3"/>
    <sheet name="Plum 7th" sheetId="20" r:id="rId4"/>
    <sheet name="BMS 7F" sheetId="23" r:id="rId5"/>
  </sheets>
  <externalReferences>
    <externalReference r:id="rId6"/>
    <externalReference r:id="rId7"/>
  </externalReferences>
  <definedNames>
    <definedName name="_xlnm._FilterDatabase" localSheetId="1" hidden="1">'HVAC 7F'!$B$1:$L$131</definedName>
    <definedName name="_xlnm._FilterDatabase" localSheetId="3" hidden="1">'Plum 7th'!#REF!</definedName>
    <definedName name="_xlnm.Print_Area" localSheetId="4">'BMS 7F'!$A$1:$J$48</definedName>
    <definedName name="_xlnm.Print_Area" localSheetId="2">'FF 7F'!$A$1:$O$39</definedName>
    <definedName name="_xlnm.Print_Area" localSheetId="1">'HVAC 7F'!$A$1:$J$130</definedName>
    <definedName name="_xlnm.Print_Area" localSheetId="3">'Plum 7th'!$A$1:$J$77</definedName>
    <definedName name="_xlnm.Print_Titles" localSheetId="4">'BMS 7F'!$2:$4</definedName>
    <definedName name="_xlnm.Print_Titles" localSheetId="2">'FF 7F'!$2:$4</definedName>
    <definedName name="_xlnm.Print_Titles" localSheetId="1">'HVAC 7F'!$2:$4</definedName>
    <definedName name="_xlnm.Print_Titles" localSheetId="3">'Plum 7th'!$2:$4</definedName>
  </definedNames>
  <calcPr calcId="191029" iterate="1"/>
</workbook>
</file>

<file path=xl/calcChain.xml><?xml version="1.0" encoding="utf-8"?>
<calcChain xmlns="http://schemas.openxmlformats.org/spreadsheetml/2006/main">
  <c r="E18" i="15" l="1"/>
  <c r="E22" i="15" l="1"/>
  <c r="I45" i="23" l="1"/>
  <c r="G45" i="23"/>
  <c r="I42" i="23"/>
  <c r="G42" i="23"/>
  <c r="I40" i="23"/>
  <c r="I39" i="23"/>
  <c r="J39" i="23" s="1"/>
  <c r="J40" i="23" s="1"/>
  <c r="G39" i="23"/>
  <c r="G40" i="23" s="1"/>
  <c r="I37" i="23"/>
  <c r="I36" i="23"/>
  <c r="G36" i="23"/>
  <c r="G37" i="23" s="1"/>
  <c r="I33" i="23"/>
  <c r="G33" i="23"/>
  <c r="J33" i="23" s="1"/>
  <c r="I32" i="23"/>
  <c r="G32" i="23"/>
  <c r="I27" i="23"/>
  <c r="G27" i="23"/>
  <c r="I26" i="23"/>
  <c r="G26" i="23"/>
  <c r="J26" i="23" s="1"/>
  <c r="I25" i="23"/>
  <c r="G25" i="23"/>
  <c r="I22" i="23"/>
  <c r="G22" i="23"/>
  <c r="I21" i="23"/>
  <c r="G21" i="23"/>
  <c r="J21" i="23" s="1"/>
  <c r="I20" i="23"/>
  <c r="G20" i="23"/>
  <c r="I19" i="23"/>
  <c r="J19" i="23" s="1"/>
  <c r="G19" i="23"/>
  <c r="I18" i="23"/>
  <c r="J18" i="23" s="1"/>
  <c r="G18" i="23"/>
  <c r="I15" i="23"/>
  <c r="G15" i="23"/>
  <c r="I14" i="23"/>
  <c r="J14" i="23" s="1"/>
  <c r="G14" i="23"/>
  <c r="H11" i="23"/>
  <c r="I11" i="23" s="1"/>
  <c r="F11" i="23"/>
  <c r="G11" i="23" s="1"/>
  <c r="I10" i="23"/>
  <c r="J10" i="23" s="1"/>
  <c r="G10" i="23"/>
  <c r="H9" i="23"/>
  <c r="I9" i="23" s="1"/>
  <c r="F9" i="23"/>
  <c r="G9" i="23" s="1"/>
  <c r="I8" i="23"/>
  <c r="H8" i="23"/>
  <c r="G8" i="23"/>
  <c r="F8" i="23"/>
  <c r="I28" i="23" l="1"/>
  <c r="J27" i="23"/>
  <c r="J42" i="23"/>
  <c r="J43" i="23" s="1"/>
  <c r="I23" i="23"/>
  <c r="J15" i="23"/>
  <c r="J20" i="23"/>
  <c r="J22" i="23"/>
  <c r="J32" i="23"/>
  <c r="J34" i="23" s="1"/>
  <c r="J45" i="23"/>
  <c r="J46" i="23" s="1"/>
  <c r="G23" i="23"/>
  <c r="J9" i="23"/>
  <c r="J11" i="23"/>
  <c r="I48" i="23"/>
  <c r="D13" i="15" s="1"/>
  <c r="G28" i="23"/>
  <c r="G48" i="23" s="1"/>
  <c r="C13" i="15" s="1"/>
  <c r="J36" i="23"/>
  <c r="J37" i="23" s="1"/>
  <c r="J8" i="23"/>
  <c r="J25" i="23"/>
  <c r="J28" i="23" s="1"/>
  <c r="E13" i="15" l="1"/>
  <c r="J23" i="23"/>
  <c r="J48" i="23" s="1"/>
  <c r="J74" i="20" l="1"/>
  <c r="I74" i="20"/>
  <c r="G74" i="20"/>
  <c r="I73" i="20"/>
  <c r="J73" i="20" s="1"/>
  <c r="K73" i="20" s="1"/>
  <c r="L73" i="20" s="1"/>
  <c r="G73" i="20"/>
  <c r="I72" i="20"/>
  <c r="J72" i="20" s="1"/>
  <c r="G72" i="20"/>
  <c r="I71" i="20"/>
  <c r="J71" i="20" s="1"/>
  <c r="K71" i="20" s="1"/>
  <c r="L71" i="20" s="1"/>
  <c r="G71" i="20"/>
  <c r="I70" i="20"/>
  <c r="G70" i="20"/>
  <c r="I69" i="20"/>
  <c r="J69" i="20" s="1"/>
  <c r="G69" i="20"/>
  <c r="I68" i="20"/>
  <c r="G68" i="20"/>
  <c r="J63" i="20"/>
  <c r="I63" i="20"/>
  <c r="G63" i="20"/>
  <c r="I62" i="20"/>
  <c r="J62" i="20" s="1"/>
  <c r="G62" i="20"/>
  <c r="I61" i="20"/>
  <c r="G61" i="20"/>
  <c r="I60" i="20"/>
  <c r="G60" i="20"/>
  <c r="I59" i="20"/>
  <c r="J59" i="20" s="1"/>
  <c r="G59" i="20"/>
  <c r="J58" i="20"/>
  <c r="I58" i="20"/>
  <c r="G58" i="20"/>
  <c r="I57" i="20"/>
  <c r="G57" i="20"/>
  <c r="I56" i="20"/>
  <c r="J56" i="20" s="1"/>
  <c r="G56" i="20"/>
  <c r="J55" i="20"/>
  <c r="I55" i="20"/>
  <c r="G55" i="20"/>
  <c r="I52" i="20"/>
  <c r="G52" i="20"/>
  <c r="I51" i="20"/>
  <c r="J51" i="20" s="1"/>
  <c r="I50" i="20"/>
  <c r="G50" i="20"/>
  <c r="I49" i="20"/>
  <c r="G49" i="20"/>
  <c r="I48" i="20"/>
  <c r="G48" i="20"/>
  <c r="J47" i="20"/>
  <c r="I47" i="20"/>
  <c r="G47" i="20"/>
  <c r="I46" i="20"/>
  <c r="J46" i="20" s="1"/>
  <c r="G46" i="20"/>
  <c r="I45" i="20"/>
  <c r="J45" i="20" s="1"/>
  <c r="G45" i="20"/>
  <c r="I44" i="20"/>
  <c r="G44" i="20"/>
  <c r="I43" i="20"/>
  <c r="J43" i="20" s="1"/>
  <c r="G43" i="20"/>
  <c r="I42" i="20"/>
  <c r="G42" i="20"/>
  <c r="I41" i="20"/>
  <c r="G41" i="20"/>
  <c r="G53" i="20" s="1"/>
  <c r="J39" i="20"/>
  <c r="I39" i="20"/>
  <c r="G39" i="20"/>
  <c r="J38" i="20"/>
  <c r="I38" i="20"/>
  <c r="G38" i="20"/>
  <c r="I37" i="20"/>
  <c r="G37" i="20"/>
  <c r="G40" i="20" s="1"/>
  <c r="I36" i="20"/>
  <c r="J36" i="20" s="1"/>
  <c r="G36" i="20"/>
  <c r="I35" i="20"/>
  <c r="J35" i="20" s="1"/>
  <c r="G35" i="20"/>
  <c r="I34" i="20"/>
  <c r="J34" i="20" s="1"/>
  <c r="G34" i="20"/>
  <c r="I33" i="20"/>
  <c r="G33" i="20"/>
  <c r="I31" i="20"/>
  <c r="J31" i="20" s="1"/>
  <c r="G31" i="20"/>
  <c r="I30" i="20"/>
  <c r="J30" i="20" s="1"/>
  <c r="G30" i="20"/>
  <c r="I29" i="20"/>
  <c r="G29" i="20"/>
  <c r="I28" i="20"/>
  <c r="J28" i="20" s="1"/>
  <c r="G28" i="20"/>
  <c r="I27" i="20"/>
  <c r="J27" i="20" s="1"/>
  <c r="G27" i="20"/>
  <c r="I26" i="20"/>
  <c r="J26" i="20" s="1"/>
  <c r="G26" i="20"/>
  <c r="I25" i="20"/>
  <c r="J25" i="20" s="1"/>
  <c r="G25" i="20"/>
  <c r="I24" i="20"/>
  <c r="G24" i="20"/>
  <c r="G32" i="20" s="1"/>
  <c r="J20" i="20"/>
  <c r="I20" i="20"/>
  <c r="G20" i="20"/>
  <c r="I19" i="20"/>
  <c r="I32" i="20" s="1"/>
  <c r="G19" i="20"/>
  <c r="G15" i="20"/>
  <c r="D15" i="20"/>
  <c r="I15" i="20" s="1"/>
  <c r="D14" i="20"/>
  <c r="I14" i="20" s="1"/>
  <c r="D10" i="20"/>
  <c r="D9" i="20"/>
  <c r="D8" i="20"/>
  <c r="D7" i="20"/>
  <c r="J52" i="20" l="1"/>
  <c r="G64" i="20"/>
  <c r="J68" i="20"/>
  <c r="K68" i="20" s="1"/>
  <c r="L68" i="20" s="1"/>
  <c r="J48" i="20"/>
  <c r="J50" i="20"/>
  <c r="J61" i="20"/>
  <c r="I53" i="20"/>
  <c r="I64" i="20"/>
  <c r="J19" i="20"/>
  <c r="J37" i="20"/>
  <c r="J42" i="20"/>
  <c r="J57" i="20"/>
  <c r="J60" i="20"/>
  <c r="J70" i="20"/>
  <c r="K70" i="20" s="1"/>
  <c r="I9" i="20"/>
  <c r="G9" i="20"/>
  <c r="I8" i="20"/>
  <c r="G8" i="20"/>
  <c r="I10" i="20"/>
  <c r="G10" i="20"/>
  <c r="G14" i="20"/>
  <c r="G16" i="20" s="1"/>
  <c r="I16" i="20"/>
  <c r="J24" i="20"/>
  <c r="J29" i="20"/>
  <c r="J41" i="20"/>
  <c r="J44" i="20"/>
  <c r="J49" i="20"/>
  <c r="I75" i="20"/>
  <c r="I7" i="20"/>
  <c r="G7" i="20"/>
  <c r="J15" i="20"/>
  <c r="I40" i="20"/>
  <c r="J33" i="20"/>
  <c r="G75" i="20"/>
  <c r="J75" i="20"/>
  <c r="J64" i="20" l="1"/>
  <c r="J53" i="20"/>
  <c r="J8" i="20"/>
  <c r="J32" i="20"/>
  <c r="G77" i="20"/>
  <c r="C11" i="15" s="1"/>
  <c r="J40" i="20"/>
  <c r="G11" i="20"/>
  <c r="J14" i="20"/>
  <c r="J16" i="20" s="1"/>
  <c r="I11" i="20"/>
  <c r="I77" i="20" s="1"/>
  <c r="D11" i="15" s="1"/>
  <c r="J7" i="20"/>
  <c r="J10" i="20"/>
  <c r="J9" i="20"/>
  <c r="L70" i="20"/>
  <c r="L74" i="20" s="1"/>
  <c r="K74" i="20"/>
  <c r="E11" i="15" l="1"/>
  <c r="J11" i="20"/>
  <c r="J77" i="20" s="1"/>
  <c r="N34" i="17" l="1"/>
  <c r="L34" i="17"/>
  <c r="L37" i="17" s="1"/>
  <c r="N31" i="17"/>
  <c r="L31" i="17"/>
  <c r="N30" i="17"/>
  <c r="L30" i="17"/>
  <c r="N29" i="17"/>
  <c r="L29" i="17"/>
  <c r="N28" i="17"/>
  <c r="L28" i="17"/>
  <c r="O28" i="17" s="1"/>
  <c r="N27" i="17"/>
  <c r="L27" i="17"/>
  <c r="O27" i="17" s="1"/>
  <c r="N25" i="17"/>
  <c r="L25" i="17"/>
  <c r="H25" i="17"/>
  <c r="N23" i="17"/>
  <c r="L23" i="17"/>
  <c r="H23" i="17"/>
  <c r="N22" i="17"/>
  <c r="L22" i="17"/>
  <c r="H22" i="17"/>
  <c r="N21" i="17"/>
  <c r="N32" i="17" s="1"/>
  <c r="L21" i="17"/>
  <c r="H21" i="17"/>
  <c r="N20" i="17"/>
  <c r="L20" i="17"/>
  <c r="H20" i="17"/>
  <c r="O17" i="17"/>
  <c r="N17" i="17"/>
  <c r="L17" i="17"/>
  <c r="H17" i="17"/>
  <c r="G17" i="17"/>
  <c r="N16" i="17"/>
  <c r="L16" i="17"/>
  <c r="H16" i="17"/>
  <c r="N15" i="17"/>
  <c r="O15" i="17" s="1"/>
  <c r="L15" i="17"/>
  <c r="H15" i="17"/>
  <c r="E13" i="17"/>
  <c r="D13" i="17"/>
  <c r="N13" i="17" s="1"/>
  <c r="D12" i="17"/>
  <c r="N12" i="17" s="1"/>
  <c r="E11" i="17"/>
  <c r="D11" i="17"/>
  <c r="N11" i="17" s="1"/>
  <c r="N10" i="17"/>
  <c r="E10" i="17"/>
  <c r="D10" i="17"/>
  <c r="L10" i="17" s="1"/>
  <c r="L9" i="17"/>
  <c r="D9" i="17"/>
  <c r="N9" i="17" s="1"/>
  <c r="O9" i="17" s="1"/>
  <c r="L8" i="17"/>
  <c r="D8" i="17"/>
  <c r="N8" i="17" s="1"/>
  <c r="O8" i="17" s="1"/>
  <c r="L7" i="17"/>
  <c r="D7" i="17"/>
  <c r="N7" i="17" s="1"/>
  <c r="O7" i="17" s="1"/>
  <c r="N18" i="17" l="1"/>
  <c r="O12" i="17"/>
  <c r="L12" i="17"/>
  <c r="O16" i="17"/>
  <c r="O20" i="17"/>
  <c r="O25" i="17"/>
  <c r="O34" i="17"/>
  <c r="O37" i="17" s="1"/>
  <c r="L32" i="17"/>
  <c r="L11" i="17"/>
  <c r="O29" i="17"/>
  <c r="O31" i="17"/>
  <c r="N37" i="17"/>
  <c r="O10" i="17"/>
  <c r="O23" i="17"/>
  <c r="O11" i="17"/>
  <c r="O22" i="17"/>
  <c r="O30" i="17"/>
  <c r="O21" i="17"/>
  <c r="L13" i="17"/>
  <c r="L18" i="17" s="1"/>
  <c r="L39" i="17" s="1"/>
  <c r="C9" i="15" s="1"/>
  <c r="N39" i="17" l="1"/>
  <c r="D9" i="15" s="1"/>
  <c r="O13" i="17"/>
  <c r="O18" i="17" s="1"/>
  <c r="O32" i="17"/>
  <c r="E9" i="15" l="1"/>
  <c r="O39" i="17"/>
  <c r="I127" i="11" l="1"/>
  <c r="J127" i="11" s="1"/>
  <c r="I126" i="11"/>
  <c r="I125" i="11"/>
  <c r="I124" i="11"/>
  <c r="I123" i="11"/>
  <c r="I122" i="11"/>
  <c r="I121" i="11"/>
  <c r="I120" i="11"/>
  <c r="I119" i="11"/>
  <c r="I118" i="11"/>
  <c r="I115" i="11"/>
  <c r="I114" i="11"/>
  <c r="I112" i="11"/>
  <c r="I110" i="11"/>
  <c r="I109" i="11"/>
  <c r="I108" i="11"/>
  <c r="I107" i="11"/>
  <c r="I106" i="11"/>
  <c r="I105" i="11"/>
  <c r="I104" i="11"/>
  <c r="I103" i="11"/>
  <c r="I102" i="11"/>
  <c r="I99" i="11"/>
  <c r="I98" i="11"/>
  <c r="I97" i="11"/>
  <c r="I96" i="11"/>
  <c r="I95" i="11"/>
  <c r="I94" i="11"/>
  <c r="I93" i="11"/>
  <c r="I92" i="11"/>
  <c r="I91" i="11"/>
  <c r="I90" i="11"/>
  <c r="I89" i="11"/>
  <c r="I88" i="11"/>
  <c r="I87" i="11"/>
  <c r="I84" i="11"/>
  <c r="I83" i="11"/>
  <c r="I82" i="11"/>
  <c r="I81" i="11"/>
  <c r="I80" i="11"/>
  <c r="I79" i="11"/>
  <c r="I78" i="11"/>
  <c r="I77" i="11"/>
  <c r="I76" i="11"/>
  <c r="I75" i="11"/>
  <c r="I74" i="11"/>
  <c r="I73" i="11"/>
  <c r="I72" i="11"/>
  <c r="I71" i="11"/>
  <c r="I67" i="11"/>
  <c r="I66" i="11"/>
  <c r="I65" i="11"/>
  <c r="I64" i="11"/>
  <c r="I63" i="11"/>
  <c r="I62" i="11"/>
  <c r="I61" i="11"/>
  <c r="I60" i="11"/>
  <c r="I59" i="11"/>
  <c r="I58" i="11"/>
  <c r="I57" i="11"/>
  <c r="I56" i="11"/>
  <c r="I55" i="11"/>
  <c r="I54" i="11"/>
  <c r="I53" i="11"/>
  <c r="I50" i="11"/>
  <c r="I49" i="11"/>
  <c r="I48" i="11"/>
  <c r="I47" i="11"/>
  <c r="I46" i="11"/>
  <c r="I45" i="11"/>
  <c r="I44" i="11"/>
  <c r="I43" i="11"/>
  <c r="I42" i="11"/>
  <c r="I41" i="11"/>
  <c r="I40" i="11"/>
  <c r="I39" i="11"/>
  <c r="I38" i="11"/>
  <c r="I32" i="11"/>
  <c r="J32" i="11" s="1"/>
  <c r="I31" i="11"/>
  <c r="I30" i="11"/>
  <c r="I29" i="11"/>
  <c r="I28" i="11"/>
  <c r="I27" i="11"/>
  <c r="I26" i="11"/>
  <c r="J26" i="11" s="1"/>
  <c r="I25" i="11"/>
  <c r="J25" i="11" s="1"/>
  <c r="I24" i="11"/>
  <c r="I23" i="11"/>
  <c r="J23" i="11" s="1"/>
  <c r="I22" i="11"/>
  <c r="I19" i="11"/>
  <c r="I18" i="11"/>
  <c r="I17" i="11"/>
  <c r="J17" i="11" s="1"/>
  <c r="I16" i="11"/>
  <c r="I15" i="11"/>
  <c r="I14" i="11"/>
  <c r="I13" i="11"/>
  <c r="I12" i="11"/>
  <c r="I11" i="11"/>
  <c r="I10" i="11"/>
  <c r="I9" i="11"/>
  <c r="I8" i="11"/>
  <c r="I7" i="11"/>
  <c r="G127" i="11"/>
  <c r="G126" i="11"/>
  <c r="G125" i="11"/>
  <c r="G124" i="11"/>
  <c r="G123" i="11"/>
  <c r="G122" i="11"/>
  <c r="G121" i="11"/>
  <c r="G120" i="11"/>
  <c r="G119" i="11"/>
  <c r="G118" i="11"/>
  <c r="G115" i="11"/>
  <c r="G114" i="11"/>
  <c r="G112" i="11"/>
  <c r="G110" i="11"/>
  <c r="G109" i="11"/>
  <c r="G108" i="11"/>
  <c r="G107" i="11"/>
  <c r="G106" i="11"/>
  <c r="G105" i="11"/>
  <c r="G104" i="11"/>
  <c r="G103" i="11"/>
  <c r="G102" i="11"/>
  <c r="G99" i="11"/>
  <c r="G98" i="11"/>
  <c r="G97" i="11"/>
  <c r="G96" i="11"/>
  <c r="G95" i="11"/>
  <c r="G94" i="11"/>
  <c r="G93" i="11"/>
  <c r="G92" i="11"/>
  <c r="G91" i="11"/>
  <c r="G90" i="11"/>
  <c r="G89" i="11"/>
  <c r="G88" i="11"/>
  <c r="G87" i="11"/>
  <c r="G84" i="11"/>
  <c r="G83" i="11"/>
  <c r="G82" i="11"/>
  <c r="G81" i="11"/>
  <c r="J81" i="11" s="1"/>
  <c r="G80" i="11"/>
  <c r="G79" i="11"/>
  <c r="G78" i="11"/>
  <c r="G77" i="11"/>
  <c r="J77" i="11" s="1"/>
  <c r="G76" i="11"/>
  <c r="G75" i="11"/>
  <c r="G74" i="11"/>
  <c r="G73" i="11"/>
  <c r="J73" i="11" s="1"/>
  <c r="G72" i="11"/>
  <c r="G71" i="11"/>
  <c r="G67" i="11"/>
  <c r="G66" i="11"/>
  <c r="G65" i="11"/>
  <c r="G64" i="11"/>
  <c r="G63" i="11"/>
  <c r="G62" i="11"/>
  <c r="G61" i="11"/>
  <c r="G60" i="11"/>
  <c r="G59" i="11"/>
  <c r="G58" i="11"/>
  <c r="G57" i="11"/>
  <c r="G56" i="11"/>
  <c r="G55" i="11"/>
  <c r="G54" i="11"/>
  <c r="G53" i="11"/>
  <c r="G50" i="11"/>
  <c r="G49" i="11"/>
  <c r="G48" i="11"/>
  <c r="G47" i="11"/>
  <c r="G46" i="11"/>
  <c r="G45" i="11"/>
  <c r="G44" i="11"/>
  <c r="G43" i="11"/>
  <c r="G42" i="11"/>
  <c r="G41" i="11"/>
  <c r="G40" i="11"/>
  <c r="G39" i="11"/>
  <c r="G38" i="11"/>
  <c r="G31" i="11"/>
  <c r="G30" i="11"/>
  <c r="G29" i="11"/>
  <c r="G28" i="11"/>
  <c r="G27" i="11"/>
  <c r="G24" i="11"/>
  <c r="G22" i="11"/>
  <c r="G19" i="11"/>
  <c r="G18" i="11"/>
  <c r="G16" i="11"/>
  <c r="G14" i="11"/>
  <c r="G12" i="11"/>
  <c r="G11" i="11"/>
  <c r="G9" i="11"/>
  <c r="G8" i="11"/>
  <c r="G7" i="11"/>
  <c r="D113" i="11"/>
  <c r="I113" i="11" s="1"/>
  <c r="D111" i="11"/>
  <c r="G111" i="11" s="1"/>
  <c r="D34" i="11"/>
  <c r="I34" i="11" s="1"/>
  <c r="D33" i="11"/>
  <c r="I33" i="11" s="1"/>
  <c r="G51" i="11" l="1"/>
  <c r="G85" i="11"/>
  <c r="J14" i="11"/>
  <c r="J45" i="11"/>
  <c r="J49" i="11"/>
  <c r="J63" i="11"/>
  <c r="J67" i="11"/>
  <c r="I128" i="11"/>
  <c r="J7" i="11"/>
  <c r="G20" i="11"/>
  <c r="J119" i="11"/>
  <c r="G100" i="11"/>
  <c r="J8" i="11"/>
  <c r="J12" i="11"/>
  <c r="J30" i="11"/>
  <c r="J39" i="11"/>
  <c r="J43" i="11"/>
  <c r="J47" i="11"/>
  <c r="J57" i="11"/>
  <c r="J61" i="11"/>
  <c r="J65" i="11"/>
  <c r="J72" i="11"/>
  <c r="J80" i="11"/>
  <c r="J114" i="11"/>
  <c r="J120" i="11"/>
  <c r="J124" i="11"/>
  <c r="G68" i="11"/>
  <c r="J123" i="11"/>
  <c r="G128" i="11"/>
  <c r="I20" i="11"/>
  <c r="I85" i="11"/>
  <c r="J22" i="11"/>
  <c r="I35" i="11"/>
  <c r="J53" i="11"/>
  <c r="I68" i="11"/>
  <c r="I51" i="11"/>
  <c r="J41" i="11"/>
  <c r="J55" i="11"/>
  <c r="J59" i="11"/>
  <c r="J74" i="11"/>
  <c r="J78" i="11"/>
  <c r="J82" i="11"/>
  <c r="J118" i="11"/>
  <c r="J122" i="11"/>
  <c r="J126" i="11"/>
  <c r="I100" i="11"/>
  <c r="J16" i="11"/>
  <c r="J31" i="11"/>
  <c r="J44" i="11"/>
  <c r="J54" i="11"/>
  <c r="J58" i="11"/>
  <c r="J66" i="11"/>
  <c r="J91" i="11"/>
  <c r="J99" i="11"/>
  <c r="J105" i="11"/>
  <c r="J109" i="11"/>
  <c r="J112" i="11"/>
  <c r="J18" i="11"/>
  <c r="J24" i="11"/>
  <c r="J28" i="11"/>
  <c r="J88" i="11"/>
  <c r="J92" i="11"/>
  <c r="J96" i="11"/>
  <c r="J102" i="11"/>
  <c r="J106" i="11"/>
  <c r="J110" i="11"/>
  <c r="J115" i="11"/>
  <c r="J121" i="11"/>
  <c r="J125" i="11"/>
  <c r="J9" i="11"/>
  <c r="J27" i="11"/>
  <c r="J40" i="11"/>
  <c r="J48" i="11"/>
  <c r="J62" i="11"/>
  <c r="J87" i="11"/>
  <c r="J95" i="11"/>
  <c r="J76" i="11"/>
  <c r="J84" i="11"/>
  <c r="J90" i="11"/>
  <c r="J94" i="11"/>
  <c r="J98" i="11"/>
  <c r="J104" i="11"/>
  <c r="J108" i="11"/>
  <c r="J11" i="11"/>
  <c r="J19" i="11"/>
  <c r="J29" i="11"/>
  <c r="J38" i="11"/>
  <c r="J42" i="11"/>
  <c r="J46" i="11"/>
  <c r="J50" i="11"/>
  <c r="J56" i="11"/>
  <c r="J60" i="11"/>
  <c r="J64" i="11"/>
  <c r="J71" i="11"/>
  <c r="J75" i="11"/>
  <c r="J79" i="11"/>
  <c r="J83" i="11"/>
  <c r="J89" i="11"/>
  <c r="J93" i="11"/>
  <c r="J97" i="11"/>
  <c r="J103" i="11"/>
  <c r="J107" i="11"/>
  <c r="I111" i="11"/>
  <c r="J111" i="11" s="1"/>
  <c r="J51" i="11"/>
  <c r="G33" i="11"/>
  <c r="J33" i="11" s="1"/>
  <c r="G113" i="11"/>
  <c r="J113" i="11" s="1"/>
  <c r="G34" i="11"/>
  <c r="J34" i="11" s="1"/>
  <c r="G35" i="11" l="1"/>
  <c r="J20" i="11"/>
  <c r="G116" i="11"/>
  <c r="G130" i="11" s="1"/>
  <c r="C7" i="15" s="1"/>
  <c r="C15" i="15" s="1"/>
  <c r="J100" i="11"/>
  <c r="J85" i="11"/>
  <c r="J128" i="11"/>
  <c r="I116" i="11"/>
  <c r="I130" i="11" s="1"/>
  <c r="D7" i="15" s="1"/>
  <c r="D15" i="15" s="1"/>
  <c r="J68" i="11"/>
  <c r="J35" i="11"/>
  <c r="J116" i="11"/>
  <c r="E7" i="15" l="1"/>
  <c r="E15" i="15" s="1"/>
  <c r="E19" i="15" s="1"/>
  <c r="E20" i="15" s="1"/>
  <c r="E21" i="15" s="1"/>
  <c r="E23" i="15" s="1"/>
  <c r="J130" i="11"/>
  <c r="J134" i="11" l="1"/>
</calcChain>
</file>

<file path=xl/sharedStrings.xml><?xml version="1.0" encoding="utf-8"?>
<sst xmlns="http://schemas.openxmlformats.org/spreadsheetml/2006/main" count="723" uniqueCount="320">
  <si>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</si>
  <si>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</si>
  <si>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</si>
  <si>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</si>
  <si>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</si>
  <si>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</si>
  <si>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</si>
  <si>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</si>
  <si>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</si>
  <si>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</si>
  <si>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</si>
  <si>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</si>
  <si>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</si>
  <si>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</si>
  <si>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</si>
  <si>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</si>
  <si>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</si>
  <si>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</si>
  <si>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</si>
  <si>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</si>
  <si>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</si>
  <si>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</si>
  <si>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</si>
  <si>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</si>
  <si>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</si>
  <si>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</si>
  <si>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</si>
  <si>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</si>
  <si>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</si>
  <si>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</si>
  <si>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</si>
  <si>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</si>
  <si>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</si>
  <si>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</si>
  <si>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</si>
  <si>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</si>
  <si>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</si>
  <si>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</si>
  <si>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</si>
  <si>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</si>
  <si>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</si>
  <si>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</si>
  <si>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</si>
  <si>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</si>
  <si>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</si>
  <si>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</si>
  <si>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</si>
  <si>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</si>
  <si>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</si>
  <si>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</si>
  <si>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</si>
  <si>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</si>
  <si>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</si>
  <si>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</si>
  <si>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</si>
  <si>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</si>
  <si>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</si>
  <si>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</si>
  <si>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</si>
  <si>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</si>
  <si>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</si>
  <si>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</si>
  <si>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</si>
  <si>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</si>
  <si>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</si>
  <si>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</si>
  <si>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18 Gauge</t>
  </si>
  <si>
    <t>Sub Total (Page 4)</t>
  </si>
  <si>
    <t>Sub Total (Page 6)</t>
  </si>
  <si>
    <t>Sub Total (Page 7)</t>
  </si>
  <si>
    <t>Sound Trap with duct Z-piece and sound lining for return lot air intake.</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</si>
  <si>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</si>
  <si>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</si>
  <si>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</si>
  <si>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</si>
  <si>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</si>
  <si>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</si>
  <si>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</si>
  <si>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</si>
  <si>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</si>
  <si>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</si>
  <si>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</si>
  <si>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</si>
  <si>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</si>
  <si>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</si>
  <si>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</si>
  <si>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Supply Air Grille</t>
  </si>
  <si>
    <t xml:space="preserve">24"x16" </t>
  </si>
  <si>
    <t>Return Air Grille</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</si>
  <si>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</si>
  <si>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</si>
  <si>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</si>
  <si>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</si>
  <si>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</si>
  <si>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</si>
  <si>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</si>
  <si>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 xml:space="preserve">Supply, Installation and Commissioning of MS Schedule 40 piping with  insulation for Condensate Water piping including all cutting fixing, layout, cleaning and making good complete in all respect as per drawings and specifications.                             </t>
  </si>
  <si>
    <t>1-1/4" Diameter</t>
  </si>
  <si>
    <t>WCP-7F-01</t>
  </si>
  <si>
    <t>1/1"/84"</t>
  </si>
  <si>
    <t>VAV-7F-01</t>
  </si>
  <si>
    <t>VAV-7F-02</t>
  </si>
  <si>
    <t>VAV-7F-03</t>
  </si>
  <si>
    <t>VAV-7F-04</t>
  </si>
  <si>
    <t>VAV-7F-05</t>
  </si>
  <si>
    <t>VAV-7F-06</t>
  </si>
  <si>
    <t>VAV-7F-07</t>
  </si>
  <si>
    <t>VAV-7F-08</t>
  </si>
  <si>
    <t>VAV-7F-09</t>
  </si>
  <si>
    <t>VAV-7F-10</t>
  </si>
  <si>
    <t>VAV-7F-11</t>
  </si>
  <si>
    <t>VAV-7F-12</t>
  </si>
  <si>
    <t>VAV-7F-13</t>
  </si>
  <si>
    <t>VAV-7F-14</t>
  </si>
  <si>
    <t>10"x10"</t>
  </si>
  <si>
    <t>Sub Total (Page 2)</t>
  </si>
  <si>
    <t>Sub Total (Page 8)</t>
  </si>
  <si>
    <t xml:space="preserve">Supply, Installation &amp; Commissioning of Closed cell elastromeric Insulation of thickness for G.I Ducts required as per drawings and specifications. </t>
  </si>
  <si>
    <t>Supply Air Diffuser</t>
  </si>
  <si>
    <t>12"x12"</t>
  </si>
  <si>
    <t>Return Air Diffuser</t>
  </si>
  <si>
    <t>Supply Air Register</t>
  </si>
  <si>
    <t>18"x12"</t>
  </si>
  <si>
    <t>Return Air Register</t>
  </si>
  <si>
    <t xml:space="preserve"> Air Transfer Grill</t>
  </si>
  <si>
    <t>No.</t>
  </si>
  <si>
    <t>2/1"/108"</t>
  </si>
  <si>
    <t>12"12"</t>
  </si>
  <si>
    <t>24"x12"</t>
  </si>
  <si>
    <t>3/1"/132"</t>
  </si>
  <si>
    <t>16"x12"</t>
  </si>
  <si>
    <t>Supply, Installation &amp; Commissioning of Exhaust Fans with wire mesh as per drawings, schedule &amp; specifications.</t>
  </si>
  <si>
    <t>EF-7F-01</t>
  </si>
  <si>
    <t>Installation and Comissioning of Fresh Air Handling Units, complete in all respects with necessary fittings and as per schedule, drawings and specifications.</t>
  </si>
  <si>
    <t>FAHU-7F-01</t>
  </si>
  <si>
    <t>15"x15"</t>
  </si>
  <si>
    <t>18"x18"</t>
  </si>
  <si>
    <t>21"x21"</t>
  </si>
  <si>
    <t>36"x16"</t>
  </si>
  <si>
    <t>Exhaust Air Diffuser</t>
  </si>
  <si>
    <t>Supply Air Linear Slot Diffuser S.A.L.S.D</t>
  </si>
  <si>
    <t>2/1"/132"</t>
  </si>
  <si>
    <t xml:space="preserve">Supply, Installation and Commissioning of Volume Damper for ducts as per SMACNA standards as mentioned in the specifications and drawings. </t>
  </si>
  <si>
    <t>20"x6"</t>
  </si>
  <si>
    <t>10"x6"</t>
  </si>
  <si>
    <t>14"x6"</t>
  </si>
  <si>
    <t>22"x8"</t>
  </si>
  <si>
    <t>14"x8"</t>
  </si>
  <si>
    <t>40"x18"</t>
  </si>
  <si>
    <t>20"x14"</t>
  </si>
  <si>
    <t>14"x12"</t>
  </si>
  <si>
    <t>20"x8"</t>
  </si>
  <si>
    <t>26"x14"</t>
  </si>
  <si>
    <t>24"x14"</t>
  </si>
  <si>
    <t>22"x16"</t>
  </si>
  <si>
    <t>22"x14"</t>
  </si>
  <si>
    <t>12"x10"</t>
  </si>
  <si>
    <t>SECTION III/A: BILL OF QUANTITIES FOR HVAC WORKS (LEVEL-07)</t>
  </si>
  <si>
    <t>Supply, Installation and Commissioning of Volume Damper for ducts as per SMACNA standards as mentioned in the specifications and drawings. (Contd.)</t>
  </si>
  <si>
    <t>GRAND TOTAL FOR HVAC WORKS (LEVEL-07)</t>
  </si>
  <si>
    <t>Colored Wrapping for ducts</t>
  </si>
  <si>
    <t>HVAC</t>
  </si>
  <si>
    <t>BMS</t>
  </si>
  <si>
    <t>GRAND SUMMARY</t>
  </si>
  <si>
    <t>S.NO</t>
  </si>
  <si>
    <t>DESCRIPTION</t>
  </si>
  <si>
    <t>SUPPLY
AMOUNT</t>
  </si>
  <si>
    <t>INSTALLATION
AMOUNT</t>
  </si>
  <si>
    <t>TOTAL
AMOUNT</t>
  </si>
  <si>
    <t>Fire fighting</t>
  </si>
  <si>
    <t>Plumbing</t>
  </si>
  <si>
    <t>GRAND TOTAL AMOUNT</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</si>
  <si>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</si>
  <si>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</si>
  <si>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</si>
  <si>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</si>
  <si>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</si>
  <si>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</si>
  <si>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</si>
  <si>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</si>
  <si>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</si>
  <si>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</si>
  <si>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</si>
  <si>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</si>
  <si>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</si>
  <si>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</si>
  <si>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</si>
  <si>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</si>
  <si>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</si>
  <si>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</si>
  <si>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</si>
  <si>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</si>
  <si>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</si>
  <si>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</si>
  <si>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</si>
  <si>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</si>
  <si>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</si>
  <si>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</si>
  <si>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</si>
  <si>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</si>
  <si>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</si>
  <si>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</si>
  <si>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</si>
  <si>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</si>
  <si>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</si>
  <si>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</si>
  <si>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SECTION III/C: BILL OF QUANTITIES FOR FIRE FIGHTING WORKS (LEVEL-07)</t>
  </si>
  <si>
    <t>I.T Rooms ( Volume=720 ft3)</t>
  </si>
  <si>
    <t>GRAND TOTAL FOR FIRE FIGHTING WORKS (LEVEL-07)</t>
  </si>
  <si>
    <t>PPR Pipe</t>
  </si>
  <si>
    <t>22 10 00</t>
  </si>
  <si>
    <t xml:space="preserve">Supply, install, testing  and commission of PP-R type 3 (fittings PN 20) piping for Cold Water Supply system complete in all respects with all fittings &amp; accessories as per drawings and specifications. </t>
  </si>
  <si>
    <t>Ø1-1/4"</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</si>
  <si>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</si>
  <si>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</si>
  <si>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</si>
  <si>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</si>
  <si>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</si>
  <si>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</si>
  <si>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</si>
  <si>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Grand-Total for UPVC Pipe</t>
  </si>
  <si>
    <t>Floor Drains</t>
  </si>
  <si>
    <t>22 05 23</t>
  </si>
  <si>
    <t>Supply, install and commission  uPVC type Drains complete in all respects as per drawings &amp; specifications.</t>
  </si>
  <si>
    <t>Floor Clean Out</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</si>
  <si>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</si>
  <si>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</si>
  <si>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 xml:space="preserve">Installation of Hand Dryers(Black) with sensor as per drawings &amp; specifications. </t>
  </si>
  <si>
    <t>Sub Total for Floor Drains</t>
  </si>
  <si>
    <t xml:space="preserve">Installation of Towel Ring (Black)  as per drawings &amp; specifications. </t>
  </si>
  <si>
    <t>Staff Toilets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</si>
  <si>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</si>
  <si>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Concealed Flush Plate (SS) with accessories  as per drawings &amp; specifications. </t>
  </si>
  <si>
    <t>Pantry</t>
  </si>
  <si>
    <t xml:space="preserve">Installation of Kitchen Sinks (SS) with angle valves (SS), sink mixer (SS) and all accessories and valves as per drawings &amp; specifications. </t>
  </si>
  <si>
    <t xml:space="preserve">Installation of Robe Hook(SS) as per drawings &amp; specifications. </t>
  </si>
  <si>
    <t>Supply, Installation, Testing and commissioning of Valves with accessories as per drawings &amp; specifications.</t>
  </si>
  <si>
    <t>BALL VALVE (DIA 3/4")</t>
  </si>
  <si>
    <t>HOSE BIB (DIA 3/4")</t>
  </si>
  <si>
    <t>Grand Total for Floor Drains</t>
  </si>
  <si>
    <t>22 05 29</t>
  </si>
  <si>
    <t>01 00 00</t>
  </si>
  <si>
    <t>Shop Drawings as per specifications</t>
  </si>
  <si>
    <t>As Built Drawings as per specifications</t>
  </si>
  <si>
    <t>Testing &amp; Commissioning</t>
  </si>
  <si>
    <t>Water Supply System</t>
  </si>
  <si>
    <t>Grand Total for Miscellaneous</t>
  </si>
  <si>
    <t>SECTION III/B: BILL OF QUANTITIES FOR PLUMBING WORKS (LEVEL-07)</t>
  </si>
  <si>
    <t>Ø1"</t>
  </si>
  <si>
    <t>Installation  of plumbing fixtures and fittings complete in all respects as shown on drawings &amp; specifications.</t>
  </si>
  <si>
    <t>7TH FLOOR</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</si>
  <si>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</si>
  <si>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</si>
  <si>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</si>
  <si>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</si>
  <si>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</si>
  <si>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</si>
  <si>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</si>
  <si>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</si>
  <si>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Installation of Shower Set, including imported best quality C.P. shower head with shower mixer, C.P. waste plug chain complete with all connections and relative materials making requisite number of holes in walls, plinth and floor for pipe making good with approved materials complete in all respect as per drawings &amp; specifications.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</si>
  <si>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</si>
  <si>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</si>
  <si>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commissioning of urinal (White) with Flush Valve, trap best approved quality with all accessories and fittings complete in all respects as per specifications / drawings.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</si>
  <si>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</si>
  <si>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</si>
  <si>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</si>
  <si>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Tissue Paper Dispenser,Toilet Paper Holder (SS) as per drawings &amp; specifications. </t>
  </si>
  <si>
    <t xml:space="preserve">Installation of of Robe Hook(SS) as per drawings &amp; specifications. </t>
  </si>
  <si>
    <t xml:space="preserve">Installation  of Handle Rail (SS) with accessories  as per drawings &amp; specifications. </t>
  </si>
  <si>
    <t>Gym</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</si>
  <si>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</si>
  <si>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</si>
  <si>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GRAND TOTAL FOR PLUMBING WORKS (LEVEL-07)</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</si>
  <si>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</si>
  <si>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</si>
  <si>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</si>
  <si>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</si>
  <si>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</si>
  <si>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</si>
  <si>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</si>
  <si>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</si>
  <si>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</si>
  <si>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</si>
  <si>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</si>
  <si>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</si>
  <si>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</si>
  <si>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</si>
  <si>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</si>
  <si>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</si>
  <si>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</si>
  <si>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</si>
  <si>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</si>
  <si>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</si>
  <si>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</si>
  <si>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</si>
  <si>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</si>
  <si>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</si>
  <si>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</si>
  <si>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</si>
  <si>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</si>
  <si>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</si>
  <si>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</si>
  <si>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SECTION III/D: BILL OF QUANTITIES FOR BMS WORKS (LEVEL-07)</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</si>
  <si>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</si>
  <si>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</si>
  <si>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</si>
  <si>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</si>
  <si>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</si>
  <si>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</si>
  <si>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</si>
  <si>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</si>
  <si>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</si>
  <si>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GRAND TOTAL FOR BMS WORKS (LEVEL-07)</t>
  </si>
  <si>
    <t>ENGRO 7TH FLOOR)</t>
  </si>
  <si>
    <t>Variations</t>
  </si>
  <si>
    <t>Total</t>
  </si>
  <si>
    <t>Add 4.5%</t>
  </si>
  <si>
    <t>Grand Total</t>
  </si>
  <si>
    <t>Received</t>
  </si>
  <si>
    <t>Receivalbe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</si>
</sst>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3">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sz val="11"/>
      <color rgb="FFFF0000"/>
      <name val="Calibri"/>
      <family val="2"/>
      <scheme val="minor"/>
    </font>
    <font>
      <b/>
      <sz val="11"/>
      <color theme="1"/>
      <name val="Calibri"/>
      <family val="2"/>
      <scheme val="minor"/>
    </font>
    <font>
      <b/>
      <u/>
      <sz val="16"/>
      <color theme="1"/>
      <name val="Calibri"/>
      <family val="2"/>
      <scheme val="minor"/>
    </font>
    <font>
      <b/>
      <sz val="14"/>
      <color theme="1"/>
      <name val="Calibri"/>
      <family val="2"/>
      <scheme val="minor"/>
    </font>
    <font>
      <sz val="20"/>
      <color theme="1"/>
      <name val="Calibri"/>
      <family val="2"/>
      <scheme val="minor"/>
    </font>
    <font>
      <b/>
      <sz val="20"/>
      <color theme="1"/>
      <name val="Calibri"/>
      <family val="2"/>
      <scheme val="minor"/>
    </font>
    <font>
      <sz val="10"/>
      <color theme="1"/>
      <name val="Calibri"/>
      <family val="2"/>
    </font>
    <font>
      <sz val="9"/>
      <color theme="1"/>
      <name val="Century Gothic"/>
      <family val="2"/>
    </font>
    <font>
      <b/>
      <sz val="14"/>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sz val="14"/>
      <name val="Calibri"/>
      <family val="2"/>
      <scheme val="minor"/>
    </font>
    <font>
      <sz val="11"/>
      <color rgb="FF1D1C1D"/>
      <name val="Arial"/>
      <family val="2"/>
    </font>
    <font>
      <b/>
      <sz val="11"/>
      <color rgb="FF1D1C1D"/>
      <name val="Arial"/>
      <family val="2"/>
    </font>
    <font>
      <sz val="10"/>
      <color indexed="8"/>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u/>
      <sz val="11"/>
      <color rgb="FFFF0000"/>
      <name val="Arial"/>
      <family val="2"/>
    </font>
    <font>
      <b/>
      <sz val="11"/>
      <color rgb="FFFF0000"/>
      <name val="Arial"/>
      <family val="2"/>
    </font>
    <font>
      <sz val="11"/>
      <color rgb="FFFF0000"/>
      <name val="Century Gothic"/>
      <family val="2"/>
    </font>
    <font>
      <b/>
      <sz val="12"/>
      <color rgb="FFFF0000"/>
      <name val="Arial"/>
      <family val="2"/>
    </font>
    <font>
      <sz val="12"/>
      <color rgb="FFFF0000"/>
      <name val="Arial"/>
      <family val="2"/>
    </font>
    <font>
      <sz val="18"/>
      <color theme="1"/>
      <name val="Calibri"/>
      <family val="2"/>
      <scheme val="minor"/>
    </font>
    <font>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theme="9" tint="0.59999389629810485"/>
        <bgColor indexed="64"/>
      </patternFill>
    </fill>
    <fill>
      <patternFill patternType="solid">
        <fgColor rgb="FFFF0000"/>
        <bgColor indexed="64"/>
      </patternFill>
    </fill>
  </fills>
  <borders count="36">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1" fillId="14" borderId="0" applyNumberFormat="0" applyBorder="0" applyAlignment="0" applyProtection="0"/>
    <xf numFmtId="0" fontId="49" fillId="41" borderId="0" applyNumberFormat="0" applyBorder="0" applyAlignment="0" applyProtection="0"/>
    <xf numFmtId="0" fontId="21" fillId="14"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9" fillId="42" borderId="0" applyNumberFormat="0" applyBorder="0" applyAlignment="0" applyProtection="0"/>
    <xf numFmtId="0" fontId="21" fillId="15"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49" fillId="43"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8" borderId="0" applyNumberFormat="0" applyBorder="0" applyAlignment="0" applyProtection="0"/>
    <xf numFmtId="0" fontId="49" fillId="44"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9" fillId="45"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49" fillId="46"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47" fillId="17" borderId="0" applyNumberFormat="0" applyBorder="0" applyAlignment="0" applyProtection="0">
      <alignment vertical="center"/>
    </xf>
    <xf numFmtId="0" fontId="47" fillId="14" borderId="0" applyNumberFormat="0" applyBorder="0" applyAlignment="0" applyProtection="0">
      <alignment vertical="center"/>
    </xf>
    <xf numFmtId="0" fontId="47" fillId="21" borderId="0" applyNumberFormat="0" applyBorder="0" applyAlignment="0" applyProtection="0">
      <alignment vertical="center"/>
    </xf>
    <xf numFmtId="0" fontId="47" fillId="19" borderId="0" applyNumberFormat="0" applyBorder="0" applyAlignment="0" applyProtection="0">
      <alignment vertical="center"/>
    </xf>
    <xf numFmtId="0" fontId="21" fillId="22" borderId="0" applyNumberFormat="0" applyBorder="0" applyAlignment="0" applyProtection="0"/>
    <xf numFmtId="0" fontId="49" fillId="47"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4" borderId="0" applyNumberFormat="0" applyBorder="0" applyAlignment="0" applyProtection="0"/>
    <xf numFmtId="0" fontId="49" fillId="4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49"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18" borderId="0" applyNumberFormat="0" applyBorder="0" applyAlignment="0" applyProtection="0"/>
    <xf numFmtId="0" fontId="49" fillId="50"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49" fillId="5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7" borderId="0" applyNumberFormat="0" applyBorder="0" applyAlignment="0" applyProtection="0"/>
    <xf numFmtId="0" fontId="49" fillId="52"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47" fillId="21"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22" fillId="28" borderId="0" applyNumberFormat="0" applyBorder="0" applyAlignment="0" applyProtection="0"/>
    <xf numFmtId="0" fontId="50" fillId="53"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4" borderId="0" applyNumberFormat="0" applyBorder="0" applyAlignment="0" applyProtection="0"/>
    <xf numFmtId="0" fontId="50" fillId="5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50" fillId="5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0" borderId="0" applyNumberFormat="0" applyBorder="0" applyAlignment="0" applyProtection="0"/>
    <xf numFmtId="0" fontId="50" fillId="56"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57"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1" borderId="0" applyNumberFormat="0" applyBorder="0" applyAlignment="0" applyProtection="0"/>
    <xf numFmtId="0" fontId="50" fillId="58"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48" fillId="29" borderId="0" applyNumberFormat="0" applyBorder="0" applyAlignment="0" applyProtection="0">
      <alignment vertical="center"/>
    </xf>
    <xf numFmtId="0" fontId="48" fillId="24" borderId="0" applyNumberFormat="0" applyBorder="0" applyAlignment="0" applyProtection="0">
      <alignment vertical="center"/>
    </xf>
    <xf numFmtId="0" fontId="48" fillId="26" borderId="0" applyNumberFormat="0" applyBorder="0" applyAlignment="0" applyProtection="0">
      <alignment vertical="center"/>
    </xf>
    <xf numFmtId="0" fontId="48" fillId="23" borderId="0" applyNumberFormat="0" applyBorder="0" applyAlignment="0" applyProtection="0">
      <alignment vertical="center"/>
    </xf>
    <xf numFmtId="0" fontId="48" fillId="29" borderId="0" applyNumberFormat="0" applyBorder="0" applyAlignment="0" applyProtection="0">
      <alignment vertical="center"/>
    </xf>
    <xf numFmtId="0" fontId="48" fillId="20" borderId="0" applyNumberFormat="0" applyBorder="0" applyAlignment="0" applyProtection="0">
      <alignment vertical="center"/>
    </xf>
    <xf numFmtId="0" fontId="22" fillId="32" borderId="0" applyNumberFormat="0" applyBorder="0" applyAlignment="0" applyProtection="0"/>
    <xf numFmtId="0" fontId="50" fillId="59"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50" fillId="60"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50" fillId="61"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0" borderId="0" applyNumberFormat="0" applyBorder="0" applyAlignment="0" applyProtection="0"/>
    <xf numFmtId="0" fontId="50"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63"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5" borderId="0" applyNumberFormat="0" applyBorder="0" applyAlignment="0" applyProtection="0"/>
    <xf numFmtId="0" fontId="50" fillId="6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37" fillId="0" borderId="0">
      <alignment horizontal="center" wrapText="1"/>
      <protection locked="0"/>
    </xf>
    <xf numFmtId="0" fontId="23" fillId="15" borderId="0" applyNumberFormat="0" applyBorder="0" applyAlignment="0" applyProtection="0"/>
    <xf numFmtId="0" fontId="51" fillId="8"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8" fontId="7" fillId="0" borderId="0" applyFill="0" applyBorder="0" applyAlignment="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5" fillId="36" borderId="14" applyNumberFormat="0" applyAlignment="0" applyProtection="0"/>
    <xf numFmtId="0" fontId="53" fillId="12" borderId="11" applyNumberFormat="0" applyAlignment="0" applyProtection="0"/>
    <xf numFmtId="0" fontId="25" fillId="36" borderId="14" applyNumberFormat="0" applyAlignment="0" applyProtection="0"/>
    <xf numFmtId="0" fontId="25" fillId="3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36"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9" fillId="0" borderId="0" applyNumberFormat="0" applyAlignment="0">
      <alignment horizontal="left"/>
    </xf>
    <xf numFmtId="0" fontId="40" fillId="0" borderId="0" applyNumberFormat="0" applyAlignment="0"/>
    <xf numFmtId="0" fontId="7" fillId="0" borderId="0" applyFont="0" applyFill="0" applyBorder="0" applyAlignment="0" applyProtection="0"/>
    <xf numFmtId="0" fontId="41" fillId="0" borderId="0" applyNumberFormat="0" applyAlignment="0">
      <alignment horizontal="left"/>
    </xf>
    <xf numFmtId="0" fontId="26" fillId="0" borderId="0" applyNumberFormat="0" applyFill="0" applyBorder="0" applyAlignment="0" applyProtection="0"/>
    <xf numFmtId="0" fontId="54"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5" fillId="0" borderId="0" applyNumberFormat="0" applyFill="0" applyBorder="0" applyAlignment="0" applyProtection="0">
      <alignment horizontal="justify" vertical="top" wrapText="1"/>
    </xf>
    <xf numFmtId="0" fontId="27" fillId="16" borderId="0" applyNumberFormat="0" applyBorder="0" applyAlignment="0" applyProtection="0"/>
    <xf numFmtId="0" fontId="56" fillId="7"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38" fontId="42" fillId="37" borderId="0" applyNumberFormat="0" applyBorder="0" applyAlignment="0" applyProtection="0"/>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0" applyNumberFormat="0" applyFill="0" applyBorder="0" applyAlignment="0" applyProtection="0"/>
    <xf numFmtId="0" fontId="59"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alignment horizontal="justify" vertical="top" wrapText="1"/>
    </xf>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169" fontId="7" fillId="39" borderId="0"/>
    <xf numFmtId="0" fontId="32" fillId="0" borderId="20" applyNumberFormat="0" applyFill="0" applyAlignment="0" applyProtection="0"/>
    <xf numFmtId="0" fontId="63" fillId="0" borderId="1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4" fillId="0" borderId="0" applyNumberFormat="0">
      <alignment horizontal="right"/>
    </xf>
    <xf numFmtId="0" fontId="64" fillId="9" borderId="0" applyNumberFormat="0" applyBorder="0" applyAlignment="0" applyProtection="0"/>
    <xf numFmtId="0" fontId="33" fillId="26"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170" fontId="45" fillId="0" borderId="0"/>
    <xf numFmtId="0" fontId="7" fillId="0" borderId="0"/>
    <xf numFmtId="0" fontId="35" fillId="0" borderId="0"/>
    <xf numFmtId="0" fontId="7"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5" fillId="0" borderId="0"/>
    <xf numFmtId="0" fontId="35"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5" fillId="0" borderId="0"/>
    <xf numFmtId="0" fontId="35" fillId="0" borderId="0"/>
    <xf numFmtId="0" fontId="7" fillId="0" borderId="0"/>
    <xf numFmtId="0" fontId="35" fillId="0" borderId="0"/>
    <xf numFmtId="0" fontId="7" fillId="0" borderId="0"/>
    <xf numFmtId="0" fontId="35"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16" fillId="0" borderId="0" applyProtection="0">
      <alignment horizontal="justify" vertical="top" wrapText="1"/>
    </xf>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6"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7" fillId="0" borderId="0"/>
    <xf numFmtId="0" fontId="34" fillId="0" borderId="0"/>
    <xf numFmtId="1" fontId="35" fillId="0" borderId="0"/>
    <xf numFmtId="1" fontId="35"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2" fillId="0" borderId="0"/>
    <xf numFmtId="0" fontId="2"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5" fillId="0" borderId="0"/>
    <xf numFmtId="0" fontId="7" fillId="0" borderId="0"/>
    <xf numFmtId="1" fontId="35" fillId="0" borderId="0"/>
    <xf numFmtId="0" fontId="35"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16" fillId="0" borderId="0" applyProtection="0">
      <alignment horizontal="justify" vertical="top" wrapText="1"/>
    </xf>
    <xf numFmtId="0" fontId="7" fillId="0" borderId="0"/>
    <xf numFmtId="1" fontId="35" fillId="0" borderId="0"/>
    <xf numFmtId="0" fontId="35" fillId="0" borderId="0"/>
    <xf numFmtId="1" fontId="35" fillId="0" borderId="0"/>
    <xf numFmtId="0" fontId="35" fillId="0" borderId="0"/>
    <xf numFmtId="1"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1" fontId="35"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5" fillId="0" borderId="0"/>
    <xf numFmtId="0" fontId="7" fillId="0" borderId="0"/>
    <xf numFmtId="1" fontId="35" fillId="0" borderId="0"/>
    <xf numFmtId="0" fontId="7" fillId="0" borderId="0"/>
    <xf numFmtId="1" fontId="35" fillId="0" borderId="0"/>
    <xf numFmtId="1" fontId="35" fillId="0" borderId="0"/>
    <xf numFmtId="0" fontId="7" fillId="0" borderId="0"/>
    <xf numFmtId="1" fontId="35" fillId="0" borderId="0"/>
    <xf numFmtId="1" fontId="35" fillId="0" borderId="0"/>
    <xf numFmtId="0" fontId="2" fillId="0" borderId="0"/>
    <xf numFmtId="1" fontId="35"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9"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1"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6"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6"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14" fontId="37" fillId="0" borderId="0">
      <alignment horizontal="center" wrapText="1"/>
      <protection locked="0"/>
    </xf>
    <xf numFmtId="10" fontId="7" fillId="0" borderId="0" applyFont="0" applyFill="0" applyBorder="0" applyAlignment="0" applyProtection="0"/>
    <xf numFmtId="175" fontId="71" fillId="0" borderId="0"/>
    <xf numFmtId="0" fontId="38" fillId="0" borderId="0" applyNumberFormat="0" applyFont="0" applyFill="0" applyBorder="0" applyAlignment="0" applyProtection="0">
      <alignment horizontal="left"/>
    </xf>
    <xf numFmtId="176" fontId="72" fillId="0" borderId="0" applyNumberFormat="0" applyFill="0" applyBorder="0" applyAlignment="0" applyProtection="0">
      <alignment horizontal="left"/>
    </xf>
    <xf numFmtId="40" fontId="73" fillId="0" borderId="0" applyBorder="0">
      <alignment horizontal="right"/>
    </xf>
    <xf numFmtId="0" fontId="68" fillId="0" borderId="0" applyNumberFormat="0" applyFill="0" applyBorder="0" applyAlignment="0" applyProtection="0"/>
    <xf numFmtId="0" fontId="69" fillId="0" borderId="26" applyNumberFormat="0" applyFill="0" applyAlignment="0" applyProtection="0"/>
    <xf numFmtId="0" fontId="70" fillId="0" borderId="0" applyNumberFormat="0" applyFill="0" applyBorder="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1" fontId="35" fillId="0" borderId="0"/>
    <xf numFmtId="0" fontId="35" fillId="0" borderId="0"/>
    <xf numFmtId="0" fontId="35" fillId="0" borderId="0"/>
    <xf numFmtId="1" fontId="35" fillId="0" borderId="0"/>
    <xf numFmtId="0" fontId="35" fillId="0" borderId="0"/>
    <xf numFmtId="1" fontId="35" fillId="0" borderId="0"/>
    <xf numFmtId="0" fontId="35" fillId="0" borderId="0"/>
    <xf numFmtId="0" fontId="7" fillId="0" borderId="0"/>
    <xf numFmtId="0" fontId="35" fillId="0" borderId="0"/>
    <xf numFmtId="0" fontId="35" fillId="0" borderId="0"/>
    <xf numFmtId="0" fontId="35"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6" fillId="0" borderId="0" applyNumberFormat="0" applyFill="0" applyBorder="0" applyAlignment="0" applyProtection="0"/>
    <xf numFmtId="0" fontId="77" fillId="0" borderId="28" applyNumberFormat="0" applyFill="0" applyAlignment="0" applyProtection="0"/>
    <xf numFmtId="0" fontId="7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3" fillId="21" borderId="25" applyNumberFormat="0" applyAlignment="0" applyProtection="0">
      <alignment vertical="center"/>
    </xf>
    <xf numFmtId="0" fontId="90" fillId="0" borderId="32" applyNumberFormat="0" applyFill="0" applyAlignment="0" applyProtection="0">
      <alignment vertical="center"/>
    </xf>
    <xf numFmtId="0" fontId="88" fillId="0" borderId="0" applyNumberFormat="0" applyFill="0" applyBorder="0" applyAlignment="0" applyProtection="0">
      <alignment vertical="center"/>
    </xf>
    <xf numFmtId="0" fontId="85" fillId="0" borderId="20" applyNumberFormat="0" applyFill="0" applyAlignment="0" applyProtection="0">
      <alignment vertical="center"/>
    </xf>
    <xf numFmtId="0" fontId="79" fillId="0" borderId="0" applyNumberFormat="0" applyFill="0" applyBorder="0" applyAlignment="0" applyProtection="0">
      <alignment vertical="center"/>
    </xf>
    <xf numFmtId="0" fontId="48" fillId="35" borderId="0" applyNumberFormat="0" applyBorder="0" applyAlignment="0" applyProtection="0">
      <alignment vertical="center"/>
    </xf>
    <xf numFmtId="0" fontId="48" fillId="33" borderId="0" applyNumberFormat="0" applyBorder="0" applyAlignment="0" applyProtection="0">
      <alignment vertical="center"/>
    </xf>
    <xf numFmtId="0" fontId="48"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69" fillId="0" borderId="26" applyNumberFormat="0" applyFill="0" applyAlignment="0" applyProtection="0"/>
    <xf numFmtId="0" fontId="2" fillId="0" borderId="0"/>
    <xf numFmtId="0" fontId="91" fillId="0" borderId="30" applyNumberFormat="0" applyFill="0" applyAlignment="0" applyProtection="0">
      <alignment vertical="center"/>
    </xf>
    <xf numFmtId="0" fontId="92" fillId="16" borderId="0" applyNumberFormat="0" applyBorder="0" applyAlignment="0" applyProtection="0">
      <alignment vertical="center"/>
    </xf>
    <xf numFmtId="0" fontId="91" fillId="0" borderId="0" applyNumberFormat="0" applyFill="0" applyBorder="0" applyAlignment="0" applyProtection="0">
      <alignment vertical="center"/>
    </xf>
    <xf numFmtId="0" fontId="89" fillId="0" borderId="29" applyNumberFormat="0" applyFill="0" applyAlignment="0" applyProtection="0">
      <alignment vertical="center"/>
    </xf>
    <xf numFmtId="0" fontId="87" fillId="20" borderId="13" applyNumberFormat="0" applyAlignment="0" applyProtection="0">
      <alignment vertical="center"/>
    </xf>
    <xf numFmtId="0" fontId="86" fillId="0" borderId="31" applyNumberFormat="0" applyFill="0" applyAlignment="0" applyProtection="0">
      <alignment vertical="center"/>
    </xf>
    <xf numFmtId="0" fontId="84" fillId="36" borderId="14" applyNumberFormat="0" applyAlignment="0" applyProtection="0">
      <alignment vertical="center"/>
    </xf>
    <xf numFmtId="0" fontId="83" fillId="0" borderId="0" applyNumberFormat="0" applyFill="0" applyBorder="0" applyAlignment="0" applyProtection="0">
      <alignment vertical="center"/>
    </xf>
    <xf numFmtId="0" fontId="82" fillId="26" borderId="0" applyNumberFormat="0" applyBorder="0" applyAlignment="0" applyProtection="0">
      <alignment vertical="center"/>
    </xf>
    <xf numFmtId="0" fontId="78" fillId="17" borderId="24" applyNumberFormat="0" applyFont="0" applyAlignment="0" applyProtection="0">
      <alignment vertical="center"/>
    </xf>
    <xf numFmtId="0" fontId="81" fillId="15" borderId="0" applyNumberFormat="0" applyBorder="0" applyAlignment="0" applyProtection="0">
      <alignment vertical="center"/>
    </xf>
    <xf numFmtId="0" fontId="80" fillId="21" borderId="13" applyNumberFormat="0" applyAlignment="0" applyProtection="0">
      <alignment vertical="center"/>
    </xf>
    <xf numFmtId="0" fontId="48" fillId="29" borderId="0" applyNumberFormat="0" applyBorder="0" applyAlignment="0" applyProtection="0">
      <alignment vertical="center"/>
    </xf>
    <xf numFmtId="0" fontId="48" fillId="65" borderId="0" applyNumberFormat="0" applyBorder="0" applyAlignment="0" applyProtection="0">
      <alignment vertical="center"/>
    </xf>
    <xf numFmtId="0" fontId="48"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1" fillId="13" borderId="12" applyNumberFormat="0" applyFont="0" applyAlignment="0" applyProtection="0"/>
    <xf numFmtId="0" fontId="21" fillId="13" borderId="12"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7"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 fillId="0" borderId="0"/>
    <xf numFmtId="0" fontId="2" fillId="0" borderId="0"/>
    <xf numFmtId="0" fontId="2" fillId="0" borderId="0"/>
    <xf numFmtId="0" fontId="96"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5" fontId="7" fillId="0" borderId="0" applyFont="0" applyFill="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cellStyleXfs>
  <cellXfs count="419">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9" fillId="5" borderId="5"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0" fontId="6" fillId="3" borderId="2" xfId="0"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0" fontId="9" fillId="5" borderId="4" xfId="0" applyFont="1" applyFill="1" applyBorder="1" applyAlignment="1" applyProtection="1">
      <alignment horizontal="left" vertical="center"/>
      <protection locked="0"/>
    </xf>
    <xf numFmtId="4" fontId="8" fillId="3" borderId="2" xfId="0" applyNumberFormat="1" applyFont="1" applyFill="1" applyBorder="1" applyAlignment="1" applyProtection="1">
      <alignment horizontal="center" vertical="center" wrapText="1"/>
      <protection hidden="1"/>
    </xf>
    <xf numFmtId="0" fontId="15" fillId="3" borderId="2" xfId="0" applyFont="1" applyFill="1" applyBorder="1" applyAlignment="1">
      <alignment horizontal="center" vertical="center" wrapText="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1" fontId="3" fillId="0" borderId="0" xfId="0" applyNumberFormat="1" applyFont="1" applyAlignment="1" applyProtection="1">
      <alignment horizontal="justify" vertical="center" wrapText="1"/>
      <protection hidden="1"/>
    </xf>
    <xf numFmtId="1" fontId="17" fillId="0" borderId="0" xfId="0" applyNumberFormat="1" applyFont="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9" fillId="5" borderId="3" xfId="0" applyFont="1" applyFill="1" applyBorder="1" applyAlignment="1" applyProtection="1">
      <alignment horizontal="center" vertical="center"/>
      <protection locked="0"/>
    </xf>
    <xf numFmtId="39" fontId="3" fillId="0" borderId="2" xfId="0"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hidden="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18" fillId="5" borderId="6" xfId="0" applyFont="1" applyFill="1" applyBorder="1" applyAlignment="1" applyProtection="1">
      <alignment horizontal="left" vertical="center"/>
      <protection hidden="1"/>
    </xf>
    <xf numFmtId="0" fontId="3" fillId="0" borderId="0" xfId="0" applyFont="1" applyAlignment="1" applyProtection="1">
      <alignment horizontal="justify" vertical="top" wrapText="1"/>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0" fontId="11" fillId="4" borderId="0" xfId="0" applyFont="1" applyFill="1" applyAlignment="1">
      <alignment vertical="center"/>
    </xf>
    <xf numFmtId="1" fontId="3" fillId="0" borderId="2" xfId="0" applyNumberFormat="1" applyFont="1" applyBorder="1" applyAlignment="1" applyProtection="1">
      <alignment horizontal="center" vertical="center" wrapText="1"/>
      <protection hidden="1"/>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3" borderId="2" xfId="46463" applyNumberFormat="1" applyFont="1" applyFill="1" applyBorder="1" applyAlignment="1" applyProtection="1">
      <alignment horizontal="center" vertical="center" wrapText="1"/>
      <protection hidden="1"/>
    </xf>
    <xf numFmtId="177" fontId="8" fillId="3" borderId="2" xfId="46463" applyNumberFormat="1" applyFont="1" applyFill="1" applyBorder="1" applyAlignment="1" applyProtection="1">
      <alignment horizontal="center" vertical="center" wrapText="1"/>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6" fillId="3" borderId="5" xfId="46463" applyNumberFormat="1" applyFont="1" applyFill="1" applyBorder="1" applyAlignment="1" applyProtection="1">
      <alignment horizontal="center" vertical="center" wrapText="1"/>
      <protection hidden="1"/>
    </xf>
    <xf numFmtId="177" fontId="3" fillId="0" borderId="5" xfId="46463" applyNumberFormat="1" applyFont="1" applyBorder="1" applyAlignment="1" applyProtection="1">
      <alignment horizontal="center" vertical="center" wrapText="1"/>
      <protection hidden="1"/>
    </xf>
    <xf numFmtId="177" fontId="8" fillId="3" borderId="5"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3" xfId="46463" applyNumberFormat="1" applyFont="1" applyFill="1" applyBorder="1" applyAlignment="1" applyProtection="1">
      <alignment horizontal="center" vertical="center"/>
      <protection locked="0"/>
    </xf>
    <xf numFmtId="177" fontId="9" fillId="5" borderId="5" xfId="46463" applyNumberFormat="1" applyFont="1" applyFill="1" applyBorder="1" applyAlignment="1" applyProtection="1">
      <alignment horizontal="center" vertical="center"/>
      <protection locked="0"/>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177" fontId="3" fillId="66" borderId="2" xfId="46463"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xf>
    <xf numFmtId="3" fontId="98" fillId="0" borderId="7" xfId="0" applyNumberFormat="1" applyFont="1" applyBorder="1" applyAlignment="1">
      <alignment horizontal="center" vertical="center"/>
    </xf>
    <xf numFmtId="3" fontId="98" fillId="0" borderId="7" xfId="0" applyNumberFormat="1" applyFont="1" applyBorder="1" applyAlignment="1">
      <alignment horizontal="center" vertical="center" wrapText="1"/>
    </xf>
    <xf numFmtId="3" fontId="20" fillId="0" borderId="7" xfId="0" applyNumberFormat="1" applyFont="1" applyBorder="1" applyAlignment="1">
      <alignment horizontal="center" vertical="center" wrapText="1"/>
    </xf>
    <xf numFmtId="3" fontId="98" fillId="0" borderId="0" xfId="0" applyNumberFormat="1" applyFont="1" applyAlignment="1">
      <alignment horizontal="center" vertical="center"/>
    </xf>
    <xf numFmtId="3" fontId="0" fillId="0" borderId="7" xfId="0" applyNumberFormat="1" applyBorder="1" applyAlignment="1">
      <alignment horizontal="center" vertical="center"/>
    </xf>
    <xf numFmtId="3" fontId="99" fillId="0" borderId="0" xfId="0" applyNumberFormat="1" applyFont="1" applyAlignment="1">
      <alignment horizontal="center" vertical="center"/>
    </xf>
    <xf numFmtId="3" fontId="101" fillId="0" borderId="7" xfId="0" applyNumberFormat="1" applyFont="1" applyBorder="1" applyAlignment="1">
      <alignment horizontal="center" vertical="center"/>
    </xf>
    <xf numFmtId="3" fontId="102" fillId="0" borderId="7" xfId="0" applyNumberFormat="1" applyFont="1" applyBorder="1" applyAlignment="1">
      <alignment horizontal="left" vertical="center"/>
    </xf>
    <xf numFmtId="3" fontId="101" fillId="0" borderId="0" xfId="0" applyNumberFormat="1" applyFont="1" applyAlignment="1">
      <alignment horizontal="center" vertical="center"/>
    </xf>
    <xf numFmtId="3" fontId="0" fillId="0" borderId="7" xfId="0" applyNumberFormat="1" applyBorder="1" applyAlignment="1">
      <alignment horizontal="right" vertical="center"/>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0"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0" fillId="0" borderId="2" xfId="0" applyFont="1" applyBorder="1" applyAlignment="1">
      <alignment horizontal="justify"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4" fillId="0" borderId="2" xfId="0" applyFont="1" applyBorder="1" applyAlignment="1">
      <alignment horizontal="justify" vertical="center"/>
    </xf>
    <xf numFmtId="37" fontId="104" fillId="0" borderId="2" xfId="0" applyNumberFormat="1" applyFont="1" applyBorder="1" applyAlignment="1">
      <alignment horizontal="center" vertical="center"/>
    </xf>
    <xf numFmtId="0" fontId="104" fillId="67" borderId="2" xfId="0" applyFont="1" applyFill="1" applyBorder="1" applyAlignment="1">
      <alignment horizontal="center" vertical="center"/>
    </xf>
    <xf numFmtId="177" fontId="4" fillId="3" borderId="2" xfId="46463" applyNumberFormat="1" applyFont="1" applyFill="1" applyBorder="1" applyAlignment="1" applyProtection="1">
      <alignment horizontal="center" vertical="center" wrapText="1"/>
      <protection hidden="1"/>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0" fillId="0" borderId="2" xfId="46465" applyFont="1" applyBorder="1" applyAlignment="1" applyProtection="1">
      <alignment horizontal="justify" vertical="center" wrapText="1"/>
    </xf>
    <xf numFmtId="37" fontId="6" fillId="0" borderId="5" xfId="0" applyNumberFormat="1" applyFont="1" applyBorder="1" applyAlignment="1" applyProtection="1">
      <alignment horizontal="center" vertical="center" wrapText="1"/>
      <protection hidden="1"/>
    </xf>
    <xf numFmtId="177" fontId="105" fillId="3" borderId="2"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 fontId="12" fillId="0" borderId="2" xfId="46464" applyNumberFormat="1" applyFont="1" applyBorder="1" applyAlignment="1">
      <alignment horizontal="center" vertical="center"/>
    </xf>
    <xf numFmtId="0" fontId="12" fillId="0" borderId="2" xfId="46465" applyFont="1" applyBorder="1" applyAlignment="1" applyProtection="1">
      <alignment horizontal="justify" vertical="center" wrapText="1"/>
    </xf>
    <xf numFmtId="3" fontId="100" fillId="0" borderId="7" xfId="0" applyNumberFormat="1" applyFont="1" applyBorder="1" applyAlignment="1">
      <alignment horizontal="right" vertical="center"/>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08" fillId="0" borderId="2" xfId="1599" applyFont="1" applyBorder="1" applyAlignment="1" applyProtection="1">
      <alignment horizontal="center" vertical="center"/>
      <protection hidden="1"/>
    </xf>
    <xf numFmtId="0" fontId="109"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37" fontId="108" fillId="0" borderId="2" xfId="1599" applyNumberFormat="1" applyFont="1" applyBorder="1" applyAlignment="1" applyProtection="1">
      <alignment horizontal="right" vertical="center" wrapText="1"/>
      <protection hidden="1"/>
    </xf>
    <xf numFmtId="0" fontId="108"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0" fontId="109" fillId="0" borderId="2" xfId="1599" applyFont="1" applyBorder="1" applyAlignment="1" applyProtection="1">
      <alignment horizontal="center" vertical="top"/>
      <protection hidden="1"/>
    </xf>
    <xf numFmtId="37" fontId="20" fillId="2" borderId="2" xfId="1599" applyNumberFormat="1" applyFont="1" applyFill="1" applyBorder="1" applyAlignment="1" applyProtection="1">
      <alignment horizontal="center" vertical="center" wrapText="1"/>
      <protection hidden="1"/>
    </xf>
    <xf numFmtId="178" fontId="20" fillId="2" borderId="2" xfId="700" applyNumberFormat="1" applyFont="1" applyFill="1" applyBorder="1" applyAlignment="1" applyProtection="1">
      <alignment horizontal="center" vertical="center" wrapText="1"/>
      <protection hidden="1"/>
    </xf>
    <xf numFmtId="178" fontId="15" fillId="2" borderId="5" xfId="700" applyNumberFormat="1" applyFont="1" applyFill="1" applyBorder="1" applyAlignment="1" applyProtection="1">
      <alignment horizontal="center" vertical="center" wrapText="1"/>
      <protection hidden="1"/>
    </xf>
    <xf numFmtId="4" fontId="20" fillId="0" borderId="2" xfId="1599" applyNumberFormat="1" applyFont="1" applyBorder="1" applyAlignment="1" applyProtection="1">
      <alignment horizontal="center" vertical="center" wrapText="1"/>
      <protection hidden="1"/>
    </xf>
    <xf numFmtId="4" fontId="20" fillId="0" borderId="4" xfId="1599" applyNumberFormat="1" applyFont="1" applyBorder="1" applyAlignment="1" applyProtection="1">
      <alignment horizontal="center" vertical="center" wrapText="1"/>
      <protection hidden="1"/>
    </xf>
    <xf numFmtId="0" fontId="20" fillId="0" borderId="0" xfId="1599" applyFont="1" applyAlignment="1" applyProtection="1">
      <alignment horizontal="justify" vertical="center" wrapText="1"/>
      <protection hidden="1"/>
    </xf>
    <xf numFmtId="0" fontId="98" fillId="0" borderId="0" xfId="1599" applyFont="1" applyAlignment="1" applyProtection="1">
      <alignment horizontal="justify" vertical="center" wrapText="1"/>
      <protection hidden="1"/>
    </xf>
    <xf numFmtId="3" fontId="111"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103" fillId="0" borderId="2" xfId="1599" applyFont="1" applyBorder="1" applyAlignment="1" applyProtection="1">
      <alignment horizontal="center" vertical="center"/>
      <protection hidden="1"/>
    </xf>
    <xf numFmtId="0" fontId="20" fillId="0" borderId="2" xfId="46466" applyFont="1" applyBorder="1" applyAlignment="1">
      <alignment horizontal="justify" vertical="center" wrapText="1"/>
    </xf>
    <xf numFmtId="37" fontId="112" fillId="0" borderId="2" xfId="1599" applyNumberFormat="1" applyFont="1" applyBorder="1" applyAlignment="1" applyProtection="1">
      <alignment horizontal="center" vertical="center" wrapText="1"/>
      <protection hidden="1"/>
    </xf>
    <xf numFmtId="0" fontId="112" fillId="0" borderId="2" xfId="1820" applyFont="1" applyBorder="1" applyAlignment="1" applyProtection="1">
      <alignment horizontal="center" vertical="center" wrapText="1"/>
      <protection hidden="1"/>
    </xf>
    <xf numFmtId="178" fontId="112" fillId="0" borderId="2" xfId="700" applyNumberFormat="1" applyFont="1" applyBorder="1" applyAlignment="1" applyProtection="1">
      <alignment horizontal="center" vertical="center" wrapText="1"/>
      <protection hidden="1"/>
    </xf>
    <xf numFmtId="37" fontId="112" fillId="66" borderId="2" xfId="700" applyNumberFormat="1" applyFont="1" applyFill="1" applyBorder="1" applyAlignment="1" applyProtection="1">
      <alignment horizontal="right" vertical="center" wrapText="1"/>
      <protection hidden="1"/>
    </xf>
    <xf numFmtId="0" fontId="112" fillId="66" borderId="0" xfId="1599" applyFont="1" applyFill="1" applyAlignment="1" applyProtection="1">
      <alignment horizontal="justify" vertical="center" wrapText="1"/>
      <protection hidden="1"/>
    </xf>
    <xf numFmtId="0" fontId="103"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103"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37" fontId="103" fillId="66" borderId="2" xfId="1599" applyNumberFormat="1" applyFont="1" applyFill="1" applyBorder="1" applyAlignment="1" applyProtection="1">
      <alignment horizontal="right" vertical="center" wrapText="1"/>
      <protection hidden="1"/>
    </xf>
    <xf numFmtId="0" fontId="103" fillId="66" borderId="0" xfId="1599" applyFont="1" applyFill="1" applyAlignment="1" applyProtection="1">
      <alignment horizontal="justify" vertical="center" wrapText="1"/>
      <protection hidden="1"/>
    </xf>
    <xf numFmtId="4" fontId="20" fillId="66" borderId="2" xfId="1599" applyNumberFormat="1" applyFont="1" applyFill="1" applyBorder="1" applyAlignment="1" applyProtection="1">
      <alignment horizontal="center" vertical="center" wrapText="1"/>
      <protection hidden="1"/>
    </xf>
    <xf numFmtId="4" fontId="20" fillId="66" borderId="4" xfId="1599" applyNumberFormat="1" applyFont="1" applyFill="1" applyBorder="1" applyAlignment="1" applyProtection="1">
      <alignment horizontal="center" vertical="center" wrapText="1"/>
      <protection hidden="1"/>
    </xf>
    <xf numFmtId="0" fontId="20" fillId="66" borderId="0" xfId="1599" applyFont="1" applyFill="1" applyAlignment="1" applyProtection="1">
      <alignment horizontal="justify" vertical="center" wrapText="1"/>
      <protection hidden="1"/>
    </xf>
    <xf numFmtId="0" fontId="98"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0" fillId="0" borderId="2" xfId="1820" applyFont="1" applyBorder="1" applyAlignment="1" applyProtection="1">
      <alignment horizontal="justify" vertical="center" wrapText="1"/>
      <protection hidden="1"/>
    </xf>
    <xf numFmtId="0" fontId="113" fillId="0" borderId="2" xfId="1599" applyFont="1" applyBorder="1" applyAlignment="1" applyProtection="1">
      <alignment horizontal="center" vertical="top"/>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3" fillId="2" borderId="2" xfId="1599" applyFont="1" applyFill="1" applyBorder="1" applyAlignment="1">
      <alignment horizontal="center" vertical="center" wrapText="1"/>
    </xf>
    <xf numFmtId="0" fontId="6" fillId="2" borderId="2" xfId="3506" applyFont="1" applyFill="1" applyBorder="1" applyAlignment="1" applyProtection="1">
      <alignment horizontal="center" vertical="center" wrapText="1"/>
      <protection hidden="1"/>
    </xf>
    <xf numFmtId="0" fontId="3" fillId="2" borderId="2" xfId="3506" applyFont="1" applyFill="1" applyBorder="1" applyAlignment="1" applyProtection="1">
      <alignment horizontal="center" vertical="center"/>
      <protection hidden="1"/>
    </xf>
    <xf numFmtId="178" fontId="3" fillId="2" borderId="2" xfId="700" applyNumberFormat="1" applyFont="1" applyFill="1" applyBorder="1" applyAlignment="1" applyProtection="1">
      <alignment horizontal="center" vertical="center"/>
      <protection hidden="1"/>
    </xf>
    <xf numFmtId="178" fontId="8" fillId="2" borderId="2" xfId="700" applyNumberFormat="1" applyFont="1" applyFill="1" applyBorder="1" applyAlignment="1" applyProtection="1">
      <alignment horizontal="center" vertical="center"/>
      <protection hidden="1"/>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0" fillId="0" borderId="2" xfId="1820" applyFont="1" applyBorder="1" applyAlignment="1" applyProtection="1">
      <alignment horizontal="justify" vertical="center" wrapText="1"/>
    </xf>
    <xf numFmtId="1" fontId="108" fillId="0" borderId="2" xfId="1599" applyNumberFormat="1" applyFont="1" applyBorder="1" applyAlignment="1" applyProtection="1">
      <alignment horizontal="center" vertical="center"/>
      <protection hidden="1"/>
    </xf>
    <xf numFmtId="0" fontId="3" fillId="0" borderId="2" xfId="1599" applyFont="1" applyBorder="1" applyAlignment="1">
      <alignment horizontal="center" vertical="center" wrapText="1"/>
    </xf>
    <xf numFmtId="0" fontId="6" fillId="0" borderId="2" xfId="3506" applyFont="1" applyBorder="1" applyAlignment="1" applyProtection="1">
      <alignment horizontal="center" vertical="center" wrapText="1"/>
      <protection hidden="1"/>
    </xf>
    <xf numFmtId="0" fontId="3" fillId="0" borderId="2" xfId="3506"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0" fontId="10"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top"/>
      <protection hidden="1"/>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19" fillId="6" borderId="2" xfId="1599" applyFont="1" applyFill="1" applyBorder="1" applyAlignment="1" applyProtection="1">
      <alignment horizontal="justify" vertical="center" wrapText="1"/>
      <protection hidden="1"/>
    </xf>
    <xf numFmtId="0" fontId="19"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0" fontId="114" fillId="0" borderId="0" xfId="1599" applyFont="1" applyAlignment="1" applyProtection="1">
      <protection hidden="1"/>
    </xf>
    <xf numFmtId="0" fontId="115" fillId="2" borderId="2" xfId="1599" applyFont="1" applyFill="1" applyBorder="1" applyAlignment="1" applyProtection="1">
      <alignment horizontal="center" vertical="center" wrapText="1"/>
      <protection hidden="1"/>
    </xf>
    <xf numFmtId="0" fontId="8" fillId="2" borderId="2" xfId="1599" applyFont="1" applyFill="1" applyBorder="1" applyAlignment="1" applyProtection="1">
      <alignment horizontal="center" vertical="center" wrapText="1"/>
      <protection hidden="1"/>
    </xf>
    <xf numFmtId="0" fontId="15" fillId="2" borderId="2" xfId="1599" applyFont="1" applyFill="1" applyBorder="1" applyAlignment="1" applyProtection="1">
      <alignment horizontal="center" vertical="center" wrapText="1"/>
      <protection hidden="1"/>
    </xf>
    <xf numFmtId="178" fontId="8" fillId="2" borderId="2" xfId="700" applyNumberFormat="1" applyFont="1" applyFill="1" applyBorder="1" applyAlignment="1" applyProtection="1">
      <alignment horizontal="center" vertical="center" wrapText="1"/>
      <protection hidden="1"/>
    </xf>
    <xf numFmtId="178" fontId="15" fillId="2" borderId="2" xfId="700" applyNumberFormat="1" applyFont="1" applyFill="1" applyBorder="1" applyAlignment="1" applyProtection="1">
      <alignment horizontal="center" vertical="center" wrapText="1"/>
      <protection hidden="1"/>
    </xf>
    <xf numFmtId="0" fontId="116"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37" fontId="3" fillId="0" borderId="0" xfId="1599" applyNumberFormat="1" applyFont="1" applyAlignment="1" applyProtection="1">
      <alignment horizontal="center" vertical="center" wrapText="1"/>
      <protection hidden="1"/>
    </xf>
    <xf numFmtId="0" fontId="117" fillId="0" borderId="0" xfId="1599" applyFont="1" applyAlignment="1" applyProtection="1">
      <alignment horizontal="center" vertical="center"/>
      <protection hidden="1"/>
    </xf>
    <xf numFmtId="0" fontId="117" fillId="0" borderId="0" xfId="1599" applyFont="1" applyAlignment="1" applyProtection="1">
      <alignment horizontal="justify" vertical="center" wrapText="1"/>
      <protection hidden="1"/>
    </xf>
    <xf numFmtId="37" fontId="117" fillId="0" borderId="0" xfId="1599" applyNumberFormat="1" applyFont="1" applyAlignment="1" applyProtection="1">
      <alignment horizontal="center" vertical="center"/>
      <protection hidden="1"/>
    </xf>
    <xf numFmtId="1" fontId="117" fillId="0" borderId="0" xfId="1599"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wrapText="1"/>
      <protection hidden="1"/>
    </xf>
    <xf numFmtId="0" fontId="117" fillId="0" borderId="0" xfId="1599" applyFont="1" applyAlignment="1" applyProtection="1">
      <alignment horizontal="center" vertical="center" wrapText="1"/>
      <protection hidden="1"/>
    </xf>
    <xf numFmtId="0" fontId="117" fillId="0" borderId="0" xfId="1599" applyFont="1" applyProtection="1">
      <alignment horizontal="justify" vertical="top" wrapText="1"/>
      <protection hidden="1"/>
    </xf>
    <xf numFmtId="178" fontId="109" fillId="0" borderId="2" xfId="700" applyNumberFormat="1" applyFont="1" applyBorder="1" applyAlignment="1" applyProtection="1">
      <alignment horizontal="center" vertical="center"/>
      <protection locked="0"/>
    </xf>
    <xf numFmtId="178" fontId="109" fillId="0" borderId="2" xfId="700" applyNumberFormat="1" applyFont="1" applyBorder="1" applyAlignment="1" applyProtection="1">
      <alignment horizontal="center" vertical="center"/>
      <protection hidden="1"/>
    </xf>
    <xf numFmtId="178" fontId="109" fillId="0" borderId="5" xfId="700" applyNumberFormat="1" applyFont="1" applyBorder="1" applyAlignment="1" applyProtection="1">
      <alignment horizontal="center" vertical="center"/>
      <protection locked="0"/>
    </xf>
    <xf numFmtId="178" fontId="109" fillId="0" borderId="2" xfId="700" applyNumberFormat="1" applyFont="1" applyFill="1" applyBorder="1" applyAlignment="1" applyProtection="1">
      <alignment horizontal="center" vertical="center" wrapText="1"/>
      <protection locked="0"/>
    </xf>
    <xf numFmtId="2" fontId="108" fillId="0" borderId="0" xfId="1599" applyNumberFormat="1" applyFont="1" applyAlignment="1" applyProtection="1">
      <alignment horizontal="justify" vertical="center" wrapText="1"/>
      <protection hidden="1"/>
    </xf>
    <xf numFmtId="4" fontId="20" fillId="0" borderId="0" xfId="1599" applyNumberFormat="1" applyFont="1" applyAlignment="1" applyProtection="1">
      <alignment horizontal="center" vertical="center" wrapText="1"/>
      <protection hidden="1"/>
    </xf>
    <xf numFmtId="178" fontId="111" fillId="5" borderId="34" xfId="700" applyNumberFormat="1" applyFont="1" applyFill="1" applyBorder="1" applyAlignment="1" applyProtection="1">
      <alignment horizontal="center" vertical="center"/>
      <protection hidden="1"/>
    </xf>
    <xf numFmtId="3" fontId="111" fillId="5" borderId="5" xfId="1599" applyNumberFormat="1" applyFont="1" applyFill="1" applyBorder="1" applyAlignment="1" applyProtection="1">
      <alignment vertical="center"/>
      <protection hidden="1"/>
    </xf>
    <xf numFmtId="178" fontId="112" fillId="0" borderId="2" xfId="700" applyNumberFormat="1" applyFont="1" applyBorder="1" applyAlignment="1" applyProtection="1">
      <alignment horizontal="center" vertical="center" wrapText="1"/>
      <protection locked="0"/>
    </xf>
    <xf numFmtId="178" fontId="112" fillId="0" borderId="2" xfId="700" applyNumberFormat="1" applyFont="1" applyFill="1" applyBorder="1" applyAlignment="1" applyProtection="1">
      <alignment horizontal="center" vertical="center" wrapText="1"/>
      <protection locked="0"/>
    </xf>
    <xf numFmtId="178" fontId="112" fillId="66" borderId="0" xfId="700" applyNumberFormat="1" applyFont="1" applyFill="1" applyBorder="1" applyAlignment="1" applyProtection="1">
      <alignment horizontal="center" vertical="center" wrapText="1"/>
      <protection hidden="1"/>
    </xf>
    <xf numFmtId="39" fontId="103" fillId="66" borderId="0" xfId="700" applyNumberFormat="1" applyFont="1" applyFill="1" applyBorder="1" applyAlignment="1" applyProtection="1">
      <alignment horizontal="center" vertical="center" wrapText="1"/>
      <protection hidden="1"/>
    </xf>
    <xf numFmtId="178" fontId="103" fillId="0" borderId="2" xfId="700" applyNumberFormat="1" applyFont="1" applyBorder="1" applyAlignment="1" applyProtection="1">
      <alignment horizontal="center" vertical="center" wrapText="1"/>
      <protection locked="0"/>
    </xf>
    <xf numFmtId="37" fontId="103" fillId="66" borderId="0" xfId="700" applyNumberFormat="1" applyFont="1" applyFill="1" applyBorder="1" applyAlignment="1" applyProtection="1">
      <alignment horizontal="center" vertical="center" wrapText="1"/>
      <protection hidden="1"/>
    </xf>
    <xf numFmtId="4" fontId="20" fillId="66" borderId="0" xfId="1599" applyNumberFormat="1" applyFont="1" applyFill="1" applyAlignment="1" applyProtection="1">
      <alignment horizontal="center" vertical="center" wrapText="1"/>
      <protection hidden="1"/>
    </xf>
    <xf numFmtId="178" fontId="113" fillId="0" borderId="2" xfId="700" applyNumberFormat="1" applyFont="1" applyFill="1" applyBorder="1" applyAlignment="1" applyProtection="1">
      <alignment horizontal="center" vertical="center" wrapText="1"/>
      <protection locked="0"/>
    </xf>
    <xf numFmtId="178" fontId="113" fillId="0" borderId="2" xfId="700" applyNumberFormat="1" applyFont="1" applyFill="1" applyBorder="1" applyAlignment="1" applyProtection="1">
      <alignment horizontal="center" vertical="center" wrapText="1"/>
      <protection hidden="1"/>
    </xf>
    <xf numFmtId="2" fontId="103" fillId="66" borderId="0" xfId="1599" applyNumberFormat="1" applyFont="1" applyFill="1" applyAlignment="1" applyProtection="1">
      <alignment horizontal="justify" vertical="center" wrapText="1"/>
      <protection hidden="1"/>
    </xf>
    <xf numFmtId="178" fontId="20"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0" fontId="118" fillId="0" borderId="0" xfId="1599" applyFont="1" applyAlignment="1">
      <alignment horizontal="left" vertical="center" wrapText="1" indent="1"/>
    </xf>
    <xf numFmtId="0" fontId="119" fillId="0" borderId="0" xfId="1599" applyFont="1" applyAlignment="1">
      <alignment horizontal="left" vertical="center" wrapText="1"/>
    </xf>
    <xf numFmtId="0" fontId="120" fillId="0" borderId="2" xfId="1599" applyFont="1" applyBorder="1" applyAlignment="1">
      <alignment horizontal="justify" vertical="center" wrapText="1"/>
    </xf>
    <xf numFmtId="0" fontId="3" fillId="4" borderId="2" xfId="1599" applyFont="1" applyFill="1" applyBorder="1" applyAlignment="1" applyProtection="1">
      <alignment horizontal="justify" vertical="center" wrapText="1"/>
      <protection hidden="1"/>
    </xf>
    <xf numFmtId="0" fontId="5" fillId="4" borderId="2" xfId="1599" applyFont="1" applyFill="1" applyBorder="1" applyAlignment="1" applyProtection="1">
      <alignment horizontal="justify" vertical="center" wrapText="1"/>
      <protection hidden="1"/>
    </xf>
    <xf numFmtId="0" fontId="5" fillId="4" borderId="0" xfId="1599" applyFont="1" applyFill="1" applyAlignment="1" applyProtection="1">
      <alignment horizontal="justify" vertical="center" wrapText="1"/>
      <protection hidden="1"/>
    </xf>
    <xf numFmtId="178" fontId="108" fillId="0" borderId="2" xfId="700" applyNumberFormat="1" applyFont="1" applyFill="1" applyBorder="1" applyAlignment="1" applyProtection="1">
      <alignment horizontal="center" vertical="center" wrapText="1"/>
      <protection locked="0"/>
    </xf>
    <xf numFmtId="178" fontId="108"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4" fillId="0" borderId="2" xfId="700" applyNumberFormat="1" applyFont="1" applyBorder="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22" fillId="0" borderId="0" xfId="1596" applyFont="1" applyProtection="1">
      <protection hidden="1"/>
    </xf>
    <xf numFmtId="0" fontId="122" fillId="0" borderId="0" xfId="1596" applyFont="1" applyAlignment="1" applyProtection="1">
      <alignment vertical="center"/>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0" fontId="5" fillId="0" borderId="0" xfId="1596" applyFont="1" applyAlignment="1" applyProtection="1">
      <alignment horizontal="justify" vertical="top" wrapText="1"/>
      <protection locked="0"/>
    </xf>
    <xf numFmtId="0" fontId="5" fillId="0" borderId="0" xfId="1596" applyFont="1" applyAlignment="1" applyProtection="1">
      <alignment horizontal="justify" vertical="center" wrapText="1"/>
      <protection locked="0"/>
    </xf>
    <xf numFmtId="0" fontId="6" fillId="0" borderId="2" xfId="1596" applyFont="1" applyBorder="1" applyAlignment="1" applyProtection="1">
      <alignment horizontal="justify" vertical="center" wrapText="1"/>
      <protection hidden="1"/>
    </xf>
    <xf numFmtId="177" fontId="19" fillId="0" borderId="2" xfId="43997" applyNumberFormat="1" applyFont="1" applyBorder="1" applyAlignment="1">
      <alignment horizontal="center" vertical="center"/>
    </xf>
    <xf numFmtId="177" fontId="123" fillId="0" borderId="2" xfId="43997" applyNumberFormat="1" applyFont="1" applyBorder="1" applyAlignment="1">
      <alignment horizontal="center" vertical="center"/>
    </xf>
    <xf numFmtId="0" fontId="123" fillId="0" borderId="0" xfId="1596" applyFont="1"/>
    <xf numFmtId="0" fontId="123" fillId="0" borderId="0" xfId="1596" applyFont="1" applyAlignment="1">
      <alignment vertical="center"/>
    </xf>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6" fillId="0" borderId="2" xfId="43997" applyNumberFormat="1" applyFont="1" applyBorder="1" applyAlignment="1">
      <alignment horizontal="center" vertical="center"/>
    </xf>
    <xf numFmtId="177" fontId="4" fillId="0" borderId="2" xfId="43997" applyNumberFormat="1" applyFont="1" applyBorder="1" applyAlignment="1">
      <alignment horizontal="center" vertical="center"/>
    </xf>
    <xf numFmtId="0" fontId="4" fillId="0" borderId="0" xfId="1596" applyFont="1"/>
    <xf numFmtId="0" fontId="4" fillId="0" borderId="0" xfId="1596" applyFont="1" applyAlignment="1">
      <alignment vertical="center"/>
    </xf>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0" fontId="5" fillId="0" borderId="0" xfId="1596" applyFont="1" applyAlignment="1" applyProtection="1">
      <alignment horizontal="justify" vertical="center" wrapText="1"/>
      <protection hidden="1"/>
    </xf>
    <xf numFmtId="177" fontId="16" fillId="0" borderId="2" xfId="43997" applyNumberFormat="1" applyFont="1" applyBorder="1" applyAlignment="1" applyProtection="1">
      <alignment horizontal="center" vertical="center"/>
      <protection hidden="1"/>
    </xf>
    <xf numFmtId="177" fontId="124" fillId="0" borderId="2" xfId="43997" applyNumberFormat="1" applyFont="1" applyBorder="1" applyAlignment="1" applyProtection="1">
      <alignment horizontal="center" vertical="center"/>
      <protection hidden="1"/>
    </xf>
    <xf numFmtId="0" fontId="124" fillId="0" borderId="0" xfId="1596" applyFont="1" applyProtection="1">
      <protection hidden="1"/>
    </xf>
    <xf numFmtId="0" fontId="124" fillId="0" borderId="0" xfId="1596" applyFont="1" applyAlignment="1" applyProtection="1">
      <alignment vertical="center"/>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177" fontId="12" fillId="69" borderId="2" xfId="43997" applyNumberFormat="1" applyFont="1" applyFill="1" applyBorder="1" applyAlignment="1">
      <alignment horizontal="center" vertical="center"/>
    </xf>
    <xf numFmtId="177" fontId="16" fillId="69" borderId="2" xfId="43997" applyNumberFormat="1" applyFont="1" applyFill="1" applyBorder="1" applyAlignment="1" applyProtection="1">
      <alignment horizontal="center" vertical="center"/>
      <protection hidden="1"/>
    </xf>
    <xf numFmtId="0" fontId="6" fillId="68" borderId="2" xfId="1596" applyFont="1" applyFill="1" applyBorder="1" applyAlignment="1" applyProtection="1">
      <alignment horizontal="justify" vertical="center"/>
      <protection hidden="1"/>
    </xf>
    <xf numFmtId="0" fontId="115" fillId="2" borderId="2" xfId="1596" applyFont="1" applyFill="1" applyBorder="1" applyAlignment="1" applyProtection="1">
      <alignment horizontal="center" vertical="center" wrapText="1"/>
      <protection hidden="1"/>
    </xf>
    <xf numFmtId="0" fontId="8" fillId="2" borderId="2" xfId="1596" applyFont="1" applyFill="1" applyBorder="1" applyAlignment="1" applyProtection="1">
      <alignment horizontal="center" vertical="center" wrapText="1"/>
      <protection hidden="1"/>
    </xf>
    <xf numFmtId="0" fontId="15" fillId="2" borderId="2" xfId="1596" applyFont="1" applyFill="1" applyBorder="1" applyAlignment="1" applyProtection="1">
      <alignment horizontal="center" vertical="center" wrapText="1"/>
      <protection hidden="1"/>
    </xf>
    <xf numFmtId="177" fontId="8" fillId="2" borderId="2" xfId="43997" applyNumberFormat="1" applyFont="1" applyFill="1" applyBorder="1" applyAlignment="1" applyProtection="1">
      <alignment horizontal="center" vertical="center" wrapText="1"/>
      <protection hidden="1"/>
    </xf>
    <xf numFmtId="177" fontId="15" fillId="2" borderId="2" xfId="43997" applyNumberFormat="1" applyFont="1" applyFill="1" applyBorder="1" applyAlignment="1" applyProtection="1">
      <alignment horizontal="center" vertical="center" wrapText="1"/>
      <protection hidden="1"/>
    </xf>
    <xf numFmtId="0" fontId="116" fillId="0" borderId="0" xfId="1596" applyFont="1" applyProtection="1">
      <protection hidden="1"/>
    </xf>
    <xf numFmtId="0" fontId="116" fillId="0" borderId="0" xfId="1596" applyFont="1" applyAlignment="1" applyProtection="1">
      <alignment vertical="center"/>
      <protection hidden="1"/>
    </xf>
    <xf numFmtId="0" fontId="122" fillId="0" borderId="0" xfId="1596" applyFont="1"/>
    <xf numFmtId="0" fontId="122" fillId="0" borderId="0" xfId="1596" applyFont="1" applyAlignment="1">
      <alignment vertical="center"/>
    </xf>
    <xf numFmtId="177" fontId="6" fillId="0" borderId="2" xfId="43997" applyNumberFormat="1" applyFont="1" applyBorder="1" applyAlignment="1" applyProtection="1">
      <alignment horizontal="center" vertical="center" wrapText="1"/>
      <protection hidden="1"/>
    </xf>
    <xf numFmtId="0" fontId="124" fillId="70" borderId="0" xfId="1596" applyFont="1" applyFill="1"/>
    <xf numFmtId="0" fontId="124" fillId="70" borderId="0" xfId="1596" applyFont="1" applyFill="1" applyAlignment="1">
      <alignment vertical="center"/>
    </xf>
    <xf numFmtId="0" fontId="3" fillId="0" borderId="2" xfId="1596" applyFont="1" applyBorder="1" applyAlignment="1" applyProtection="1">
      <alignment horizontal="justify" vertical="center"/>
      <protection locked="0"/>
    </xf>
    <xf numFmtId="177" fontId="6" fillId="69" borderId="2" xfId="43997" applyNumberFormat="1" applyFont="1" applyFill="1" applyBorder="1" applyAlignment="1" applyProtection="1">
      <alignment horizontal="center" vertical="center" wrapText="1"/>
      <protection hidden="1"/>
    </xf>
    <xf numFmtId="0" fontId="16" fillId="70" borderId="0" xfId="1596" applyFont="1" applyFill="1"/>
    <xf numFmtId="0" fontId="16" fillId="70" borderId="0" xfId="1596" applyFont="1" applyFill="1" applyAlignment="1">
      <alignment vertical="center"/>
    </xf>
    <xf numFmtId="177" fontId="0" fillId="0" borderId="2" xfId="43997" applyNumberFormat="1" applyFont="1" applyBorder="1" applyAlignment="1">
      <alignment horizontal="center" vertical="center"/>
    </xf>
    <xf numFmtId="164" fontId="125" fillId="0" borderId="0" xfId="1596" applyNumberFormat="1" applyFont="1" applyAlignment="1" applyProtection="1">
      <alignment vertical="center"/>
      <protection hidden="1"/>
    </xf>
    <xf numFmtId="0" fontId="123" fillId="0" borderId="0" xfId="1596" applyFont="1" applyProtection="1">
      <protection hidden="1"/>
    </xf>
    <xf numFmtId="0" fontId="123" fillId="0" borderId="0" xfId="1596" applyFont="1" applyAlignment="1" applyProtection="1">
      <alignment vertical="center"/>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19" fillId="6" borderId="2" xfId="1596" applyFont="1" applyFill="1" applyBorder="1" applyAlignment="1" applyProtection="1">
      <alignment horizontal="justify" vertical="center" wrapText="1"/>
      <protection hidden="1"/>
    </xf>
    <xf numFmtId="0" fontId="19" fillId="6" borderId="2" xfId="1596" applyFont="1" applyFill="1" applyBorder="1" applyAlignment="1" applyProtection="1">
      <alignment horizontal="center" vertical="center" wrapText="1"/>
      <protection hidden="1"/>
    </xf>
    <xf numFmtId="0" fontId="114" fillId="0" borderId="0" xfId="1596" applyFont="1" applyProtection="1">
      <protection hidden="1"/>
    </xf>
    <xf numFmtId="0" fontId="114" fillId="0" borderId="0" xfId="1596" applyFont="1" applyAlignment="1" applyProtection="1">
      <alignment vertical="center"/>
      <protection hidden="1"/>
    </xf>
    <xf numFmtId="177" fontId="116" fillId="0" borderId="0" xfId="43997" applyNumberFormat="1" applyFont="1" applyAlignment="1" applyProtection="1">
      <alignment vertical="center"/>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177" fontId="3" fillId="0" borderId="0" xfId="43997" applyNumberFormat="1" applyFont="1" applyAlignment="1" applyProtection="1">
      <alignment horizontal="left" vertical="center" wrapText="1"/>
      <protection locked="0"/>
    </xf>
    <xf numFmtId="0" fontId="17" fillId="0" borderId="0" xfId="1596" applyFont="1" applyAlignment="1" applyProtection="1">
      <alignment horizontal="left" vertical="center" wrapText="1"/>
      <protection locked="0"/>
    </xf>
    <xf numFmtId="177" fontId="3" fillId="0" borderId="0" xfId="43997" applyNumberFormat="1" applyFont="1" applyAlignment="1">
      <alignment horizontal="center" vertical="center" wrapText="1"/>
    </xf>
    <xf numFmtId="0" fontId="17" fillId="0" borderId="0" xfId="1596" applyFont="1" applyAlignment="1">
      <alignment horizontal="center" vertical="center" wrapText="1"/>
    </xf>
    <xf numFmtId="177" fontId="5" fillId="0" borderId="0" xfId="43997" applyNumberFormat="1" applyFont="1" applyAlignment="1" applyProtection="1">
      <alignment horizontal="center" vertical="center" wrapText="1"/>
      <protection locked="0"/>
    </xf>
    <xf numFmtId="0" fontId="97" fillId="0" borderId="0" xfId="1596" applyFont="1" applyAlignment="1" applyProtection="1">
      <alignment horizontal="center" vertical="center" wrapText="1"/>
      <protection locked="0"/>
    </xf>
    <xf numFmtId="177" fontId="3" fillId="0" borderId="0" xfId="43997" applyNumberFormat="1" applyFont="1" applyAlignment="1" applyProtection="1">
      <alignment horizontal="center" vertical="center" wrapText="1"/>
      <protection locked="0"/>
    </xf>
    <xf numFmtId="0" fontId="17" fillId="0" borderId="0" xfId="1596" applyFont="1" applyAlignment="1" applyProtection="1">
      <alignment horizontal="center" vertical="center" wrapText="1"/>
      <protection locked="0"/>
    </xf>
    <xf numFmtId="177" fontId="122" fillId="0" borderId="0" xfId="43997" applyNumberFormat="1" applyFont="1" applyProtection="1">
      <protection hidden="1"/>
    </xf>
    <xf numFmtId="0" fontId="126" fillId="0" borderId="0" xfId="1596" applyFont="1" applyAlignment="1" applyProtection="1">
      <alignment vertical="center"/>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177" fontId="6" fillId="0" borderId="2" xfId="43997" applyNumberFormat="1" applyFont="1" applyBorder="1"/>
    <xf numFmtId="177" fontId="4" fillId="0" borderId="2" xfId="43997" applyNumberFormat="1" applyFont="1" applyBorder="1"/>
    <xf numFmtId="177" fontId="4" fillId="0" borderId="0" xfId="43997" applyNumberFormat="1" applyFont="1"/>
    <xf numFmtId="0" fontId="106" fillId="0" borderId="0" xfId="1596" applyFont="1" applyAlignment="1">
      <alignment vertical="center"/>
    </xf>
    <xf numFmtId="0" fontId="3" fillId="0" borderId="2" xfId="3506" applyFont="1" applyBorder="1" applyAlignment="1" applyProtection="1">
      <alignment horizontal="justify" vertical="center" wrapText="1"/>
      <protection hidden="1"/>
    </xf>
    <xf numFmtId="0" fontId="3" fillId="69" borderId="2" xfId="3506" applyFont="1" applyFill="1" applyBorder="1" applyAlignment="1">
      <alignment horizontal="center" vertical="center" wrapText="1"/>
    </xf>
    <xf numFmtId="0" fontId="3" fillId="69" borderId="2" xfId="3506" applyFont="1" applyFill="1" applyBorder="1" applyAlignment="1" applyProtection="1">
      <alignment horizontal="center" vertical="center"/>
      <protection hidden="1"/>
    </xf>
    <xf numFmtId="177" fontId="6" fillId="69" borderId="2" xfId="43997" applyNumberFormat="1" applyFont="1" applyFill="1" applyBorder="1" applyAlignment="1">
      <alignment horizontal="center" vertical="center"/>
    </xf>
    <xf numFmtId="177" fontId="4" fillId="69" borderId="2" xfId="43997" applyNumberFormat="1" applyFont="1" applyFill="1" applyBorder="1" applyAlignment="1">
      <alignment horizontal="center" vertical="center"/>
    </xf>
    <xf numFmtId="177" fontId="4" fillId="0" borderId="0" xfId="1596" applyNumberFormat="1" applyFont="1" applyAlignment="1">
      <alignment vertical="center"/>
    </xf>
    <xf numFmtId="0" fontId="3" fillId="0" borderId="2" xfId="3506" applyFont="1" applyBorder="1" applyAlignment="1">
      <alignment horizontal="justify" vertical="center" wrapText="1"/>
    </xf>
    <xf numFmtId="177" fontId="12" fillId="67" borderId="2" xfId="43997" applyNumberFormat="1" applyFont="1" applyFill="1" applyBorder="1" applyAlignment="1">
      <alignment horizontal="center" vertical="center"/>
    </xf>
    <xf numFmtId="177" fontId="6" fillId="67" borderId="2" xfId="43997" applyNumberFormat="1" applyFont="1" applyFill="1" applyBorder="1" applyAlignment="1">
      <alignment horizontal="center" vertical="center"/>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177" fontId="5" fillId="0" borderId="0" xfId="43997" applyNumberFormat="1" applyFont="1" applyAlignment="1" applyProtection="1">
      <alignment horizontal="justify" vertical="top" wrapText="1"/>
      <protection locked="0"/>
    </xf>
    <xf numFmtId="0" fontId="97" fillId="0" borderId="0" xfId="1596" applyFont="1" applyAlignment="1" applyProtection="1">
      <alignment horizontal="justify" vertical="center" wrapText="1"/>
      <protection locked="0"/>
    </xf>
    <xf numFmtId="177" fontId="123" fillId="0" borderId="0" xfId="43997" applyNumberFormat="1" applyFont="1"/>
    <xf numFmtId="0" fontId="127" fillId="0" borderId="0" xfId="1596" applyFont="1" applyAlignment="1">
      <alignment vertical="center"/>
    </xf>
    <xf numFmtId="177" fontId="5" fillId="0" borderId="0" xfId="43997" applyNumberFormat="1" applyFont="1" applyAlignment="1" applyProtection="1">
      <alignment horizontal="justify" vertical="top" wrapText="1"/>
      <protection hidden="1"/>
    </xf>
    <xf numFmtId="0" fontId="97" fillId="0" borderId="0" xfId="1596" applyFont="1" applyAlignment="1" applyProtection="1">
      <alignment horizontal="justify" vertical="center" wrapText="1"/>
      <protection hidden="1"/>
    </xf>
    <xf numFmtId="177" fontId="124" fillId="0" borderId="0" xfId="43997" applyNumberFormat="1" applyFont="1" applyProtection="1">
      <protection hidden="1"/>
    </xf>
    <xf numFmtId="0" fontId="128" fillId="0" borderId="0" xfId="1596" applyFont="1" applyAlignment="1" applyProtection="1">
      <alignment vertical="center"/>
      <protection hidden="1"/>
    </xf>
    <xf numFmtId="0" fontId="125" fillId="0" borderId="0" xfId="1596" applyFont="1" applyAlignment="1" applyProtection="1">
      <alignment vertical="center"/>
      <protection hidden="1"/>
    </xf>
    <xf numFmtId="0" fontId="3" fillId="2" borderId="2" xfId="1596" applyFont="1" applyFill="1" applyBorder="1" applyAlignment="1">
      <alignment horizontal="center" vertical="center" wrapText="1"/>
    </xf>
    <xf numFmtId="177" fontId="3" fillId="2" borderId="2" xfId="43997" applyNumberFormat="1" applyFont="1" applyFill="1" applyBorder="1" applyAlignment="1" applyProtection="1">
      <alignment horizontal="center" vertical="center"/>
      <protection hidden="1"/>
    </xf>
    <xf numFmtId="177" fontId="8" fillId="2" borderId="2" xfId="43997" applyNumberFormat="1" applyFont="1" applyFill="1" applyBorder="1" applyAlignment="1" applyProtection="1">
      <alignment horizontal="center" vertical="center"/>
      <protection hidden="1"/>
    </xf>
    <xf numFmtId="177" fontId="6" fillId="4" borderId="2" xfId="43997" applyNumberFormat="1" applyFont="1" applyFill="1" applyBorder="1" applyProtection="1">
      <protection hidden="1"/>
    </xf>
    <xf numFmtId="177" fontId="123" fillId="0" borderId="2" xfId="43997" applyNumberFormat="1" applyFont="1" applyBorder="1" applyProtection="1">
      <protection hidden="1"/>
    </xf>
    <xf numFmtId="177" fontId="123" fillId="0" borderId="0" xfId="43997" applyNumberFormat="1" applyFont="1" applyProtection="1">
      <protection hidden="1"/>
    </xf>
    <xf numFmtId="0" fontId="127" fillId="0" borderId="0" xfId="1596" applyFont="1" applyAlignment="1" applyProtection="1">
      <alignment vertical="center"/>
      <protection hidden="1"/>
    </xf>
    <xf numFmtId="177" fontId="116" fillId="0" borderId="0" xfId="43997" applyNumberFormat="1" applyFont="1" applyProtection="1">
      <protection hidden="1"/>
    </xf>
    <xf numFmtId="0" fontId="129" fillId="0" borderId="0" xfId="1596" applyFont="1" applyAlignment="1" applyProtection="1">
      <alignment vertical="center"/>
      <protection hidden="1"/>
    </xf>
    <xf numFmtId="177" fontId="122" fillId="0" borderId="0" xfId="43997" applyNumberFormat="1" applyFont="1"/>
    <xf numFmtId="0" fontId="126" fillId="0" borderId="0" xfId="1596" applyFont="1" applyAlignment="1">
      <alignment vertical="center"/>
    </xf>
    <xf numFmtId="177" fontId="124" fillId="70" borderId="0" xfId="43997" applyNumberFormat="1" applyFont="1" applyFill="1"/>
    <xf numFmtId="164" fontId="128" fillId="70" borderId="0" xfId="1596" applyNumberFormat="1" applyFont="1" applyFill="1" applyAlignment="1">
      <alignment vertical="center"/>
    </xf>
    <xf numFmtId="0" fontId="128" fillId="70" borderId="0" xfId="1596" applyFont="1" applyFill="1" applyAlignment="1">
      <alignment vertical="center"/>
    </xf>
    <xf numFmtId="177" fontId="16" fillId="70" borderId="0" xfId="43997" applyNumberFormat="1" applyFont="1" applyFill="1"/>
    <xf numFmtId="0" fontId="125" fillId="70" borderId="0" xfId="1596" applyFont="1" applyFill="1" applyAlignment="1">
      <alignment vertical="center"/>
    </xf>
    <xf numFmtId="177" fontId="7" fillId="0" borderId="2" xfId="43997" applyNumberFormat="1" applyFont="1" applyBorder="1" applyProtection="1">
      <protection hidden="1"/>
    </xf>
    <xf numFmtId="177" fontId="114" fillId="0" borderId="2" xfId="43997" applyNumberFormat="1" applyFont="1" applyBorder="1" applyProtection="1">
      <protection hidden="1"/>
    </xf>
    <xf numFmtId="177" fontId="114" fillId="0" borderId="0" xfId="43997" applyNumberFormat="1" applyFont="1" applyProtection="1">
      <protection hidden="1"/>
    </xf>
    <xf numFmtId="0" fontId="130" fillId="0" borderId="0" xfId="1596" applyFont="1" applyAlignment="1" applyProtection="1">
      <alignment vertical="center"/>
      <protection hidden="1"/>
    </xf>
    <xf numFmtId="177" fontId="105" fillId="2" borderId="2" xfId="43997" applyNumberFormat="1" applyFont="1" applyFill="1" applyBorder="1" applyAlignment="1" applyProtection="1">
      <alignment horizontal="center" vertical="center" wrapText="1"/>
      <protection hidden="1"/>
    </xf>
    <xf numFmtId="177" fontId="11" fillId="0" borderId="0" xfId="0" applyNumberFormat="1" applyFont="1" applyAlignment="1">
      <alignment vertical="center"/>
    </xf>
    <xf numFmtId="3" fontId="132" fillId="0" borderId="7" xfId="0" applyNumberFormat="1" applyFont="1" applyBorder="1" applyAlignment="1">
      <alignment horizontal="right" vertical="center"/>
    </xf>
    <xf numFmtId="179" fontId="132" fillId="0" borderId="7" xfId="33876" applyNumberFormat="1" applyFont="1" applyBorder="1" applyAlignment="1">
      <alignment vertical="center"/>
    </xf>
    <xf numFmtId="3" fontId="99" fillId="0" borderId="0" xfId="0" applyNumberFormat="1" applyFont="1" applyAlignment="1">
      <alignment horizontal="center" vertical="center"/>
    </xf>
    <xf numFmtId="3" fontId="107" fillId="5" borderId="34" xfId="1599" applyNumberFormat="1" applyFont="1" applyFill="1" applyBorder="1" applyAlignment="1" applyProtection="1">
      <alignment horizontal="left" vertical="center"/>
      <protection hidden="1"/>
    </xf>
    <xf numFmtId="3" fontId="107" fillId="5" borderId="3" xfId="1599" applyNumberFormat="1" applyFont="1" applyFill="1" applyBorder="1" applyAlignment="1" applyProtection="1">
      <alignment horizontal="left" vertical="center"/>
      <protection hidden="1"/>
    </xf>
    <xf numFmtId="3" fontId="107" fillId="5" borderId="5" xfId="1599" applyNumberFormat="1" applyFont="1" applyFill="1" applyBorder="1" applyAlignment="1" applyProtection="1">
      <alignment horizontal="left" vertical="center"/>
      <protection hidden="1"/>
    </xf>
    <xf numFmtId="0" fontId="9" fillId="5" borderId="2" xfId="1599" applyFont="1" applyFill="1" applyBorder="1" applyAlignment="1" applyProtection="1">
      <alignment horizontal="left" vertical="center"/>
      <protection locked="0"/>
    </xf>
    <xf numFmtId="0" fontId="110" fillId="2" borderId="2" xfId="1599" applyFont="1" applyFill="1" applyBorder="1" applyAlignment="1" applyProtection="1">
      <alignment horizontal="center" vertical="center" wrapText="1"/>
      <protection hidden="1"/>
    </xf>
    <xf numFmtId="0" fontId="121"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9" fillId="5" borderId="2" xfId="1596" applyFont="1" applyFill="1" applyBorder="1" applyAlignment="1" applyProtection="1">
      <alignment horizontal="left" vertical="center"/>
      <protection locked="0"/>
    </xf>
    <xf numFmtId="0" fontId="6" fillId="0" borderId="2" xfId="1596" applyFont="1" applyBorder="1" applyAlignment="1" applyProtection="1">
      <alignment horizontal="center" vertical="center" wrapText="1"/>
      <protection hidden="1"/>
    </xf>
    <xf numFmtId="0" fontId="121" fillId="5" borderId="2" xfId="1596" applyFont="1" applyFill="1" applyBorder="1" applyAlignment="1">
      <alignment horizontal="left" vertical="center" wrapText="1"/>
    </xf>
    <xf numFmtId="3" fontId="131" fillId="0" borderId="7" xfId="0" applyNumberFormat="1" applyFont="1" applyBorder="1" applyAlignment="1">
      <alignment horizontal="right" vertical="center"/>
    </xf>
    <xf numFmtId="3" fontId="98" fillId="0" borderId="7" xfId="0" applyNumberFormat="1" applyFont="1" applyBorder="1" applyAlignment="1">
      <alignment horizontal="right" vertical="center"/>
    </xf>
    <xf numFmtId="3" fontId="0" fillId="0" borderId="0" xfId="0" applyNumberFormat="1" applyAlignment="1">
      <alignment horizontal="right" vertical="center"/>
    </xf>
    <xf numFmtId="3" fontId="100" fillId="0" borderId="7" xfId="0" applyNumberFormat="1" applyFont="1" applyBorder="1" applyAlignment="1">
      <alignment horizontal="right" vertical="center"/>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D1C4E5E8-CF44-4347-B1FF-FD9D3A96372D}"/>
    <cellStyle name="Normal 126 3" xfId="46467" xr:uid="{7A199067-6F8A-4D4B-9C5B-56BA7947B7E9}"/>
    <cellStyle name="Normal 13" xfId="1659" xr:uid="{00000000-0005-0000-0000-0000C6090000}"/>
    <cellStyle name="Normal 13 2" xfId="1660" xr:uid="{00000000-0005-0000-0000-0000C7090000}"/>
    <cellStyle name="Normal 13 2 2" xfId="1661" xr:uid="{00000000-0005-0000-0000-0000C8090000}"/>
    <cellStyle name="Normal 13 2 2 2" xfId="44347" xr:uid="{00000000-0005-0000-0000-0000C9090000}"/>
    <cellStyle name="Normal 13 2 3" xfId="45101" xr:uid="{00000000-0005-0000-0000-0000CA090000}"/>
    <cellStyle name="Normal 13 3" xfId="1662" xr:uid="{00000000-0005-0000-0000-0000CB090000}"/>
    <cellStyle name="Normal 13 3 2" xfId="1663" xr:uid="{00000000-0005-0000-0000-0000CC090000}"/>
    <cellStyle name="Normal 13 4" xfId="1664" xr:uid="{00000000-0005-0000-0000-0000CD090000}"/>
    <cellStyle name="Normal 13 5" xfId="44004" xr:uid="{00000000-0005-0000-0000-0000CE090000}"/>
    <cellStyle name="Normal 135" xfId="46466" xr:uid="{775DB6BD-2CA4-4B29-BC5A-0F8D5BDCF791}"/>
    <cellStyle name="Normal 136" xfId="46465" xr:uid="{344BA93C-2831-4758-B4B0-41E5F45410AD}"/>
    <cellStyle name="Normal 14" xfId="1665" xr:uid="{00000000-0005-0000-0000-0000CF090000}"/>
    <cellStyle name="Normal 14 2" xfId="1666" xr:uid="{00000000-0005-0000-0000-0000D0090000}"/>
    <cellStyle name="Normal 14 2 2" xfId="1667" xr:uid="{00000000-0005-0000-0000-0000D1090000}"/>
    <cellStyle name="Normal 14 2 2 2" xfId="1668" xr:uid="{00000000-0005-0000-0000-0000D2090000}"/>
    <cellStyle name="Normal 14 2 2 3" xfId="1669" xr:uid="{00000000-0005-0000-0000-0000D3090000}"/>
    <cellStyle name="Normal 14 2 2 3 2" xfId="1670" xr:uid="{00000000-0005-0000-0000-0000D4090000}"/>
    <cellStyle name="Normal 14 2 2 3 2 2" xfId="34016" xr:uid="{00000000-0005-0000-0000-0000D5090000}"/>
    <cellStyle name="Normal 14 2 2 3 2 3" xfId="46417" xr:uid="{00000000-0005-0000-0000-0000D6090000}"/>
    <cellStyle name="Normal 14 2 2 3 3" xfId="23387" xr:uid="{00000000-0005-0000-0000-0000D7090000}"/>
    <cellStyle name="Normal 14 2 2 3 4" xfId="44125" xr:uid="{00000000-0005-0000-0000-0000D8090000}"/>
    <cellStyle name="Normal 14 2 2 4" xfId="1671" xr:uid="{00000000-0005-0000-0000-0000D9090000}"/>
    <cellStyle name="Normal 14 2 2 4 2" xfId="1672" xr:uid="{00000000-0005-0000-0000-0000DA090000}"/>
    <cellStyle name="Normal 14 2 2 4 2 2" xfId="43836" xr:uid="{00000000-0005-0000-0000-0000DB090000}"/>
    <cellStyle name="Normal 14 2 2 4 3" xfId="33821" xr:uid="{00000000-0005-0000-0000-0000DC090000}"/>
    <cellStyle name="Normal 14 2 2 4 4" xfId="45102" xr:uid="{00000000-0005-0000-0000-0000DD090000}"/>
    <cellStyle name="Normal 14 2 2 5" xfId="1673" xr:uid="{00000000-0005-0000-0000-0000DE090000}"/>
    <cellStyle name="Normal 14 2 2 5 2" xfId="33961" xr:uid="{00000000-0005-0000-0000-0000DF090000}"/>
    <cellStyle name="Normal 14 2 2 5 3" xfId="45103" xr:uid="{00000000-0005-0000-0000-0000E0090000}"/>
    <cellStyle name="Normal 14 2 2 6" xfId="23290" xr:uid="{00000000-0005-0000-0000-0000E1090000}"/>
    <cellStyle name="Normal 14 2 2 6 2" xfId="46358" xr:uid="{00000000-0005-0000-0000-0000E2090000}"/>
    <cellStyle name="Normal 14 2 2 7" xfId="44079" xr:uid="{00000000-0005-0000-0000-0000E3090000}"/>
    <cellStyle name="Normal 14 2 3" xfId="1674" xr:uid="{00000000-0005-0000-0000-0000E4090000}"/>
    <cellStyle name="Normal 14 2 4" xfId="1675" xr:uid="{00000000-0005-0000-0000-0000E5090000}"/>
    <cellStyle name="Normal 14 2 4 2" xfId="1676" xr:uid="{00000000-0005-0000-0000-0000E6090000}"/>
    <cellStyle name="Normal 14 2 4 3" xfId="1677" xr:uid="{00000000-0005-0000-0000-0000E7090000}"/>
    <cellStyle name="Normal 14 2 4 3 2" xfId="1678" xr:uid="{00000000-0005-0000-0000-0000E8090000}"/>
    <cellStyle name="Normal 14 2 4 3 2 2" xfId="34017" xr:uid="{00000000-0005-0000-0000-0000E9090000}"/>
    <cellStyle name="Normal 14 2 4 3 2 3" xfId="46418" xr:uid="{00000000-0005-0000-0000-0000EA090000}"/>
    <cellStyle name="Normal 14 2 4 3 3" xfId="23388" xr:uid="{00000000-0005-0000-0000-0000EB090000}"/>
    <cellStyle name="Normal 14 2 4 3 4" xfId="44126" xr:uid="{00000000-0005-0000-0000-0000EC090000}"/>
    <cellStyle name="Normal 14 2 4 4" xfId="1679" xr:uid="{00000000-0005-0000-0000-0000ED090000}"/>
    <cellStyle name="Normal 14 2 4 4 2" xfId="1680" xr:uid="{00000000-0005-0000-0000-0000EE090000}"/>
    <cellStyle name="Normal 14 2 4 4 2 2" xfId="43837" xr:uid="{00000000-0005-0000-0000-0000EF090000}"/>
    <cellStyle name="Normal 14 2 4 4 3" xfId="33822" xr:uid="{00000000-0005-0000-0000-0000F0090000}"/>
    <cellStyle name="Normal 14 2 4 4 4" xfId="45104" xr:uid="{00000000-0005-0000-0000-0000F1090000}"/>
    <cellStyle name="Normal 14 2 4 5" xfId="1681" xr:uid="{00000000-0005-0000-0000-0000F2090000}"/>
    <cellStyle name="Normal 14 2 4 5 2" xfId="33962" xr:uid="{00000000-0005-0000-0000-0000F3090000}"/>
    <cellStyle name="Normal 14 2 4 5 3" xfId="45105" xr:uid="{00000000-0005-0000-0000-0000F4090000}"/>
    <cellStyle name="Normal 14 2 4 6" xfId="23291" xr:uid="{00000000-0005-0000-0000-0000F5090000}"/>
    <cellStyle name="Normal 14 2 4 6 2" xfId="46359" xr:uid="{00000000-0005-0000-0000-0000F6090000}"/>
    <cellStyle name="Normal 14 2 4 7" xfId="44080" xr:uid="{00000000-0005-0000-0000-0000F7090000}"/>
    <cellStyle name="Normal 14 2 5" xfId="44348" xr:uid="{00000000-0005-0000-0000-0000F8090000}"/>
    <cellStyle name="Normal 14 3" xfId="1682" xr:uid="{00000000-0005-0000-0000-0000F9090000}"/>
    <cellStyle name="Normal 14 3 2" xfId="1683" xr:uid="{00000000-0005-0000-0000-0000FA090000}"/>
    <cellStyle name="Normal 14 3 2 2" xfId="1684" xr:uid="{00000000-0005-0000-0000-0000FB090000}"/>
    <cellStyle name="Normal 14 3 2 3" xfId="1685" xr:uid="{00000000-0005-0000-0000-0000FC090000}"/>
    <cellStyle name="Normal 14 3 2 3 2" xfId="1686" xr:uid="{00000000-0005-0000-0000-0000FD090000}"/>
    <cellStyle name="Normal 14 3 2 3 2 2" xfId="34018" xr:uid="{00000000-0005-0000-0000-0000FE090000}"/>
    <cellStyle name="Normal 14 3 2 3 2 3" xfId="46419" xr:uid="{00000000-0005-0000-0000-0000FF090000}"/>
    <cellStyle name="Normal 14 3 2 3 3" xfId="23389" xr:uid="{00000000-0005-0000-0000-0000000A0000}"/>
    <cellStyle name="Normal 14 3 2 3 4" xfId="44127" xr:uid="{00000000-0005-0000-0000-0000010A0000}"/>
    <cellStyle name="Normal 14 3 2 4" xfId="1687" xr:uid="{00000000-0005-0000-0000-0000020A0000}"/>
    <cellStyle name="Normal 14 3 2 4 2" xfId="1688" xr:uid="{00000000-0005-0000-0000-0000030A0000}"/>
    <cellStyle name="Normal 14 3 2 4 2 2" xfId="43838" xr:uid="{00000000-0005-0000-0000-0000040A0000}"/>
    <cellStyle name="Normal 14 3 2 4 3" xfId="33823" xr:uid="{00000000-0005-0000-0000-0000050A0000}"/>
    <cellStyle name="Normal 14 3 2 4 4" xfId="45106" xr:uid="{00000000-0005-0000-0000-0000060A0000}"/>
    <cellStyle name="Normal 14 3 2 5" xfId="1689" xr:uid="{00000000-0005-0000-0000-0000070A0000}"/>
    <cellStyle name="Normal 14 3 2 5 2" xfId="33963" xr:uid="{00000000-0005-0000-0000-0000080A0000}"/>
    <cellStyle name="Normal 14 3 2 5 3" xfId="45107" xr:uid="{00000000-0005-0000-0000-0000090A0000}"/>
    <cellStyle name="Normal 14 3 2 6" xfId="23292" xr:uid="{00000000-0005-0000-0000-00000A0A0000}"/>
    <cellStyle name="Normal 14 3 2 6 2" xfId="46360" xr:uid="{00000000-0005-0000-0000-00000B0A0000}"/>
    <cellStyle name="Normal 14 3 2 7" xfId="44081" xr:uid="{00000000-0005-0000-0000-00000C0A0000}"/>
    <cellStyle name="Normal 14 4" xfId="1690" xr:uid="{00000000-0005-0000-0000-00000D0A0000}"/>
    <cellStyle name="Normal 14 5" xfId="1691" xr:uid="{00000000-0005-0000-0000-00000E0A0000}"/>
    <cellStyle name="Normal 14 5 2" xfId="1692" xr:uid="{00000000-0005-0000-0000-00000F0A0000}"/>
    <cellStyle name="Normal 14 5 3" xfId="1693" xr:uid="{00000000-0005-0000-0000-0000100A0000}"/>
    <cellStyle name="Normal 14 5 3 2" xfId="1694" xr:uid="{00000000-0005-0000-0000-0000110A0000}"/>
    <cellStyle name="Normal 14 5 3 2 2" xfId="34019" xr:uid="{00000000-0005-0000-0000-0000120A0000}"/>
    <cellStyle name="Normal 14 5 3 2 3" xfId="46420" xr:uid="{00000000-0005-0000-0000-0000130A0000}"/>
    <cellStyle name="Normal 14 5 3 3" xfId="23390" xr:uid="{00000000-0005-0000-0000-0000140A0000}"/>
    <cellStyle name="Normal 14 5 3 4" xfId="44128" xr:uid="{00000000-0005-0000-0000-0000150A0000}"/>
    <cellStyle name="Normal 14 5 4" xfId="1695" xr:uid="{00000000-0005-0000-0000-0000160A0000}"/>
    <cellStyle name="Normal 14 5 4 2" xfId="1696" xr:uid="{00000000-0005-0000-0000-0000170A0000}"/>
    <cellStyle name="Normal 14 5 4 2 2" xfId="43839" xr:uid="{00000000-0005-0000-0000-0000180A0000}"/>
    <cellStyle name="Normal 14 5 4 3" xfId="33824" xr:uid="{00000000-0005-0000-0000-0000190A0000}"/>
    <cellStyle name="Normal 14 5 4 4" xfId="45108" xr:uid="{00000000-0005-0000-0000-00001A0A0000}"/>
    <cellStyle name="Normal 14 5 5" xfId="1697" xr:uid="{00000000-0005-0000-0000-00001B0A0000}"/>
    <cellStyle name="Normal 14 5 5 2" xfId="33964" xr:uid="{00000000-0005-0000-0000-00001C0A0000}"/>
    <cellStyle name="Normal 14 5 5 3" xfId="45109" xr:uid="{00000000-0005-0000-0000-00001D0A0000}"/>
    <cellStyle name="Normal 14 5 6" xfId="23293" xr:uid="{00000000-0005-0000-0000-00001E0A0000}"/>
    <cellStyle name="Normal 14 5 6 2" xfId="46361" xr:uid="{00000000-0005-0000-0000-00001F0A0000}"/>
    <cellStyle name="Normal 14 5 7" xfId="44082" xr:uid="{00000000-0005-0000-0000-0000200A0000}"/>
    <cellStyle name="Normal 14 6" xfId="1698" xr:uid="{00000000-0005-0000-0000-0000210A0000}"/>
    <cellStyle name="Normal 14 7" xfId="1699" xr:uid="{00000000-0005-0000-0000-0000220A0000}"/>
    <cellStyle name="Normal 14 7 2" xfId="1700" xr:uid="{00000000-0005-0000-0000-0000230A0000}"/>
    <cellStyle name="Normal 14 7 3" xfId="1701" xr:uid="{00000000-0005-0000-0000-0000240A0000}"/>
    <cellStyle name="Normal 14 7 3 2" xfId="1702" xr:uid="{00000000-0005-0000-0000-0000250A0000}"/>
    <cellStyle name="Normal 14 7 3 2 2" xfId="34020" xr:uid="{00000000-0005-0000-0000-0000260A0000}"/>
    <cellStyle name="Normal 14 7 3 2 3" xfId="46421" xr:uid="{00000000-0005-0000-0000-0000270A0000}"/>
    <cellStyle name="Normal 14 7 3 3" xfId="23391" xr:uid="{00000000-0005-0000-0000-0000280A0000}"/>
    <cellStyle name="Normal 14 7 3 4" xfId="44129" xr:uid="{00000000-0005-0000-0000-0000290A0000}"/>
    <cellStyle name="Normal 14 7 4" xfId="1703" xr:uid="{00000000-0005-0000-0000-00002A0A0000}"/>
    <cellStyle name="Normal 14 7 4 2" xfId="1704" xr:uid="{00000000-0005-0000-0000-00002B0A0000}"/>
    <cellStyle name="Normal 14 7 4 2 2" xfId="43840" xr:uid="{00000000-0005-0000-0000-00002C0A0000}"/>
    <cellStyle name="Normal 14 7 4 3" xfId="33825" xr:uid="{00000000-0005-0000-0000-00002D0A0000}"/>
    <cellStyle name="Normal 14 7 4 4" xfId="45110" xr:uid="{00000000-0005-0000-0000-00002E0A0000}"/>
    <cellStyle name="Normal 14 7 5" xfId="1705" xr:uid="{00000000-0005-0000-0000-00002F0A0000}"/>
    <cellStyle name="Normal 14 7 5 2" xfId="33965" xr:uid="{00000000-0005-0000-0000-0000300A0000}"/>
    <cellStyle name="Normal 14 7 5 3" xfId="45111" xr:uid="{00000000-0005-0000-0000-0000310A0000}"/>
    <cellStyle name="Normal 14 7 6" xfId="23294" xr:uid="{00000000-0005-0000-0000-0000320A0000}"/>
    <cellStyle name="Normal 14 7 6 2" xfId="46362" xr:uid="{00000000-0005-0000-0000-0000330A0000}"/>
    <cellStyle name="Normal 14 7 7" xfId="44083" xr:uid="{00000000-0005-0000-0000-0000340A0000}"/>
    <cellStyle name="Normal 14 8" xfId="1706" xr:uid="{00000000-0005-0000-0000-0000350A0000}"/>
    <cellStyle name="Normal 14 9" xfId="44005" xr:uid="{00000000-0005-0000-0000-0000360A0000}"/>
    <cellStyle name="Normal 15" xfId="1707" xr:uid="{00000000-0005-0000-0000-0000370A0000}"/>
    <cellStyle name="Normal 15 2" xfId="1708" xr:uid="{00000000-0005-0000-0000-0000380A0000}"/>
    <cellStyle name="Normal 15 2 2" xfId="1709" xr:uid="{00000000-0005-0000-0000-0000390A0000}"/>
    <cellStyle name="Normal 15 2 2 2" xfId="1710" xr:uid="{00000000-0005-0000-0000-00003A0A0000}"/>
    <cellStyle name="Normal 15 2 2 3" xfId="1711" xr:uid="{00000000-0005-0000-0000-00003B0A0000}"/>
    <cellStyle name="Normal 15 2 2 3 2" xfId="1712" xr:uid="{00000000-0005-0000-0000-00003C0A0000}"/>
    <cellStyle name="Normal 15 2 2 3 2 2" xfId="34021" xr:uid="{00000000-0005-0000-0000-00003D0A0000}"/>
    <cellStyle name="Normal 15 2 2 3 2 3" xfId="46422" xr:uid="{00000000-0005-0000-0000-00003E0A0000}"/>
    <cellStyle name="Normal 15 2 2 3 3" xfId="23392" xr:uid="{00000000-0005-0000-0000-00003F0A0000}"/>
    <cellStyle name="Normal 15 2 2 3 4" xfId="44130" xr:uid="{00000000-0005-0000-0000-0000400A0000}"/>
    <cellStyle name="Normal 15 2 2 4" xfId="1713" xr:uid="{00000000-0005-0000-0000-0000410A0000}"/>
    <cellStyle name="Normal 15 2 2 4 2" xfId="1714" xr:uid="{00000000-0005-0000-0000-0000420A0000}"/>
    <cellStyle name="Normal 15 2 2 4 2 2" xfId="43841" xr:uid="{00000000-0005-0000-0000-0000430A0000}"/>
    <cellStyle name="Normal 15 2 2 4 3" xfId="33826" xr:uid="{00000000-0005-0000-0000-0000440A0000}"/>
    <cellStyle name="Normal 15 2 2 4 4" xfId="45112" xr:uid="{00000000-0005-0000-0000-0000450A0000}"/>
    <cellStyle name="Normal 15 2 2 5" xfId="1715" xr:uid="{00000000-0005-0000-0000-0000460A0000}"/>
    <cellStyle name="Normal 15 2 2 5 2" xfId="33966" xr:uid="{00000000-0005-0000-0000-0000470A0000}"/>
    <cellStyle name="Normal 15 2 2 5 3" xfId="45113" xr:uid="{00000000-0005-0000-0000-0000480A0000}"/>
    <cellStyle name="Normal 15 2 2 6" xfId="23295" xr:uid="{00000000-0005-0000-0000-0000490A0000}"/>
    <cellStyle name="Normal 15 2 2 6 2" xfId="46363" xr:uid="{00000000-0005-0000-0000-00004A0A0000}"/>
    <cellStyle name="Normal 15 2 2 7" xfId="44084" xr:uid="{00000000-0005-0000-0000-00004B0A0000}"/>
    <cellStyle name="Normal 15 2 3" xfId="1716" xr:uid="{00000000-0005-0000-0000-00004C0A0000}"/>
    <cellStyle name="Normal 15 2 4" xfId="1717" xr:uid="{00000000-0005-0000-0000-00004D0A0000}"/>
    <cellStyle name="Normal 15 2 4 2" xfId="1718" xr:uid="{00000000-0005-0000-0000-00004E0A0000}"/>
    <cellStyle name="Normal 15 2 4 3" xfId="1719" xr:uid="{00000000-0005-0000-0000-00004F0A0000}"/>
    <cellStyle name="Normal 15 2 4 3 2" xfId="1720" xr:uid="{00000000-0005-0000-0000-0000500A0000}"/>
    <cellStyle name="Normal 15 2 4 3 2 2" xfId="34022" xr:uid="{00000000-0005-0000-0000-0000510A0000}"/>
    <cellStyle name="Normal 15 2 4 3 2 3" xfId="46423" xr:uid="{00000000-0005-0000-0000-0000520A0000}"/>
    <cellStyle name="Normal 15 2 4 3 3" xfId="23393" xr:uid="{00000000-0005-0000-0000-0000530A0000}"/>
    <cellStyle name="Normal 15 2 4 3 4" xfId="44131" xr:uid="{00000000-0005-0000-0000-0000540A0000}"/>
    <cellStyle name="Normal 15 2 4 4" xfId="1721" xr:uid="{00000000-0005-0000-0000-0000550A0000}"/>
    <cellStyle name="Normal 15 2 4 4 2" xfId="1722" xr:uid="{00000000-0005-0000-0000-0000560A0000}"/>
    <cellStyle name="Normal 15 2 4 4 2 2" xfId="43842" xr:uid="{00000000-0005-0000-0000-0000570A0000}"/>
    <cellStyle name="Normal 15 2 4 4 3" xfId="33827" xr:uid="{00000000-0005-0000-0000-0000580A0000}"/>
    <cellStyle name="Normal 15 2 4 4 4" xfId="45114" xr:uid="{00000000-0005-0000-0000-0000590A0000}"/>
    <cellStyle name="Normal 15 2 4 5" xfId="1723" xr:uid="{00000000-0005-0000-0000-00005A0A0000}"/>
    <cellStyle name="Normal 15 2 4 5 2" xfId="33967" xr:uid="{00000000-0005-0000-0000-00005B0A0000}"/>
    <cellStyle name="Normal 15 2 4 5 3" xfId="45115" xr:uid="{00000000-0005-0000-0000-00005C0A0000}"/>
    <cellStyle name="Normal 15 2 4 6" xfId="23296" xr:uid="{00000000-0005-0000-0000-00005D0A0000}"/>
    <cellStyle name="Normal 15 2 4 6 2" xfId="46364" xr:uid="{00000000-0005-0000-0000-00005E0A0000}"/>
    <cellStyle name="Normal 15 2 4 7" xfId="44085" xr:uid="{00000000-0005-0000-0000-00005F0A0000}"/>
    <cellStyle name="Normal 15 2 5" xfId="44349" xr:uid="{00000000-0005-0000-0000-0000600A0000}"/>
    <cellStyle name="Normal 15 3" xfId="1724" xr:uid="{00000000-0005-0000-0000-0000610A0000}"/>
    <cellStyle name="Normal 15 3 2" xfId="1725" xr:uid="{00000000-0005-0000-0000-0000620A0000}"/>
    <cellStyle name="Normal 15 3 3" xfId="1726" xr:uid="{00000000-0005-0000-0000-0000630A0000}"/>
    <cellStyle name="Normal 15 3 3 2" xfId="1727" xr:uid="{00000000-0005-0000-0000-0000640A0000}"/>
    <cellStyle name="Normal 15 3 3 2 2" xfId="34023" xr:uid="{00000000-0005-0000-0000-0000650A0000}"/>
    <cellStyle name="Normal 15 3 3 2 3" xfId="46424" xr:uid="{00000000-0005-0000-0000-0000660A0000}"/>
    <cellStyle name="Normal 15 3 3 3" xfId="23394" xr:uid="{00000000-0005-0000-0000-0000670A0000}"/>
    <cellStyle name="Normal 15 3 3 4" xfId="44132" xr:uid="{00000000-0005-0000-0000-0000680A0000}"/>
    <cellStyle name="Normal 15 3 4" xfId="1728" xr:uid="{00000000-0005-0000-0000-0000690A0000}"/>
    <cellStyle name="Normal 15 3 4 2" xfId="1729" xr:uid="{00000000-0005-0000-0000-00006A0A0000}"/>
    <cellStyle name="Normal 15 3 4 2 2" xfId="43843" xr:uid="{00000000-0005-0000-0000-00006B0A0000}"/>
    <cellStyle name="Normal 15 3 4 3" xfId="33828" xr:uid="{00000000-0005-0000-0000-00006C0A0000}"/>
    <cellStyle name="Normal 15 3 4 4" xfId="45116" xr:uid="{00000000-0005-0000-0000-00006D0A0000}"/>
    <cellStyle name="Normal 15 3 5" xfId="1730" xr:uid="{00000000-0005-0000-0000-00006E0A0000}"/>
    <cellStyle name="Normal 15 3 5 2" xfId="33968" xr:uid="{00000000-0005-0000-0000-00006F0A0000}"/>
    <cellStyle name="Normal 15 3 5 3" xfId="45117" xr:uid="{00000000-0005-0000-0000-0000700A0000}"/>
    <cellStyle name="Normal 15 3 6" xfId="23297" xr:uid="{00000000-0005-0000-0000-0000710A0000}"/>
    <cellStyle name="Normal 15 3 6 2" xfId="46365" xr:uid="{00000000-0005-0000-0000-0000720A0000}"/>
    <cellStyle name="Normal 15 3 7" xfId="44086" xr:uid="{00000000-0005-0000-0000-0000730A0000}"/>
    <cellStyle name="Normal 15 4" xfId="1731" xr:uid="{00000000-0005-0000-0000-0000740A0000}"/>
    <cellStyle name="Normal 15 5" xfId="1732" xr:uid="{00000000-0005-0000-0000-0000750A0000}"/>
    <cellStyle name="Normal 15 5 2" xfId="1733" xr:uid="{00000000-0005-0000-0000-0000760A0000}"/>
    <cellStyle name="Normal 15 5 3" xfId="1734" xr:uid="{00000000-0005-0000-0000-0000770A0000}"/>
    <cellStyle name="Normal 15 5 3 2" xfId="1735" xr:uid="{00000000-0005-0000-0000-0000780A0000}"/>
    <cellStyle name="Normal 15 5 3 2 2" xfId="34024" xr:uid="{00000000-0005-0000-0000-0000790A0000}"/>
    <cellStyle name="Normal 15 5 3 2 3" xfId="46425" xr:uid="{00000000-0005-0000-0000-00007A0A0000}"/>
    <cellStyle name="Normal 15 5 3 3" xfId="23395" xr:uid="{00000000-0005-0000-0000-00007B0A0000}"/>
    <cellStyle name="Normal 15 5 3 4" xfId="44133" xr:uid="{00000000-0005-0000-0000-00007C0A0000}"/>
    <cellStyle name="Normal 15 5 4" xfId="1736" xr:uid="{00000000-0005-0000-0000-00007D0A0000}"/>
    <cellStyle name="Normal 15 5 4 2" xfId="1737" xr:uid="{00000000-0005-0000-0000-00007E0A0000}"/>
    <cellStyle name="Normal 15 5 4 2 2" xfId="43844" xr:uid="{00000000-0005-0000-0000-00007F0A0000}"/>
    <cellStyle name="Normal 15 5 4 3" xfId="33829" xr:uid="{00000000-0005-0000-0000-0000800A0000}"/>
    <cellStyle name="Normal 15 5 4 4" xfId="45118" xr:uid="{00000000-0005-0000-0000-0000810A0000}"/>
    <cellStyle name="Normal 15 5 5" xfId="1738" xr:uid="{00000000-0005-0000-0000-0000820A0000}"/>
    <cellStyle name="Normal 15 5 5 2" xfId="33969" xr:uid="{00000000-0005-0000-0000-0000830A0000}"/>
    <cellStyle name="Normal 15 5 5 3" xfId="45119" xr:uid="{00000000-0005-0000-0000-0000840A0000}"/>
    <cellStyle name="Normal 15 5 6" xfId="23298" xr:uid="{00000000-0005-0000-0000-0000850A0000}"/>
    <cellStyle name="Normal 15 5 6 2" xfId="46366" xr:uid="{00000000-0005-0000-0000-0000860A0000}"/>
    <cellStyle name="Normal 15 5 7" xfId="44087" xr:uid="{00000000-0005-0000-0000-0000870A0000}"/>
    <cellStyle name="Normal 15 6" xfId="1739" xr:uid="{00000000-0005-0000-0000-0000880A0000}"/>
    <cellStyle name="Normal 15 6 2" xfId="1740" xr:uid="{00000000-0005-0000-0000-0000890A0000}"/>
    <cellStyle name="Normal 15 6 3" xfId="1741" xr:uid="{00000000-0005-0000-0000-00008A0A0000}"/>
    <cellStyle name="Normal 15 6 3 2" xfId="1742" xr:uid="{00000000-0005-0000-0000-00008B0A0000}"/>
    <cellStyle name="Normal 15 6 3 2 2" xfId="34025" xr:uid="{00000000-0005-0000-0000-00008C0A0000}"/>
    <cellStyle name="Normal 15 6 3 2 3" xfId="46426" xr:uid="{00000000-0005-0000-0000-00008D0A0000}"/>
    <cellStyle name="Normal 15 6 3 3" xfId="23396" xr:uid="{00000000-0005-0000-0000-00008E0A0000}"/>
    <cellStyle name="Normal 15 6 3 4" xfId="44134" xr:uid="{00000000-0005-0000-0000-00008F0A0000}"/>
    <cellStyle name="Normal 15 6 4" xfId="1743" xr:uid="{00000000-0005-0000-0000-0000900A0000}"/>
    <cellStyle name="Normal 15 6 4 2" xfId="1744" xr:uid="{00000000-0005-0000-0000-0000910A0000}"/>
    <cellStyle name="Normal 15 6 4 2 2" xfId="43845" xr:uid="{00000000-0005-0000-0000-0000920A0000}"/>
    <cellStyle name="Normal 15 6 4 3" xfId="33830" xr:uid="{00000000-0005-0000-0000-0000930A0000}"/>
    <cellStyle name="Normal 15 6 4 4" xfId="45120" xr:uid="{00000000-0005-0000-0000-0000940A0000}"/>
    <cellStyle name="Normal 15 6 5" xfId="1745" xr:uid="{00000000-0005-0000-0000-0000950A0000}"/>
    <cellStyle name="Normal 15 6 5 2" xfId="33970" xr:uid="{00000000-0005-0000-0000-0000960A0000}"/>
    <cellStyle name="Normal 15 6 5 3" xfId="45121" xr:uid="{00000000-0005-0000-0000-0000970A0000}"/>
    <cellStyle name="Normal 15 6 6" xfId="23299" xr:uid="{00000000-0005-0000-0000-0000980A0000}"/>
    <cellStyle name="Normal 15 6 6 2" xfId="46367" xr:uid="{00000000-0005-0000-0000-0000990A0000}"/>
    <cellStyle name="Normal 15 6 7" xfId="44088" xr:uid="{00000000-0005-0000-0000-00009A0A0000}"/>
    <cellStyle name="Normal 15 7" xfId="1746" xr:uid="{00000000-0005-0000-0000-00009B0A0000}"/>
    <cellStyle name="Normal 15 8" xfId="44006" xr:uid="{00000000-0005-0000-0000-00009C0A0000}"/>
    <cellStyle name="Normal 16" xfId="1747" xr:uid="{00000000-0005-0000-0000-00009D0A0000}"/>
    <cellStyle name="Normal 16 2" xfId="1748" xr:uid="{00000000-0005-0000-0000-00009E0A0000}"/>
    <cellStyle name="Normal 16 2 2" xfId="1749" xr:uid="{00000000-0005-0000-0000-00009F0A0000}"/>
    <cellStyle name="Normal 16 2 2 2" xfId="1750" xr:uid="{00000000-0005-0000-0000-0000A00A0000}"/>
    <cellStyle name="Normal 16 2 2 3" xfId="1751" xr:uid="{00000000-0005-0000-0000-0000A10A0000}"/>
    <cellStyle name="Normal 16 2 2 3 2" xfId="1752" xr:uid="{00000000-0005-0000-0000-0000A20A0000}"/>
    <cellStyle name="Normal 16 2 2 3 2 2" xfId="34026" xr:uid="{00000000-0005-0000-0000-0000A30A0000}"/>
    <cellStyle name="Normal 16 2 2 3 2 3" xfId="46427" xr:uid="{00000000-0005-0000-0000-0000A40A0000}"/>
    <cellStyle name="Normal 16 2 2 3 3" xfId="23397" xr:uid="{00000000-0005-0000-0000-0000A50A0000}"/>
    <cellStyle name="Normal 16 2 2 3 4" xfId="44135" xr:uid="{00000000-0005-0000-0000-0000A60A0000}"/>
    <cellStyle name="Normal 16 2 2 4" xfId="1753" xr:uid="{00000000-0005-0000-0000-0000A70A0000}"/>
    <cellStyle name="Normal 16 2 2 4 2" xfId="1754" xr:uid="{00000000-0005-0000-0000-0000A80A0000}"/>
    <cellStyle name="Normal 16 2 2 4 2 2" xfId="43846" xr:uid="{00000000-0005-0000-0000-0000A90A0000}"/>
    <cellStyle name="Normal 16 2 2 4 3" xfId="33831" xr:uid="{00000000-0005-0000-0000-0000AA0A0000}"/>
    <cellStyle name="Normal 16 2 2 4 4" xfId="45122" xr:uid="{00000000-0005-0000-0000-0000AB0A0000}"/>
    <cellStyle name="Normal 16 2 2 5" xfId="1755" xr:uid="{00000000-0005-0000-0000-0000AC0A0000}"/>
    <cellStyle name="Normal 16 2 2 5 2" xfId="33971" xr:uid="{00000000-0005-0000-0000-0000AD0A0000}"/>
    <cellStyle name="Normal 16 2 2 5 3" xfId="45123" xr:uid="{00000000-0005-0000-0000-0000AE0A0000}"/>
    <cellStyle name="Normal 16 2 2 6" xfId="23300" xr:uid="{00000000-0005-0000-0000-0000AF0A0000}"/>
    <cellStyle name="Normal 16 2 2 6 2" xfId="46368" xr:uid="{00000000-0005-0000-0000-0000B00A0000}"/>
    <cellStyle name="Normal 16 2 2 7" xfId="44089" xr:uid="{00000000-0005-0000-0000-0000B10A0000}"/>
    <cellStyle name="Normal 16 2 3" xfId="1756" xr:uid="{00000000-0005-0000-0000-0000B20A0000}"/>
    <cellStyle name="Normal 16 2 4" xfId="1757" xr:uid="{00000000-0005-0000-0000-0000B30A0000}"/>
    <cellStyle name="Normal 16 2 4 2" xfId="1758" xr:uid="{00000000-0005-0000-0000-0000B40A0000}"/>
    <cellStyle name="Normal 16 2 4 3" xfId="1759" xr:uid="{00000000-0005-0000-0000-0000B50A0000}"/>
    <cellStyle name="Normal 16 2 4 3 2" xfId="1760" xr:uid="{00000000-0005-0000-0000-0000B60A0000}"/>
    <cellStyle name="Normal 16 2 4 3 2 2" xfId="34027" xr:uid="{00000000-0005-0000-0000-0000B70A0000}"/>
    <cellStyle name="Normal 16 2 4 3 2 3" xfId="46428" xr:uid="{00000000-0005-0000-0000-0000B80A0000}"/>
    <cellStyle name="Normal 16 2 4 3 3" xfId="23398" xr:uid="{00000000-0005-0000-0000-0000B90A0000}"/>
    <cellStyle name="Normal 16 2 4 3 4" xfId="44136" xr:uid="{00000000-0005-0000-0000-0000BA0A0000}"/>
    <cellStyle name="Normal 16 2 4 4" xfId="1761" xr:uid="{00000000-0005-0000-0000-0000BB0A0000}"/>
    <cellStyle name="Normal 16 2 4 4 2" xfId="1762" xr:uid="{00000000-0005-0000-0000-0000BC0A0000}"/>
    <cellStyle name="Normal 16 2 4 4 2 2" xfId="43847" xr:uid="{00000000-0005-0000-0000-0000BD0A0000}"/>
    <cellStyle name="Normal 16 2 4 4 3" xfId="33832" xr:uid="{00000000-0005-0000-0000-0000BE0A0000}"/>
    <cellStyle name="Normal 16 2 4 4 4" xfId="45124" xr:uid="{00000000-0005-0000-0000-0000BF0A0000}"/>
    <cellStyle name="Normal 16 2 4 5" xfId="1763" xr:uid="{00000000-0005-0000-0000-0000C00A0000}"/>
    <cellStyle name="Normal 16 2 4 5 2" xfId="33972" xr:uid="{00000000-0005-0000-0000-0000C10A0000}"/>
    <cellStyle name="Normal 16 2 4 5 3" xfId="45125" xr:uid="{00000000-0005-0000-0000-0000C20A0000}"/>
    <cellStyle name="Normal 16 2 4 6" xfId="23301" xr:uid="{00000000-0005-0000-0000-0000C30A0000}"/>
    <cellStyle name="Normal 16 2 4 6 2" xfId="46369" xr:uid="{00000000-0005-0000-0000-0000C40A0000}"/>
    <cellStyle name="Normal 16 2 4 7" xfId="44090" xr:uid="{00000000-0005-0000-0000-0000C50A0000}"/>
    <cellStyle name="Normal 16 2 5" xfId="44350" xr:uid="{00000000-0005-0000-0000-0000C60A0000}"/>
    <cellStyle name="Normal 16 3" xfId="1764" xr:uid="{00000000-0005-0000-0000-0000C70A0000}"/>
    <cellStyle name="Normal 16 3 2" xfId="1765" xr:uid="{00000000-0005-0000-0000-0000C80A0000}"/>
    <cellStyle name="Normal 16 3 2 2" xfId="1766" xr:uid="{00000000-0005-0000-0000-0000C90A0000}"/>
    <cellStyle name="Normal 16 3 2 3" xfId="1767" xr:uid="{00000000-0005-0000-0000-0000CA0A0000}"/>
    <cellStyle name="Normal 16 3 2 3 2" xfId="1768" xr:uid="{00000000-0005-0000-0000-0000CB0A0000}"/>
    <cellStyle name="Normal 16 3 2 3 2 2" xfId="34028" xr:uid="{00000000-0005-0000-0000-0000CC0A0000}"/>
    <cellStyle name="Normal 16 3 2 3 2 3" xfId="46429" xr:uid="{00000000-0005-0000-0000-0000CD0A0000}"/>
    <cellStyle name="Normal 16 3 2 3 3" xfId="23399" xr:uid="{00000000-0005-0000-0000-0000CE0A0000}"/>
    <cellStyle name="Normal 16 3 2 3 4" xfId="44137" xr:uid="{00000000-0005-0000-0000-0000CF0A0000}"/>
    <cellStyle name="Normal 16 3 2 4" xfId="1769" xr:uid="{00000000-0005-0000-0000-0000D00A0000}"/>
    <cellStyle name="Normal 16 3 2 4 2" xfId="1770" xr:uid="{00000000-0005-0000-0000-0000D10A0000}"/>
    <cellStyle name="Normal 16 3 2 4 2 2" xfId="43848" xr:uid="{00000000-0005-0000-0000-0000D20A0000}"/>
    <cellStyle name="Normal 16 3 2 4 3" xfId="33833" xr:uid="{00000000-0005-0000-0000-0000D30A0000}"/>
    <cellStyle name="Normal 16 3 2 4 4" xfId="45126" xr:uid="{00000000-0005-0000-0000-0000D40A0000}"/>
    <cellStyle name="Normal 16 3 2 5" xfId="1771" xr:uid="{00000000-0005-0000-0000-0000D50A0000}"/>
    <cellStyle name="Normal 16 3 2 5 2" xfId="33973" xr:uid="{00000000-0005-0000-0000-0000D60A0000}"/>
    <cellStyle name="Normal 16 3 2 5 3" xfId="45127" xr:uid="{00000000-0005-0000-0000-0000D70A0000}"/>
    <cellStyle name="Normal 16 3 2 6" xfId="23302" xr:uid="{00000000-0005-0000-0000-0000D80A0000}"/>
    <cellStyle name="Normal 16 3 2 6 2" xfId="46370" xr:uid="{00000000-0005-0000-0000-0000D90A0000}"/>
    <cellStyle name="Normal 16 3 2 7" xfId="44091" xr:uid="{00000000-0005-0000-0000-0000DA0A0000}"/>
    <cellStyle name="Normal 16 4" xfId="1772" xr:uid="{00000000-0005-0000-0000-0000DB0A0000}"/>
    <cellStyle name="Normal 16 5" xfId="1773" xr:uid="{00000000-0005-0000-0000-0000DC0A0000}"/>
    <cellStyle name="Normal 16 6" xfId="1774" xr:uid="{00000000-0005-0000-0000-0000DD0A0000}"/>
    <cellStyle name="Normal 16 6 2" xfId="1775" xr:uid="{00000000-0005-0000-0000-0000DE0A0000}"/>
    <cellStyle name="Normal 16 6 3" xfId="1776" xr:uid="{00000000-0005-0000-0000-0000DF0A0000}"/>
    <cellStyle name="Normal 16 6 3 2" xfId="1777" xr:uid="{00000000-0005-0000-0000-0000E00A0000}"/>
    <cellStyle name="Normal 16 6 3 2 2" xfId="34029" xr:uid="{00000000-0005-0000-0000-0000E10A0000}"/>
    <cellStyle name="Normal 16 6 3 2 3" xfId="46430" xr:uid="{00000000-0005-0000-0000-0000E20A0000}"/>
    <cellStyle name="Normal 16 6 3 3" xfId="23400" xr:uid="{00000000-0005-0000-0000-0000E30A0000}"/>
    <cellStyle name="Normal 16 6 3 4" xfId="44138" xr:uid="{00000000-0005-0000-0000-0000E40A0000}"/>
    <cellStyle name="Normal 16 6 4" xfId="1778" xr:uid="{00000000-0005-0000-0000-0000E50A0000}"/>
    <cellStyle name="Normal 16 6 4 2" xfId="1779" xr:uid="{00000000-0005-0000-0000-0000E60A0000}"/>
    <cellStyle name="Normal 16 6 4 2 2" xfId="43849" xr:uid="{00000000-0005-0000-0000-0000E70A0000}"/>
    <cellStyle name="Normal 16 6 4 3" xfId="33834" xr:uid="{00000000-0005-0000-0000-0000E80A0000}"/>
    <cellStyle name="Normal 16 6 4 4" xfId="45128" xr:uid="{00000000-0005-0000-0000-0000E90A0000}"/>
    <cellStyle name="Normal 16 6 5" xfId="1780" xr:uid="{00000000-0005-0000-0000-0000EA0A0000}"/>
    <cellStyle name="Normal 16 6 5 2" xfId="33974" xr:uid="{00000000-0005-0000-0000-0000EB0A0000}"/>
    <cellStyle name="Normal 16 6 5 3" xfId="45129" xr:uid="{00000000-0005-0000-0000-0000EC0A0000}"/>
    <cellStyle name="Normal 16 6 6" xfId="23303" xr:uid="{00000000-0005-0000-0000-0000ED0A0000}"/>
    <cellStyle name="Normal 16 6 6 2" xfId="46371" xr:uid="{00000000-0005-0000-0000-0000EE0A0000}"/>
    <cellStyle name="Normal 16 6 7" xfId="44092" xr:uid="{00000000-0005-0000-0000-0000EF0A0000}"/>
    <cellStyle name="Normal 16 7" xfId="1781" xr:uid="{00000000-0005-0000-0000-0000F00A0000}"/>
    <cellStyle name="Normal 16 8" xfId="1782" xr:uid="{00000000-0005-0000-0000-0000F10A0000}"/>
    <cellStyle name="Normal 16 8 2" xfId="1783" xr:uid="{00000000-0005-0000-0000-0000F20A0000}"/>
    <cellStyle name="Normal 16 8 3" xfId="1784" xr:uid="{00000000-0005-0000-0000-0000F30A0000}"/>
    <cellStyle name="Normal 16 8 3 2" xfId="1785" xr:uid="{00000000-0005-0000-0000-0000F40A0000}"/>
    <cellStyle name="Normal 16 8 3 2 2" xfId="34030" xr:uid="{00000000-0005-0000-0000-0000F50A0000}"/>
    <cellStyle name="Normal 16 8 3 2 3" xfId="46431" xr:uid="{00000000-0005-0000-0000-0000F60A0000}"/>
    <cellStyle name="Normal 16 8 3 3" xfId="23401" xr:uid="{00000000-0005-0000-0000-0000F70A0000}"/>
    <cellStyle name="Normal 16 8 3 4" xfId="44139" xr:uid="{00000000-0005-0000-0000-0000F80A0000}"/>
    <cellStyle name="Normal 16 8 4" xfId="1786" xr:uid="{00000000-0005-0000-0000-0000F90A0000}"/>
    <cellStyle name="Normal 16 8 4 2" xfId="1787" xr:uid="{00000000-0005-0000-0000-0000FA0A0000}"/>
    <cellStyle name="Normal 16 8 4 2 2" xfId="43850" xr:uid="{00000000-0005-0000-0000-0000FB0A0000}"/>
    <cellStyle name="Normal 16 8 4 3" xfId="33835" xr:uid="{00000000-0005-0000-0000-0000FC0A0000}"/>
    <cellStyle name="Normal 16 8 4 4" xfId="45130" xr:uid="{00000000-0005-0000-0000-0000FD0A0000}"/>
    <cellStyle name="Normal 16 8 5" xfId="1788" xr:uid="{00000000-0005-0000-0000-0000FE0A0000}"/>
    <cellStyle name="Normal 16 8 5 2" xfId="33975" xr:uid="{00000000-0005-0000-0000-0000FF0A0000}"/>
    <cellStyle name="Normal 16 8 5 3" xfId="45131" xr:uid="{00000000-0005-0000-0000-0000000B0000}"/>
    <cellStyle name="Normal 16 8 6" xfId="23304" xr:uid="{00000000-0005-0000-0000-0000010B0000}"/>
    <cellStyle name="Normal 16 8 6 2" xfId="46372" xr:uid="{00000000-0005-0000-0000-0000020B0000}"/>
    <cellStyle name="Normal 16 8 7" xfId="44093" xr:uid="{00000000-0005-0000-0000-0000030B0000}"/>
    <cellStyle name="Normal 16 9" xfId="44007" xr:uid="{00000000-0005-0000-0000-0000040B0000}"/>
    <cellStyle name="Normal 166" xfId="23124" xr:uid="{00000000-0005-0000-0000-0000050B0000}"/>
    <cellStyle name="Normal 17" xfId="1789" xr:uid="{00000000-0005-0000-0000-0000060B0000}"/>
    <cellStyle name="Normal 17 2" xfId="1790" xr:uid="{00000000-0005-0000-0000-0000070B0000}"/>
    <cellStyle name="Normal 17 3" xfId="1791" xr:uid="{00000000-0005-0000-0000-0000080B0000}"/>
    <cellStyle name="Normal 17 4" xfId="1792" xr:uid="{00000000-0005-0000-0000-0000090B0000}"/>
    <cellStyle name="Normal 17 5" xfId="1793" xr:uid="{00000000-0005-0000-0000-00000A0B0000}"/>
    <cellStyle name="Normal 17 6" xfId="44008" xr:uid="{00000000-0005-0000-0000-00000B0B0000}"/>
    <cellStyle name="Normal 174" xfId="23125" xr:uid="{00000000-0005-0000-0000-00000C0B0000}"/>
    <cellStyle name="Normal 175" xfId="23126" xr:uid="{00000000-0005-0000-0000-00000D0B0000}"/>
    <cellStyle name="Normal 176" xfId="1794" xr:uid="{00000000-0005-0000-0000-00000E0B0000}"/>
    <cellStyle name="Normal 18" xfId="4" xr:uid="{00000000-0005-0000-0000-00000F0B0000}"/>
    <cellStyle name="Normal 18 2" xfId="1795" xr:uid="{00000000-0005-0000-0000-0000100B0000}"/>
    <cellStyle name="Normal 18 3" xfId="1796" xr:uid="{00000000-0005-0000-0000-0000110B0000}"/>
    <cellStyle name="Normal 18 4" xfId="1797" xr:uid="{00000000-0005-0000-0000-0000120B0000}"/>
    <cellStyle name="Normal 18 5" xfId="1798" xr:uid="{00000000-0005-0000-0000-0000130B0000}"/>
    <cellStyle name="Normal 18 6" xfId="44009" xr:uid="{00000000-0005-0000-0000-0000140B0000}"/>
    <cellStyle name="Normal 19" xfId="1799" xr:uid="{00000000-0005-0000-0000-0000150B0000}"/>
    <cellStyle name="Normal 19 2" xfId="1800" xr:uid="{00000000-0005-0000-0000-0000160B0000}"/>
    <cellStyle name="Normal 19 2 2" xfId="1801" xr:uid="{00000000-0005-0000-0000-0000170B0000}"/>
    <cellStyle name="Normal 19 2 2 2" xfId="45132" xr:uid="{00000000-0005-0000-0000-0000180B0000}"/>
    <cellStyle name="Normal 19 3" xfId="1802" xr:uid="{00000000-0005-0000-0000-0000190B0000}"/>
    <cellStyle name="Normal 19 3 2" xfId="1803" xr:uid="{00000000-0005-0000-0000-00001A0B0000}"/>
    <cellStyle name="Normal 19 4" xfId="1804" xr:uid="{00000000-0005-0000-0000-00001B0B0000}"/>
    <cellStyle name="Normal 19 4 2" xfId="1805" xr:uid="{00000000-0005-0000-0000-00001C0B0000}"/>
    <cellStyle name="Normal 19 4 3" xfId="1806" xr:uid="{00000000-0005-0000-0000-00001D0B0000}"/>
    <cellStyle name="Normal 19 4 3 2" xfId="1807" xr:uid="{00000000-0005-0000-0000-00001E0B0000}"/>
    <cellStyle name="Normal 19 4 3 2 2" xfId="34031" xr:uid="{00000000-0005-0000-0000-00001F0B0000}"/>
    <cellStyle name="Normal 19 4 3 2 3" xfId="46432" xr:uid="{00000000-0005-0000-0000-0000200B0000}"/>
    <cellStyle name="Normal 19 4 3 3" xfId="23402" xr:uid="{00000000-0005-0000-0000-0000210B0000}"/>
    <cellStyle name="Normal 19 4 3 4" xfId="44140" xr:uid="{00000000-0005-0000-0000-0000220B0000}"/>
    <cellStyle name="Normal 19 4 4" xfId="1808" xr:uid="{00000000-0005-0000-0000-0000230B0000}"/>
    <cellStyle name="Normal 19 4 4 2" xfId="1809" xr:uid="{00000000-0005-0000-0000-0000240B0000}"/>
    <cellStyle name="Normal 19 4 4 2 2" xfId="43851" xr:uid="{00000000-0005-0000-0000-0000250B0000}"/>
    <cellStyle name="Normal 19 4 4 3" xfId="33836" xr:uid="{00000000-0005-0000-0000-0000260B0000}"/>
    <cellStyle name="Normal 19 4 4 4" xfId="45133" xr:uid="{00000000-0005-0000-0000-0000270B0000}"/>
    <cellStyle name="Normal 19 4 5" xfId="1810" xr:uid="{00000000-0005-0000-0000-0000280B0000}"/>
    <cellStyle name="Normal 19 4 5 2" xfId="33976" xr:uid="{00000000-0005-0000-0000-0000290B0000}"/>
    <cellStyle name="Normal 19 4 5 3" xfId="45134" xr:uid="{00000000-0005-0000-0000-00002A0B0000}"/>
    <cellStyle name="Normal 19 4 6" xfId="23305" xr:uid="{00000000-0005-0000-0000-00002B0B0000}"/>
    <cellStyle name="Normal 19 4 6 2" xfId="46373" xr:uid="{00000000-0005-0000-0000-00002C0B0000}"/>
    <cellStyle name="Normal 19 4 7" xfId="44094" xr:uid="{00000000-0005-0000-0000-00002D0B0000}"/>
    <cellStyle name="Normal 19 5" xfId="1811" xr:uid="{00000000-0005-0000-0000-00002E0B0000}"/>
    <cellStyle name="Normal 19 6" xfId="44010" xr:uid="{00000000-0005-0000-0000-00002F0B0000}"/>
    <cellStyle name="Normal 2" xfId="1812" xr:uid="{00000000-0005-0000-0000-0000300B0000}"/>
    <cellStyle name="Normal 2 10" xfId="1813" xr:uid="{00000000-0005-0000-0000-0000310B0000}"/>
    <cellStyle name="Normal 2 10 2" xfId="1814" xr:uid="{00000000-0005-0000-0000-0000320B0000}"/>
    <cellStyle name="Normal 2 10 2 2" xfId="34066" xr:uid="{00000000-0005-0000-0000-0000330B0000}"/>
    <cellStyle name="Normal 2 10 3" xfId="23445" xr:uid="{00000000-0005-0000-0000-0000340B0000}"/>
    <cellStyle name="Normal 2 10 4" xfId="45135" xr:uid="{00000000-0005-0000-0000-0000350B0000}"/>
    <cellStyle name="Normal 2 11" xfId="1815" xr:uid="{00000000-0005-0000-0000-0000360B0000}"/>
    <cellStyle name="Normal 2 11 2" xfId="1816" xr:uid="{00000000-0005-0000-0000-0000370B0000}"/>
    <cellStyle name="Normal 2 11 2 2" xfId="43806" xr:uid="{00000000-0005-0000-0000-0000380B0000}"/>
    <cellStyle name="Normal 2 11 3" xfId="33790" xr:uid="{00000000-0005-0000-0000-0000390B0000}"/>
    <cellStyle name="Normal 2 12" xfId="1817" xr:uid="{00000000-0005-0000-0000-00003A0B0000}"/>
    <cellStyle name="Normal 2 12 2" xfId="43887" xr:uid="{00000000-0005-0000-0000-00003B0B0000}"/>
    <cellStyle name="Normal 2 13" xfId="23129" xr:uid="{00000000-0005-0000-0000-00003C0B0000}"/>
    <cellStyle name="Normal 2 14" xfId="43996" xr:uid="{00000000-0005-0000-0000-00003D0B0000}"/>
    <cellStyle name="Normal 2 15" xfId="44023" xr:uid="{00000000-0005-0000-0000-00003E0B0000}"/>
    <cellStyle name="Normal 2 2" xfId="1818" xr:uid="{00000000-0005-0000-0000-00003F0B0000}"/>
    <cellStyle name="Normal 2 2 2" xfId="1819" xr:uid="{00000000-0005-0000-0000-0000400B0000}"/>
    <cellStyle name="Normal 2 3" xfId="1820" xr:uid="{00000000-0005-0000-0000-0000410B0000}"/>
    <cellStyle name="Normal 2 3 2" xfId="1821" xr:uid="{00000000-0005-0000-0000-0000420B0000}"/>
    <cellStyle name="Normal 2 3 2 2" xfId="1822" xr:uid="{00000000-0005-0000-0000-0000430B0000}"/>
    <cellStyle name="Normal 2 3 2 2 2" xfId="45136" xr:uid="{00000000-0005-0000-0000-0000440B0000}"/>
    <cellStyle name="Normal 2 3 2 3" xfId="1823" xr:uid="{00000000-0005-0000-0000-0000450B0000}"/>
    <cellStyle name="Normal 2 3 2 3 2" xfId="1824" xr:uid="{00000000-0005-0000-0000-0000460B0000}"/>
    <cellStyle name="Normal 2 3 2 3 2 2" xfId="43832" xr:uid="{00000000-0005-0000-0000-0000470B0000}"/>
    <cellStyle name="Normal 2 3 2 3 3" xfId="33816" xr:uid="{00000000-0005-0000-0000-0000480B0000}"/>
    <cellStyle name="Normal 2 3 2 3 4" xfId="44351" xr:uid="{00000000-0005-0000-0000-0000490B0000}"/>
    <cellStyle name="Normal 2 3 2 4" xfId="1825" xr:uid="{00000000-0005-0000-0000-00004A0B0000}"/>
    <cellStyle name="Normal 2 3 2 4 2" xfId="33878" xr:uid="{00000000-0005-0000-0000-00004B0B0000}"/>
    <cellStyle name="Normal 2 3 2 4 3" xfId="45137" xr:uid="{00000000-0005-0000-0000-00004C0B0000}"/>
    <cellStyle name="Normal 2 3 2 5" xfId="23254" xr:uid="{00000000-0005-0000-0000-00004D0B0000}"/>
    <cellStyle name="Normal 2 3 2 5 2" xfId="46374" xr:uid="{00000000-0005-0000-0000-00004E0B0000}"/>
    <cellStyle name="Normal 2 3 2 6" xfId="44062" xr:uid="{00000000-0005-0000-0000-00004F0B0000}"/>
    <cellStyle name="Normal 2 3 3" xfId="1826" xr:uid="{00000000-0005-0000-0000-0000500B0000}"/>
    <cellStyle name="Normal 2 3 3 2" xfId="45138" xr:uid="{00000000-0005-0000-0000-0000510B0000}"/>
    <cellStyle name="Normal 2 3 4" xfId="1827" xr:uid="{00000000-0005-0000-0000-0000520B0000}"/>
    <cellStyle name="Normal 2 3 5" xfId="1828" xr:uid="{00000000-0005-0000-0000-0000530B0000}"/>
    <cellStyle name="Normal 2 3 5 2" xfId="44240" xr:uid="{00000000-0005-0000-0000-0000540B0000}"/>
    <cellStyle name="Normal 2 3 6" xfId="1829" xr:uid="{00000000-0005-0000-0000-0000550B0000}"/>
    <cellStyle name="Normal 2 3 6 2" xfId="1830" xr:uid="{00000000-0005-0000-0000-0000560B0000}"/>
    <cellStyle name="Normal 2 3 6 2 2" xfId="43820" xr:uid="{00000000-0005-0000-0000-0000570B0000}"/>
    <cellStyle name="Normal 2 3 6 3" xfId="33804" xr:uid="{00000000-0005-0000-0000-0000580B0000}"/>
    <cellStyle name="Normal 2 3 7" xfId="1831" xr:uid="{00000000-0005-0000-0000-0000590B0000}"/>
    <cellStyle name="Normal 2 4" xfId="1832" xr:uid="{00000000-0005-0000-0000-00005A0B0000}"/>
    <cellStyle name="Normal 2 4 2" xfId="1833" xr:uid="{00000000-0005-0000-0000-00005B0B0000}"/>
    <cellStyle name="Normal 2 4 3" xfId="1834" xr:uid="{00000000-0005-0000-0000-00005C0B0000}"/>
    <cellStyle name="Normal 2 4 4" xfId="1835" xr:uid="{00000000-0005-0000-0000-00005D0B0000}"/>
    <cellStyle name="Normal 2 4 5" xfId="1836" xr:uid="{00000000-0005-0000-0000-00005E0B0000}"/>
    <cellStyle name="Normal 2 4 5 2" xfId="1837" xr:uid="{00000000-0005-0000-0000-00005F0B0000}"/>
    <cellStyle name="Normal 2 4 5 2 2" xfId="34086" xr:uid="{00000000-0005-0000-0000-0000600B0000}"/>
    <cellStyle name="Normal 2 4 5 3" xfId="23484" xr:uid="{00000000-0005-0000-0000-0000610B0000}"/>
    <cellStyle name="Normal 2 4 6" xfId="44042" xr:uid="{00000000-0005-0000-0000-0000620B0000}"/>
    <cellStyle name="Normal 2 5" xfId="1838" xr:uid="{00000000-0005-0000-0000-0000630B0000}"/>
    <cellStyle name="Normal 2 5 2" xfId="1839" xr:uid="{00000000-0005-0000-0000-0000640B0000}"/>
    <cellStyle name="Normal 2 5 2 2" xfId="45139" xr:uid="{00000000-0005-0000-0000-0000650B0000}"/>
    <cellStyle name="Normal 2 5 3" xfId="1840" xr:uid="{00000000-0005-0000-0000-0000660B0000}"/>
    <cellStyle name="Normal 2 5 4" xfId="1841" xr:uid="{00000000-0005-0000-0000-0000670B0000}"/>
    <cellStyle name="Normal 2 5 4 2" xfId="1842" xr:uid="{00000000-0005-0000-0000-0000680B0000}"/>
    <cellStyle name="Normal 2 5 4 2 2" xfId="34087" xr:uid="{00000000-0005-0000-0000-0000690B0000}"/>
    <cellStyle name="Normal 2 5 4 3" xfId="23485" xr:uid="{00000000-0005-0000-0000-00006A0B0000}"/>
    <cellStyle name="Normal 2 5 5" xfId="44043" xr:uid="{00000000-0005-0000-0000-00006B0B0000}"/>
    <cellStyle name="Normal 2 6" xfId="1843" xr:uid="{00000000-0005-0000-0000-00006C0B0000}"/>
    <cellStyle name="Normal 2 6 2" xfId="45140" xr:uid="{00000000-0005-0000-0000-00006D0B0000}"/>
    <cellStyle name="Normal 2 7" xfId="1844" xr:uid="{00000000-0005-0000-0000-00006E0B0000}"/>
    <cellStyle name="Normal 2 7 2" xfId="45141" xr:uid="{00000000-0005-0000-0000-00006F0B0000}"/>
    <cellStyle name="Normal 2 8" xfId="1845" xr:uid="{00000000-0005-0000-0000-0000700B0000}"/>
    <cellStyle name="Normal 2 8 2" xfId="45142" xr:uid="{00000000-0005-0000-0000-0000710B0000}"/>
    <cellStyle name="Normal 2 9" xfId="1846" xr:uid="{00000000-0005-0000-0000-0000720B0000}"/>
    <cellStyle name="Normal 2 9 2" xfId="45143" xr:uid="{00000000-0005-0000-0000-0000730B0000}"/>
    <cellStyle name="Normal 2_0830_Voltage Drop Calcs" xfId="1847" xr:uid="{00000000-0005-0000-0000-0000740B0000}"/>
    <cellStyle name="Normal 20" xfId="1848" xr:uid="{00000000-0005-0000-0000-0000750B0000}"/>
    <cellStyle name="Normal 20 2" xfId="1849" xr:uid="{00000000-0005-0000-0000-0000760B0000}"/>
    <cellStyle name="Normal 20 2 2" xfId="1850" xr:uid="{00000000-0005-0000-0000-0000770B0000}"/>
    <cellStyle name="Normal 20 3" xfId="1851" xr:uid="{00000000-0005-0000-0000-0000780B0000}"/>
    <cellStyle name="Normal 20 3 2" xfId="1852" xr:uid="{00000000-0005-0000-0000-0000790B0000}"/>
    <cellStyle name="Normal 20 4" xfId="1853" xr:uid="{00000000-0005-0000-0000-00007A0B0000}"/>
    <cellStyle name="Normal 20 4 2" xfId="1854" xr:uid="{00000000-0005-0000-0000-00007B0B0000}"/>
    <cellStyle name="Normal 20 4 3" xfId="1855" xr:uid="{00000000-0005-0000-0000-00007C0B0000}"/>
    <cellStyle name="Normal 20 4 3 2" xfId="1856" xr:uid="{00000000-0005-0000-0000-00007D0B0000}"/>
    <cellStyle name="Normal 20 4 3 2 2" xfId="34032" xr:uid="{00000000-0005-0000-0000-00007E0B0000}"/>
    <cellStyle name="Normal 20 4 3 2 3" xfId="46433" xr:uid="{00000000-0005-0000-0000-00007F0B0000}"/>
    <cellStyle name="Normal 20 4 3 3" xfId="23403" xr:uid="{00000000-0005-0000-0000-0000800B0000}"/>
    <cellStyle name="Normal 20 4 3 4" xfId="44141" xr:uid="{00000000-0005-0000-0000-0000810B0000}"/>
    <cellStyle name="Normal 20 4 4" xfId="1857" xr:uid="{00000000-0005-0000-0000-0000820B0000}"/>
    <cellStyle name="Normal 20 4 4 2" xfId="1858" xr:uid="{00000000-0005-0000-0000-0000830B0000}"/>
    <cellStyle name="Normal 20 4 4 2 2" xfId="43852" xr:uid="{00000000-0005-0000-0000-0000840B0000}"/>
    <cellStyle name="Normal 20 4 4 3" xfId="33837" xr:uid="{00000000-0005-0000-0000-0000850B0000}"/>
    <cellStyle name="Normal 20 4 4 4" xfId="45144" xr:uid="{00000000-0005-0000-0000-0000860B0000}"/>
    <cellStyle name="Normal 20 4 5" xfId="1859" xr:uid="{00000000-0005-0000-0000-0000870B0000}"/>
    <cellStyle name="Normal 20 4 5 2" xfId="33977" xr:uid="{00000000-0005-0000-0000-0000880B0000}"/>
    <cellStyle name="Normal 20 4 5 3" xfId="45145" xr:uid="{00000000-0005-0000-0000-0000890B0000}"/>
    <cellStyle name="Normal 20 4 6" xfId="23306" xr:uid="{00000000-0005-0000-0000-00008A0B0000}"/>
    <cellStyle name="Normal 20 4 6 2" xfId="46375" xr:uid="{00000000-0005-0000-0000-00008B0B0000}"/>
    <cellStyle name="Normal 20 4 7" xfId="44095" xr:uid="{00000000-0005-0000-0000-00008C0B0000}"/>
    <cellStyle name="Normal 20 5" xfId="1860" xr:uid="{00000000-0005-0000-0000-00008D0B0000}"/>
    <cellStyle name="Normal 20 6" xfId="44011" xr:uid="{00000000-0005-0000-0000-00008E0B0000}"/>
    <cellStyle name="Normal 21" xfId="1861" xr:uid="{00000000-0005-0000-0000-00008F0B0000}"/>
    <cellStyle name="Normal 21 2" xfId="1862" xr:uid="{00000000-0005-0000-0000-0000900B0000}"/>
    <cellStyle name="Normal 21 2 2" xfId="1863" xr:uid="{00000000-0005-0000-0000-0000910B0000}"/>
    <cellStyle name="Normal 21 3" xfId="1864" xr:uid="{00000000-0005-0000-0000-0000920B0000}"/>
    <cellStyle name="Normal 21 3 2" xfId="1865" xr:uid="{00000000-0005-0000-0000-0000930B0000}"/>
    <cellStyle name="Normal 21 4" xfId="1866" xr:uid="{00000000-0005-0000-0000-0000940B0000}"/>
    <cellStyle name="Normal 21 4 2" xfId="1867" xr:uid="{00000000-0005-0000-0000-0000950B0000}"/>
    <cellStyle name="Normal 21 4 3" xfId="1868" xr:uid="{00000000-0005-0000-0000-0000960B0000}"/>
    <cellStyle name="Normal 21 4 3 2" xfId="1869" xr:uid="{00000000-0005-0000-0000-0000970B0000}"/>
    <cellStyle name="Normal 21 4 3 2 2" xfId="34033" xr:uid="{00000000-0005-0000-0000-0000980B0000}"/>
    <cellStyle name="Normal 21 4 3 2 3" xfId="46434" xr:uid="{00000000-0005-0000-0000-0000990B0000}"/>
    <cellStyle name="Normal 21 4 3 3" xfId="23404" xr:uid="{00000000-0005-0000-0000-00009A0B0000}"/>
    <cellStyle name="Normal 21 4 3 4" xfId="44142" xr:uid="{00000000-0005-0000-0000-00009B0B0000}"/>
    <cellStyle name="Normal 21 4 4" xfId="1870" xr:uid="{00000000-0005-0000-0000-00009C0B0000}"/>
    <cellStyle name="Normal 21 4 4 2" xfId="1871" xr:uid="{00000000-0005-0000-0000-00009D0B0000}"/>
    <cellStyle name="Normal 21 4 4 2 2" xfId="43853" xr:uid="{00000000-0005-0000-0000-00009E0B0000}"/>
    <cellStyle name="Normal 21 4 4 3" xfId="33838" xr:uid="{00000000-0005-0000-0000-00009F0B0000}"/>
    <cellStyle name="Normal 21 4 4 4" xfId="45146" xr:uid="{00000000-0005-0000-0000-0000A00B0000}"/>
    <cellStyle name="Normal 21 4 5" xfId="1872" xr:uid="{00000000-0005-0000-0000-0000A10B0000}"/>
    <cellStyle name="Normal 21 4 5 2" xfId="33978" xr:uid="{00000000-0005-0000-0000-0000A20B0000}"/>
    <cellStyle name="Normal 21 4 5 3" xfId="45147" xr:uid="{00000000-0005-0000-0000-0000A30B0000}"/>
    <cellStyle name="Normal 21 4 6" xfId="23307" xr:uid="{00000000-0005-0000-0000-0000A40B0000}"/>
    <cellStyle name="Normal 21 4 6 2" xfId="46376" xr:uid="{00000000-0005-0000-0000-0000A50B0000}"/>
    <cellStyle name="Normal 21 4 7" xfId="44096" xr:uid="{00000000-0005-0000-0000-0000A60B0000}"/>
    <cellStyle name="Normal 21 5" xfId="1873" xr:uid="{00000000-0005-0000-0000-0000A70B0000}"/>
    <cellStyle name="Normal 21 6" xfId="44012" xr:uid="{00000000-0005-0000-0000-0000A80B0000}"/>
    <cellStyle name="Normal 22" xfId="1874" xr:uid="{00000000-0005-0000-0000-0000A90B0000}"/>
    <cellStyle name="Normal 22 2" xfId="1875" xr:uid="{00000000-0005-0000-0000-0000AA0B0000}"/>
    <cellStyle name="Normal 22 2 2" xfId="1876" xr:uid="{00000000-0005-0000-0000-0000AB0B0000}"/>
    <cellStyle name="Normal 22 3" xfId="1877" xr:uid="{00000000-0005-0000-0000-0000AC0B0000}"/>
    <cellStyle name="Normal 22 3 2" xfId="1878" xr:uid="{00000000-0005-0000-0000-0000AD0B0000}"/>
    <cellStyle name="Normal 22 3 2 2" xfId="45148" xr:uid="{00000000-0005-0000-0000-0000AE0B0000}"/>
    <cellStyle name="Normal 22 4" xfId="1879" xr:uid="{00000000-0005-0000-0000-0000AF0B0000}"/>
    <cellStyle name="Normal 22 4 2" xfId="1880" xr:uid="{00000000-0005-0000-0000-0000B00B0000}"/>
    <cellStyle name="Normal 22 4 2 2" xfId="45149" xr:uid="{00000000-0005-0000-0000-0000B10B0000}"/>
    <cellStyle name="Normal 22 4 3" xfId="1881" xr:uid="{00000000-0005-0000-0000-0000B20B0000}"/>
    <cellStyle name="Normal 22 4 3 2" xfId="1882" xr:uid="{00000000-0005-0000-0000-0000B30B0000}"/>
    <cellStyle name="Normal 22 4 3 2 2" xfId="33979" xr:uid="{00000000-0005-0000-0000-0000B40B0000}"/>
    <cellStyle name="Normal 22 4 3 2 3" xfId="45150" xr:uid="{00000000-0005-0000-0000-0000B50B0000}"/>
    <cellStyle name="Normal 22 4 3 3" xfId="23308" xr:uid="{00000000-0005-0000-0000-0000B60B0000}"/>
    <cellStyle name="Normal 22 4 3 3 2" xfId="45151" xr:uid="{00000000-0005-0000-0000-0000B70B0000}"/>
    <cellStyle name="Normal 22 4 3 4" xfId="46377" xr:uid="{00000000-0005-0000-0000-0000B80B0000}"/>
    <cellStyle name="Normal 22 4 3 5" xfId="44097" xr:uid="{00000000-0005-0000-0000-0000B90B0000}"/>
    <cellStyle name="Normal 22 4 4" xfId="1883" xr:uid="{00000000-0005-0000-0000-0000BA0B0000}"/>
    <cellStyle name="Normal 22 4 4 2" xfId="1884" xr:uid="{00000000-0005-0000-0000-0000BB0B0000}"/>
    <cellStyle name="Normal 22 4 4 2 2" xfId="34034" xr:uid="{00000000-0005-0000-0000-0000BC0B0000}"/>
    <cellStyle name="Normal 22 4 4 2 3" xfId="46435" xr:uid="{00000000-0005-0000-0000-0000BD0B0000}"/>
    <cellStyle name="Normal 22 4 4 3" xfId="23405" xr:uid="{00000000-0005-0000-0000-0000BE0B0000}"/>
    <cellStyle name="Normal 22 4 4 4" xfId="44143" xr:uid="{00000000-0005-0000-0000-0000BF0B0000}"/>
    <cellStyle name="Normal 22 4 5" xfId="1885" xr:uid="{00000000-0005-0000-0000-0000C00B0000}"/>
    <cellStyle name="Normal 22 4 5 2" xfId="1886" xr:uid="{00000000-0005-0000-0000-0000C10B0000}"/>
    <cellStyle name="Normal 22 4 5 2 2" xfId="43855" xr:uid="{00000000-0005-0000-0000-0000C20B0000}"/>
    <cellStyle name="Normal 22 4 5 3" xfId="33840" xr:uid="{00000000-0005-0000-0000-0000C30B0000}"/>
    <cellStyle name="Normal 22 5" xfId="1887" xr:uid="{00000000-0005-0000-0000-0000C40B0000}"/>
    <cellStyle name="Normal 22 6" xfId="1888" xr:uid="{00000000-0005-0000-0000-0000C50B0000}"/>
    <cellStyle name="Normal 22 7" xfId="44013" xr:uid="{00000000-0005-0000-0000-0000C60B0000}"/>
    <cellStyle name="Normal 23" xfId="1889" xr:uid="{00000000-0005-0000-0000-0000C70B0000}"/>
    <cellStyle name="Normal 23 2" xfId="1890" xr:uid="{00000000-0005-0000-0000-0000C80B0000}"/>
    <cellStyle name="Normal 23 2 2" xfId="1891" xr:uid="{00000000-0005-0000-0000-0000C90B0000}"/>
    <cellStyle name="Normal 23 3" xfId="1892" xr:uid="{00000000-0005-0000-0000-0000CA0B0000}"/>
    <cellStyle name="Normal 23 3 2" xfId="1893" xr:uid="{00000000-0005-0000-0000-0000CB0B0000}"/>
    <cellStyle name="Normal 23 3 2 2" xfId="45152" xr:uid="{00000000-0005-0000-0000-0000CC0B0000}"/>
    <cellStyle name="Normal 23 4" xfId="1894" xr:uid="{00000000-0005-0000-0000-0000CD0B0000}"/>
    <cellStyle name="Normal 23 4 2" xfId="1895" xr:uid="{00000000-0005-0000-0000-0000CE0B0000}"/>
    <cellStyle name="Normal 23 4 3" xfId="1896" xr:uid="{00000000-0005-0000-0000-0000CF0B0000}"/>
    <cellStyle name="Normal 23 4 3 2" xfId="1897" xr:uid="{00000000-0005-0000-0000-0000D00B0000}"/>
    <cellStyle name="Normal 23 4 3 2 2" xfId="34035" xr:uid="{00000000-0005-0000-0000-0000D10B0000}"/>
    <cellStyle name="Normal 23 4 3 2 3" xfId="45153" xr:uid="{00000000-0005-0000-0000-0000D20B0000}"/>
    <cellStyle name="Normal 23 4 3 3" xfId="23406" xr:uid="{00000000-0005-0000-0000-0000D30B0000}"/>
    <cellStyle name="Normal 23 4 3 3 2" xfId="46436" xr:uid="{00000000-0005-0000-0000-0000D40B0000}"/>
    <cellStyle name="Normal 23 4 3 4" xfId="44144" xr:uid="{00000000-0005-0000-0000-0000D50B0000}"/>
    <cellStyle name="Normal 23 4 4" xfId="1898" xr:uid="{00000000-0005-0000-0000-0000D60B0000}"/>
    <cellStyle name="Normal 23 4 4 2" xfId="1899" xr:uid="{00000000-0005-0000-0000-0000D70B0000}"/>
    <cellStyle name="Normal 23 4 4 2 2" xfId="43856" xr:uid="{00000000-0005-0000-0000-0000D80B0000}"/>
    <cellStyle name="Normal 23 4 4 3" xfId="33841" xr:uid="{00000000-0005-0000-0000-0000D90B0000}"/>
    <cellStyle name="Normal 23 4 4 4" xfId="45154" xr:uid="{00000000-0005-0000-0000-0000DA0B0000}"/>
    <cellStyle name="Normal 23 4 5" xfId="1900" xr:uid="{00000000-0005-0000-0000-0000DB0B0000}"/>
    <cellStyle name="Normal 23 4 5 2" xfId="33980" xr:uid="{00000000-0005-0000-0000-0000DC0B0000}"/>
    <cellStyle name="Normal 23 4 5 3" xfId="45155" xr:uid="{00000000-0005-0000-0000-0000DD0B0000}"/>
    <cellStyle name="Normal 23 4 6" xfId="23309" xr:uid="{00000000-0005-0000-0000-0000DE0B0000}"/>
    <cellStyle name="Normal 23 4 6 2" xfId="46378" xr:uid="{00000000-0005-0000-0000-0000DF0B0000}"/>
    <cellStyle name="Normal 23 4 7" xfId="44098" xr:uid="{00000000-0005-0000-0000-0000E00B0000}"/>
    <cellStyle name="Normal 23 5" xfId="1901" xr:uid="{00000000-0005-0000-0000-0000E10B0000}"/>
    <cellStyle name="Normal 23 6" xfId="44014" xr:uid="{00000000-0005-0000-0000-0000E20B0000}"/>
    <cellStyle name="Normal 24" xfId="1902" xr:uid="{00000000-0005-0000-0000-0000E30B0000}"/>
    <cellStyle name="Normal 24 2" xfId="1903" xr:uid="{00000000-0005-0000-0000-0000E40B0000}"/>
    <cellStyle name="Normal 24 2 2" xfId="1904" xr:uid="{00000000-0005-0000-0000-0000E50B0000}"/>
    <cellStyle name="Normal 24 3" xfId="1905" xr:uid="{00000000-0005-0000-0000-0000E60B0000}"/>
    <cellStyle name="Normal 24 3 2" xfId="1906" xr:uid="{00000000-0005-0000-0000-0000E70B0000}"/>
    <cellStyle name="Normal 24 3 2 2" xfId="45156" xr:uid="{00000000-0005-0000-0000-0000E80B0000}"/>
    <cellStyle name="Normal 24 3 3" xfId="1907" xr:uid="{00000000-0005-0000-0000-0000E90B0000}"/>
    <cellStyle name="Normal 24 3 3 2" xfId="1908" xr:uid="{00000000-0005-0000-0000-0000EA0B0000}"/>
    <cellStyle name="Normal 24 3 3 2 2" xfId="33981" xr:uid="{00000000-0005-0000-0000-0000EB0B0000}"/>
    <cellStyle name="Normal 24 3 3 2 3" xfId="45157" xr:uid="{00000000-0005-0000-0000-0000EC0B0000}"/>
    <cellStyle name="Normal 24 3 3 3" xfId="23310" xr:uid="{00000000-0005-0000-0000-0000ED0B0000}"/>
    <cellStyle name="Normal 24 3 3 3 2" xfId="45158" xr:uid="{00000000-0005-0000-0000-0000EE0B0000}"/>
    <cellStyle name="Normal 24 3 3 4" xfId="46379" xr:uid="{00000000-0005-0000-0000-0000EF0B0000}"/>
    <cellStyle name="Normal 24 3 3 5" xfId="44099" xr:uid="{00000000-0005-0000-0000-0000F00B0000}"/>
    <cellStyle name="Normal 24 3 4" xfId="1909" xr:uid="{00000000-0005-0000-0000-0000F10B0000}"/>
    <cellStyle name="Normal 24 3 4 2" xfId="1910" xr:uid="{00000000-0005-0000-0000-0000F20B0000}"/>
    <cellStyle name="Normal 24 3 4 2 2" xfId="34036" xr:uid="{00000000-0005-0000-0000-0000F30B0000}"/>
    <cellStyle name="Normal 24 3 4 2 3" xfId="46437" xr:uid="{00000000-0005-0000-0000-0000F40B0000}"/>
    <cellStyle name="Normal 24 3 4 3" xfId="23407" xr:uid="{00000000-0005-0000-0000-0000F50B0000}"/>
    <cellStyle name="Normal 24 3 4 4" xfId="44145" xr:uid="{00000000-0005-0000-0000-0000F60B0000}"/>
    <cellStyle name="Normal 24 3 5" xfId="1911" xr:uid="{00000000-0005-0000-0000-0000F70B0000}"/>
    <cellStyle name="Normal 24 3 5 2" xfId="1912" xr:uid="{00000000-0005-0000-0000-0000F80B0000}"/>
    <cellStyle name="Normal 24 3 5 2 2" xfId="43857" xr:uid="{00000000-0005-0000-0000-0000F90B0000}"/>
    <cellStyle name="Normal 24 3 5 3" xfId="33842" xr:uid="{00000000-0005-0000-0000-0000FA0B0000}"/>
    <cellStyle name="Normal 24 4" xfId="1913" xr:uid="{00000000-0005-0000-0000-0000FB0B0000}"/>
    <cellStyle name="Normal 24 4 2" xfId="45159" xr:uid="{00000000-0005-0000-0000-0000FC0B0000}"/>
    <cellStyle name="Normal 24 5" xfId="44015" xr:uid="{00000000-0005-0000-0000-0000FD0B0000}"/>
    <cellStyle name="Normal 25" xfId="1914" xr:uid="{00000000-0005-0000-0000-0000FE0B0000}"/>
    <cellStyle name="Normal 25 2" xfId="1915" xr:uid="{00000000-0005-0000-0000-0000FF0B0000}"/>
    <cellStyle name="Normal 25 2 2" xfId="1916" xr:uid="{00000000-0005-0000-0000-0000000C0000}"/>
    <cellStyle name="Normal 25 2 2 2" xfId="45160" xr:uid="{00000000-0005-0000-0000-0000010C0000}"/>
    <cellStyle name="Normal 25 3" xfId="1917" xr:uid="{00000000-0005-0000-0000-0000020C0000}"/>
    <cellStyle name="Normal 25 3 2" xfId="1918" xr:uid="{00000000-0005-0000-0000-0000030C0000}"/>
    <cellStyle name="Normal 25 3 3" xfId="1919" xr:uid="{00000000-0005-0000-0000-0000040C0000}"/>
    <cellStyle name="Normal 25 3 3 2" xfId="1920" xr:uid="{00000000-0005-0000-0000-0000050C0000}"/>
    <cellStyle name="Normal 25 3 3 2 2" xfId="34037" xr:uid="{00000000-0005-0000-0000-0000060C0000}"/>
    <cellStyle name="Normal 25 3 3 2 3" xfId="45161" xr:uid="{00000000-0005-0000-0000-0000070C0000}"/>
    <cellStyle name="Normal 25 3 3 3" xfId="23408" xr:uid="{00000000-0005-0000-0000-0000080C0000}"/>
    <cellStyle name="Normal 25 3 3 3 2" xfId="46438" xr:uid="{00000000-0005-0000-0000-0000090C0000}"/>
    <cellStyle name="Normal 25 3 3 4" xfId="44146" xr:uid="{00000000-0005-0000-0000-00000A0C0000}"/>
    <cellStyle name="Normal 25 3 4" xfId="1921" xr:uid="{00000000-0005-0000-0000-00000B0C0000}"/>
    <cellStyle name="Normal 25 3 4 2" xfId="1922" xr:uid="{00000000-0005-0000-0000-00000C0C0000}"/>
    <cellStyle name="Normal 25 3 4 2 2" xfId="43858" xr:uid="{00000000-0005-0000-0000-00000D0C0000}"/>
    <cellStyle name="Normal 25 3 4 3" xfId="33843" xr:uid="{00000000-0005-0000-0000-00000E0C0000}"/>
    <cellStyle name="Normal 25 3 4 4" xfId="45162" xr:uid="{00000000-0005-0000-0000-00000F0C0000}"/>
    <cellStyle name="Normal 25 3 5" xfId="1923" xr:uid="{00000000-0005-0000-0000-0000100C0000}"/>
    <cellStyle name="Normal 25 3 5 2" xfId="33982" xr:uid="{00000000-0005-0000-0000-0000110C0000}"/>
    <cellStyle name="Normal 25 3 5 3" xfId="45163" xr:uid="{00000000-0005-0000-0000-0000120C0000}"/>
    <cellStyle name="Normal 25 3 6" xfId="23311" xr:uid="{00000000-0005-0000-0000-0000130C0000}"/>
    <cellStyle name="Normal 25 3 6 2" xfId="46380" xr:uid="{00000000-0005-0000-0000-0000140C0000}"/>
    <cellStyle name="Normal 25 3 7" xfId="44100" xr:uid="{00000000-0005-0000-0000-0000150C0000}"/>
    <cellStyle name="Normal 25 4" xfId="1924" xr:uid="{00000000-0005-0000-0000-0000160C0000}"/>
    <cellStyle name="Normal 25 5" xfId="44016" xr:uid="{00000000-0005-0000-0000-0000170C0000}"/>
    <cellStyle name="Normal 26" xfId="1925" xr:uid="{00000000-0005-0000-0000-0000180C0000}"/>
    <cellStyle name="Normal 26 2" xfId="1926" xr:uid="{00000000-0005-0000-0000-0000190C0000}"/>
    <cellStyle name="Normal 26 2 2" xfId="1927" xr:uid="{00000000-0005-0000-0000-00001A0C0000}"/>
    <cellStyle name="Normal 26 2 2 2" xfId="45164" xr:uid="{00000000-0005-0000-0000-00001B0C0000}"/>
    <cellStyle name="Normal 26 3" xfId="1928" xr:uid="{00000000-0005-0000-0000-00001C0C0000}"/>
    <cellStyle name="Normal 26 3 2" xfId="45165" xr:uid="{00000000-0005-0000-0000-00001D0C0000}"/>
    <cellStyle name="Normal 26 4" xfId="1929" xr:uid="{00000000-0005-0000-0000-00001E0C0000}"/>
    <cellStyle name="Normal 27" xfId="1930" xr:uid="{00000000-0005-0000-0000-00001F0C0000}"/>
    <cellStyle name="Normal 27 2" xfId="1931" xr:uid="{00000000-0005-0000-0000-0000200C0000}"/>
    <cellStyle name="Normal 27 2 2" xfId="1932" xr:uid="{00000000-0005-0000-0000-0000210C0000}"/>
    <cellStyle name="Normal 27 2 2 2" xfId="45166" xr:uid="{00000000-0005-0000-0000-0000220C0000}"/>
    <cellStyle name="Normal 27 3" xfId="1933" xr:uid="{00000000-0005-0000-0000-0000230C0000}"/>
    <cellStyle name="Normal 27 3 2" xfId="45167" xr:uid="{00000000-0005-0000-0000-0000240C0000}"/>
    <cellStyle name="Normal 27 4" xfId="1934" xr:uid="{00000000-0005-0000-0000-0000250C0000}"/>
    <cellStyle name="Normal 27 5" xfId="44017" xr:uid="{00000000-0005-0000-0000-0000260C0000}"/>
    <cellStyle name="Normal 28" xfId="1935" xr:uid="{00000000-0005-0000-0000-0000270C0000}"/>
    <cellStyle name="Normal 28 2" xfId="1936" xr:uid="{00000000-0005-0000-0000-0000280C0000}"/>
    <cellStyle name="Normal 28 2 2" xfId="1937" xr:uid="{00000000-0005-0000-0000-0000290C0000}"/>
    <cellStyle name="Normal 28 2 2 2" xfId="45168" xr:uid="{00000000-0005-0000-0000-00002A0C0000}"/>
    <cellStyle name="Normal 28 3" xfId="1938" xr:uid="{00000000-0005-0000-0000-00002B0C0000}"/>
    <cellStyle name="Normal 28 3 2" xfId="45169" xr:uid="{00000000-0005-0000-0000-00002C0C0000}"/>
    <cellStyle name="Normal 28 4" xfId="1939" xr:uid="{00000000-0005-0000-0000-00002D0C0000}"/>
    <cellStyle name="Normal 28 4 2" xfId="45170" xr:uid="{00000000-0005-0000-0000-00002E0C0000}"/>
    <cellStyle name="Normal 29" xfId="1940" xr:uid="{00000000-0005-0000-0000-00002F0C0000}"/>
    <cellStyle name="Normal 29 2" xfId="1941" xr:uid="{00000000-0005-0000-0000-0000300C0000}"/>
    <cellStyle name="Normal 29 2 2" xfId="1942" xr:uid="{00000000-0005-0000-0000-0000310C0000}"/>
    <cellStyle name="Normal 29 2 2 2" xfId="45171" xr:uid="{00000000-0005-0000-0000-0000320C0000}"/>
    <cellStyle name="Normal 29 3" xfId="1943" xr:uid="{00000000-0005-0000-0000-0000330C0000}"/>
    <cellStyle name="Normal 29 3 2" xfId="45172" xr:uid="{00000000-0005-0000-0000-0000340C0000}"/>
    <cellStyle name="Normal 29 4" xfId="1944" xr:uid="{00000000-0005-0000-0000-0000350C0000}"/>
    <cellStyle name="Normal 29 5" xfId="1945" xr:uid="{00000000-0005-0000-0000-0000360C0000}"/>
    <cellStyle name="Normal 3" xfId="1946" xr:uid="{00000000-0005-0000-0000-0000370C0000}"/>
    <cellStyle name="Normal 3 10" xfId="23250" xr:uid="{00000000-0005-0000-0000-0000380C0000}"/>
    <cellStyle name="Normal 3 11" xfId="44060" xr:uid="{00000000-0005-0000-0000-0000390C0000}"/>
    <cellStyle name="Normal 3 2" xfId="1947" xr:uid="{00000000-0005-0000-0000-00003A0C0000}"/>
    <cellStyle name="Normal 3 2 10" xfId="44063" xr:uid="{00000000-0005-0000-0000-00003B0C0000}"/>
    <cellStyle name="Normal 3 2 2" xfId="1948" xr:uid="{00000000-0005-0000-0000-00003C0C0000}"/>
    <cellStyle name="Normal 3 2 2 10" xfId="44032" xr:uid="{00000000-0005-0000-0000-00003D0C0000}"/>
    <cellStyle name="Normal 3 2 2 11" xfId="44064" xr:uid="{00000000-0005-0000-0000-00003E0C0000}"/>
    <cellStyle name="Normal 3 2 2 2" xfId="1949" xr:uid="{00000000-0005-0000-0000-00003F0C0000}"/>
    <cellStyle name="Normal 3 2 2 2 2" xfId="1950" xr:uid="{00000000-0005-0000-0000-0000400C0000}"/>
    <cellStyle name="Normal 3 2 2 2 2 2" xfId="1951" xr:uid="{00000000-0005-0000-0000-0000410C0000}"/>
    <cellStyle name="Normal 3 2 2 2 2 2 2" xfId="34096" xr:uid="{00000000-0005-0000-0000-0000420C0000}"/>
    <cellStyle name="Normal 3 2 2 2 2 3" xfId="23494" xr:uid="{00000000-0005-0000-0000-0000430C0000}"/>
    <cellStyle name="Normal 3 2 2 2 2 4" xfId="45173" xr:uid="{00000000-0005-0000-0000-0000440C0000}"/>
    <cellStyle name="Normal 3 2 2 2 3" xfId="1952" xr:uid="{00000000-0005-0000-0000-0000450C0000}"/>
    <cellStyle name="Normal 3 2 2 2 4" xfId="44052" xr:uid="{00000000-0005-0000-0000-0000460C0000}"/>
    <cellStyle name="Normal 3 2 2 3" xfId="1953" xr:uid="{00000000-0005-0000-0000-0000470C0000}"/>
    <cellStyle name="Normal 3 2 2 3 2" xfId="1954" xr:uid="{00000000-0005-0000-0000-0000480C0000}"/>
    <cellStyle name="Normal 3 2 2 3 3" xfId="1955" xr:uid="{00000000-0005-0000-0000-0000490C0000}"/>
    <cellStyle name="Normal 3 2 2 3 3 2" xfId="1956" xr:uid="{00000000-0005-0000-0000-00004A0C0000}"/>
    <cellStyle name="Normal 3 2 2 3 3 2 2" xfId="34038" xr:uid="{00000000-0005-0000-0000-00004B0C0000}"/>
    <cellStyle name="Normal 3 2 2 3 3 2 3" xfId="46439" xr:uid="{00000000-0005-0000-0000-00004C0C0000}"/>
    <cellStyle name="Normal 3 2 2 3 3 3" xfId="23409" xr:uid="{00000000-0005-0000-0000-00004D0C0000}"/>
    <cellStyle name="Normal 3 2 2 3 3 4" xfId="44147" xr:uid="{00000000-0005-0000-0000-00004E0C0000}"/>
    <cellStyle name="Normal 3 2 2 3 4" xfId="1957" xr:uid="{00000000-0005-0000-0000-00004F0C0000}"/>
    <cellStyle name="Normal 3 2 2 3 4 2" xfId="1958" xr:uid="{00000000-0005-0000-0000-0000500C0000}"/>
    <cellStyle name="Normal 3 2 2 3 4 2 2" xfId="43859" xr:uid="{00000000-0005-0000-0000-0000510C0000}"/>
    <cellStyle name="Normal 3 2 2 3 4 3" xfId="33844" xr:uid="{00000000-0005-0000-0000-0000520C0000}"/>
    <cellStyle name="Normal 3 2 2 3 4 4" xfId="45174" xr:uid="{00000000-0005-0000-0000-0000530C0000}"/>
    <cellStyle name="Normal 3 2 2 3 5" xfId="1959" xr:uid="{00000000-0005-0000-0000-0000540C0000}"/>
    <cellStyle name="Normal 3 2 2 3 5 2" xfId="33983" xr:uid="{00000000-0005-0000-0000-0000550C0000}"/>
    <cellStyle name="Normal 3 2 2 3 5 3" xfId="45175" xr:uid="{00000000-0005-0000-0000-0000560C0000}"/>
    <cellStyle name="Normal 3 2 2 3 6" xfId="23312" xr:uid="{00000000-0005-0000-0000-0000570C0000}"/>
    <cellStyle name="Normal 3 2 2 3 6 2" xfId="46382" xr:uid="{00000000-0005-0000-0000-0000580C0000}"/>
    <cellStyle name="Normal 3 2 2 3 7" xfId="44101" xr:uid="{00000000-0005-0000-0000-0000590C0000}"/>
    <cellStyle name="Normal 3 2 2 4" xfId="1960" xr:uid="{00000000-0005-0000-0000-00005A0C0000}"/>
    <cellStyle name="Normal 3 2 2 5" xfId="1961" xr:uid="{00000000-0005-0000-0000-00005B0C0000}"/>
    <cellStyle name="Normal 3 2 2 6" xfId="1962" xr:uid="{00000000-0005-0000-0000-00005C0C0000}"/>
    <cellStyle name="Normal 3 2 2 6 2" xfId="1963" xr:uid="{00000000-0005-0000-0000-00005D0C0000}"/>
    <cellStyle name="Normal 3 2 2 6 2 2" xfId="34076" xr:uid="{00000000-0005-0000-0000-00005E0C0000}"/>
    <cellStyle name="Normal 3 2 2 6 3" xfId="23473" xr:uid="{00000000-0005-0000-0000-00005F0C0000}"/>
    <cellStyle name="Normal 3 2 2 6 4" xfId="45176" xr:uid="{00000000-0005-0000-0000-0000600C0000}"/>
    <cellStyle name="Normal 3 2 2 7" xfId="1964" xr:uid="{00000000-0005-0000-0000-0000610C0000}"/>
    <cellStyle name="Normal 3 2 2 7 2" xfId="33880" xr:uid="{00000000-0005-0000-0000-0000620C0000}"/>
    <cellStyle name="Normal 3 2 2 7 3" xfId="45177" xr:uid="{00000000-0005-0000-0000-0000630C0000}"/>
    <cellStyle name="Normal 3 2 2 8" xfId="1965" xr:uid="{00000000-0005-0000-0000-0000640C0000}"/>
    <cellStyle name="Normal 3 2 2 8 2" xfId="45178" xr:uid="{00000000-0005-0000-0000-0000650C0000}"/>
    <cellStyle name="Normal 3 2 2 9" xfId="23256" xr:uid="{00000000-0005-0000-0000-0000660C0000}"/>
    <cellStyle name="Normal 3 2 2 9 2" xfId="46381" xr:uid="{00000000-0005-0000-0000-0000670C0000}"/>
    <cellStyle name="Normal 3 2 3" xfId="1966" xr:uid="{00000000-0005-0000-0000-0000680C0000}"/>
    <cellStyle name="Normal 3 2 3 2" xfId="1967" xr:uid="{00000000-0005-0000-0000-0000690C0000}"/>
    <cellStyle name="Normal 3 2 3 2 2" xfId="1968" xr:uid="{00000000-0005-0000-0000-00006A0C0000}"/>
    <cellStyle name="Normal 3 2 3 2 3" xfId="1969" xr:uid="{00000000-0005-0000-0000-00006B0C0000}"/>
    <cellStyle name="Normal 3 2 3 2 3 2" xfId="1970" xr:uid="{00000000-0005-0000-0000-00006C0C0000}"/>
    <cellStyle name="Normal 3 2 3 2 3 2 2" xfId="34040" xr:uid="{00000000-0005-0000-0000-00006D0C0000}"/>
    <cellStyle name="Normal 3 2 3 2 3 2 3" xfId="46440" xr:uid="{00000000-0005-0000-0000-00006E0C0000}"/>
    <cellStyle name="Normal 3 2 3 2 3 3" xfId="23411" xr:uid="{00000000-0005-0000-0000-00006F0C0000}"/>
    <cellStyle name="Normal 3 2 3 2 3 4" xfId="44149" xr:uid="{00000000-0005-0000-0000-0000700C0000}"/>
    <cellStyle name="Normal 3 2 3 2 4" xfId="1971" xr:uid="{00000000-0005-0000-0000-0000710C0000}"/>
    <cellStyle name="Normal 3 2 3 2 4 2" xfId="1972" xr:uid="{00000000-0005-0000-0000-0000720C0000}"/>
    <cellStyle name="Normal 3 2 3 2 4 2 2" xfId="34100" xr:uid="{00000000-0005-0000-0000-0000730C0000}"/>
    <cellStyle name="Normal 3 2 3 2 4 3" xfId="23498" xr:uid="{00000000-0005-0000-0000-0000740C0000}"/>
    <cellStyle name="Normal 3 2 3 2 4 4" xfId="45179" xr:uid="{00000000-0005-0000-0000-0000750C0000}"/>
    <cellStyle name="Normal 3 2 3 2 5" xfId="1973" xr:uid="{00000000-0005-0000-0000-0000760C0000}"/>
    <cellStyle name="Normal 3 2 3 2 5 2" xfId="1974" xr:uid="{00000000-0005-0000-0000-0000770C0000}"/>
    <cellStyle name="Normal 3 2 3 2 5 2 2" xfId="43861" xr:uid="{00000000-0005-0000-0000-0000780C0000}"/>
    <cellStyle name="Normal 3 2 3 2 5 3" xfId="33846" xr:uid="{00000000-0005-0000-0000-0000790C0000}"/>
    <cellStyle name="Normal 3 2 3 2 5 4" xfId="45180" xr:uid="{00000000-0005-0000-0000-00007A0C0000}"/>
    <cellStyle name="Normal 3 2 3 2 6" xfId="1975" xr:uid="{00000000-0005-0000-0000-00007B0C0000}"/>
    <cellStyle name="Normal 3 2 3 2 6 2" xfId="33985" xr:uid="{00000000-0005-0000-0000-00007C0C0000}"/>
    <cellStyle name="Normal 3 2 3 2 6 3" xfId="46383" xr:uid="{00000000-0005-0000-0000-00007D0C0000}"/>
    <cellStyle name="Normal 3 2 3 2 7" xfId="23314" xr:uid="{00000000-0005-0000-0000-00007E0C0000}"/>
    <cellStyle name="Normal 3 2 3 2 8" xfId="44056" xr:uid="{00000000-0005-0000-0000-00007F0C0000}"/>
    <cellStyle name="Normal 3 2 3 2 9" xfId="44103" xr:uid="{00000000-0005-0000-0000-0000800C0000}"/>
    <cellStyle name="Normal 3 2 3 3" xfId="1976" xr:uid="{00000000-0005-0000-0000-0000810C0000}"/>
    <cellStyle name="Normal 3 2 3 4" xfId="1977" xr:uid="{00000000-0005-0000-0000-0000820C0000}"/>
    <cellStyle name="Normal 3 2 3 4 2" xfId="1978" xr:uid="{00000000-0005-0000-0000-0000830C0000}"/>
    <cellStyle name="Normal 3 2 3 4 2 2" xfId="1979" xr:uid="{00000000-0005-0000-0000-0000840C0000}"/>
    <cellStyle name="Normal 3 2 3 4 2 2 2" xfId="43860" xr:uid="{00000000-0005-0000-0000-0000850C0000}"/>
    <cellStyle name="Normal 3 2 3 4 2 3" xfId="33845" xr:uid="{00000000-0005-0000-0000-0000860C0000}"/>
    <cellStyle name="Normal 3 2 3 4 2 4" xfId="45181" xr:uid="{00000000-0005-0000-0000-0000870C0000}"/>
    <cellStyle name="Normal 3 2 3 4 3" xfId="1980" xr:uid="{00000000-0005-0000-0000-0000880C0000}"/>
    <cellStyle name="Normal 3 2 3 4 3 2" xfId="33984" xr:uid="{00000000-0005-0000-0000-0000890C0000}"/>
    <cellStyle name="Normal 3 2 3 4 3 3" xfId="45182" xr:uid="{00000000-0005-0000-0000-00008A0C0000}"/>
    <cellStyle name="Normal 3 2 3 4 4" xfId="23313" xr:uid="{00000000-0005-0000-0000-00008B0C0000}"/>
    <cellStyle name="Normal 3 2 3 4 4 2" xfId="46384" xr:uid="{00000000-0005-0000-0000-00008C0C0000}"/>
    <cellStyle name="Normal 3 2 3 4 5" xfId="44102" xr:uid="{00000000-0005-0000-0000-00008D0C0000}"/>
    <cellStyle name="Normal 3 2 3 5" xfId="1981" xr:uid="{00000000-0005-0000-0000-00008E0C0000}"/>
    <cellStyle name="Normal 3 2 3 5 2" xfId="1982" xr:uid="{00000000-0005-0000-0000-00008F0C0000}"/>
    <cellStyle name="Normal 3 2 3 5 2 2" xfId="34039" xr:uid="{00000000-0005-0000-0000-0000900C0000}"/>
    <cellStyle name="Normal 3 2 3 5 2 3" xfId="46441" xr:uid="{00000000-0005-0000-0000-0000910C0000}"/>
    <cellStyle name="Normal 3 2 3 5 3" xfId="23410" xr:uid="{00000000-0005-0000-0000-0000920C0000}"/>
    <cellStyle name="Normal 3 2 3 5 4" xfId="44148" xr:uid="{00000000-0005-0000-0000-0000930C0000}"/>
    <cellStyle name="Normal 3 2 3 6" xfId="1983" xr:uid="{00000000-0005-0000-0000-0000940C0000}"/>
    <cellStyle name="Normal 3 2 3 6 2" xfId="1984" xr:uid="{00000000-0005-0000-0000-0000950C0000}"/>
    <cellStyle name="Normal 3 2 3 6 2 2" xfId="34080" xr:uid="{00000000-0005-0000-0000-0000960C0000}"/>
    <cellStyle name="Normal 3 2 3 6 3" xfId="23477" xr:uid="{00000000-0005-0000-0000-0000970C0000}"/>
    <cellStyle name="Normal 3 2 3 7" xfId="1985" xr:uid="{00000000-0005-0000-0000-0000980C0000}"/>
    <cellStyle name="Normal 3 2 3 8" xfId="44036" xr:uid="{00000000-0005-0000-0000-0000990C0000}"/>
    <cellStyle name="Normal 3 2 4" xfId="1986" xr:uid="{00000000-0005-0000-0000-00009A0C0000}"/>
    <cellStyle name="Normal 3 2 4 2" xfId="1987" xr:uid="{00000000-0005-0000-0000-00009B0C0000}"/>
    <cellStyle name="Normal 3 2 4 2 2" xfId="1988" xr:uid="{00000000-0005-0000-0000-00009C0C0000}"/>
    <cellStyle name="Normal 3 2 4 2 3" xfId="1989" xr:uid="{00000000-0005-0000-0000-00009D0C0000}"/>
    <cellStyle name="Normal 3 2 4 2 3 2" xfId="1990" xr:uid="{00000000-0005-0000-0000-00009E0C0000}"/>
    <cellStyle name="Normal 3 2 4 2 3 2 2" xfId="34042" xr:uid="{00000000-0005-0000-0000-00009F0C0000}"/>
    <cellStyle name="Normal 3 2 4 2 3 2 3" xfId="46442" xr:uid="{00000000-0005-0000-0000-0000A00C0000}"/>
    <cellStyle name="Normal 3 2 4 2 3 3" xfId="23413" xr:uid="{00000000-0005-0000-0000-0000A10C0000}"/>
    <cellStyle name="Normal 3 2 4 2 3 4" xfId="44151" xr:uid="{00000000-0005-0000-0000-0000A20C0000}"/>
    <cellStyle name="Normal 3 2 4 2 4" xfId="1991" xr:uid="{00000000-0005-0000-0000-0000A30C0000}"/>
    <cellStyle name="Normal 3 2 4 2 4 2" xfId="1992" xr:uid="{00000000-0005-0000-0000-0000A40C0000}"/>
    <cellStyle name="Normal 3 2 4 2 4 2 2" xfId="43863" xr:uid="{00000000-0005-0000-0000-0000A50C0000}"/>
    <cellStyle name="Normal 3 2 4 2 4 3" xfId="33848" xr:uid="{00000000-0005-0000-0000-0000A60C0000}"/>
    <cellStyle name="Normal 3 2 4 2 4 4" xfId="45183" xr:uid="{00000000-0005-0000-0000-0000A70C0000}"/>
    <cellStyle name="Normal 3 2 4 2 5" xfId="1993" xr:uid="{00000000-0005-0000-0000-0000A80C0000}"/>
    <cellStyle name="Normal 3 2 4 2 5 2" xfId="33987" xr:uid="{00000000-0005-0000-0000-0000A90C0000}"/>
    <cellStyle name="Normal 3 2 4 2 5 3" xfId="45184" xr:uid="{00000000-0005-0000-0000-0000AA0C0000}"/>
    <cellStyle name="Normal 3 2 4 2 6" xfId="23316" xr:uid="{00000000-0005-0000-0000-0000AB0C0000}"/>
    <cellStyle name="Normal 3 2 4 2 6 2" xfId="46385" xr:uid="{00000000-0005-0000-0000-0000AC0C0000}"/>
    <cellStyle name="Normal 3 2 4 2 7" xfId="44105" xr:uid="{00000000-0005-0000-0000-0000AD0C0000}"/>
    <cellStyle name="Normal 3 2 4 3" xfId="1994" xr:uid="{00000000-0005-0000-0000-0000AE0C0000}"/>
    <cellStyle name="Normal 3 2 4 4" xfId="1995" xr:uid="{00000000-0005-0000-0000-0000AF0C0000}"/>
    <cellStyle name="Normal 3 2 4 4 2" xfId="1996" xr:uid="{00000000-0005-0000-0000-0000B00C0000}"/>
    <cellStyle name="Normal 3 2 4 4 2 2" xfId="33986" xr:uid="{00000000-0005-0000-0000-0000B10C0000}"/>
    <cellStyle name="Normal 3 2 4 4 2 3" xfId="45185" xr:uid="{00000000-0005-0000-0000-0000B20C0000}"/>
    <cellStyle name="Normal 3 2 4 4 3" xfId="23315" xr:uid="{00000000-0005-0000-0000-0000B30C0000}"/>
    <cellStyle name="Normal 3 2 4 4 3 2" xfId="45186" xr:uid="{00000000-0005-0000-0000-0000B40C0000}"/>
    <cellStyle name="Normal 3 2 4 4 4" xfId="46386" xr:uid="{00000000-0005-0000-0000-0000B50C0000}"/>
    <cellStyle name="Normal 3 2 4 4 5" xfId="44104" xr:uid="{00000000-0005-0000-0000-0000B60C0000}"/>
    <cellStyle name="Normal 3 2 4 5" xfId="1997" xr:uid="{00000000-0005-0000-0000-0000B70C0000}"/>
    <cellStyle name="Normal 3 2 4 5 2" xfId="1998" xr:uid="{00000000-0005-0000-0000-0000B80C0000}"/>
    <cellStyle name="Normal 3 2 4 5 2 2" xfId="34041" xr:uid="{00000000-0005-0000-0000-0000B90C0000}"/>
    <cellStyle name="Normal 3 2 4 5 2 3" xfId="46443" xr:uid="{00000000-0005-0000-0000-0000BA0C0000}"/>
    <cellStyle name="Normal 3 2 4 5 3" xfId="23412" xr:uid="{00000000-0005-0000-0000-0000BB0C0000}"/>
    <cellStyle name="Normal 3 2 4 5 4" xfId="44150" xr:uid="{00000000-0005-0000-0000-0000BC0C0000}"/>
    <cellStyle name="Normal 3 2 4 6" xfId="1999" xr:uid="{00000000-0005-0000-0000-0000BD0C0000}"/>
    <cellStyle name="Normal 3 2 4 6 2" xfId="2000" xr:uid="{00000000-0005-0000-0000-0000BE0C0000}"/>
    <cellStyle name="Normal 3 2 4 6 2 2" xfId="43862" xr:uid="{00000000-0005-0000-0000-0000BF0C0000}"/>
    <cellStyle name="Normal 3 2 4 6 3" xfId="33847" xr:uid="{00000000-0005-0000-0000-0000C00C0000}"/>
    <cellStyle name="Normal 3 2 5" xfId="2001" xr:uid="{00000000-0005-0000-0000-0000C10C0000}"/>
    <cellStyle name="Normal 3 2 5 2" xfId="2002" xr:uid="{00000000-0005-0000-0000-0000C20C0000}"/>
    <cellStyle name="Normal 3 2 5 3" xfId="2003" xr:uid="{00000000-0005-0000-0000-0000C30C0000}"/>
    <cellStyle name="Normal 3 2 5 3 2" xfId="2004" xr:uid="{00000000-0005-0000-0000-0000C40C0000}"/>
    <cellStyle name="Normal 3 2 5 3 2 2" xfId="34043" xr:uid="{00000000-0005-0000-0000-0000C50C0000}"/>
    <cellStyle name="Normal 3 2 5 3 2 3" xfId="46444" xr:uid="{00000000-0005-0000-0000-0000C60C0000}"/>
    <cellStyle name="Normal 3 2 5 3 3" xfId="23414" xr:uid="{00000000-0005-0000-0000-0000C70C0000}"/>
    <cellStyle name="Normal 3 2 5 3 4" xfId="44152" xr:uid="{00000000-0005-0000-0000-0000C80C0000}"/>
    <cellStyle name="Normal 3 2 5 4" xfId="2005" xr:uid="{00000000-0005-0000-0000-0000C90C0000}"/>
    <cellStyle name="Normal 3 2 5 4 2" xfId="2006" xr:uid="{00000000-0005-0000-0000-0000CA0C0000}"/>
    <cellStyle name="Normal 3 2 5 4 2 2" xfId="43864" xr:uid="{00000000-0005-0000-0000-0000CB0C0000}"/>
    <cellStyle name="Normal 3 2 5 4 3" xfId="33849" xr:uid="{00000000-0005-0000-0000-0000CC0C0000}"/>
    <cellStyle name="Normal 3 2 5 4 4" xfId="45187" xr:uid="{00000000-0005-0000-0000-0000CD0C0000}"/>
    <cellStyle name="Normal 3 2 5 5" xfId="2007" xr:uid="{00000000-0005-0000-0000-0000CE0C0000}"/>
    <cellStyle name="Normal 3 2 5 5 2" xfId="33988" xr:uid="{00000000-0005-0000-0000-0000CF0C0000}"/>
    <cellStyle name="Normal 3 2 5 5 3" xfId="45188" xr:uid="{00000000-0005-0000-0000-0000D00C0000}"/>
    <cellStyle name="Normal 3 2 5 6" xfId="23317" xr:uid="{00000000-0005-0000-0000-0000D10C0000}"/>
    <cellStyle name="Normal 3 2 5 6 2" xfId="46387" xr:uid="{00000000-0005-0000-0000-0000D20C0000}"/>
    <cellStyle name="Normal 3 2 5 7" xfId="44106" xr:uid="{00000000-0005-0000-0000-0000D30C0000}"/>
    <cellStyle name="Normal 3 2 6" xfId="2008" xr:uid="{00000000-0005-0000-0000-0000D40C0000}"/>
    <cellStyle name="Normal 3 2 6 2" xfId="33879" xr:uid="{00000000-0005-0000-0000-0000D50C0000}"/>
    <cellStyle name="Normal 3 2 6 3" xfId="45189" xr:uid="{00000000-0005-0000-0000-0000D60C0000}"/>
    <cellStyle name="Normal 3 2 7" xfId="2009" xr:uid="{00000000-0005-0000-0000-0000D70C0000}"/>
    <cellStyle name="Normal 3 2 7 2" xfId="45190" xr:uid="{00000000-0005-0000-0000-0000D80C0000}"/>
    <cellStyle name="Normal 3 2 8" xfId="23255" xr:uid="{00000000-0005-0000-0000-0000D90C0000}"/>
    <cellStyle name="Normal 3 2 8 2" xfId="45191" xr:uid="{00000000-0005-0000-0000-0000DA0C0000}"/>
    <cellStyle name="Normal 3 2 9" xfId="46353" xr:uid="{00000000-0005-0000-0000-0000DB0C0000}"/>
    <cellStyle name="Normal 3 3" xfId="2010" xr:uid="{00000000-0005-0000-0000-0000DC0C0000}"/>
    <cellStyle name="Normal 3 3 2" xfId="2011" xr:uid="{00000000-0005-0000-0000-0000DD0C0000}"/>
    <cellStyle name="Normal 3 3 2 2" xfId="2012" xr:uid="{00000000-0005-0000-0000-0000DE0C0000}"/>
    <cellStyle name="Normal 3 3 2 3" xfId="2013" xr:uid="{00000000-0005-0000-0000-0000DF0C0000}"/>
    <cellStyle name="Normal 3 3 3" xfId="2014" xr:uid="{00000000-0005-0000-0000-0000E00C0000}"/>
    <cellStyle name="Normal 3 3 4" xfId="2015" xr:uid="{00000000-0005-0000-0000-0000E10C0000}"/>
    <cellStyle name="Normal 3 3 5" xfId="44018" xr:uid="{00000000-0005-0000-0000-0000E20C0000}"/>
    <cellStyle name="Normal 3 3 5 2" xfId="45192" xr:uid="{00000000-0005-0000-0000-0000E30C0000}"/>
    <cellStyle name="Normal 3 3 6" xfId="46356" xr:uid="{00000000-0005-0000-0000-0000E40C0000}"/>
    <cellStyle name="Normal 3 4" xfId="2016" xr:uid="{00000000-0005-0000-0000-0000E50C0000}"/>
    <cellStyle name="Normal 3 4 2" xfId="2017" xr:uid="{00000000-0005-0000-0000-0000E60C0000}"/>
    <cellStyle name="Normal 3 4 2 2" xfId="44352" xr:uid="{00000000-0005-0000-0000-0000E70C0000}"/>
    <cellStyle name="Normal 3 4 3" xfId="2018" xr:uid="{00000000-0005-0000-0000-0000E80C0000}"/>
    <cellStyle name="Normal 3 5" xfId="2019" xr:uid="{00000000-0005-0000-0000-0000E90C0000}"/>
    <cellStyle name="Normal 3 5 2" xfId="2020" xr:uid="{00000000-0005-0000-0000-0000EA0C0000}"/>
    <cellStyle name="Normal 3 5 2 2" xfId="34084" xr:uid="{00000000-0005-0000-0000-0000EB0C0000}"/>
    <cellStyle name="Normal 3 5 3" xfId="23482" xr:uid="{00000000-0005-0000-0000-0000EC0C0000}"/>
    <cellStyle name="Normal 3 5 4" xfId="44040" xr:uid="{00000000-0005-0000-0000-0000ED0C0000}"/>
    <cellStyle name="Normal 3 6" xfId="2021" xr:uid="{00000000-0005-0000-0000-0000EE0C0000}"/>
    <cellStyle name="Normal 3 6 2" xfId="33875" xr:uid="{00000000-0005-0000-0000-0000EF0C0000}"/>
    <cellStyle name="Normal 3 7" xfId="2022" xr:uid="{00000000-0005-0000-0000-0000F00C0000}"/>
    <cellStyle name="Normal 3 7 2" xfId="43884" xr:uid="{00000000-0005-0000-0000-0000F10C0000}"/>
    <cellStyle name="Normal 3 8" xfId="2023" xr:uid="{00000000-0005-0000-0000-0000F20C0000}"/>
    <cellStyle name="Normal 3 9" xfId="2024" xr:uid="{00000000-0005-0000-0000-0000F30C0000}"/>
    <cellStyle name="Normal 3_1217_HVAC_Cover_000" xfId="2025" xr:uid="{00000000-0005-0000-0000-0000F40C0000}"/>
    <cellStyle name="Normal 30" xfId="2026" xr:uid="{00000000-0005-0000-0000-0000F50C0000}"/>
    <cellStyle name="Normal 30 2" xfId="2027" xr:uid="{00000000-0005-0000-0000-0000F60C0000}"/>
    <cellStyle name="Normal 30 2 2" xfId="2028" xr:uid="{00000000-0005-0000-0000-0000F70C0000}"/>
    <cellStyle name="Normal 30 2 2 2" xfId="45193" xr:uid="{00000000-0005-0000-0000-0000F80C0000}"/>
    <cellStyle name="Normal 30 3" xfId="2029" xr:uid="{00000000-0005-0000-0000-0000F90C0000}"/>
    <cellStyle name="Normal 30 3 2" xfId="45194" xr:uid="{00000000-0005-0000-0000-0000FA0C0000}"/>
    <cellStyle name="Normal 30 4" xfId="44019" xr:uid="{00000000-0005-0000-0000-0000FB0C0000}"/>
    <cellStyle name="Normal 30 4 2" xfId="45195" xr:uid="{00000000-0005-0000-0000-0000FC0C0000}"/>
    <cellStyle name="Normal 31" xfId="2030" xr:uid="{00000000-0005-0000-0000-0000FD0C0000}"/>
    <cellStyle name="Normal 31 2" xfId="2031" xr:uid="{00000000-0005-0000-0000-0000FE0C0000}"/>
    <cellStyle name="Normal 31 2 2" xfId="2032" xr:uid="{00000000-0005-0000-0000-0000FF0C0000}"/>
    <cellStyle name="Normal 31 2 2 2" xfId="45196" xr:uid="{00000000-0005-0000-0000-0000000D0000}"/>
    <cellStyle name="Normal 31 3" xfId="2033" xr:uid="{00000000-0005-0000-0000-0000010D0000}"/>
    <cellStyle name="Normal 31 3 2" xfId="45197" xr:uid="{00000000-0005-0000-0000-0000020D0000}"/>
    <cellStyle name="Normal 31 4" xfId="2034" xr:uid="{00000000-0005-0000-0000-0000030D0000}"/>
    <cellStyle name="Normal 31 4 2" xfId="2035" xr:uid="{00000000-0005-0000-0000-0000040D0000}"/>
    <cellStyle name="Normal 31 4 2 2" xfId="34085" xr:uid="{00000000-0005-0000-0000-0000050D0000}"/>
    <cellStyle name="Normal 31 4 3" xfId="23483" xr:uid="{00000000-0005-0000-0000-0000060D0000}"/>
    <cellStyle name="Normal 31 4 4" xfId="45198" xr:uid="{00000000-0005-0000-0000-0000070D0000}"/>
    <cellStyle name="Normal 31 5" xfId="44041" xr:uid="{00000000-0005-0000-0000-0000080D0000}"/>
    <cellStyle name="Normal 32" xfId="2036" xr:uid="{00000000-0005-0000-0000-0000090D0000}"/>
    <cellStyle name="Normal 32 2" xfId="2037" xr:uid="{00000000-0005-0000-0000-00000A0D0000}"/>
    <cellStyle name="Normal 32 2 2" xfId="2038" xr:uid="{00000000-0005-0000-0000-00000B0D0000}"/>
    <cellStyle name="Normal 32 2 2 2" xfId="45199" xr:uid="{00000000-0005-0000-0000-00000C0D0000}"/>
    <cellStyle name="Normal 32 2 3" xfId="2039" xr:uid="{00000000-0005-0000-0000-00000D0D0000}"/>
    <cellStyle name="Normal 32 3" xfId="2040" xr:uid="{00000000-0005-0000-0000-00000E0D0000}"/>
    <cellStyle name="Normal 32 3 2" xfId="45200" xr:uid="{00000000-0005-0000-0000-00000F0D0000}"/>
    <cellStyle name="Normal 32 4" xfId="2041" xr:uid="{00000000-0005-0000-0000-0000100D0000}"/>
    <cellStyle name="Normal 32 4 2" xfId="45201" xr:uid="{00000000-0005-0000-0000-0000110D0000}"/>
    <cellStyle name="Normal 32_1507_Bahria Mosque_ DB-schedules - Parking" xfId="2042" xr:uid="{00000000-0005-0000-0000-0000120D0000}"/>
    <cellStyle name="Normal 33" xfId="2043" xr:uid="{00000000-0005-0000-0000-0000130D0000}"/>
    <cellStyle name="Normal 33 2" xfId="2044" xr:uid="{00000000-0005-0000-0000-0000140D0000}"/>
    <cellStyle name="Normal 33 2 2" xfId="2045" xr:uid="{00000000-0005-0000-0000-0000150D0000}"/>
    <cellStyle name="Normal 33 2 2 2" xfId="45202" xr:uid="{00000000-0005-0000-0000-0000160D0000}"/>
    <cellStyle name="Normal 33 3" xfId="2046" xr:uid="{00000000-0005-0000-0000-0000170D0000}"/>
    <cellStyle name="Normal 33 3 2" xfId="45203" xr:uid="{00000000-0005-0000-0000-0000180D0000}"/>
    <cellStyle name="Normal 33 4" xfId="45204" xr:uid="{00000000-0005-0000-0000-0000190D0000}"/>
    <cellStyle name="Normal 34" xfId="2047" xr:uid="{00000000-0005-0000-0000-00001A0D0000}"/>
    <cellStyle name="Normal 34 2" xfId="2048" xr:uid="{00000000-0005-0000-0000-00001B0D0000}"/>
    <cellStyle name="Normal 34 2 2" xfId="45205" xr:uid="{00000000-0005-0000-0000-00001C0D0000}"/>
    <cellStyle name="Normal 34 3" xfId="2049" xr:uid="{00000000-0005-0000-0000-00001D0D0000}"/>
    <cellStyle name="Normal 34 3 2" xfId="45206" xr:uid="{00000000-0005-0000-0000-00001E0D0000}"/>
    <cellStyle name="Normal 34 4" xfId="45207" xr:uid="{00000000-0005-0000-0000-00001F0D0000}"/>
    <cellStyle name="Normal 35" xfId="2050" xr:uid="{00000000-0005-0000-0000-0000200D0000}"/>
    <cellStyle name="Normal 35 2" xfId="2051" xr:uid="{00000000-0005-0000-0000-0000210D0000}"/>
    <cellStyle name="Normal 35 2 2" xfId="45208" xr:uid="{00000000-0005-0000-0000-0000220D0000}"/>
    <cellStyle name="Normal 35 3" xfId="45209" xr:uid="{00000000-0005-0000-0000-0000230D0000}"/>
    <cellStyle name="Normal 35 4" xfId="45210" xr:uid="{00000000-0005-0000-0000-0000240D0000}"/>
    <cellStyle name="Normal 36" xfId="2052" xr:uid="{00000000-0005-0000-0000-0000250D0000}"/>
    <cellStyle name="Normal 36 2" xfId="2053" xr:uid="{00000000-0005-0000-0000-0000260D0000}"/>
    <cellStyle name="Normal 36 2 2" xfId="2054" xr:uid="{00000000-0005-0000-0000-0000270D0000}"/>
    <cellStyle name="Normal 36 2 3" xfId="2055" xr:uid="{00000000-0005-0000-0000-0000280D0000}"/>
    <cellStyle name="Normal 36 3" xfId="2056" xr:uid="{00000000-0005-0000-0000-0000290D0000}"/>
    <cellStyle name="Normal 36 3 2" xfId="45211" xr:uid="{00000000-0005-0000-0000-00002A0D0000}"/>
    <cellStyle name="Normal 36 4" xfId="2057" xr:uid="{00000000-0005-0000-0000-00002B0D0000}"/>
    <cellStyle name="Normal 36 4 2" xfId="45212" xr:uid="{00000000-0005-0000-0000-00002C0D0000}"/>
    <cellStyle name="Normal 37" xfId="2058" xr:uid="{00000000-0005-0000-0000-00002D0D0000}"/>
    <cellStyle name="Normal 37 2" xfId="2059" xr:uid="{00000000-0005-0000-0000-00002E0D0000}"/>
    <cellStyle name="Normal 37 2 2" xfId="45213" xr:uid="{00000000-0005-0000-0000-00002F0D0000}"/>
    <cellStyle name="Normal 37 3" xfId="2060" xr:uid="{00000000-0005-0000-0000-0000300D0000}"/>
    <cellStyle name="Normal 38" xfId="2061" xr:uid="{00000000-0005-0000-0000-0000310D0000}"/>
    <cellStyle name="Normal 38 2" xfId="2062" xr:uid="{00000000-0005-0000-0000-0000320D0000}"/>
    <cellStyle name="Normal 38 2 2" xfId="45214" xr:uid="{00000000-0005-0000-0000-0000330D0000}"/>
    <cellStyle name="Normal 38 3" xfId="2063" xr:uid="{00000000-0005-0000-0000-0000340D0000}"/>
    <cellStyle name="Normal 39" xfId="2064" xr:uid="{00000000-0005-0000-0000-0000350D0000}"/>
    <cellStyle name="Normal 39 2" xfId="2065" xr:uid="{00000000-0005-0000-0000-0000360D0000}"/>
    <cellStyle name="Normal 39 2 2" xfId="45215" xr:uid="{00000000-0005-0000-0000-0000370D0000}"/>
    <cellStyle name="Normal 39 3" xfId="2066" xr:uid="{00000000-0005-0000-0000-0000380D0000}"/>
    <cellStyle name="Normal 39 3 2" xfId="45216" xr:uid="{00000000-0005-0000-0000-0000390D0000}"/>
    <cellStyle name="Normal 39 4" xfId="2067" xr:uid="{00000000-0005-0000-0000-00003A0D0000}"/>
    <cellStyle name="Normal 39 4 2" xfId="2068" xr:uid="{00000000-0005-0000-0000-00003B0D0000}"/>
    <cellStyle name="Normal 39 4 2 2" xfId="43835" xr:uid="{00000000-0005-0000-0000-00003C0D0000}"/>
    <cellStyle name="Normal 39 4 3" xfId="33819" xr:uid="{00000000-0005-0000-0000-00003D0D0000}"/>
    <cellStyle name="Normal 39 4 4" xfId="45217" xr:uid="{00000000-0005-0000-0000-00003E0D0000}"/>
    <cellStyle name="Normal 39 5" xfId="2069" xr:uid="{00000000-0005-0000-0000-00003F0D0000}"/>
    <cellStyle name="Normal 39 5 2" xfId="33881" xr:uid="{00000000-0005-0000-0000-0000400D0000}"/>
    <cellStyle name="Normal 39 5 3" xfId="45218" xr:uid="{00000000-0005-0000-0000-0000410D0000}"/>
    <cellStyle name="Normal 39 6" xfId="2070" xr:uid="{00000000-0005-0000-0000-0000420D0000}"/>
    <cellStyle name="Normal 39 6 2" xfId="46388" xr:uid="{00000000-0005-0000-0000-0000430D0000}"/>
    <cellStyle name="Normal 39 7" xfId="23257" xr:uid="{00000000-0005-0000-0000-0000440D0000}"/>
    <cellStyle name="Normal 39 8" xfId="44065" xr:uid="{00000000-0005-0000-0000-0000450D0000}"/>
    <cellStyle name="Normal 4" xfId="2071" xr:uid="{00000000-0005-0000-0000-0000460D0000}"/>
    <cellStyle name="Normal 4 10" xfId="2072" xr:uid="{00000000-0005-0000-0000-0000470D0000}"/>
    <cellStyle name="Normal 4 10 2" xfId="43888" xr:uid="{00000000-0005-0000-0000-0000480D0000}"/>
    <cellStyle name="Normal 4 11" xfId="23130" xr:uid="{00000000-0005-0000-0000-0000490D0000}"/>
    <cellStyle name="Normal 4 12" xfId="23258" xr:uid="{00000000-0005-0000-0000-00004A0D0000}"/>
    <cellStyle name="Normal 4 13" xfId="44024" xr:uid="{00000000-0005-0000-0000-00004B0D0000}"/>
    <cellStyle name="Normal 4 14" xfId="44066" xr:uid="{00000000-0005-0000-0000-00004C0D0000}"/>
    <cellStyle name="Normal 4 2" xfId="2073" xr:uid="{00000000-0005-0000-0000-00004D0D0000}"/>
    <cellStyle name="Normal 4 2 10" xfId="2074" xr:uid="{00000000-0005-0000-0000-00004E0D0000}"/>
    <cellStyle name="Normal 4 2 10 2" xfId="43889" xr:uid="{00000000-0005-0000-0000-00004F0D0000}"/>
    <cellStyle name="Normal 4 2 10 3" xfId="45219" xr:uid="{00000000-0005-0000-0000-0000500D0000}"/>
    <cellStyle name="Normal 4 2 11" xfId="23131" xr:uid="{00000000-0005-0000-0000-0000510D0000}"/>
    <cellStyle name="Normal 4 2 11 2" xfId="46354" xr:uid="{00000000-0005-0000-0000-0000520D0000}"/>
    <cellStyle name="Normal 4 2 12" xfId="23259" xr:uid="{00000000-0005-0000-0000-0000530D0000}"/>
    <cellStyle name="Normal 4 2 13" xfId="44025" xr:uid="{00000000-0005-0000-0000-0000540D0000}"/>
    <cellStyle name="Normal 4 2 14" xfId="44067" xr:uid="{00000000-0005-0000-0000-0000550D0000}"/>
    <cellStyle name="Normal 4 2 2" xfId="2075" xr:uid="{00000000-0005-0000-0000-0000560D0000}"/>
    <cellStyle name="Normal 4 2 2 10" xfId="23260" xr:uid="{00000000-0005-0000-0000-0000570D0000}"/>
    <cellStyle name="Normal 4 2 2 11" xfId="44033" xr:uid="{00000000-0005-0000-0000-0000580D0000}"/>
    <cellStyle name="Normal 4 2 2 12" xfId="44068" xr:uid="{00000000-0005-0000-0000-0000590D0000}"/>
    <cellStyle name="Normal 4 2 2 2" xfId="2076" xr:uid="{00000000-0005-0000-0000-00005A0D0000}"/>
    <cellStyle name="Normal 4 2 2 2 2" xfId="2077" xr:uid="{00000000-0005-0000-0000-00005B0D0000}"/>
    <cellStyle name="Normal 4 2 2 2 2 2" xfId="45220" xr:uid="{00000000-0005-0000-0000-00005C0D0000}"/>
    <cellStyle name="Normal 4 2 2 2 3" xfId="2078" xr:uid="{00000000-0005-0000-0000-00005D0D0000}"/>
    <cellStyle name="Normal 4 2 2 2 3 2" xfId="2079" xr:uid="{00000000-0005-0000-0000-00005E0D0000}"/>
    <cellStyle name="Normal 4 2 2 2 3 2 2" xfId="33989" xr:uid="{00000000-0005-0000-0000-00005F0D0000}"/>
    <cellStyle name="Normal 4 2 2 2 3 2 3" xfId="45221" xr:uid="{00000000-0005-0000-0000-0000600D0000}"/>
    <cellStyle name="Normal 4 2 2 2 3 3" xfId="23318" xr:uid="{00000000-0005-0000-0000-0000610D0000}"/>
    <cellStyle name="Normal 4 2 2 2 3 3 2" xfId="45222" xr:uid="{00000000-0005-0000-0000-0000620D0000}"/>
    <cellStyle name="Normal 4 2 2 2 3 4" xfId="46390" xr:uid="{00000000-0005-0000-0000-0000630D0000}"/>
    <cellStyle name="Normal 4 2 2 2 3 5" xfId="44107" xr:uid="{00000000-0005-0000-0000-0000640D0000}"/>
    <cellStyle name="Normal 4 2 2 2 4" xfId="2080" xr:uid="{00000000-0005-0000-0000-0000650D0000}"/>
    <cellStyle name="Normal 4 2 2 2 4 2" xfId="2081" xr:uid="{00000000-0005-0000-0000-0000660D0000}"/>
    <cellStyle name="Normal 4 2 2 2 4 2 2" xfId="34044" xr:uid="{00000000-0005-0000-0000-0000670D0000}"/>
    <cellStyle name="Normal 4 2 2 2 4 2 3" xfId="46445" xr:uid="{00000000-0005-0000-0000-0000680D0000}"/>
    <cellStyle name="Normal 4 2 2 2 4 3" xfId="23415" xr:uid="{00000000-0005-0000-0000-0000690D0000}"/>
    <cellStyle name="Normal 4 2 2 2 4 4" xfId="44153" xr:uid="{00000000-0005-0000-0000-00006A0D0000}"/>
    <cellStyle name="Normal 4 2 2 2 5" xfId="2082" xr:uid="{00000000-0005-0000-0000-00006B0D0000}"/>
    <cellStyle name="Normal 4 2 2 2 5 2" xfId="2083" xr:uid="{00000000-0005-0000-0000-00006C0D0000}"/>
    <cellStyle name="Normal 4 2 2 2 5 2 2" xfId="34097" xr:uid="{00000000-0005-0000-0000-00006D0D0000}"/>
    <cellStyle name="Normal 4 2 2 2 5 3" xfId="23495" xr:uid="{00000000-0005-0000-0000-00006E0D0000}"/>
    <cellStyle name="Normal 4 2 2 2 6" xfId="2084" xr:uid="{00000000-0005-0000-0000-00006F0D0000}"/>
    <cellStyle name="Normal 4 2 2 2 6 2" xfId="2085" xr:uid="{00000000-0005-0000-0000-0000700D0000}"/>
    <cellStyle name="Normal 4 2 2 2 6 2 2" xfId="43829" xr:uid="{00000000-0005-0000-0000-0000710D0000}"/>
    <cellStyle name="Normal 4 2 2 2 6 3" xfId="33813" xr:uid="{00000000-0005-0000-0000-0000720D0000}"/>
    <cellStyle name="Normal 4 2 2 2 7" xfId="44053" xr:uid="{00000000-0005-0000-0000-0000730D0000}"/>
    <cellStyle name="Normal 4 2 2 3" xfId="2086" xr:uid="{00000000-0005-0000-0000-0000740D0000}"/>
    <cellStyle name="Normal 4 2 2 3 2" xfId="2087" xr:uid="{00000000-0005-0000-0000-0000750D0000}"/>
    <cellStyle name="Normal 4 2 2 3 3" xfId="2088" xr:uid="{00000000-0005-0000-0000-0000760D0000}"/>
    <cellStyle name="Normal 4 2 2 3 3 2" xfId="2089" xr:uid="{00000000-0005-0000-0000-0000770D0000}"/>
    <cellStyle name="Normal 4 2 2 3 3 2 2" xfId="34045" xr:uid="{00000000-0005-0000-0000-0000780D0000}"/>
    <cellStyle name="Normal 4 2 2 3 3 2 3" xfId="46446" xr:uid="{00000000-0005-0000-0000-0000790D0000}"/>
    <cellStyle name="Normal 4 2 2 3 3 3" xfId="23416" xr:uid="{00000000-0005-0000-0000-00007A0D0000}"/>
    <cellStyle name="Normal 4 2 2 3 3 4" xfId="44154" xr:uid="{00000000-0005-0000-0000-00007B0D0000}"/>
    <cellStyle name="Normal 4 2 2 3 4" xfId="2090" xr:uid="{00000000-0005-0000-0000-00007C0D0000}"/>
    <cellStyle name="Normal 4 2 2 3 4 2" xfId="2091" xr:uid="{00000000-0005-0000-0000-00007D0D0000}"/>
    <cellStyle name="Normal 4 2 2 3 4 2 2" xfId="43865" xr:uid="{00000000-0005-0000-0000-00007E0D0000}"/>
    <cellStyle name="Normal 4 2 2 3 4 3" xfId="33850" xr:uid="{00000000-0005-0000-0000-00007F0D0000}"/>
    <cellStyle name="Normal 4 2 2 3 4 4" xfId="45223" xr:uid="{00000000-0005-0000-0000-0000800D0000}"/>
    <cellStyle name="Normal 4 2 2 3 5" xfId="2092" xr:uid="{00000000-0005-0000-0000-0000810D0000}"/>
    <cellStyle name="Normal 4 2 2 3 5 2" xfId="33990" xr:uid="{00000000-0005-0000-0000-0000820D0000}"/>
    <cellStyle name="Normal 4 2 2 3 5 3" xfId="45224" xr:uid="{00000000-0005-0000-0000-0000830D0000}"/>
    <cellStyle name="Normal 4 2 2 3 6" xfId="23319" xr:uid="{00000000-0005-0000-0000-0000840D0000}"/>
    <cellStyle name="Normal 4 2 2 3 6 2" xfId="46391" xr:uid="{00000000-0005-0000-0000-0000850D0000}"/>
    <cellStyle name="Normal 4 2 2 3 7" xfId="44108" xr:uid="{00000000-0005-0000-0000-0000860D0000}"/>
    <cellStyle name="Normal 4 2 2 4" xfId="2093" xr:uid="{00000000-0005-0000-0000-0000870D0000}"/>
    <cellStyle name="Normal 4 2 2 4 2" xfId="2094" xr:uid="{00000000-0005-0000-0000-0000880D0000}"/>
    <cellStyle name="Normal 4 2 2 4 3" xfId="2095" xr:uid="{00000000-0005-0000-0000-0000890D0000}"/>
    <cellStyle name="Normal 4 2 2 4 3 2" xfId="2096" xr:uid="{00000000-0005-0000-0000-00008A0D0000}"/>
    <cellStyle name="Normal 4 2 2 4 3 2 2" xfId="34046" xr:uid="{00000000-0005-0000-0000-00008B0D0000}"/>
    <cellStyle name="Normal 4 2 2 4 3 2 3" xfId="46447" xr:uid="{00000000-0005-0000-0000-00008C0D0000}"/>
    <cellStyle name="Normal 4 2 2 4 3 3" xfId="23417" xr:uid="{00000000-0005-0000-0000-00008D0D0000}"/>
    <cellStyle name="Normal 4 2 2 4 3 4" xfId="44155" xr:uid="{00000000-0005-0000-0000-00008E0D0000}"/>
    <cellStyle name="Normal 4 2 2 4 4" xfId="2097" xr:uid="{00000000-0005-0000-0000-00008F0D0000}"/>
    <cellStyle name="Normal 4 2 2 4 4 2" xfId="2098" xr:uid="{00000000-0005-0000-0000-0000900D0000}"/>
    <cellStyle name="Normal 4 2 2 4 4 2 2" xfId="43866" xr:uid="{00000000-0005-0000-0000-0000910D0000}"/>
    <cellStyle name="Normal 4 2 2 4 4 3" xfId="33851" xr:uid="{00000000-0005-0000-0000-0000920D0000}"/>
    <cellStyle name="Normal 4 2 2 4 4 4" xfId="45225" xr:uid="{00000000-0005-0000-0000-0000930D0000}"/>
    <cellStyle name="Normal 4 2 2 4 5" xfId="2099" xr:uid="{00000000-0005-0000-0000-0000940D0000}"/>
    <cellStyle name="Normal 4 2 2 4 5 2" xfId="33991" xr:uid="{00000000-0005-0000-0000-0000950D0000}"/>
    <cellStyle name="Normal 4 2 2 4 5 3" xfId="45226" xr:uid="{00000000-0005-0000-0000-0000960D0000}"/>
    <cellStyle name="Normal 4 2 2 4 6" xfId="23320" xr:uid="{00000000-0005-0000-0000-0000970D0000}"/>
    <cellStyle name="Normal 4 2 2 4 6 2" xfId="46392" xr:uid="{00000000-0005-0000-0000-0000980D0000}"/>
    <cellStyle name="Normal 4 2 2 4 7" xfId="44109" xr:uid="{00000000-0005-0000-0000-0000990D0000}"/>
    <cellStyle name="Normal 4 2 2 5" xfId="2100" xr:uid="{00000000-0005-0000-0000-00009A0D0000}"/>
    <cellStyle name="Normal 4 2 2 6" xfId="2101" xr:uid="{00000000-0005-0000-0000-00009B0D0000}"/>
    <cellStyle name="Normal 4 2 2 6 2" xfId="2102" xr:uid="{00000000-0005-0000-0000-00009C0D0000}"/>
    <cellStyle name="Normal 4 2 2 6 2 2" xfId="34077" xr:uid="{00000000-0005-0000-0000-00009D0D0000}"/>
    <cellStyle name="Normal 4 2 2 6 3" xfId="23474" xr:uid="{00000000-0005-0000-0000-00009E0D0000}"/>
    <cellStyle name="Normal 4 2 2 6 4" xfId="45227" xr:uid="{00000000-0005-0000-0000-00009F0D0000}"/>
    <cellStyle name="Normal 4 2 2 7" xfId="2103" xr:uid="{00000000-0005-0000-0000-0000A00D0000}"/>
    <cellStyle name="Normal 4 2 2 7 2" xfId="2104" xr:uid="{00000000-0005-0000-0000-0000A10D0000}"/>
    <cellStyle name="Normal 4 2 2 7 2 2" xfId="43817" xr:uid="{00000000-0005-0000-0000-0000A20D0000}"/>
    <cellStyle name="Normal 4 2 2 7 3" xfId="33801" xr:uid="{00000000-0005-0000-0000-0000A30D0000}"/>
    <cellStyle name="Normal 4 2 2 7 4" xfId="45228" xr:uid="{00000000-0005-0000-0000-0000A40D0000}"/>
    <cellStyle name="Normal 4 2 2 8" xfId="2105" xr:uid="{00000000-0005-0000-0000-0000A50D0000}"/>
    <cellStyle name="Normal 4 2 2 8 2" xfId="33884" xr:uid="{00000000-0005-0000-0000-0000A60D0000}"/>
    <cellStyle name="Normal 4 2 2 8 3" xfId="45229" xr:uid="{00000000-0005-0000-0000-0000A70D0000}"/>
    <cellStyle name="Normal 4 2 2 9" xfId="2106" xr:uid="{00000000-0005-0000-0000-0000A80D0000}"/>
    <cellStyle name="Normal 4 2 2 9 2" xfId="46389" xr:uid="{00000000-0005-0000-0000-0000A90D0000}"/>
    <cellStyle name="Normal 4 2 3" xfId="2107" xr:uid="{00000000-0005-0000-0000-0000AA0D0000}"/>
    <cellStyle name="Normal 4 2 3 2" xfId="2108" xr:uid="{00000000-0005-0000-0000-0000AB0D0000}"/>
    <cellStyle name="Normal 4 2 3 2 2" xfId="2109" xr:uid="{00000000-0005-0000-0000-0000AC0D0000}"/>
    <cellStyle name="Normal 4 2 3 2 2 2" xfId="2110" xr:uid="{00000000-0005-0000-0000-0000AD0D0000}"/>
    <cellStyle name="Normal 4 2 3 2 2 3" xfId="2111" xr:uid="{00000000-0005-0000-0000-0000AE0D0000}"/>
    <cellStyle name="Normal 4 2 3 2 2 3 2" xfId="34101" xr:uid="{00000000-0005-0000-0000-0000AF0D0000}"/>
    <cellStyle name="Normal 4 2 3 2 2 4" xfId="23499" xr:uid="{00000000-0005-0000-0000-0000B00D0000}"/>
    <cellStyle name="Normal 4 2 3 2 2 5" xfId="45230" xr:uid="{00000000-0005-0000-0000-0000B10D0000}"/>
    <cellStyle name="Normal 4 2 3 2 3" xfId="2112" xr:uid="{00000000-0005-0000-0000-0000B20D0000}"/>
    <cellStyle name="Normal 4 2 3 2 3 2" xfId="2113" xr:uid="{00000000-0005-0000-0000-0000B30D0000}"/>
    <cellStyle name="Normal 4 2 3 2 3 2 2" xfId="43824" xr:uid="{00000000-0005-0000-0000-0000B40D0000}"/>
    <cellStyle name="Normal 4 2 3 2 3 3" xfId="33808" xr:uid="{00000000-0005-0000-0000-0000B50D0000}"/>
    <cellStyle name="Normal 4 2 3 2 4" xfId="44057" xr:uid="{00000000-0005-0000-0000-0000B60D0000}"/>
    <cellStyle name="Normal 4 2 3 3" xfId="2114" xr:uid="{00000000-0005-0000-0000-0000B70D0000}"/>
    <cellStyle name="Normal 4 2 3 3 2" xfId="2115" xr:uid="{00000000-0005-0000-0000-0000B80D0000}"/>
    <cellStyle name="Normal 4 2 3 3 2 2" xfId="33992" xr:uid="{00000000-0005-0000-0000-0000B90D0000}"/>
    <cellStyle name="Normal 4 2 3 3 2 3" xfId="45231" xr:uid="{00000000-0005-0000-0000-0000BA0D0000}"/>
    <cellStyle name="Normal 4 2 3 3 3" xfId="23321" xr:uid="{00000000-0005-0000-0000-0000BB0D0000}"/>
    <cellStyle name="Normal 4 2 3 3 3 2" xfId="45232" xr:uid="{00000000-0005-0000-0000-0000BC0D0000}"/>
    <cellStyle name="Normal 4 2 3 3 4" xfId="46393" xr:uid="{00000000-0005-0000-0000-0000BD0D0000}"/>
    <cellStyle name="Normal 4 2 3 3 5" xfId="44110" xr:uid="{00000000-0005-0000-0000-0000BE0D0000}"/>
    <cellStyle name="Normal 4 2 3 4" xfId="2116" xr:uid="{00000000-0005-0000-0000-0000BF0D0000}"/>
    <cellStyle name="Normal 4 2 3 4 2" xfId="2117" xr:uid="{00000000-0005-0000-0000-0000C00D0000}"/>
    <cellStyle name="Normal 4 2 3 4 2 2" xfId="34047" xr:uid="{00000000-0005-0000-0000-0000C10D0000}"/>
    <cellStyle name="Normal 4 2 3 4 2 3" xfId="46448" xr:uid="{00000000-0005-0000-0000-0000C20D0000}"/>
    <cellStyle name="Normal 4 2 3 4 3" xfId="23418" xr:uid="{00000000-0005-0000-0000-0000C30D0000}"/>
    <cellStyle name="Normal 4 2 3 4 4" xfId="44156" xr:uid="{00000000-0005-0000-0000-0000C40D0000}"/>
    <cellStyle name="Normal 4 2 3 5" xfId="2118" xr:uid="{00000000-0005-0000-0000-0000C50D0000}"/>
    <cellStyle name="Normal 4 2 3 5 2" xfId="2119" xr:uid="{00000000-0005-0000-0000-0000C60D0000}"/>
    <cellStyle name="Normal 4 2 3 5 2 2" xfId="34081" xr:uid="{00000000-0005-0000-0000-0000C70D0000}"/>
    <cellStyle name="Normal 4 2 3 5 3" xfId="23478" xr:uid="{00000000-0005-0000-0000-0000C80D0000}"/>
    <cellStyle name="Normal 4 2 3 5 4" xfId="44354" xr:uid="{00000000-0005-0000-0000-0000C90D0000}"/>
    <cellStyle name="Normal 4 2 3 6" xfId="2120" xr:uid="{00000000-0005-0000-0000-0000CA0D0000}"/>
    <cellStyle name="Normal 4 2 3 6 2" xfId="2121" xr:uid="{00000000-0005-0000-0000-0000CB0D0000}"/>
    <cellStyle name="Normal 4 2 3 6 2 2" xfId="43812" xr:uid="{00000000-0005-0000-0000-0000CC0D0000}"/>
    <cellStyle name="Normal 4 2 3 6 3" xfId="33796" xr:uid="{00000000-0005-0000-0000-0000CD0D0000}"/>
    <cellStyle name="Normal 4 2 3 7" xfId="44037" xr:uid="{00000000-0005-0000-0000-0000CE0D0000}"/>
    <cellStyle name="Normal 4 2 4" xfId="2122" xr:uid="{00000000-0005-0000-0000-0000CF0D0000}"/>
    <cellStyle name="Normal 4 2 4 2" xfId="2123" xr:uid="{00000000-0005-0000-0000-0000D00D0000}"/>
    <cellStyle name="Normal 4 2 4 2 2" xfId="2124" xr:uid="{00000000-0005-0000-0000-0000D10D0000}"/>
    <cellStyle name="Normal 4 2 4 2 2 2" xfId="34089" xr:uid="{00000000-0005-0000-0000-0000D20D0000}"/>
    <cellStyle name="Normal 4 2 4 2 3" xfId="23487" xr:uid="{00000000-0005-0000-0000-0000D30D0000}"/>
    <cellStyle name="Normal 4 2 4 2 4" xfId="45233" xr:uid="{00000000-0005-0000-0000-0000D40D0000}"/>
    <cellStyle name="Normal 4 2 4 3" xfId="44045" xr:uid="{00000000-0005-0000-0000-0000D50D0000}"/>
    <cellStyle name="Normal 4 2 4 3 2" xfId="45234" xr:uid="{00000000-0005-0000-0000-0000D60D0000}"/>
    <cellStyle name="Normal 4 2 5" xfId="2125" xr:uid="{00000000-0005-0000-0000-0000D70D0000}"/>
    <cellStyle name="Normal 4 2 5 2" xfId="2126" xr:uid="{00000000-0005-0000-0000-0000D80D0000}"/>
    <cellStyle name="Normal 4 2 5 3" xfId="2127" xr:uid="{00000000-0005-0000-0000-0000D90D0000}"/>
    <cellStyle name="Normal 4 2 5 3 2" xfId="2128" xr:uid="{00000000-0005-0000-0000-0000DA0D0000}"/>
    <cellStyle name="Normal 4 2 5 3 2 2" xfId="34048" xr:uid="{00000000-0005-0000-0000-0000DB0D0000}"/>
    <cellStyle name="Normal 4 2 5 3 2 3" xfId="46449" xr:uid="{00000000-0005-0000-0000-0000DC0D0000}"/>
    <cellStyle name="Normal 4 2 5 3 3" xfId="23419" xr:uid="{00000000-0005-0000-0000-0000DD0D0000}"/>
    <cellStyle name="Normal 4 2 5 3 4" xfId="44157" xr:uid="{00000000-0005-0000-0000-0000DE0D0000}"/>
    <cellStyle name="Normal 4 2 5 4" xfId="2129" xr:uid="{00000000-0005-0000-0000-0000DF0D0000}"/>
    <cellStyle name="Normal 4 2 5 4 2" xfId="2130" xr:uid="{00000000-0005-0000-0000-0000E00D0000}"/>
    <cellStyle name="Normal 4 2 5 4 2 2" xfId="43867" xr:uid="{00000000-0005-0000-0000-0000E10D0000}"/>
    <cellStyle name="Normal 4 2 5 4 3" xfId="33852" xr:uid="{00000000-0005-0000-0000-0000E20D0000}"/>
    <cellStyle name="Normal 4 2 5 4 4" xfId="45235" xr:uid="{00000000-0005-0000-0000-0000E30D0000}"/>
    <cellStyle name="Normal 4 2 5 5" xfId="2131" xr:uid="{00000000-0005-0000-0000-0000E40D0000}"/>
    <cellStyle name="Normal 4 2 5 5 2" xfId="33993" xr:uid="{00000000-0005-0000-0000-0000E50D0000}"/>
    <cellStyle name="Normal 4 2 5 5 3" xfId="45236" xr:uid="{00000000-0005-0000-0000-0000E60D0000}"/>
    <cellStyle name="Normal 4 2 5 6" xfId="23322" xr:uid="{00000000-0005-0000-0000-0000E70D0000}"/>
    <cellStyle name="Normal 4 2 5 6 2" xfId="46394" xr:uid="{00000000-0005-0000-0000-0000E80D0000}"/>
    <cellStyle name="Normal 4 2 5 7" xfId="44111" xr:uid="{00000000-0005-0000-0000-0000E90D0000}"/>
    <cellStyle name="Normal 4 2 6" xfId="2132" xr:uid="{00000000-0005-0000-0000-0000EA0D0000}"/>
    <cellStyle name="Normal 4 2 6 2" xfId="45237" xr:uid="{00000000-0005-0000-0000-0000EB0D0000}"/>
    <cellStyle name="Normal 4 2 7" xfId="2133" xr:uid="{00000000-0005-0000-0000-0000EC0D0000}"/>
    <cellStyle name="Normal 4 2 7 2" xfId="2134" xr:uid="{00000000-0005-0000-0000-0000ED0D0000}"/>
    <cellStyle name="Normal 4 2 7 3" xfId="2135" xr:uid="{00000000-0005-0000-0000-0000EE0D0000}"/>
    <cellStyle name="Normal 4 2 7 3 2" xfId="2136" xr:uid="{00000000-0005-0000-0000-0000EF0D0000}"/>
    <cellStyle name="Normal 4 2 7 3 2 2" xfId="34049" xr:uid="{00000000-0005-0000-0000-0000F00D0000}"/>
    <cellStyle name="Normal 4 2 7 3 2 3" xfId="46450" xr:uid="{00000000-0005-0000-0000-0000F10D0000}"/>
    <cellStyle name="Normal 4 2 7 3 3" xfId="23420" xr:uid="{00000000-0005-0000-0000-0000F20D0000}"/>
    <cellStyle name="Normal 4 2 7 3 4" xfId="44158" xr:uid="{00000000-0005-0000-0000-0000F30D0000}"/>
    <cellStyle name="Normal 4 2 7 4" xfId="2137" xr:uid="{00000000-0005-0000-0000-0000F40D0000}"/>
    <cellStyle name="Normal 4 2 7 4 2" xfId="2138" xr:uid="{00000000-0005-0000-0000-0000F50D0000}"/>
    <cellStyle name="Normal 4 2 7 4 2 2" xfId="43868" xr:uid="{00000000-0005-0000-0000-0000F60D0000}"/>
    <cellStyle name="Normal 4 2 7 4 3" xfId="33853" xr:uid="{00000000-0005-0000-0000-0000F70D0000}"/>
    <cellStyle name="Normal 4 2 7 4 4" xfId="45238" xr:uid="{00000000-0005-0000-0000-0000F80D0000}"/>
    <cellStyle name="Normal 4 2 7 5" xfId="2139" xr:uid="{00000000-0005-0000-0000-0000F90D0000}"/>
    <cellStyle name="Normal 4 2 7 5 2" xfId="33994" xr:uid="{00000000-0005-0000-0000-0000FA0D0000}"/>
    <cellStyle name="Normal 4 2 7 5 3" xfId="45239" xr:uid="{00000000-0005-0000-0000-0000FB0D0000}"/>
    <cellStyle name="Normal 4 2 7 6" xfId="23323" xr:uid="{00000000-0005-0000-0000-0000FC0D0000}"/>
    <cellStyle name="Normal 4 2 7 6 2" xfId="46395" xr:uid="{00000000-0005-0000-0000-0000FD0D0000}"/>
    <cellStyle name="Normal 4 2 7 7" xfId="44112" xr:uid="{00000000-0005-0000-0000-0000FE0D0000}"/>
    <cellStyle name="Normal 4 2 8" xfId="2140" xr:uid="{00000000-0005-0000-0000-0000FF0D0000}"/>
    <cellStyle name="Normal 4 2 8 2" xfId="2141" xr:uid="{00000000-0005-0000-0000-0000000E0000}"/>
    <cellStyle name="Normal 4 2 8 2 2" xfId="34068" xr:uid="{00000000-0005-0000-0000-0000010E0000}"/>
    <cellStyle name="Normal 4 2 8 3" xfId="23447" xr:uid="{00000000-0005-0000-0000-0000020E0000}"/>
    <cellStyle name="Normal 4 2 8 4" xfId="44242" xr:uid="{00000000-0005-0000-0000-0000030E0000}"/>
    <cellStyle name="Normal 4 2 9" xfId="2142" xr:uid="{00000000-0005-0000-0000-0000040E0000}"/>
    <cellStyle name="Normal 4 2 9 2" xfId="33883" xr:uid="{00000000-0005-0000-0000-0000050E0000}"/>
    <cellStyle name="Normal 4 2 9 3" xfId="45240" xr:uid="{00000000-0005-0000-0000-0000060E0000}"/>
    <cellStyle name="Normal 4 3" xfId="2143" xr:uid="{00000000-0005-0000-0000-0000070E0000}"/>
    <cellStyle name="Normal 4 3 10" xfId="2144" xr:uid="{00000000-0005-0000-0000-0000080E0000}"/>
    <cellStyle name="Normal 4 3 10 2" xfId="2145" xr:uid="{00000000-0005-0000-0000-0000090E0000}"/>
    <cellStyle name="Normal 4 3 10 2 2" xfId="2146" xr:uid="{00000000-0005-0000-0000-00000A0E0000}"/>
    <cellStyle name="Normal 4 3 10 2 2 2" xfId="37375" xr:uid="{00000000-0005-0000-0000-00000B0E0000}"/>
    <cellStyle name="Normal 4 3 10 2 3" xfId="27357" xr:uid="{00000000-0005-0000-0000-00000C0E0000}"/>
    <cellStyle name="Normal 4 3 10 3" xfId="2147" xr:uid="{00000000-0005-0000-0000-00000D0E0000}"/>
    <cellStyle name="Normal 4 3 10 3 2" xfId="2148" xr:uid="{00000000-0005-0000-0000-00000E0E0000}"/>
    <cellStyle name="Normal 4 3 10 3 2 2" xfId="37376" xr:uid="{00000000-0005-0000-0000-00000F0E0000}"/>
    <cellStyle name="Normal 4 3 10 3 3" xfId="27358" xr:uid="{00000000-0005-0000-0000-0000100E0000}"/>
    <cellStyle name="Normal 4 3 10 4" xfId="2149" xr:uid="{00000000-0005-0000-0000-0000110E0000}"/>
    <cellStyle name="Normal 4 3 10 4 2" xfId="34106" xr:uid="{00000000-0005-0000-0000-0000120E0000}"/>
    <cellStyle name="Normal 4 3 10 5" xfId="23509" xr:uid="{00000000-0005-0000-0000-0000130E0000}"/>
    <cellStyle name="Normal 4 3 11" xfId="2150" xr:uid="{00000000-0005-0000-0000-0000140E0000}"/>
    <cellStyle name="Normal 4 3 11 2" xfId="2151" xr:uid="{00000000-0005-0000-0000-0000150E0000}"/>
    <cellStyle name="Normal 4 3 11 2 2" xfId="2152" xr:uid="{00000000-0005-0000-0000-0000160E0000}"/>
    <cellStyle name="Normal 4 3 11 2 2 2" xfId="37377" xr:uid="{00000000-0005-0000-0000-0000170E0000}"/>
    <cellStyle name="Normal 4 3 11 2 3" xfId="27359" xr:uid="{00000000-0005-0000-0000-0000180E0000}"/>
    <cellStyle name="Normal 4 3 11 3" xfId="2153" xr:uid="{00000000-0005-0000-0000-0000190E0000}"/>
    <cellStyle name="Normal 4 3 11 3 2" xfId="2154" xr:uid="{00000000-0005-0000-0000-00001A0E0000}"/>
    <cellStyle name="Normal 4 3 11 3 2 2" xfId="37378" xr:uid="{00000000-0005-0000-0000-00001B0E0000}"/>
    <cellStyle name="Normal 4 3 11 3 3" xfId="27360" xr:uid="{00000000-0005-0000-0000-00001C0E0000}"/>
    <cellStyle name="Normal 4 3 11 4" xfId="2155" xr:uid="{00000000-0005-0000-0000-00001D0E0000}"/>
    <cellStyle name="Normal 4 3 11 4 2" xfId="34107" xr:uid="{00000000-0005-0000-0000-00001E0E0000}"/>
    <cellStyle name="Normal 4 3 11 5" xfId="23510" xr:uid="{00000000-0005-0000-0000-00001F0E0000}"/>
    <cellStyle name="Normal 4 3 12" xfId="2156" xr:uid="{00000000-0005-0000-0000-0000200E0000}"/>
    <cellStyle name="Normal 4 3 12 2" xfId="2157" xr:uid="{00000000-0005-0000-0000-0000210E0000}"/>
    <cellStyle name="Normal 4 3 12 2 2" xfId="34105" xr:uid="{00000000-0005-0000-0000-0000220E0000}"/>
    <cellStyle name="Normal 4 3 12 3" xfId="23508" xr:uid="{00000000-0005-0000-0000-0000230E0000}"/>
    <cellStyle name="Normal 4 3 13" xfId="2158" xr:uid="{00000000-0005-0000-0000-0000240E0000}"/>
    <cellStyle name="Normal 4 3 13 2" xfId="2159" xr:uid="{00000000-0005-0000-0000-0000250E0000}"/>
    <cellStyle name="Normal 4 3 13 2 2" xfId="37379" xr:uid="{00000000-0005-0000-0000-0000260E0000}"/>
    <cellStyle name="Normal 4 3 13 3" xfId="27361" xr:uid="{00000000-0005-0000-0000-0000270E0000}"/>
    <cellStyle name="Normal 4 3 14" xfId="2160" xr:uid="{00000000-0005-0000-0000-0000280E0000}"/>
    <cellStyle name="Normal 4 3 14 2" xfId="2161" xr:uid="{00000000-0005-0000-0000-0000290E0000}"/>
    <cellStyle name="Normal 4 3 14 2 2" xfId="37380" xr:uid="{00000000-0005-0000-0000-00002A0E0000}"/>
    <cellStyle name="Normal 4 3 14 3" xfId="27362" xr:uid="{00000000-0005-0000-0000-00002B0E0000}"/>
    <cellStyle name="Normal 4 3 15" xfId="2162" xr:uid="{00000000-0005-0000-0000-00002C0E0000}"/>
    <cellStyle name="Normal 4 3 15 2" xfId="2163" xr:uid="{00000000-0005-0000-0000-00002D0E0000}"/>
    <cellStyle name="Normal 4 3 15 2 2" xfId="43815" xr:uid="{00000000-0005-0000-0000-00002E0E0000}"/>
    <cellStyle name="Normal 4 3 15 3" xfId="33799" xr:uid="{00000000-0005-0000-0000-00002F0E0000}"/>
    <cellStyle name="Normal 4 3 16" xfId="2164" xr:uid="{00000000-0005-0000-0000-0000300E0000}"/>
    <cellStyle name="Normal 4 3 16 2" xfId="33885" xr:uid="{00000000-0005-0000-0000-0000310E0000}"/>
    <cellStyle name="Normal 4 3 17" xfId="2165" xr:uid="{00000000-0005-0000-0000-0000320E0000}"/>
    <cellStyle name="Normal 4 3 17 2" xfId="43890" xr:uid="{00000000-0005-0000-0000-0000330E0000}"/>
    <cellStyle name="Normal 4 3 18" xfId="23132" xr:uid="{00000000-0005-0000-0000-0000340E0000}"/>
    <cellStyle name="Normal 4 3 19" xfId="23261" xr:uid="{00000000-0005-0000-0000-0000350E0000}"/>
    <cellStyle name="Normal 4 3 2" xfId="2166" xr:uid="{00000000-0005-0000-0000-0000360E0000}"/>
    <cellStyle name="Normal 4 3 2 10" xfId="2167" xr:uid="{00000000-0005-0000-0000-0000370E0000}"/>
    <cellStyle name="Normal 4 3 2 10 2" xfId="2168" xr:uid="{00000000-0005-0000-0000-0000380E0000}"/>
    <cellStyle name="Normal 4 3 2 10 2 2" xfId="34108" xr:uid="{00000000-0005-0000-0000-0000390E0000}"/>
    <cellStyle name="Normal 4 3 2 10 3" xfId="23511" xr:uid="{00000000-0005-0000-0000-00003A0E0000}"/>
    <cellStyle name="Normal 4 3 2 11" xfId="2169" xr:uid="{00000000-0005-0000-0000-00003B0E0000}"/>
    <cellStyle name="Normal 4 3 2 11 2" xfId="2170" xr:uid="{00000000-0005-0000-0000-00003C0E0000}"/>
    <cellStyle name="Normal 4 3 2 11 2 2" xfId="37381" xr:uid="{00000000-0005-0000-0000-00003D0E0000}"/>
    <cellStyle name="Normal 4 3 2 11 3" xfId="27363" xr:uid="{00000000-0005-0000-0000-00003E0E0000}"/>
    <cellStyle name="Normal 4 3 2 12" xfId="2171" xr:uid="{00000000-0005-0000-0000-00003F0E0000}"/>
    <cellStyle name="Normal 4 3 2 12 2" xfId="2172" xr:uid="{00000000-0005-0000-0000-0000400E0000}"/>
    <cellStyle name="Normal 4 3 2 12 2 2" xfId="37382" xr:uid="{00000000-0005-0000-0000-0000410E0000}"/>
    <cellStyle name="Normal 4 3 2 12 3" xfId="27364" xr:uid="{00000000-0005-0000-0000-0000420E0000}"/>
    <cellStyle name="Normal 4 3 2 13" xfId="2173" xr:uid="{00000000-0005-0000-0000-0000430E0000}"/>
    <cellStyle name="Normal 4 3 2 13 2" xfId="2174" xr:uid="{00000000-0005-0000-0000-0000440E0000}"/>
    <cellStyle name="Normal 4 3 2 13 2 2" xfId="43827" xr:uid="{00000000-0005-0000-0000-0000450E0000}"/>
    <cellStyle name="Normal 4 3 2 13 3" xfId="33811" xr:uid="{00000000-0005-0000-0000-0000460E0000}"/>
    <cellStyle name="Normal 4 3 2 14" xfId="44034" xr:uid="{00000000-0005-0000-0000-0000470E0000}"/>
    <cellStyle name="Normal 4 3 2 2" xfId="2175" xr:uid="{00000000-0005-0000-0000-0000480E0000}"/>
    <cellStyle name="Normal 4 3 2 2 10" xfId="2176" xr:uid="{00000000-0005-0000-0000-0000490E0000}"/>
    <cellStyle name="Normal 4 3 2 2 10 2" xfId="2177" xr:uid="{00000000-0005-0000-0000-00004A0E0000}"/>
    <cellStyle name="Normal 4 3 2 2 10 2 2" xfId="37383" xr:uid="{00000000-0005-0000-0000-00004B0E0000}"/>
    <cellStyle name="Normal 4 3 2 2 10 3" xfId="27365" xr:uid="{00000000-0005-0000-0000-00004C0E0000}"/>
    <cellStyle name="Normal 4 3 2 2 11" xfId="2178" xr:uid="{00000000-0005-0000-0000-00004D0E0000}"/>
    <cellStyle name="Normal 4 3 2 2 11 2" xfId="2179" xr:uid="{00000000-0005-0000-0000-00004E0E0000}"/>
    <cellStyle name="Normal 4 3 2 2 11 2 2" xfId="37384" xr:uid="{00000000-0005-0000-0000-00004F0E0000}"/>
    <cellStyle name="Normal 4 3 2 2 11 3" xfId="27366" xr:uid="{00000000-0005-0000-0000-0000500E0000}"/>
    <cellStyle name="Normal 4 3 2 2 12" xfId="2180" xr:uid="{00000000-0005-0000-0000-0000510E0000}"/>
    <cellStyle name="Normal 4 3 2 2 13" xfId="2181" xr:uid="{00000000-0005-0000-0000-0000520E0000}"/>
    <cellStyle name="Normal 4 3 2 2 13 2" xfId="34098" xr:uid="{00000000-0005-0000-0000-0000530E0000}"/>
    <cellStyle name="Normal 4 3 2 2 14" xfId="23496" xr:uid="{00000000-0005-0000-0000-0000540E0000}"/>
    <cellStyle name="Normal 4 3 2 2 15" xfId="44054" xr:uid="{00000000-0005-0000-0000-0000550E0000}"/>
    <cellStyle name="Normal 4 3 2 2 2" xfId="2182" xr:uid="{00000000-0005-0000-0000-0000560E0000}"/>
    <cellStyle name="Normal 4 3 2 2 2 10" xfId="23513" xr:uid="{00000000-0005-0000-0000-0000570E0000}"/>
    <cellStyle name="Normal 4 3 2 2 2 2" xfId="2183" xr:uid="{00000000-0005-0000-0000-0000580E0000}"/>
    <cellStyle name="Normal 4 3 2 2 2 2 2" xfId="2184" xr:uid="{00000000-0005-0000-0000-0000590E0000}"/>
    <cellStyle name="Normal 4 3 2 2 2 2 2 2" xfId="2185" xr:uid="{00000000-0005-0000-0000-00005A0E0000}"/>
    <cellStyle name="Normal 4 3 2 2 2 2 2 2 2" xfId="2186" xr:uid="{00000000-0005-0000-0000-00005B0E0000}"/>
    <cellStyle name="Normal 4 3 2 2 2 2 2 2 2 2" xfId="2187" xr:uid="{00000000-0005-0000-0000-00005C0E0000}"/>
    <cellStyle name="Normal 4 3 2 2 2 2 2 2 2 2 2" xfId="37385" xr:uid="{00000000-0005-0000-0000-00005D0E0000}"/>
    <cellStyle name="Normal 4 3 2 2 2 2 2 2 2 3" xfId="27367" xr:uid="{00000000-0005-0000-0000-00005E0E0000}"/>
    <cellStyle name="Normal 4 3 2 2 2 2 2 2 3" xfId="2188" xr:uid="{00000000-0005-0000-0000-00005F0E0000}"/>
    <cellStyle name="Normal 4 3 2 2 2 2 2 2 3 2" xfId="2189" xr:uid="{00000000-0005-0000-0000-0000600E0000}"/>
    <cellStyle name="Normal 4 3 2 2 2 2 2 2 3 2 2" xfId="37386" xr:uid="{00000000-0005-0000-0000-0000610E0000}"/>
    <cellStyle name="Normal 4 3 2 2 2 2 2 2 3 3" xfId="27368" xr:uid="{00000000-0005-0000-0000-0000620E0000}"/>
    <cellStyle name="Normal 4 3 2 2 2 2 2 2 4" xfId="2190" xr:uid="{00000000-0005-0000-0000-0000630E0000}"/>
    <cellStyle name="Normal 4 3 2 2 2 2 2 2 4 2" xfId="34113" xr:uid="{00000000-0005-0000-0000-0000640E0000}"/>
    <cellStyle name="Normal 4 3 2 2 2 2 2 2 5" xfId="23516" xr:uid="{00000000-0005-0000-0000-0000650E0000}"/>
    <cellStyle name="Normal 4 3 2 2 2 2 2 3" xfId="2191" xr:uid="{00000000-0005-0000-0000-0000660E0000}"/>
    <cellStyle name="Normal 4 3 2 2 2 2 2 3 2" xfId="2192" xr:uid="{00000000-0005-0000-0000-0000670E0000}"/>
    <cellStyle name="Normal 4 3 2 2 2 2 2 3 2 2" xfId="2193" xr:uid="{00000000-0005-0000-0000-0000680E0000}"/>
    <cellStyle name="Normal 4 3 2 2 2 2 2 3 2 2 2" xfId="37387" xr:uid="{00000000-0005-0000-0000-0000690E0000}"/>
    <cellStyle name="Normal 4 3 2 2 2 2 2 3 2 3" xfId="27369" xr:uid="{00000000-0005-0000-0000-00006A0E0000}"/>
    <cellStyle name="Normal 4 3 2 2 2 2 2 3 3" xfId="2194" xr:uid="{00000000-0005-0000-0000-00006B0E0000}"/>
    <cellStyle name="Normal 4 3 2 2 2 2 2 3 3 2" xfId="2195" xr:uid="{00000000-0005-0000-0000-00006C0E0000}"/>
    <cellStyle name="Normal 4 3 2 2 2 2 2 3 3 2 2" xfId="37388" xr:uid="{00000000-0005-0000-0000-00006D0E0000}"/>
    <cellStyle name="Normal 4 3 2 2 2 2 2 3 3 3" xfId="27370" xr:uid="{00000000-0005-0000-0000-00006E0E0000}"/>
    <cellStyle name="Normal 4 3 2 2 2 2 2 3 4" xfId="2196" xr:uid="{00000000-0005-0000-0000-00006F0E0000}"/>
    <cellStyle name="Normal 4 3 2 2 2 2 2 3 4 2" xfId="34114" xr:uid="{00000000-0005-0000-0000-0000700E0000}"/>
    <cellStyle name="Normal 4 3 2 2 2 2 2 3 5" xfId="23517" xr:uid="{00000000-0005-0000-0000-0000710E0000}"/>
    <cellStyle name="Normal 4 3 2 2 2 2 2 4" xfId="2197" xr:uid="{00000000-0005-0000-0000-0000720E0000}"/>
    <cellStyle name="Normal 4 3 2 2 2 2 2 4 2" xfId="2198" xr:uid="{00000000-0005-0000-0000-0000730E0000}"/>
    <cellStyle name="Normal 4 3 2 2 2 2 2 4 2 2" xfId="37389" xr:uid="{00000000-0005-0000-0000-0000740E0000}"/>
    <cellStyle name="Normal 4 3 2 2 2 2 2 4 3" xfId="27371" xr:uid="{00000000-0005-0000-0000-0000750E0000}"/>
    <cellStyle name="Normal 4 3 2 2 2 2 2 5" xfId="2199" xr:uid="{00000000-0005-0000-0000-0000760E0000}"/>
    <cellStyle name="Normal 4 3 2 2 2 2 2 5 2" xfId="2200" xr:uid="{00000000-0005-0000-0000-0000770E0000}"/>
    <cellStyle name="Normal 4 3 2 2 2 2 2 5 2 2" xfId="37390" xr:uid="{00000000-0005-0000-0000-0000780E0000}"/>
    <cellStyle name="Normal 4 3 2 2 2 2 2 5 3" xfId="27372" xr:uid="{00000000-0005-0000-0000-0000790E0000}"/>
    <cellStyle name="Normal 4 3 2 2 2 2 2 6" xfId="2201" xr:uid="{00000000-0005-0000-0000-00007A0E0000}"/>
    <cellStyle name="Normal 4 3 2 2 2 2 2 6 2" xfId="34112" xr:uid="{00000000-0005-0000-0000-00007B0E0000}"/>
    <cellStyle name="Normal 4 3 2 2 2 2 2 7" xfId="23515" xr:uid="{00000000-0005-0000-0000-00007C0E0000}"/>
    <cellStyle name="Normal 4 3 2 2 2 2 3" xfId="2202" xr:uid="{00000000-0005-0000-0000-00007D0E0000}"/>
    <cellStyle name="Normal 4 3 2 2 2 2 3 2" xfId="2203" xr:uid="{00000000-0005-0000-0000-00007E0E0000}"/>
    <cellStyle name="Normal 4 3 2 2 2 2 3 2 2" xfId="2204" xr:uid="{00000000-0005-0000-0000-00007F0E0000}"/>
    <cellStyle name="Normal 4 3 2 2 2 2 3 2 2 2" xfId="37391" xr:uid="{00000000-0005-0000-0000-0000800E0000}"/>
    <cellStyle name="Normal 4 3 2 2 2 2 3 2 3" xfId="27373" xr:uid="{00000000-0005-0000-0000-0000810E0000}"/>
    <cellStyle name="Normal 4 3 2 2 2 2 3 3" xfId="2205" xr:uid="{00000000-0005-0000-0000-0000820E0000}"/>
    <cellStyle name="Normal 4 3 2 2 2 2 3 3 2" xfId="2206" xr:uid="{00000000-0005-0000-0000-0000830E0000}"/>
    <cellStyle name="Normal 4 3 2 2 2 2 3 3 2 2" xfId="37392" xr:uid="{00000000-0005-0000-0000-0000840E0000}"/>
    <cellStyle name="Normal 4 3 2 2 2 2 3 3 3" xfId="27374" xr:uid="{00000000-0005-0000-0000-0000850E0000}"/>
    <cellStyle name="Normal 4 3 2 2 2 2 3 4" xfId="2207" xr:uid="{00000000-0005-0000-0000-0000860E0000}"/>
    <cellStyle name="Normal 4 3 2 2 2 2 3 4 2" xfId="34115" xr:uid="{00000000-0005-0000-0000-0000870E0000}"/>
    <cellStyle name="Normal 4 3 2 2 2 2 3 5" xfId="23518" xr:uid="{00000000-0005-0000-0000-0000880E0000}"/>
    <cellStyle name="Normal 4 3 2 2 2 2 4" xfId="2208" xr:uid="{00000000-0005-0000-0000-0000890E0000}"/>
    <cellStyle name="Normal 4 3 2 2 2 2 4 2" xfId="2209" xr:uid="{00000000-0005-0000-0000-00008A0E0000}"/>
    <cellStyle name="Normal 4 3 2 2 2 2 4 2 2" xfId="2210" xr:uid="{00000000-0005-0000-0000-00008B0E0000}"/>
    <cellStyle name="Normal 4 3 2 2 2 2 4 2 2 2" xfId="37393" xr:uid="{00000000-0005-0000-0000-00008C0E0000}"/>
    <cellStyle name="Normal 4 3 2 2 2 2 4 2 3" xfId="27375" xr:uid="{00000000-0005-0000-0000-00008D0E0000}"/>
    <cellStyle name="Normal 4 3 2 2 2 2 4 3" xfId="2211" xr:uid="{00000000-0005-0000-0000-00008E0E0000}"/>
    <cellStyle name="Normal 4 3 2 2 2 2 4 3 2" xfId="2212" xr:uid="{00000000-0005-0000-0000-00008F0E0000}"/>
    <cellStyle name="Normal 4 3 2 2 2 2 4 3 2 2" xfId="37394" xr:uid="{00000000-0005-0000-0000-0000900E0000}"/>
    <cellStyle name="Normal 4 3 2 2 2 2 4 3 3" xfId="27376" xr:uid="{00000000-0005-0000-0000-0000910E0000}"/>
    <cellStyle name="Normal 4 3 2 2 2 2 4 4" xfId="2213" xr:uid="{00000000-0005-0000-0000-0000920E0000}"/>
    <cellStyle name="Normal 4 3 2 2 2 2 4 4 2" xfId="34116" xr:uid="{00000000-0005-0000-0000-0000930E0000}"/>
    <cellStyle name="Normal 4 3 2 2 2 2 4 5" xfId="23519" xr:uid="{00000000-0005-0000-0000-0000940E0000}"/>
    <cellStyle name="Normal 4 3 2 2 2 2 5" xfId="2214" xr:uid="{00000000-0005-0000-0000-0000950E0000}"/>
    <cellStyle name="Normal 4 3 2 2 2 2 5 2" xfId="2215" xr:uid="{00000000-0005-0000-0000-0000960E0000}"/>
    <cellStyle name="Normal 4 3 2 2 2 2 5 2 2" xfId="37395" xr:uid="{00000000-0005-0000-0000-0000970E0000}"/>
    <cellStyle name="Normal 4 3 2 2 2 2 5 3" xfId="27377" xr:uid="{00000000-0005-0000-0000-0000980E0000}"/>
    <cellStyle name="Normal 4 3 2 2 2 2 6" xfId="2216" xr:uid="{00000000-0005-0000-0000-0000990E0000}"/>
    <cellStyle name="Normal 4 3 2 2 2 2 6 2" xfId="2217" xr:uid="{00000000-0005-0000-0000-00009A0E0000}"/>
    <cellStyle name="Normal 4 3 2 2 2 2 6 2 2" xfId="37396" xr:uid="{00000000-0005-0000-0000-00009B0E0000}"/>
    <cellStyle name="Normal 4 3 2 2 2 2 6 3" xfId="27378" xr:uid="{00000000-0005-0000-0000-00009C0E0000}"/>
    <cellStyle name="Normal 4 3 2 2 2 2 7" xfId="2218" xr:uid="{00000000-0005-0000-0000-00009D0E0000}"/>
    <cellStyle name="Normal 4 3 2 2 2 2 7 2" xfId="34111" xr:uid="{00000000-0005-0000-0000-00009E0E0000}"/>
    <cellStyle name="Normal 4 3 2 2 2 2 8" xfId="23514" xr:uid="{00000000-0005-0000-0000-00009F0E0000}"/>
    <cellStyle name="Normal 4 3 2 2 2 3" xfId="2219" xr:uid="{00000000-0005-0000-0000-0000A00E0000}"/>
    <cellStyle name="Normal 4 3 2 2 2 3 2" xfId="2220" xr:uid="{00000000-0005-0000-0000-0000A10E0000}"/>
    <cellStyle name="Normal 4 3 2 2 2 3 2 2" xfId="2221" xr:uid="{00000000-0005-0000-0000-0000A20E0000}"/>
    <cellStyle name="Normal 4 3 2 2 2 3 2 2 2" xfId="2222" xr:uid="{00000000-0005-0000-0000-0000A30E0000}"/>
    <cellStyle name="Normal 4 3 2 2 2 3 2 2 2 2" xfId="2223" xr:uid="{00000000-0005-0000-0000-0000A40E0000}"/>
    <cellStyle name="Normal 4 3 2 2 2 3 2 2 2 2 2" xfId="37397" xr:uid="{00000000-0005-0000-0000-0000A50E0000}"/>
    <cellStyle name="Normal 4 3 2 2 2 3 2 2 2 3" xfId="27379" xr:uid="{00000000-0005-0000-0000-0000A60E0000}"/>
    <cellStyle name="Normal 4 3 2 2 2 3 2 2 3" xfId="2224" xr:uid="{00000000-0005-0000-0000-0000A70E0000}"/>
    <cellStyle name="Normal 4 3 2 2 2 3 2 2 3 2" xfId="2225" xr:uid="{00000000-0005-0000-0000-0000A80E0000}"/>
    <cellStyle name="Normal 4 3 2 2 2 3 2 2 3 2 2" xfId="37398" xr:uid="{00000000-0005-0000-0000-0000A90E0000}"/>
    <cellStyle name="Normal 4 3 2 2 2 3 2 2 3 3" xfId="27380" xr:uid="{00000000-0005-0000-0000-0000AA0E0000}"/>
    <cellStyle name="Normal 4 3 2 2 2 3 2 2 4" xfId="2226" xr:uid="{00000000-0005-0000-0000-0000AB0E0000}"/>
    <cellStyle name="Normal 4 3 2 2 2 3 2 2 4 2" xfId="34119" xr:uid="{00000000-0005-0000-0000-0000AC0E0000}"/>
    <cellStyle name="Normal 4 3 2 2 2 3 2 2 5" xfId="23522" xr:uid="{00000000-0005-0000-0000-0000AD0E0000}"/>
    <cellStyle name="Normal 4 3 2 2 2 3 2 3" xfId="2227" xr:uid="{00000000-0005-0000-0000-0000AE0E0000}"/>
    <cellStyle name="Normal 4 3 2 2 2 3 2 3 2" xfId="2228" xr:uid="{00000000-0005-0000-0000-0000AF0E0000}"/>
    <cellStyle name="Normal 4 3 2 2 2 3 2 3 2 2" xfId="2229" xr:uid="{00000000-0005-0000-0000-0000B00E0000}"/>
    <cellStyle name="Normal 4 3 2 2 2 3 2 3 2 2 2" xfId="37399" xr:uid="{00000000-0005-0000-0000-0000B10E0000}"/>
    <cellStyle name="Normal 4 3 2 2 2 3 2 3 2 3" xfId="27381" xr:uid="{00000000-0005-0000-0000-0000B20E0000}"/>
    <cellStyle name="Normal 4 3 2 2 2 3 2 3 3" xfId="2230" xr:uid="{00000000-0005-0000-0000-0000B30E0000}"/>
    <cellStyle name="Normal 4 3 2 2 2 3 2 3 3 2" xfId="2231" xr:uid="{00000000-0005-0000-0000-0000B40E0000}"/>
    <cellStyle name="Normal 4 3 2 2 2 3 2 3 3 2 2" xfId="37400" xr:uid="{00000000-0005-0000-0000-0000B50E0000}"/>
    <cellStyle name="Normal 4 3 2 2 2 3 2 3 3 3" xfId="27382" xr:uid="{00000000-0005-0000-0000-0000B60E0000}"/>
    <cellStyle name="Normal 4 3 2 2 2 3 2 3 4" xfId="2232" xr:uid="{00000000-0005-0000-0000-0000B70E0000}"/>
    <cellStyle name="Normal 4 3 2 2 2 3 2 3 4 2" xfId="34120" xr:uid="{00000000-0005-0000-0000-0000B80E0000}"/>
    <cellStyle name="Normal 4 3 2 2 2 3 2 3 5" xfId="23523" xr:uid="{00000000-0005-0000-0000-0000B90E0000}"/>
    <cellStyle name="Normal 4 3 2 2 2 3 2 4" xfId="2233" xr:uid="{00000000-0005-0000-0000-0000BA0E0000}"/>
    <cellStyle name="Normal 4 3 2 2 2 3 2 4 2" xfId="2234" xr:uid="{00000000-0005-0000-0000-0000BB0E0000}"/>
    <cellStyle name="Normal 4 3 2 2 2 3 2 4 2 2" xfId="37401" xr:uid="{00000000-0005-0000-0000-0000BC0E0000}"/>
    <cellStyle name="Normal 4 3 2 2 2 3 2 4 3" xfId="27383" xr:uid="{00000000-0005-0000-0000-0000BD0E0000}"/>
    <cellStyle name="Normal 4 3 2 2 2 3 2 5" xfId="2235" xr:uid="{00000000-0005-0000-0000-0000BE0E0000}"/>
    <cellStyle name="Normal 4 3 2 2 2 3 2 5 2" xfId="2236" xr:uid="{00000000-0005-0000-0000-0000BF0E0000}"/>
    <cellStyle name="Normal 4 3 2 2 2 3 2 5 2 2" xfId="37402" xr:uid="{00000000-0005-0000-0000-0000C00E0000}"/>
    <cellStyle name="Normal 4 3 2 2 2 3 2 5 3" xfId="27384" xr:uid="{00000000-0005-0000-0000-0000C10E0000}"/>
    <cellStyle name="Normal 4 3 2 2 2 3 2 6" xfId="2237" xr:uid="{00000000-0005-0000-0000-0000C20E0000}"/>
    <cellStyle name="Normal 4 3 2 2 2 3 2 6 2" xfId="34118" xr:uid="{00000000-0005-0000-0000-0000C30E0000}"/>
    <cellStyle name="Normal 4 3 2 2 2 3 2 7" xfId="23521" xr:uid="{00000000-0005-0000-0000-0000C40E0000}"/>
    <cellStyle name="Normal 4 3 2 2 2 3 3" xfId="2238" xr:uid="{00000000-0005-0000-0000-0000C50E0000}"/>
    <cellStyle name="Normal 4 3 2 2 2 3 3 2" xfId="2239" xr:uid="{00000000-0005-0000-0000-0000C60E0000}"/>
    <cellStyle name="Normal 4 3 2 2 2 3 3 2 2" xfId="2240" xr:uid="{00000000-0005-0000-0000-0000C70E0000}"/>
    <cellStyle name="Normal 4 3 2 2 2 3 3 2 2 2" xfId="37403" xr:uid="{00000000-0005-0000-0000-0000C80E0000}"/>
    <cellStyle name="Normal 4 3 2 2 2 3 3 2 3" xfId="27385" xr:uid="{00000000-0005-0000-0000-0000C90E0000}"/>
    <cellStyle name="Normal 4 3 2 2 2 3 3 3" xfId="2241" xr:uid="{00000000-0005-0000-0000-0000CA0E0000}"/>
    <cellStyle name="Normal 4 3 2 2 2 3 3 3 2" xfId="2242" xr:uid="{00000000-0005-0000-0000-0000CB0E0000}"/>
    <cellStyle name="Normal 4 3 2 2 2 3 3 3 2 2" xfId="37404" xr:uid="{00000000-0005-0000-0000-0000CC0E0000}"/>
    <cellStyle name="Normal 4 3 2 2 2 3 3 3 3" xfId="27386" xr:uid="{00000000-0005-0000-0000-0000CD0E0000}"/>
    <cellStyle name="Normal 4 3 2 2 2 3 3 4" xfId="2243" xr:uid="{00000000-0005-0000-0000-0000CE0E0000}"/>
    <cellStyle name="Normal 4 3 2 2 2 3 3 4 2" xfId="34121" xr:uid="{00000000-0005-0000-0000-0000CF0E0000}"/>
    <cellStyle name="Normal 4 3 2 2 2 3 3 5" xfId="23524" xr:uid="{00000000-0005-0000-0000-0000D00E0000}"/>
    <cellStyle name="Normal 4 3 2 2 2 3 4" xfId="2244" xr:uid="{00000000-0005-0000-0000-0000D10E0000}"/>
    <cellStyle name="Normal 4 3 2 2 2 3 4 2" xfId="2245" xr:uid="{00000000-0005-0000-0000-0000D20E0000}"/>
    <cellStyle name="Normal 4 3 2 2 2 3 4 2 2" xfId="2246" xr:uid="{00000000-0005-0000-0000-0000D30E0000}"/>
    <cellStyle name="Normal 4 3 2 2 2 3 4 2 2 2" xfId="37405" xr:uid="{00000000-0005-0000-0000-0000D40E0000}"/>
    <cellStyle name="Normal 4 3 2 2 2 3 4 2 3" xfId="27387" xr:uid="{00000000-0005-0000-0000-0000D50E0000}"/>
    <cellStyle name="Normal 4 3 2 2 2 3 4 3" xfId="2247" xr:uid="{00000000-0005-0000-0000-0000D60E0000}"/>
    <cellStyle name="Normal 4 3 2 2 2 3 4 3 2" xfId="2248" xr:uid="{00000000-0005-0000-0000-0000D70E0000}"/>
    <cellStyle name="Normal 4 3 2 2 2 3 4 3 2 2" xfId="37406" xr:uid="{00000000-0005-0000-0000-0000D80E0000}"/>
    <cellStyle name="Normal 4 3 2 2 2 3 4 3 3" xfId="27388" xr:uid="{00000000-0005-0000-0000-0000D90E0000}"/>
    <cellStyle name="Normal 4 3 2 2 2 3 4 4" xfId="2249" xr:uid="{00000000-0005-0000-0000-0000DA0E0000}"/>
    <cellStyle name="Normal 4 3 2 2 2 3 4 4 2" xfId="34122" xr:uid="{00000000-0005-0000-0000-0000DB0E0000}"/>
    <cellStyle name="Normal 4 3 2 2 2 3 4 5" xfId="23525" xr:uid="{00000000-0005-0000-0000-0000DC0E0000}"/>
    <cellStyle name="Normal 4 3 2 2 2 3 5" xfId="2250" xr:uid="{00000000-0005-0000-0000-0000DD0E0000}"/>
    <cellStyle name="Normal 4 3 2 2 2 3 5 2" xfId="2251" xr:uid="{00000000-0005-0000-0000-0000DE0E0000}"/>
    <cellStyle name="Normal 4 3 2 2 2 3 5 2 2" xfId="37407" xr:uid="{00000000-0005-0000-0000-0000DF0E0000}"/>
    <cellStyle name="Normal 4 3 2 2 2 3 5 3" xfId="27389" xr:uid="{00000000-0005-0000-0000-0000E00E0000}"/>
    <cellStyle name="Normal 4 3 2 2 2 3 6" xfId="2252" xr:uid="{00000000-0005-0000-0000-0000E10E0000}"/>
    <cellStyle name="Normal 4 3 2 2 2 3 6 2" xfId="2253" xr:uid="{00000000-0005-0000-0000-0000E20E0000}"/>
    <cellStyle name="Normal 4 3 2 2 2 3 6 2 2" xfId="37408" xr:uid="{00000000-0005-0000-0000-0000E30E0000}"/>
    <cellStyle name="Normal 4 3 2 2 2 3 6 3" xfId="27390" xr:uid="{00000000-0005-0000-0000-0000E40E0000}"/>
    <cellStyle name="Normal 4 3 2 2 2 3 7" xfId="2254" xr:uid="{00000000-0005-0000-0000-0000E50E0000}"/>
    <cellStyle name="Normal 4 3 2 2 2 3 7 2" xfId="34117" xr:uid="{00000000-0005-0000-0000-0000E60E0000}"/>
    <cellStyle name="Normal 4 3 2 2 2 3 8" xfId="23520" xr:uid="{00000000-0005-0000-0000-0000E70E0000}"/>
    <cellStyle name="Normal 4 3 2 2 2 4" xfId="2255" xr:uid="{00000000-0005-0000-0000-0000E80E0000}"/>
    <cellStyle name="Normal 4 3 2 2 2 4 2" xfId="2256" xr:uid="{00000000-0005-0000-0000-0000E90E0000}"/>
    <cellStyle name="Normal 4 3 2 2 2 4 2 2" xfId="2257" xr:uid="{00000000-0005-0000-0000-0000EA0E0000}"/>
    <cellStyle name="Normal 4 3 2 2 2 4 2 2 2" xfId="2258" xr:uid="{00000000-0005-0000-0000-0000EB0E0000}"/>
    <cellStyle name="Normal 4 3 2 2 2 4 2 2 2 2" xfId="37409" xr:uid="{00000000-0005-0000-0000-0000EC0E0000}"/>
    <cellStyle name="Normal 4 3 2 2 2 4 2 2 3" xfId="27391" xr:uid="{00000000-0005-0000-0000-0000ED0E0000}"/>
    <cellStyle name="Normal 4 3 2 2 2 4 2 3" xfId="2259" xr:uid="{00000000-0005-0000-0000-0000EE0E0000}"/>
    <cellStyle name="Normal 4 3 2 2 2 4 2 3 2" xfId="2260" xr:uid="{00000000-0005-0000-0000-0000EF0E0000}"/>
    <cellStyle name="Normal 4 3 2 2 2 4 2 3 2 2" xfId="37410" xr:uid="{00000000-0005-0000-0000-0000F00E0000}"/>
    <cellStyle name="Normal 4 3 2 2 2 4 2 3 3" xfId="27392" xr:uid="{00000000-0005-0000-0000-0000F10E0000}"/>
    <cellStyle name="Normal 4 3 2 2 2 4 2 4" xfId="2261" xr:uid="{00000000-0005-0000-0000-0000F20E0000}"/>
    <cellStyle name="Normal 4 3 2 2 2 4 2 4 2" xfId="34124" xr:uid="{00000000-0005-0000-0000-0000F30E0000}"/>
    <cellStyle name="Normal 4 3 2 2 2 4 2 5" xfId="23527" xr:uid="{00000000-0005-0000-0000-0000F40E0000}"/>
    <cellStyle name="Normal 4 3 2 2 2 4 3" xfId="2262" xr:uid="{00000000-0005-0000-0000-0000F50E0000}"/>
    <cellStyle name="Normal 4 3 2 2 2 4 3 2" xfId="2263" xr:uid="{00000000-0005-0000-0000-0000F60E0000}"/>
    <cellStyle name="Normal 4 3 2 2 2 4 3 2 2" xfId="2264" xr:uid="{00000000-0005-0000-0000-0000F70E0000}"/>
    <cellStyle name="Normal 4 3 2 2 2 4 3 2 2 2" xfId="37411" xr:uid="{00000000-0005-0000-0000-0000F80E0000}"/>
    <cellStyle name="Normal 4 3 2 2 2 4 3 2 3" xfId="27393" xr:uid="{00000000-0005-0000-0000-0000F90E0000}"/>
    <cellStyle name="Normal 4 3 2 2 2 4 3 3" xfId="2265" xr:uid="{00000000-0005-0000-0000-0000FA0E0000}"/>
    <cellStyle name="Normal 4 3 2 2 2 4 3 3 2" xfId="2266" xr:uid="{00000000-0005-0000-0000-0000FB0E0000}"/>
    <cellStyle name="Normal 4 3 2 2 2 4 3 3 2 2" xfId="37412" xr:uid="{00000000-0005-0000-0000-0000FC0E0000}"/>
    <cellStyle name="Normal 4 3 2 2 2 4 3 3 3" xfId="27394" xr:uid="{00000000-0005-0000-0000-0000FD0E0000}"/>
    <cellStyle name="Normal 4 3 2 2 2 4 3 4" xfId="2267" xr:uid="{00000000-0005-0000-0000-0000FE0E0000}"/>
    <cellStyle name="Normal 4 3 2 2 2 4 3 4 2" xfId="34125" xr:uid="{00000000-0005-0000-0000-0000FF0E0000}"/>
    <cellStyle name="Normal 4 3 2 2 2 4 3 5" xfId="23528" xr:uid="{00000000-0005-0000-0000-0000000F0000}"/>
    <cellStyle name="Normal 4 3 2 2 2 4 4" xfId="2268" xr:uid="{00000000-0005-0000-0000-0000010F0000}"/>
    <cellStyle name="Normal 4 3 2 2 2 4 4 2" xfId="2269" xr:uid="{00000000-0005-0000-0000-0000020F0000}"/>
    <cellStyle name="Normal 4 3 2 2 2 4 4 2 2" xfId="37413" xr:uid="{00000000-0005-0000-0000-0000030F0000}"/>
    <cellStyle name="Normal 4 3 2 2 2 4 4 3" xfId="27395" xr:uid="{00000000-0005-0000-0000-0000040F0000}"/>
    <cellStyle name="Normal 4 3 2 2 2 4 5" xfId="2270" xr:uid="{00000000-0005-0000-0000-0000050F0000}"/>
    <cellStyle name="Normal 4 3 2 2 2 4 5 2" xfId="2271" xr:uid="{00000000-0005-0000-0000-0000060F0000}"/>
    <cellStyle name="Normal 4 3 2 2 2 4 5 2 2" xfId="37414" xr:uid="{00000000-0005-0000-0000-0000070F0000}"/>
    <cellStyle name="Normal 4 3 2 2 2 4 5 3" xfId="27396" xr:uid="{00000000-0005-0000-0000-0000080F0000}"/>
    <cellStyle name="Normal 4 3 2 2 2 4 6" xfId="2272" xr:uid="{00000000-0005-0000-0000-0000090F0000}"/>
    <cellStyle name="Normal 4 3 2 2 2 4 6 2" xfId="34123" xr:uid="{00000000-0005-0000-0000-00000A0F0000}"/>
    <cellStyle name="Normal 4 3 2 2 2 4 7" xfId="23526" xr:uid="{00000000-0005-0000-0000-00000B0F0000}"/>
    <cellStyle name="Normal 4 3 2 2 2 5" xfId="2273" xr:uid="{00000000-0005-0000-0000-00000C0F0000}"/>
    <cellStyle name="Normal 4 3 2 2 2 5 2" xfId="2274" xr:uid="{00000000-0005-0000-0000-00000D0F0000}"/>
    <cellStyle name="Normal 4 3 2 2 2 5 2 2" xfId="2275" xr:uid="{00000000-0005-0000-0000-00000E0F0000}"/>
    <cellStyle name="Normal 4 3 2 2 2 5 2 2 2" xfId="37415" xr:uid="{00000000-0005-0000-0000-00000F0F0000}"/>
    <cellStyle name="Normal 4 3 2 2 2 5 2 3" xfId="27397" xr:uid="{00000000-0005-0000-0000-0000100F0000}"/>
    <cellStyle name="Normal 4 3 2 2 2 5 3" xfId="2276" xr:uid="{00000000-0005-0000-0000-0000110F0000}"/>
    <cellStyle name="Normal 4 3 2 2 2 5 3 2" xfId="2277" xr:uid="{00000000-0005-0000-0000-0000120F0000}"/>
    <cellStyle name="Normal 4 3 2 2 2 5 3 2 2" xfId="37416" xr:uid="{00000000-0005-0000-0000-0000130F0000}"/>
    <cellStyle name="Normal 4 3 2 2 2 5 3 3" xfId="27398" xr:uid="{00000000-0005-0000-0000-0000140F0000}"/>
    <cellStyle name="Normal 4 3 2 2 2 5 4" xfId="2278" xr:uid="{00000000-0005-0000-0000-0000150F0000}"/>
    <cellStyle name="Normal 4 3 2 2 2 5 4 2" xfId="34126" xr:uid="{00000000-0005-0000-0000-0000160F0000}"/>
    <cellStyle name="Normal 4 3 2 2 2 5 5" xfId="23529" xr:uid="{00000000-0005-0000-0000-0000170F0000}"/>
    <cellStyle name="Normal 4 3 2 2 2 6" xfId="2279" xr:uid="{00000000-0005-0000-0000-0000180F0000}"/>
    <cellStyle name="Normal 4 3 2 2 2 6 2" xfId="2280" xr:uid="{00000000-0005-0000-0000-0000190F0000}"/>
    <cellStyle name="Normal 4 3 2 2 2 6 2 2" xfId="2281" xr:uid="{00000000-0005-0000-0000-00001A0F0000}"/>
    <cellStyle name="Normal 4 3 2 2 2 6 2 2 2" xfId="37417" xr:uid="{00000000-0005-0000-0000-00001B0F0000}"/>
    <cellStyle name="Normal 4 3 2 2 2 6 2 3" xfId="27399" xr:uid="{00000000-0005-0000-0000-00001C0F0000}"/>
    <cellStyle name="Normal 4 3 2 2 2 6 3" xfId="2282" xr:uid="{00000000-0005-0000-0000-00001D0F0000}"/>
    <cellStyle name="Normal 4 3 2 2 2 6 3 2" xfId="2283" xr:uid="{00000000-0005-0000-0000-00001E0F0000}"/>
    <cellStyle name="Normal 4 3 2 2 2 6 3 2 2" xfId="37418" xr:uid="{00000000-0005-0000-0000-00001F0F0000}"/>
    <cellStyle name="Normal 4 3 2 2 2 6 3 3" xfId="27400" xr:uid="{00000000-0005-0000-0000-0000200F0000}"/>
    <cellStyle name="Normal 4 3 2 2 2 6 4" xfId="2284" xr:uid="{00000000-0005-0000-0000-0000210F0000}"/>
    <cellStyle name="Normal 4 3 2 2 2 6 4 2" xfId="34127" xr:uid="{00000000-0005-0000-0000-0000220F0000}"/>
    <cellStyle name="Normal 4 3 2 2 2 6 5" xfId="23530" xr:uid="{00000000-0005-0000-0000-0000230F0000}"/>
    <cellStyle name="Normal 4 3 2 2 2 7" xfId="2285" xr:uid="{00000000-0005-0000-0000-0000240F0000}"/>
    <cellStyle name="Normal 4 3 2 2 2 7 2" xfId="2286" xr:uid="{00000000-0005-0000-0000-0000250F0000}"/>
    <cellStyle name="Normal 4 3 2 2 2 7 2 2" xfId="37419" xr:uid="{00000000-0005-0000-0000-0000260F0000}"/>
    <cellStyle name="Normal 4 3 2 2 2 7 3" xfId="27401" xr:uid="{00000000-0005-0000-0000-0000270F0000}"/>
    <cellStyle name="Normal 4 3 2 2 2 8" xfId="2287" xr:uid="{00000000-0005-0000-0000-0000280F0000}"/>
    <cellStyle name="Normal 4 3 2 2 2 8 2" xfId="2288" xr:uid="{00000000-0005-0000-0000-0000290F0000}"/>
    <cellStyle name="Normal 4 3 2 2 2 8 2 2" xfId="37420" xr:uid="{00000000-0005-0000-0000-00002A0F0000}"/>
    <cellStyle name="Normal 4 3 2 2 2 8 3" xfId="27402" xr:uid="{00000000-0005-0000-0000-00002B0F0000}"/>
    <cellStyle name="Normal 4 3 2 2 2 9" xfId="2289" xr:uid="{00000000-0005-0000-0000-00002C0F0000}"/>
    <cellStyle name="Normal 4 3 2 2 2 9 2" xfId="34110" xr:uid="{00000000-0005-0000-0000-00002D0F0000}"/>
    <cellStyle name="Normal 4 3 2 2 3" xfId="2290" xr:uid="{00000000-0005-0000-0000-00002E0F0000}"/>
    <cellStyle name="Normal 4 3 2 2 3 2" xfId="2291" xr:uid="{00000000-0005-0000-0000-00002F0F0000}"/>
    <cellStyle name="Normal 4 3 2 2 3 2 2" xfId="2292" xr:uid="{00000000-0005-0000-0000-0000300F0000}"/>
    <cellStyle name="Normal 4 3 2 2 3 2 2 2" xfId="2293" xr:uid="{00000000-0005-0000-0000-0000310F0000}"/>
    <cellStyle name="Normal 4 3 2 2 3 2 2 2 2" xfId="2294" xr:uid="{00000000-0005-0000-0000-0000320F0000}"/>
    <cellStyle name="Normal 4 3 2 2 3 2 2 2 2 2" xfId="37421" xr:uid="{00000000-0005-0000-0000-0000330F0000}"/>
    <cellStyle name="Normal 4 3 2 2 3 2 2 2 3" xfId="27403" xr:uid="{00000000-0005-0000-0000-0000340F0000}"/>
    <cellStyle name="Normal 4 3 2 2 3 2 2 3" xfId="2295" xr:uid="{00000000-0005-0000-0000-0000350F0000}"/>
    <cellStyle name="Normal 4 3 2 2 3 2 2 3 2" xfId="2296" xr:uid="{00000000-0005-0000-0000-0000360F0000}"/>
    <cellStyle name="Normal 4 3 2 2 3 2 2 3 2 2" xfId="37422" xr:uid="{00000000-0005-0000-0000-0000370F0000}"/>
    <cellStyle name="Normal 4 3 2 2 3 2 2 3 3" xfId="27404" xr:uid="{00000000-0005-0000-0000-0000380F0000}"/>
    <cellStyle name="Normal 4 3 2 2 3 2 2 4" xfId="2297" xr:uid="{00000000-0005-0000-0000-0000390F0000}"/>
    <cellStyle name="Normal 4 3 2 2 3 2 2 4 2" xfId="34130" xr:uid="{00000000-0005-0000-0000-00003A0F0000}"/>
    <cellStyle name="Normal 4 3 2 2 3 2 2 5" xfId="23533" xr:uid="{00000000-0005-0000-0000-00003B0F0000}"/>
    <cellStyle name="Normal 4 3 2 2 3 2 3" xfId="2298" xr:uid="{00000000-0005-0000-0000-00003C0F0000}"/>
    <cellStyle name="Normal 4 3 2 2 3 2 3 2" xfId="2299" xr:uid="{00000000-0005-0000-0000-00003D0F0000}"/>
    <cellStyle name="Normal 4 3 2 2 3 2 3 2 2" xfId="2300" xr:uid="{00000000-0005-0000-0000-00003E0F0000}"/>
    <cellStyle name="Normal 4 3 2 2 3 2 3 2 2 2" xfId="37423" xr:uid="{00000000-0005-0000-0000-00003F0F0000}"/>
    <cellStyle name="Normal 4 3 2 2 3 2 3 2 3" xfId="27405" xr:uid="{00000000-0005-0000-0000-0000400F0000}"/>
    <cellStyle name="Normal 4 3 2 2 3 2 3 3" xfId="2301" xr:uid="{00000000-0005-0000-0000-0000410F0000}"/>
    <cellStyle name="Normal 4 3 2 2 3 2 3 3 2" xfId="2302" xr:uid="{00000000-0005-0000-0000-0000420F0000}"/>
    <cellStyle name="Normal 4 3 2 2 3 2 3 3 2 2" xfId="37424" xr:uid="{00000000-0005-0000-0000-0000430F0000}"/>
    <cellStyle name="Normal 4 3 2 2 3 2 3 3 3" xfId="27406" xr:uid="{00000000-0005-0000-0000-0000440F0000}"/>
    <cellStyle name="Normal 4 3 2 2 3 2 3 4" xfId="2303" xr:uid="{00000000-0005-0000-0000-0000450F0000}"/>
    <cellStyle name="Normal 4 3 2 2 3 2 3 4 2" xfId="34131" xr:uid="{00000000-0005-0000-0000-0000460F0000}"/>
    <cellStyle name="Normal 4 3 2 2 3 2 3 5" xfId="23534" xr:uid="{00000000-0005-0000-0000-0000470F0000}"/>
    <cellStyle name="Normal 4 3 2 2 3 2 4" xfId="2304" xr:uid="{00000000-0005-0000-0000-0000480F0000}"/>
    <cellStyle name="Normal 4 3 2 2 3 2 4 2" xfId="2305" xr:uid="{00000000-0005-0000-0000-0000490F0000}"/>
    <cellStyle name="Normal 4 3 2 2 3 2 4 2 2" xfId="37425" xr:uid="{00000000-0005-0000-0000-00004A0F0000}"/>
    <cellStyle name="Normal 4 3 2 2 3 2 4 3" xfId="27407" xr:uid="{00000000-0005-0000-0000-00004B0F0000}"/>
    <cellStyle name="Normal 4 3 2 2 3 2 5" xfId="2306" xr:uid="{00000000-0005-0000-0000-00004C0F0000}"/>
    <cellStyle name="Normal 4 3 2 2 3 2 5 2" xfId="2307" xr:uid="{00000000-0005-0000-0000-00004D0F0000}"/>
    <cellStyle name="Normal 4 3 2 2 3 2 5 2 2" xfId="37426" xr:uid="{00000000-0005-0000-0000-00004E0F0000}"/>
    <cellStyle name="Normal 4 3 2 2 3 2 5 3" xfId="27408" xr:uid="{00000000-0005-0000-0000-00004F0F0000}"/>
    <cellStyle name="Normal 4 3 2 2 3 2 6" xfId="2308" xr:uid="{00000000-0005-0000-0000-0000500F0000}"/>
    <cellStyle name="Normal 4 3 2 2 3 2 6 2" xfId="34129" xr:uid="{00000000-0005-0000-0000-0000510F0000}"/>
    <cellStyle name="Normal 4 3 2 2 3 2 7" xfId="23532" xr:uid="{00000000-0005-0000-0000-0000520F0000}"/>
    <cellStyle name="Normal 4 3 2 2 3 3" xfId="2309" xr:uid="{00000000-0005-0000-0000-0000530F0000}"/>
    <cellStyle name="Normal 4 3 2 2 3 3 2" xfId="2310" xr:uid="{00000000-0005-0000-0000-0000540F0000}"/>
    <cellStyle name="Normal 4 3 2 2 3 3 2 2" xfId="2311" xr:uid="{00000000-0005-0000-0000-0000550F0000}"/>
    <cellStyle name="Normal 4 3 2 2 3 3 2 2 2" xfId="37427" xr:uid="{00000000-0005-0000-0000-0000560F0000}"/>
    <cellStyle name="Normal 4 3 2 2 3 3 2 3" xfId="27409" xr:uid="{00000000-0005-0000-0000-0000570F0000}"/>
    <cellStyle name="Normal 4 3 2 2 3 3 3" xfId="2312" xr:uid="{00000000-0005-0000-0000-0000580F0000}"/>
    <cellStyle name="Normal 4 3 2 2 3 3 3 2" xfId="2313" xr:uid="{00000000-0005-0000-0000-0000590F0000}"/>
    <cellStyle name="Normal 4 3 2 2 3 3 3 2 2" xfId="37428" xr:uid="{00000000-0005-0000-0000-00005A0F0000}"/>
    <cellStyle name="Normal 4 3 2 2 3 3 3 3" xfId="27410" xr:uid="{00000000-0005-0000-0000-00005B0F0000}"/>
    <cellStyle name="Normal 4 3 2 2 3 3 4" xfId="2314" xr:uid="{00000000-0005-0000-0000-00005C0F0000}"/>
    <cellStyle name="Normal 4 3 2 2 3 3 4 2" xfId="34132" xr:uid="{00000000-0005-0000-0000-00005D0F0000}"/>
    <cellStyle name="Normal 4 3 2 2 3 3 5" xfId="23535" xr:uid="{00000000-0005-0000-0000-00005E0F0000}"/>
    <cellStyle name="Normal 4 3 2 2 3 4" xfId="2315" xr:uid="{00000000-0005-0000-0000-00005F0F0000}"/>
    <cellStyle name="Normal 4 3 2 2 3 4 2" xfId="2316" xr:uid="{00000000-0005-0000-0000-0000600F0000}"/>
    <cellStyle name="Normal 4 3 2 2 3 4 2 2" xfId="2317" xr:uid="{00000000-0005-0000-0000-0000610F0000}"/>
    <cellStyle name="Normal 4 3 2 2 3 4 2 2 2" xfId="37429" xr:uid="{00000000-0005-0000-0000-0000620F0000}"/>
    <cellStyle name="Normal 4 3 2 2 3 4 2 3" xfId="27411" xr:uid="{00000000-0005-0000-0000-0000630F0000}"/>
    <cellStyle name="Normal 4 3 2 2 3 4 3" xfId="2318" xr:uid="{00000000-0005-0000-0000-0000640F0000}"/>
    <cellStyle name="Normal 4 3 2 2 3 4 3 2" xfId="2319" xr:uid="{00000000-0005-0000-0000-0000650F0000}"/>
    <cellStyle name="Normal 4 3 2 2 3 4 3 2 2" xfId="37430" xr:uid="{00000000-0005-0000-0000-0000660F0000}"/>
    <cellStyle name="Normal 4 3 2 2 3 4 3 3" xfId="27412" xr:uid="{00000000-0005-0000-0000-0000670F0000}"/>
    <cellStyle name="Normal 4 3 2 2 3 4 4" xfId="2320" xr:uid="{00000000-0005-0000-0000-0000680F0000}"/>
    <cellStyle name="Normal 4 3 2 2 3 4 4 2" xfId="34133" xr:uid="{00000000-0005-0000-0000-0000690F0000}"/>
    <cellStyle name="Normal 4 3 2 2 3 4 5" xfId="23536" xr:uid="{00000000-0005-0000-0000-00006A0F0000}"/>
    <cellStyle name="Normal 4 3 2 2 3 5" xfId="2321" xr:uid="{00000000-0005-0000-0000-00006B0F0000}"/>
    <cellStyle name="Normal 4 3 2 2 3 5 2" xfId="2322" xr:uid="{00000000-0005-0000-0000-00006C0F0000}"/>
    <cellStyle name="Normal 4 3 2 2 3 5 2 2" xfId="37431" xr:uid="{00000000-0005-0000-0000-00006D0F0000}"/>
    <cellStyle name="Normal 4 3 2 2 3 5 3" xfId="27413" xr:uid="{00000000-0005-0000-0000-00006E0F0000}"/>
    <cellStyle name="Normal 4 3 2 2 3 6" xfId="2323" xr:uid="{00000000-0005-0000-0000-00006F0F0000}"/>
    <cellStyle name="Normal 4 3 2 2 3 6 2" xfId="2324" xr:uid="{00000000-0005-0000-0000-0000700F0000}"/>
    <cellStyle name="Normal 4 3 2 2 3 6 2 2" xfId="37432" xr:uid="{00000000-0005-0000-0000-0000710F0000}"/>
    <cellStyle name="Normal 4 3 2 2 3 6 3" xfId="27414" xr:uid="{00000000-0005-0000-0000-0000720F0000}"/>
    <cellStyle name="Normal 4 3 2 2 3 7" xfId="2325" xr:uid="{00000000-0005-0000-0000-0000730F0000}"/>
    <cellStyle name="Normal 4 3 2 2 3 7 2" xfId="34128" xr:uid="{00000000-0005-0000-0000-0000740F0000}"/>
    <cellStyle name="Normal 4 3 2 2 3 8" xfId="23531" xr:uid="{00000000-0005-0000-0000-0000750F0000}"/>
    <cellStyle name="Normal 4 3 2 2 4" xfId="2326" xr:uid="{00000000-0005-0000-0000-0000760F0000}"/>
    <cellStyle name="Normal 4 3 2 2 4 2" xfId="2327" xr:uid="{00000000-0005-0000-0000-0000770F0000}"/>
    <cellStyle name="Normal 4 3 2 2 4 2 2" xfId="2328" xr:uid="{00000000-0005-0000-0000-0000780F0000}"/>
    <cellStyle name="Normal 4 3 2 2 4 2 2 2" xfId="2329" xr:uid="{00000000-0005-0000-0000-0000790F0000}"/>
    <cellStyle name="Normal 4 3 2 2 4 2 2 2 2" xfId="2330" xr:uid="{00000000-0005-0000-0000-00007A0F0000}"/>
    <cellStyle name="Normal 4 3 2 2 4 2 2 2 2 2" xfId="37433" xr:uid="{00000000-0005-0000-0000-00007B0F0000}"/>
    <cellStyle name="Normal 4 3 2 2 4 2 2 2 3" xfId="27415" xr:uid="{00000000-0005-0000-0000-00007C0F0000}"/>
    <cellStyle name="Normal 4 3 2 2 4 2 2 3" xfId="2331" xr:uid="{00000000-0005-0000-0000-00007D0F0000}"/>
    <cellStyle name="Normal 4 3 2 2 4 2 2 3 2" xfId="2332" xr:uid="{00000000-0005-0000-0000-00007E0F0000}"/>
    <cellStyle name="Normal 4 3 2 2 4 2 2 3 2 2" xfId="37434" xr:uid="{00000000-0005-0000-0000-00007F0F0000}"/>
    <cellStyle name="Normal 4 3 2 2 4 2 2 3 3" xfId="27416" xr:uid="{00000000-0005-0000-0000-0000800F0000}"/>
    <cellStyle name="Normal 4 3 2 2 4 2 2 4" xfId="2333" xr:uid="{00000000-0005-0000-0000-0000810F0000}"/>
    <cellStyle name="Normal 4 3 2 2 4 2 2 4 2" xfId="34136" xr:uid="{00000000-0005-0000-0000-0000820F0000}"/>
    <cellStyle name="Normal 4 3 2 2 4 2 2 5" xfId="23539" xr:uid="{00000000-0005-0000-0000-0000830F0000}"/>
    <cellStyle name="Normal 4 3 2 2 4 2 3" xfId="2334" xr:uid="{00000000-0005-0000-0000-0000840F0000}"/>
    <cellStyle name="Normal 4 3 2 2 4 2 3 2" xfId="2335" xr:uid="{00000000-0005-0000-0000-0000850F0000}"/>
    <cellStyle name="Normal 4 3 2 2 4 2 3 2 2" xfId="2336" xr:uid="{00000000-0005-0000-0000-0000860F0000}"/>
    <cellStyle name="Normal 4 3 2 2 4 2 3 2 2 2" xfId="37435" xr:uid="{00000000-0005-0000-0000-0000870F0000}"/>
    <cellStyle name="Normal 4 3 2 2 4 2 3 2 3" xfId="27417" xr:uid="{00000000-0005-0000-0000-0000880F0000}"/>
    <cellStyle name="Normal 4 3 2 2 4 2 3 3" xfId="2337" xr:uid="{00000000-0005-0000-0000-0000890F0000}"/>
    <cellStyle name="Normal 4 3 2 2 4 2 3 3 2" xfId="2338" xr:uid="{00000000-0005-0000-0000-00008A0F0000}"/>
    <cellStyle name="Normal 4 3 2 2 4 2 3 3 2 2" xfId="37436" xr:uid="{00000000-0005-0000-0000-00008B0F0000}"/>
    <cellStyle name="Normal 4 3 2 2 4 2 3 3 3" xfId="27418" xr:uid="{00000000-0005-0000-0000-00008C0F0000}"/>
    <cellStyle name="Normal 4 3 2 2 4 2 3 4" xfId="2339" xr:uid="{00000000-0005-0000-0000-00008D0F0000}"/>
    <cellStyle name="Normal 4 3 2 2 4 2 3 4 2" xfId="34137" xr:uid="{00000000-0005-0000-0000-00008E0F0000}"/>
    <cellStyle name="Normal 4 3 2 2 4 2 3 5" xfId="23540" xr:uid="{00000000-0005-0000-0000-00008F0F0000}"/>
    <cellStyle name="Normal 4 3 2 2 4 2 4" xfId="2340" xr:uid="{00000000-0005-0000-0000-0000900F0000}"/>
    <cellStyle name="Normal 4 3 2 2 4 2 4 2" xfId="2341" xr:uid="{00000000-0005-0000-0000-0000910F0000}"/>
    <cellStyle name="Normal 4 3 2 2 4 2 4 2 2" xfId="37437" xr:uid="{00000000-0005-0000-0000-0000920F0000}"/>
    <cellStyle name="Normal 4 3 2 2 4 2 4 3" xfId="27419" xr:uid="{00000000-0005-0000-0000-0000930F0000}"/>
    <cellStyle name="Normal 4 3 2 2 4 2 5" xfId="2342" xr:uid="{00000000-0005-0000-0000-0000940F0000}"/>
    <cellStyle name="Normal 4 3 2 2 4 2 5 2" xfId="2343" xr:uid="{00000000-0005-0000-0000-0000950F0000}"/>
    <cellStyle name="Normal 4 3 2 2 4 2 5 2 2" xfId="37438" xr:uid="{00000000-0005-0000-0000-0000960F0000}"/>
    <cellStyle name="Normal 4 3 2 2 4 2 5 3" xfId="27420" xr:uid="{00000000-0005-0000-0000-0000970F0000}"/>
    <cellStyle name="Normal 4 3 2 2 4 2 6" xfId="2344" xr:uid="{00000000-0005-0000-0000-0000980F0000}"/>
    <cellStyle name="Normal 4 3 2 2 4 2 6 2" xfId="34135" xr:uid="{00000000-0005-0000-0000-0000990F0000}"/>
    <cellStyle name="Normal 4 3 2 2 4 2 7" xfId="23538" xr:uid="{00000000-0005-0000-0000-00009A0F0000}"/>
    <cellStyle name="Normal 4 3 2 2 4 3" xfId="2345" xr:uid="{00000000-0005-0000-0000-00009B0F0000}"/>
    <cellStyle name="Normal 4 3 2 2 4 3 2" xfId="2346" xr:uid="{00000000-0005-0000-0000-00009C0F0000}"/>
    <cellStyle name="Normal 4 3 2 2 4 3 2 2" xfId="2347" xr:uid="{00000000-0005-0000-0000-00009D0F0000}"/>
    <cellStyle name="Normal 4 3 2 2 4 3 2 2 2" xfId="37439" xr:uid="{00000000-0005-0000-0000-00009E0F0000}"/>
    <cellStyle name="Normal 4 3 2 2 4 3 2 3" xfId="27421" xr:uid="{00000000-0005-0000-0000-00009F0F0000}"/>
    <cellStyle name="Normal 4 3 2 2 4 3 3" xfId="2348" xr:uid="{00000000-0005-0000-0000-0000A00F0000}"/>
    <cellStyle name="Normal 4 3 2 2 4 3 3 2" xfId="2349" xr:uid="{00000000-0005-0000-0000-0000A10F0000}"/>
    <cellStyle name="Normal 4 3 2 2 4 3 3 2 2" xfId="37440" xr:uid="{00000000-0005-0000-0000-0000A20F0000}"/>
    <cellStyle name="Normal 4 3 2 2 4 3 3 3" xfId="27422" xr:uid="{00000000-0005-0000-0000-0000A30F0000}"/>
    <cellStyle name="Normal 4 3 2 2 4 3 4" xfId="2350" xr:uid="{00000000-0005-0000-0000-0000A40F0000}"/>
    <cellStyle name="Normal 4 3 2 2 4 3 4 2" xfId="34138" xr:uid="{00000000-0005-0000-0000-0000A50F0000}"/>
    <cellStyle name="Normal 4 3 2 2 4 3 5" xfId="23541" xr:uid="{00000000-0005-0000-0000-0000A60F0000}"/>
    <cellStyle name="Normal 4 3 2 2 4 4" xfId="2351" xr:uid="{00000000-0005-0000-0000-0000A70F0000}"/>
    <cellStyle name="Normal 4 3 2 2 4 4 2" xfId="2352" xr:uid="{00000000-0005-0000-0000-0000A80F0000}"/>
    <cellStyle name="Normal 4 3 2 2 4 4 2 2" xfId="2353" xr:uid="{00000000-0005-0000-0000-0000A90F0000}"/>
    <cellStyle name="Normal 4 3 2 2 4 4 2 2 2" xfId="37441" xr:uid="{00000000-0005-0000-0000-0000AA0F0000}"/>
    <cellStyle name="Normal 4 3 2 2 4 4 2 3" xfId="27423" xr:uid="{00000000-0005-0000-0000-0000AB0F0000}"/>
    <cellStyle name="Normal 4 3 2 2 4 4 3" xfId="2354" xr:uid="{00000000-0005-0000-0000-0000AC0F0000}"/>
    <cellStyle name="Normal 4 3 2 2 4 4 3 2" xfId="2355" xr:uid="{00000000-0005-0000-0000-0000AD0F0000}"/>
    <cellStyle name="Normal 4 3 2 2 4 4 3 2 2" xfId="37442" xr:uid="{00000000-0005-0000-0000-0000AE0F0000}"/>
    <cellStyle name="Normal 4 3 2 2 4 4 3 3" xfId="27424" xr:uid="{00000000-0005-0000-0000-0000AF0F0000}"/>
    <cellStyle name="Normal 4 3 2 2 4 4 4" xfId="2356" xr:uid="{00000000-0005-0000-0000-0000B00F0000}"/>
    <cellStyle name="Normal 4 3 2 2 4 4 4 2" xfId="34139" xr:uid="{00000000-0005-0000-0000-0000B10F0000}"/>
    <cellStyle name="Normal 4 3 2 2 4 4 5" xfId="23542" xr:uid="{00000000-0005-0000-0000-0000B20F0000}"/>
    <cellStyle name="Normal 4 3 2 2 4 5" xfId="2357" xr:uid="{00000000-0005-0000-0000-0000B30F0000}"/>
    <cellStyle name="Normal 4 3 2 2 4 5 2" xfId="2358" xr:uid="{00000000-0005-0000-0000-0000B40F0000}"/>
    <cellStyle name="Normal 4 3 2 2 4 5 2 2" xfId="37443" xr:uid="{00000000-0005-0000-0000-0000B50F0000}"/>
    <cellStyle name="Normal 4 3 2 2 4 5 3" xfId="27425" xr:uid="{00000000-0005-0000-0000-0000B60F0000}"/>
    <cellStyle name="Normal 4 3 2 2 4 6" xfId="2359" xr:uid="{00000000-0005-0000-0000-0000B70F0000}"/>
    <cellStyle name="Normal 4 3 2 2 4 6 2" xfId="2360" xr:uid="{00000000-0005-0000-0000-0000B80F0000}"/>
    <cellStyle name="Normal 4 3 2 2 4 6 2 2" xfId="37444" xr:uid="{00000000-0005-0000-0000-0000B90F0000}"/>
    <cellStyle name="Normal 4 3 2 2 4 6 3" xfId="27426" xr:uid="{00000000-0005-0000-0000-0000BA0F0000}"/>
    <cellStyle name="Normal 4 3 2 2 4 7" xfId="2361" xr:uid="{00000000-0005-0000-0000-0000BB0F0000}"/>
    <cellStyle name="Normal 4 3 2 2 4 7 2" xfId="34134" xr:uid="{00000000-0005-0000-0000-0000BC0F0000}"/>
    <cellStyle name="Normal 4 3 2 2 4 8" xfId="23537" xr:uid="{00000000-0005-0000-0000-0000BD0F0000}"/>
    <cellStyle name="Normal 4 3 2 2 5" xfId="2362" xr:uid="{00000000-0005-0000-0000-0000BE0F0000}"/>
    <cellStyle name="Normal 4 3 2 2 5 2" xfId="2363" xr:uid="{00000000-0005-0000-0000-0000BF0F0000}"/>
    <cellStyle name="Normal 4 3 2 2 5 2 2" xfId="2364" xr:uid="{00000000-0005-0000-0000-0000C00F0000}"/>
    <cellStyle name="Normal 4 3 2 2 5 2 2 2" xfId="2365" xr:uid="{00000000-0005-0000-0000-0000C10F0000}"/>
    <cellStyle name="Normal 4 3 2 2 5 2 2 2 2" xfId="2366" xr:uid="{00000000-0005-0000-0000-0000C20F0000}"/>
    <cellStyle name="Normal 4 3 2 2 5 2 2 2 2 2" xfId="37445" xr:uid="{00000000-0005-0000-0000-0000C30F0000}"/>
    <cellStyle name="Normal 4 3 2 2 5 2 2 2 3" xfId="27427" xr:uid="{00000000-0005-0000-0000-0000C40F0000}"/>
    <cellStyle name="Normal 4 3 2 2 5 2 2 3" xfId="2367" xr:uid="{00000000-0005-0000-0000-0000C50F0000}"/>
    <cellStyle name="Normal 4 3 2 2 5 2 2 3 2" xfId="2368" xr:uid="{00000000-0005-0000-0000-0000C60F0000}"/>
    <cellStyle name="Normal 4 3 2 2 5 2 2 3 2 2" xfId="37446" xr:uid="{00000000-0005-0000-0000-0000C70F0000}"/>
    <cellStyle name="Normal 4 3 2 2 5 2 2 3 3" xfId="27428" xr:uid="{00000000-0005-0000-0000-0000C80F0000}"/>
    <cellStyle name="Normal 4 3 2 2 5 2 2 4" xfId="2369" xr:uid="{00000000-0005-0000-0000-0000C90F0000}"/>
    <cellStyle name="Normal 4 3 2 2 5 2 2 4 2" xfId="34142" xr:uid="{00000000-0005-0000-0000-0000CA0F0000}"/>
    <cellStyle name="Normal 4 3 2 2 5 2 2 5" xfId="23545" xr:uid="{00000000-0005-0000-0000-0000CB0F0000}"/>
    <cellStyle name="Normal 4 3 2 2 5 2 3" xfId="2370" xr:uid="{00000000-0005-0000-0000-0000CC0F0000}"/>
    <cellStyle name="Normal 4 3 2 2 5 2 3 2" xfId="2371" xr:uid="{00000000-0005-0000-0000-0000CD0F0000}"/>
    <cellStyle name="Normal 4 3 2 2 5 2 3 2 2" xfId="2372" xr:uid="{00000000-0005-0000-0000-0000CE0F0000}"/>
    <cellStyle name="Normal 4 3 2 2 5 2 3 2 2 2" xfId="37447" xr:uid="{00000000-0005-0000-0000-0000CF0F0000}"/>
    <cellStyle name="Normal 4 3 2 2 5 2 3 2 3" xfId="27429" xr:uid="{00000000-0005-0000-0000-0000D00F0000}"/>
    <cellStyle name="Normal 4 3 2 2 5 2 3 3" xfId="2373" xr:uid="{00000000-0005-0000-0000-0000D10F0000}"/>
    <cellStyle name="Normal 4 3 2 2 5 2 3 3 2" xfId="2374" xr:uid="{00000000-0005-0000-0000-0000D20F0000}"/>
    <cellStyle name="Normal 4 3 2 2 5 2 3 3 2 2" xfId="37448" xr:uid="{00000000-0005-0000-0000-0000D30F0000}"/>
    <cellStyle name="Normal 4 3 2 2 5 2 3 3 3" xfId="27430" xr:uid="{00000000-0005-0000-0000-0000D40F0000}"/>
    <cellStyle name="Normal 4 3 2 2 5 2 3 4" xfId="2375" xr:uid="{00000000-0005-0000-0000-0000D50F0000}"/>
    <cellStyle name="Normal 4 3 2 2 5 2 3 4 2" xfId="34143" xr:uid="{00000000-0005-0000-0000-0000D60F0000}"/>
    <cellStyle name="Normal 4 3 2 2 5 2 3 5" xfId="23546" xr:uid="{00000000-0005-0000-0000-0000D70F0000}"/>
    <cellStyle name="Normal 4 3 2 2 5 2 4" xfId="2376" xr:uid="{00000000-0005-0000-0000-0000D80F0000}"/>
    <cellStyle name="Normal 4 3 2 2 5 2 4 2" xfId="2377" xr:uid="{00000000-0005-0000-0000-0000D90F0000}"/>
    <cellStyle name="Normal 4 3 2 2 5 2 4 2 2" xfId="37449" xr:uid="{00000000-0005-0000-0000-0000DA0F0000}"/>
    <cellStyle name="Normal 4 3 2 2 5 2 4 3" xfId="27431" xr:uid="{00000000-0005-0000-0000-0000DB0F0000}"/>
    <cellStyle name="Normal 4 3 2 2 5 2 5" xfId="2378" xr:uid="{00000000-0005-0000-0000-0000DC0F0000}"/>
    <cellStyle name="Normal 4 3 2 2 5 2 5 2" xfId="2379" xr:uid="{00000000-0005-0000-0000-0000DD0F0000}"/>
    <cellStyle name="Normal 4 3 2 2 5 2 5 2 2" xfId="37450" xr:uid="{00000000-0005-0000-0000-0000DE0F0000}"/>
    <cellStyle name="Normal 4 3 2 2 5 2 5 3" xfId="27432" xr:uid="{00000000-0005-0000-0000-0000DF0F0000}"/>
    <cellStyle name="Normal 4 3 2 2 5 2 6" xfId="2380" xr:uid="{00000000-0005-0000-0000-0000E00F0000}"/>
    <cellStyle name="Normal 4 3 2 2 5 2 6 2" xfId="34141" xr:uid="{00000000-0005-0000-0000-0000E10F0000}"/>
    <cellStyle name="Normal 4 3 2 2 5 2 7" xfId="23544" xr:uid="{00000000-0005-0000-0000-0000E20F0000}"/>
    <cellStyle name="Normal 4 3 2 2 5 3" xfId="2381" xr:uid="{00000000-0005-0000-0000-0000E30F0000}"/>
    <cellStyle name="Normal 4 3 2 2 5 3 2" xfId="2382" xr:uid="{00000000-0005-0000-0000-0000E40F0000}"/>
    <cellStyle name="Normal 4 3 2 2 5 3 2 2" xfId="2383" xr:uid="{00000000-0005-0000-0000-0000E50F0000}"/>
    <cellStyle name="Normal 4 3 2 2 5 3 2 2 2" xfId="37451" xr:uid="{00000000-0005-0000-0000-0000E60F0000}"/>
    <cellStyle name="Normal 4 3 2 2 5 3 2 3" xfId="27433" xr:uid="{00000000-0005-0000-0000-0000E70F0000}"/>
    <cellStyle name="Normal 4 3 2 2 5 3 3" xfId="2384" xr:uid="{00000000-0005-0000-0000-0000E80F0000}"/>
    <cellStyle name="Normal 4 3 2 2 5 3 3 2" xfId="2385" xr:uid="{00000000-0005-0000-0000-0000E90F0000}"/>
    <cellStyle name="Normal 4 3 2 2 5 3 3 2 2" xfId="37452" xr:uid="{00000000-0005-0000-0000-0000EA0F0000}"/>
    <cellStyle name="Normal 4 3 2 2 5 3 3 3" xfId="27434" xr:uid="{00000000-0005-0000-0000-0000EB0F0000}"/>
    <cellStyle name="Normal 4 3 2 2 5 3 4" xfId="2386" xr:uid="{00000000-0005-0000-0000-0000EC0F0000}"/>
    <cellStyle name="Normal 4 3 2 2 5 3 4 2" xfId="34144" xr:uid="{00000000-0005-0000-0000-0000ED0F0000}"/>
    <cellStyle name="Normal 4 3 2 2 5 3 5" xfId="23547" xr:uid="{00000000-0005-0000-0000-0000EE0F0000}"/>
    <cellStyle name="Normal 4 3 2 2 5 4" xfId="2387" xr:uid="{00000000-0005-0000-0000-0000EF0F0000}"/>
    <cellStyle name="Normal 4 3 2 2 5 4 2" xfId="2388" xr:uid="{00000000-0005-0000-0000-0000F00F0000}"/>
    <cellStyle name="Normal 4 3 2 2 5 4 2 2" xfId="2389" xr:uid="{00000000-0005-0000-0000-0000F10F0000}"/>
    <cellStyle name="Normal 4 3 2 2 5 4 2 2 2" xfId="37453" xr:uid="{00000000-0005-0000-0000-0000F20F0000}"/>
    <cellStyle name="Normal 4 3 2 2 5 4 2 3" xfId="27435" xr:uid="{00000000-0005-0000-0000-0000F30F0000}"/>
    <cellStyle name="Normal 4 3 2 2 5 4 3" xfId="2390" xr:uid="{00000000-0005-0000-0000-0000F40F0000}"/>
    <cellStyle name="Normal 4 3 2 2 5 4 3 2" xfId="2391" xr:uid="{00000000-0005-0000-0000-0000F50F0000}"/>
    <cellStyle name="Normal 4 3 2 2 5 4 3 2 2" xfId="37454" xr:uid="{00000000-0005-0000-0000-0000F60F0000}"/>
    <cellStyle name="Normal 4 3 2 2 5 4 3 3" xfId="27436" xr:uid="{00000000-0005-0000-0000-0000F70F0000}"/>
    <cellStyle name="Normal 4 3 2 2 5 4 4" xfId="2392" xr:uid="{00000000-0005-0000-0000-0000F80F0000}"/>
    <cellStyle name="Normal 4 3 2 2 5 4 4 2" xfId="34145" xr:uid="{00000000-0005-0000-0000-0000F90F0000}"/>
    <cellStyle name="Normal 4 3 2 2 5 4 5" xfId="23548" xr:uid="{00000000-0005-0000-0000-0000FA0F0000}"/>
    <cellStyle name="Normal 4 3 2 2 5 5" xfId="2393" xr:uid="{00000000-0005-0000-0000-0000FB0F0000}"/>
    <cellStyle name="Normal 4 3 2 2 5 5 2" xfId="2394" xr:uid="{00000000-0005-0000-0000-0000FC0F0000}"/>
    <cellStyle name="Normal 4 3 2 2 5 5 2 2" xfId="37455" xr:uid="{00000000-0005-0000-0000-0000FD0F0000}"/>
    <cellStyle name="Normal 4 3 2 2 5 5 3" xfId="27437" xr:uid="{00000000-0005-0000-0000-0000FE0F0000}"/>
    <cellStyle name="Normal 4 3 2 2 5 6" xfId="2395" xr:uid="{00000000-0005-0000-0000-0000FF0F0000}"/>
    <cellStyle name="Normal 4 3 2 2 5 6 2" xfId="2396" xr:uid="{00000000-0005-0000-0000-000000100000}"/>
    <cellStyle name="Normal 4 3 2 2 5 6 2 2" xfId="37456" xr:uid="{00000000-0005-0000-0000-000001100000}"/>
    <cellStyle name="Normal 4 3 2 2 5 6 3" xfId="27438" xr:uid="{00000000-0005-0000-0000-000002100000}"/>
    <cellStyle name="Normal 4 3 2 2 5 7" xfId="2397" xr:uid="{00000000-0005-0000-0000-000003100000}"/>
    <cellStyle name="Normal 4 3 2 2 5 7 2" xfId="34140" xr:uid="{00000000-0005-0000-0000-000004100000}"/>
    <cellStyle name="Normal 4 3 2 2 5 8" xfId="23543" xr:uid="{00000000-0005-0000-0000-000005100000}"/>
    <cellStyle name="Normal 4 3 2 2 6" xfId="2398" xr:uid="{00000000-0005-0000-0000-000006100000}"/>
    <cellStyle name="Normal 4 3 2 2 6 2" xfId="2399" xr:uid="{00000000-0005-0000-0000-000007100000}"/>
    <cellStyle name="Normal 4 3 2 2 6 2 2" xfId="2400" xr:uid="{00000000-0005-0000-0000-000008100000}"/>
    <cellStyle name="Normal 4 3 2 2 6 2 2 2" xfId="2401" xr:uid="{00000000-0005-0000-0000-000009100000}"/>
    <cellStyle name="Normal 4 3 2 2 6 2 2 2 2" xfId="37457" xr:uid="{00000000-0005-0000-0000-00000A100000}"/>
    <cellStyle name="Normal 4 3 2 2 6 2 2 3" xfId="27439" xr:uid="{00000000-0005-0000-0000-00000B100000}"/>
    <cellStyle name="Normal 4 3 2 2 6 2 3" xfId="2402" xr:uid="{00000000-0005-0000-0000-00000C100000}"/>
    <cellStyle name="Normal 4 3 2 2 6 2 3 2" xfId="2403" xr:uid="{00000000-0005-0000-0000-00000D100000}"/>
    <cellStyle name="Normal 4 3 2 2 6 2 3 2 2" xfId="37458" xr:uid="{00000000-0005-0000-0000-00000E100000}"/>
    <cellStyle name="Normal 4 3 2 2 6 2 3 3" xfId="27440" xr:uid="{00000000-0005-0000-0000-00000F100000}"/>
    <cellStyle name="Normal 4 3 2 2 6 2 4" xfId="2404" xr:uid="{00000000-0005-0000-0000-000010100000}"/>
    <cellStyle name="Normal 4 3 2 2 6 2 4 2" xfId="34147" xr:uid="{00000000-0005-0000-0000-000011100000}"/>
    <cellStyle name="Normal 4 3 2 2 6 2 5" xfId="23550" xr:uid="{00000000-0005-0000-0000-000012100000}"/>
    <cellStyle name="Normal 4 3 2 2 6 3" xfId="2405" xr:uid="{00000000-0005-0000-0000-000013100000}"/>
    <cellStyle name="Normal 4 3 2 2 6 3 2" xfId="2406" xr:uid="{00000000-0005-0000-0000-000014100000}"/>
    <cellStyle name="Normal 4 3 2 2 6 3 2 2" xfId="2407" xr:uid="{00000000-0005-0000-0000-000015100000}"/>
    <cellStyle name="Normal 4 3 2 2 6 3 2 2 2" xfId="37459" xr:uid="{00000000-0005-0000-0000-000016100000}"/>
    <cellStyle name="Normal 4 3 2 2 6 3 2 3" xfId="27441" xr:uid="{00000000-0005-0000-0000-000017100000}"/>
    <cellStyle name="Normal 4 3 2 2 6 3 3" xfId="2408" xr:uid="{00000000-0005-0000-0000-000018100000}"/>
    <cellStyle name="Normal 4 3 2 2 6 3 3 2" xfId="2409" xr:uid="{00000000-0005-0000-0000-000019100000}"/>
    <cellStyle name="Normal 4 3 2 2 6 3 3 2 2" xfId="37460" xr:uid="{00000000-0005-0000-0000-00001A100000}"/>
    <cellStyle name="Normal 4 3 2 2 6 3 3 3" xfId="27442" xr:uid="{00000000-0005-0000-0000-00001B100000}"/>
    <cellStyle name="Normal 4 3 2 2 6 3 4" xfId="2410" xr:uid="{00000000-0005-0000-0000-00001C100000}"/>
    <cellStyle name="Normal 4 3 2 2 6 3 4 2" xfId="34148" xr:uid="{00000000-0005-0000-0000-00001D100000}"/>
    <cellStyle name="Normal 4 3 2 2 6 3 5" xfId="23551" xr:uid="{00000000-0005-0000-0000-00001E100000}"/>
    <cellStyle name="Normal 4 3 2 2 6 4" xfId="2411" xr:uid="{00000000-0005-0000-0000-00001F100000}"/>
    <cellStyle name="Normal 4 3 2 2 6 4 2" xfId="2412" xr:uid="{00000000-0005-0000-0000-000020100000}"/>
    <cellStyle name="Normal 4 3 2 2 6 4 2 2" xfId="37461" xr:uid="{00000000-0005-0000-0000-000021100000}"/>
    <cellStyle name="Normal 4 3 2 2 6 4 3" xfId="27443" xr:uid="{00000000-0005-0000-0000-000022100000}"/>
    <cellStyle name="Normal 4 3 2 2 6 5" xfId="2413" xr:uid="{00000000-0005-0000-0000-000023100000}"/>
    <cellStyle name="Normal 4 3 2 2 6 5 2" xfId="2414" xr:uid="{00000000-0005-0000-0000-000024100000}"/>
    <cellStyle name="Normal 4 3 2 2 6 5 2 2" xfId="37462" xr:uid="{00000000-0005-0000-0000-000025100000}"/>
    <cellStyle name="Normal 4 3 2 2 6 5 3" xfId="27444" xr:uid="{00000000-0005-0000-0000-000026100000}"/>
    <cellStyle name="Normal 4 3 2 2 6 6" xfId="2415" xr:uid="{00000000-0005-0000-0000-000027100000}"/>
    <cellStyle name="Normal 4 3 2 2 6 6 2" xfId="34146" xr:uid="{00000000-0005-0000-0000-000028100000}"/>
    <cellStyle name="Normal 4 3 2 2 6 7" xfId="23549" xr:uid="{00000000-0005-0000-0000-000029100000}"/>
    <cellStyle name="Normal 4 3 2 2 7" xfId="2416" xr:uid="{00000000-0005-0000-0000-00002A100000}"/>
    <cellStyle name="Normal 4 3 2 2 7 2" xfId="2417" xr:uid="{00000000-0005-0000-0000-00002B100000}"/>
    <cellStyle name="Normal 4 3 2 2 7 2 2" xfId="2418" xr:uid="{00000000-0005-0000-0000-00002C100000}"/>
    <cellStyle name="Normal 4 3 2 2 7 2 2 2" xfId="37463" xr:uid="{00000000-0005-0000-0000-00002D100000}"/>
    <cellStyle name="Normal 4 3 2 2 7 2 3" xfId="27445" xr:uid="{00000000-0005-0000-0000-00002E100000}"/>
    <cellStyle name="Normal 4 3 2 2 7 3" xfId="2419" xr:uid="{00000000-0005-0000-0000-00002F100000}"/>
    <cellStyle name="Normal 4 3 2 2 7 3 2" xfId="2420" xr:uid="{00000000-0005-0000-0000-000030100000}"/>
    <cellStyle name="Normal 4 3 2 2 7 3 2 2" xfId="37464" xr:uid="{00000000-0005-0000-0000-000031100000}"/>
    <cellStyle name="Normal 4 3 2 2 7 3 3" xfId="27446" xr:uid="{00000000-0005-0000-0000-000032100000}"/>
    <cellStyle name="Normal 4 3 2 2 7 4" xfId="2421" xr:uid="{00000000-0005-0000-0000-000033100000}"/>
    <cellStyle name="Normal 4 3 2 2 7 4 2" xfId="34149" xr:uid="{00000000-0005-0000-0000-000034100000}"/>
    <cellStyle name="Normal 4 3 2 2 7 5" xfId="23552" xr:uid="{00000000-0005-0000-0000-000035100000}"/>
    <cellStyle name="Normal 4 3 2 2 8" xfId="2422" xr:uid="{00000000-0005-0000-0000-000036100000}"/>
    <cellStyle name="Normal 4 3 2 2 8 2" xfId="2423" xr:uid="{00000000-0005-0000-0000-000037100000}"/>
    <cellStyle name="Normal 4 3 2 2 8 2 2" xfId="2424" xr:uid="{00000000-0005-0000-0000-000038100000}"/>
    <cellStyle name="Normal 4 3 2 2 8 2 2 2" xfId="37465" xr:uid="{00000000-0005-0000-0000-000039100000}"/>
    <cellStyle name="Normal 4 3 2 2 8 2 3" xfId="27447" xr:uid="{00000000-0005-0000-0000-00003A100000}"/>
    <cellStyle name="Normal 4 3 2 2 8 3" xfId="2425" xr:uid="{00000000-0005-0000-0000-00003B100000}"/>
    <cellStyle name="Normal 4 3 2 2 8 3 2" xfId="2426" xr:uid="{00000000-0005-0000-0000-00003C100000}"/>
    <cellStyle name="Normal 4 3 2 2 8 3 2 2" xfId="37466" xr:uid="{00000000-0005-0000-0000-00003D100000}"/>
    <cellStyle name="Normal 4 3 2 2 8 3 3" xfId="27448" xr:uid="{00000000-0005-0000-0000-00003E100000}"/>
    <cellStyle name="Normal 4 3 2 2 8 4" xfId="2427" xr:uid="{00000000-0005-0000-0000-00003F100000}"/>
    <cellStyle name="Normal 4 3 2 2 8 4 2" xfId="34150" xr:uid="{00000000-0005-0000-0000-000040100000}"/>
    <cellStyle name="Normal 4 3 2 2 8 5" xfId="23553" xr:uid="{00000000-0005-0000-0000-000041100000}"/>
    <cellStyle name="Normal 4 3 2 2 9" xfId="2428" xr:uid="{00000000-0005-0000-0000-000042100000}"/>
    <cellStyle name="Normal 4 3 2 2 9 2" xfId="2429" xr:uid="{00000000-0005-0000-0000-000043100000}"/>
    <cellStyle name="Normal 4 3 2 2 9 2 2" xfId="34109" xr:uid="{00000000-0005-0000-0000-000044100000}"/>
    <cellStyle name="Normal 4 3 2 2 9 3" xfId="23512" xr:uid="{00000000-0005-0000-0000-000045100000}"/>
    <cellStyle name="Normal 4 3 2 3" xfId="2430" xr:uid="{00000000-0005-0000-0000-000046100000}"/>
    <cellStyle name="Normal 4 3 2 3 10" xfId="2431" xr:uid="{00000000-0005-0000-0000-000047100000}"/>
    <cellStyle name="Normal 4 3 2 3 10 2" xfId="34078" xr:uid="{00000000-0005-0000-0000-000048100000}"/>
    <cellStyle name="Normal 4 3 2 3 11" xfId="23475" xr:uid="{00000000-0005-0000-0000-000049100000}"/>
    <cellStyle name="Normal 4 3 2 3 2" xfId="2432" xr:uid="{00000000-0005-0000-0000-00004A100000}"/>
    <cellStyle name="Normal 4 3 2 3 2 2" xfId="2433" xr:uid="{00000000-0005-0000-0000-00004B100000}"/>
    <cellStyle name="Normal 4 3 2 3 2 2 2" xfId="2434" xr:uid="{00000000-0005-0000-0000-00004C100000}"/>
    <cellStyle name="Normal 4 3 2 3 2 2 2 2" xfId="2435" xr:uid="{00000000-0005-0000-0000-00004D100000}"/>
    <cellStyle name="Normal 4 3 2 3 2 2 2 2 2" xfId="2436" xr:uid="{00000000-0005-0000-0000-00004E100000}"/>
    <cellStyle name="Normal 4 3 2 3 2 2 2 2 2 2" xfId="37467" xr:uid="{00000000-0005-0000-0000-00004F100000}"/>
    <cellStyle name="Normal 4 3 2 3 2 2 2 2 3" xfId="27449" xr:uid="{00000000-0005-0000-0000-000050100000}"/>
    <cellStyle name="Normal 4 3 2 3 2 2 2 3" xfId="2437" xr:uid="{00000000-0005-0000-0000-000051100000}"/>
    <cellStyle name="Normal 4 3 2 3 2 2 2 3 2" xfId="2438" xr:uid="{00000000-0005-0000-0000-000052100000}"/>
    <cellStyle name="Normal 4 3 2 3 2 2 2 3 2 2" xfId="37468" xr:uid="{00000000-0005-0000-0000-000053100000}"/>
    <cellStyle name="Normal 4 3 2 3 2 2 2 3 3" xfId="27450" xr:uid="{00000000-0005-0000-0000-000054100000}"/>
    <cellStyle name="Normal 4 3 2 3 2 2 2 4" xfId="2439" xr:uid="{00000000-0005-0000-0000-000055100000}"/>
    <cellStyle name="Normal 4 3 2 3 2 2 2 4 2" xfId="34154" xr:uid="{00000000-0005-0000-0000-000056100000}"/>
    <cellStyle name="Normal 4 3 2 3 2 2 2 5" xfId="23557" xr:uid="{00000000-0005-0000-0000-000057100000}"/>
    <cellStyle name="Normal 4 3 2 3 2 2 3" xfId="2440" xr:uid="{00000000-0005-0000-0000-000058100000}"/>
    <cellStyle name="Normal 4 3 2 3 2 2 3 2" xfId="2441" xr:uid="{00000000-0005-0000-0000-000059100000}"/>
    <cellStyle name="Normal 4 3 2 3 2 2 3 2 2" xfId="2442" xr:uid="{00000000-0005-0000-0000-00005A100000}"/>
    <cellStyle name="Normal 4 3 2 3 2 2 3 2 2 2" xfId="37469" xr:uid="{00000000-0005-0000-0000-00005B100000}"/>
    <cellStyle name="Normal 4 3 2 3 2 2 3 2 3" xfId="27451" xr:uid="{00000000-0005-0000-0000-00005C100000}"/>
    <cellStyle name="Normal 4 3 2 3 2 2 3 3" xfId="2443" xr:uid="{00000000-0005-0000-0000-00005D100000}"/>
    <cellStyle name="Normal 4 3 2 3 2 2 3 3 2" xfId="2444" xr:uid="{00000000-0005-0000-0000-00005E100000}"/>
    <cellStyle name="Normal 4 3 2 3 2 2 3 3 2 2" xfId="37470" xr:uid="{00000000-0005-0000-0000-00005F100000}"/>
    <cellStyle name="Normal 4 3 2 3 2 2 3 3 3" xfId="27452" xr:uid="{00000000-0005-0000-0000-000060100000}"/>
    <cellStyle name="Normal 4 3 2 3 2 2 3 4" xfId="2445" xr:uid="{00000000-0005-0000-0000-000061100000}"/>
    <cellStyle name="Normal 4 3 2 3 2 2 3 4 2" xfId="34155" xr:uid="{00000000-0005-0000-0000-000062100000}"/>
    <cellStyle name="Normal 4 3 2 3 2 2 3 5" xfId="23558" xr:uid="{00000000-0005-0000-0000-000063100000}"/>
    <cellStyle name="Normal 4 3 2 3 2 2 4" xfId="2446" xr:uid="{00000000-0005-0000-0000-000064100000}"/>
    <cellStyle name="Normal 4 3 2 3 2 2 4 2" xfId="2447" xr:uid="{00000000-0005-0000-0000-000065100000}"/>
    <cellStyle name="Normal 4 3 2 3 2 2 4 2 2" xfId="37471" xr:uid="{00000000-0005-0000-0000-000066100000}"/>
    <cellStyle name="Normal 4 3 2 3 2 2 4 3" xfId="27453" xr:uid="{00000000-0005-0000-0000-000067100000}"/>
    <cellStyle name="Normal 4 3 2 3 2 2 5" xfId="2448" xr:uid="{00000000-0005-0000-0000-000068100000}"/>
    <cellStyle name="Normal 4 3 2 3 2 2 5 2" xfId="2449" xr:uid="{00000000-0005-0000-0000-000069100000}"/>
    <cellStyle name="Normal 4 3 2 3 2 2 5 2 2" xfId="37472" xr:uid="{00000000-0005-0000-0000-00006A100000}"/>
    <cellStyle name="Normal 4 3 2 3 2 2 5 3" xfId="27454" xr:uid="{00000000-0005-0000-0000-00006B100000}"/>
    <cellStyle name="Normal 4 3 2 3 2 2 6" xfId="2450" xr:uid="{00000000-0005-0000-0000-00006C100000}"/>
    <cellStyle name="Normal 4 3 2 3 2 2 6 2" xfId="34153" xr:uid="{00000000-0005-0000-0000-00006D100000}"/>
    <cellStyle name="Normal 4 3 2 3 2 2 7" xfId="23556" xr:uid="{00000000-0005-0000-0000-00006E100000}"/>
    <cellStyle name="Normal 4 3 2 3 2 3" xfId="2451" xr:uid="{00000000-0005-0000-0000-00006F100000}"/>
    <cellStyle name="Normal 4 3 2 3 2 3 2" xfId="2452" xr:uid="{00000000-0005-0000-0000-000070100000}"/>
    <cellStyle name="Normal 4 3 2 3 2 3 2 2" xfId="2453" xr:uid="{00000000-0005-0000-0000-000071100000}"/>
    <cellStyle name="Normal 4 3 2 3 2 3 2 2 2" xfId="37473" xr:uid="{00000000-0005-0000-0000-000072100000}"/>
    <cellStyle name="Normal 4 3 2 3 2 3 2 3" xfId="27455" xr:uid="{00000000-0005-0000-0000-000073100000}"/>
    <cellStyle name="Normal 4 3 2 3 2 3 3" xfId="2454" xr:uid="{00000000-0005-0000-0000-000074100000}"/>
    <cellStyle name="Normal 4 3 2 3 2 3 3 2" xfId="2455" xr:uid="{00000000-0005-0000-0000-000075100000}"/>
    <cellStyle name="Normal 4 3 2 3 2 3 3 2 2" xfId="37474" xr:uid="{00000000-0005-0000-0000-000076100000}"/>
    <cellStyle name="Normal 4 3 2 3 2 3 3 3" xfId="27456" xr:uid="{00000000-0005-0000-0000-000077100000}"/>
    <cellStyle name="Normal 4 3 2 3 2 3 4" xfId="2456" xr:uid="{00000000-0005-0000-0000-000078100000}"/>
    <cellStyle name="Normal 4 3 2 3 2 3 4 2" xfId="34156" xr:uid="{00000000-0005-0000-0000-000079100000}"/>
    <cellStyle name="Normal 4 3 2 3 2 3 5" xfId="23559" xr:uid="{00000000-0005-0000-0000-00007A100000}"/>
    <cellStyle name="Normal 4 3 2 3 2 4" xfId="2457" xr:uid="{00000000-0005-0000-0000-00007B100000}"/>
    <cellStyle name="Normal 4 3 2 3 2 4 2" xfId="2458" xr:uid="{00000000-0005-0000-0000-00007C100000}"/>
    <cellStyle name="Normal 4 3 2 3 2 4 2 2" xfId="2459" xr:uid="{00000000-0005-0000-0000-00007D100000}"/>
    <cellStyle name="Normal 4 3 2 3 2 4 2 2 2" xfId="37475" xr:uid="{00000000-0005-0000-0000-00007E100000}"/>
    <cellStyle name="Normal 4 3 2 3 2 4 2 3" xfId="27457" xr:uid="{00000000-0005-0000-0000-00007F100000}"/>
    <cellStyle name="Normal 4 3 2 3 2 4 3" xfId="2460" xr:uid="{00000000-0005-0000-0000-000080100000}"/>
    <cellStyle name="Normal 4 3 2 3 2 4 3 2" xfId="2461" xr:uid="{00000000-0005-0000-0000-000081100000}"/>
    <cellStyle name="Normal 4 3 2 3 2 4 3 2 2" xfId="37476" xr:uid="{00000000-0005-0000-0000-000082100000}"/>
    <cellStyle name="Normal 4 3 2 3 2 4 3 3" xfId="27458" xr:uid="{00000000-0005-0000-0000-000083100000}"/>
    <cellStyle name="Normal 4 3 2 3 2 4 4" xfId="2462" xr:uid="{00000000-0005-0000-0000-000084100000}"/>
    <cellStyle name="Normal 4 3 2 3 2 4 4 2" xfId="34157" xr:uid="{00000000-0005-0000-0000-000085100000}"/>
    <cellStyle name="Normal 4 3 2 3 2 4 5" xfId="23560" xr:uid="{00000000-0005-0000-0000-000086100000}"/>
    <cellStyle name="Normal 4 3 2 3 2 5" xfId="2463" xr:uid="{00000000-0005-0000-0000-000087100000}"/>
    <cellStyle name="Normal 4 3 2 3 2 5 2" xfId="2464" xr:uid="{00000000-0005-0000-0000-000088100000}"/>
    <cellStyle name="Normal 4 3 2 3 2 5 2 2" xfId="37477" xr:uid="{00000000-0005-0000-0000-000089100000}"/>
    <cellStyle name="Normal 4 3 2 3 2 5 3" xfId="27459" xr:uid="{00000000-0005-0000-0000-00008A100000}"/>
    <cellStyle name="Normal 4 3 2 3 2 6" xfId="2465" xr:uid="{00000000-0005-0000-0000-00008B100000}"/>
    <cellStyle name="Normal 4 3 2 3 2 6 2" xfId="2466" xr:uid="{00000000-0005-0000-0000-00008C100000}"/>
    <cellStyle name="Normal 4 3 2 3 2 6 2 2" xfId="37478" xr:uid="{00000000-0005-0000-0000-00008D100000}"/>
    <cellStyle name="Normal 4 3 2 3 2 6 3" xfId="27460" xr:uid="{00000000-0005-0000-0000-00008E100000}"/>
    <cellStyle name="Normal 4 3 2 3 2 7" xfId="2467" xr:uid="{00000000-0005-0000-0000-00008F100000}"/>
    <cellStyle name="Normal 4 3 2 3 2 7 2" xfId="34152" xr:uid="{00000000-0005-0000-0000-000090100000}"/>
    <cellStyle name="Normal 4 3 2 3 2 8" xfId="23555" xr:uid="{00000000-0005-0000-0000-000091100000}"/>
    <cellStyle name="Normal 4 3 2 3 3" xfId="2468" xr:uid="{00000000-0005-0000-0000-000092100000}"/>
    <cellStyle name="Normal 4 3 2 3 3 2" xfId="2469" xr:uid="{00000000-0005-0000-0000-000093100000}"/>
    <cellStyle name="Normal 4 3 2 3 3 2 2" xfId="2470" xr:uid="{00000000-0005-0000-0000-000094100000}"/>
    <cellStyle name="Normal 4 3 2 3 3 2 2 2" xfId="2471" xr:uid="{00000000-0005-0000-0000-000095100000}"/>
    <cellStyle name="Normal 4 3 2 3 3 2 2 2 2" xfId="2472" xr:uid="{00000000-0005-0000-0000-000096100000}"/>
    <cellStyle name="Normal 4 3 2 3 3 2 2 2 2 2" xfId="37479" xr:uid="{00000000-0005-0000-0000-000097100000}"/>
    <cellStyle name="Normal 4 3 2 3 3 2 2 2 3" xfId="27461" xr:uid="{00000000-0005-0000-0000-000098100000}"/>
    <cellStyle name="Normal 4 3 2 3 3 2 2 3" xfId="2473" xr:uid="{00000000-0005-0000-0000-000099100000}"/>
    <cellStyle name="Normal 4 3 2 3 3 2 2 3 2" xfId="2474" xr:uid="{00000000-0005-0000-0000-00009A100000}"/>
    <cellStyle name="Normal 4 3 2 3 3 2 2 3 2 2" xfId="37480" xr:uid="{00000000-0005-0000-0000-00009B100000}"/>
    <cellStyle name="Normal 4 3 2 3 3 2 2 3 3" xfId="27462" xr:uid="{00000000-0005-0000-0000-00009C100000}"/>
    <cellStyle name="Normal 4 3 2 3 3 2 2 4" xfId="2475" xr:uid="{00000000-0005-0000-0000-00009D100000}"/>
    <cellStyle name="Normal 4 3 2 3 3 2 2 4 2" xfId="34160" xr:uid="{00000000-0005-0000-0000-00009E100000}"/>
    <cellStyle name="Normal 4 3 2 3 3 2 2 5" xfId="23563" xr:uid="{00000000-0005-0000-0000-00009F100000}"/>
    <cellStyle name="Normal 4 3 2 3 3 2 3" xfId="2476" xr:uid="{00000000-0005-0000-0000-0000A0100000}"/>
    <cellStyle name="Normal 4 3 2 3 3 2 3 2" xfId="2477" xr:uid="{00000000-0005-0000-0000-0000A1100000}"/>
    <cellStyle name="Normal 4 3 2 3 3 2 3 2 2" xfId="2478" xr:uid="{00000000-0005-0000-0000-0000A2100000}"/>
    <cellStyle name="Normal 4 3 2 3 3 2 3 2 2 2" xfId="37481" xr:uid="{00000000-0005-0000-0000-0000A3100000}"/>
    <cellStyle name="Normal 4 3 2 3 3 2 3 2 3" xfId="27463" xr:uid="{00000000-0005-0000-0000-0000A4100000}"/>
    <cellStyle name="Normal 4 3 2 3 3 2 3 3" xfId="2479" xr:uid="{00000000-0005-0000-0000-0000A5100000}"/>
    <cellStyle name="Normal 4 3 2 3 3 2 3 3 2" xfId="2480" xr:uid="{00000000-0005-0000-0000-0000A6100000}"/>
    <cellStyle name="Normal 4 3 2 3 3 2 3 3 2 2" xfId="37482" xr:uid="{00000000-0005-0000-0000-0000A7100000}"/>
    <cellStyle name="Normal 4 3 2 3 3 2 3 3 3" xfId="27464" xr:uid="{00000000-0005-0000-0000-0000A8100000}"/>
    <cellStyle name="Normal 4 3 2 3 3 2 3 4" xfId="2481" xr:uid="{00000000-0005-0000-0000-0000A9100000}"/>
    <cellStyle name="Normal 4 3 2 3 3 2 3 4 2" xfId="34161" xr:uid="{00000000-0005-0000-0000-0000AA100000}"/>
    <cellStyle name="Normal 4 3 2 3 3 2 3 5" xfId="23564" xr:uid="{00000000-0005-0000-0000-0000AB100000}"/>
    <cellStyle name="Normal 4 3 2 3 3 2 4" xfId="2482" xr:uid="{00000000-0005-0000-0000-0000AC100000}"/>
    <cellStyle name="Normal 4 3 2 3 3 2 4 2" xfId="2483" xr:uid="{00000000-0005-0000-0000-0000AD100000}"/>
    <cellStyle name="Normal 4 3 2 3 3 2 4 2 2" xfId="37483" xr:uid="{00000000-0005-0000-0000-0000AE100000}"/>
    <cellStyle name="Normal 4 3 2 3 3 2 4 3" xfId="27465" xr:uid="{00000000-0005-0000-0000-0000AF100000}"/>
    <cellStyle name="Normal 4 3 2 3 3 2 5" xfId="2484" xr:uid="{00000000-0005-0000-0000-0000B0100000}"/>
    <cellStyle name="Normal 4 3 2 3 3 2 5 2" xfId="2485" xr:uid="{00000000-0005-0000-0000-0000B1100000}"/>
    <cellStyle name="Normal 4 3 2 3 3 2 5 2 2" xfId="37484" xr:uid="{00000000-0005-0000-0000-0000B2100000}"/>
    <cellStyle name="Normal 4 3 2 3 3 2 5 3" xfId="27466" xr:uid="{00000000-0005-0000-0000-0000B3100000}"/>
    <cellStyle name="Normal 4 3 2 3 3 2 6" xfId="2486" xr:uid="{00000000-0005-0000-0000-0000B4100000}"/>
    <cellStyle name="Normal 4 3 2 3 3 2 6 2" xfId="34159" xr:uid="{00000000-0005-0000-0000-0000B5100000}"/>
    <cellStyle name="Normal 4 3 2 3 3 2 7" xfId="23562" xr:uid="{00000000-0005-0000-0000-0000B6100000}"/>
    <cellStyle name="Normal 4 3 2 3 3 3" xfId="2487" xr:uid="{00000000-0005-0000-0000-0000B7100000}"/>
    <cellStyle name="Normal 4 3 2 3 3 3 2" xfId="2488" xr:uid="{00000000-0005-0000-0000-0000B8100000}"/>
    <cellStyle name="Normal 4 3 2 3 3 3 2 2" xfId="2489" xr:uid="{00000000-0005-0000-0000-0000B9100000}"/>
    <cellStyle name="Normal 4 3 2 3 3 3 2 2 2" xfId="37485" xr:uid="{00000000-0005-0000-0000-0000BA100000}"/>
    <cellStyle name="Normal 4 3 2 3 3 3 2 3" xfId="27467" xr:uid="{00000000-0005-0000-0000-0000BB100000}"/>
    <cellStyle name="Normal 4 3 2 3 3 3 3" xfId="2490" xr:uid="{00000000-0005-0000-0000-0000BC100000}"/>
    <cellStyle name="Normal 4 3 2 3 3 3 3 2" xfId="2491" xr:uid="{00000000-0005-0000-0000-0000BD100000}"/>
    <cellStyle name="Normal 4 3 2 3 3 3 3 2 2" xfId="37486" xr:uid="{00000000-0005-0000-0000-0000BE100000}"/>
    <cellStyle name="Normal 4 3 2 3 3 3 3 3" xfId="27468" xr:uid="{00000000-0005-0000-0000-0000BF100000}"/>
    <cellStyle name="Normal 4 3 2 3 3 3 4" xfId="2492" xr:uid="{00000000-0005-0000-0000-0000C0100000}"/>
    <cellStyle name="Normal 4 3 2 3 3 3 4 2" xfId="34162" xr:uid="{00000000-0005-0000-0000-0000C1100000}"/>
    <cellStyle name="Normal 4 3 2 3 3 3 5" xfId="23565" xr:uid="{00000000-0005-0000-0000-0000C2100000}"/>
    <cellStyle name="Normal 4 3 2 3 3 4" xfId="2493" xr:uid="{00000000-0005-0000-0000-0000C3100000}"/>
    <cellStyle name="Normal 4 3 2 3 3 4 2" xfId="2494" xr:uid="{00000000-0005-0000-0000-0000C4100000}"/>
    <cellStyle name="Normal 4 3 2 3 3 4 2 2" xfId="2495" xr:uid="{00000000-0005-0000-0000-0000C5100000}"/>
    <cellStyle name="Normal 4 3 2 3 3 4 2 2 2" xfId="37487" xr:uid="{00000000-0005-0000-0000-0000C6100000}"/>
    <cellStyle name="Normal 4 3 2 3 3 4 2 3" xfId="27469" xr:uid="{00000000-0005-0000-0000-0000C7100000}"/>
    <cellStyle name="Normal 4 3 2 3 3 4 3" xfId="2496" xr:uid="{00000000-0005-0000-0000-0000C8100000}"/>
    <cellStyle name="Normal 4 3 2 3 3 4 3 2" xfId="2497" xr:uid="{00000000-0005-0000-0000-0000C9100000}"/>
    <cellStyle name="Normal 4 3 2 3 3 4 3 2 2" xfId="37488" xr:uid="{00000000-0005-0000-0000-0000CA100000}"/>
    <cellStyle name="Normal 4 3 2 3 3 4 3 3" xfId="27470" xr:uid="{00000000-0005-0000-0000-0000CB100000}"/>
    <cellStyle name="Normal 4 3 2 3 3 4 4" xfId="2498" xr:uid="{00000000-0005-0000-0000-0000CC100000}"/>
    <cellStyle name="Normal 4 3 2 3 3 4 4 2" xfId="34163" xr:uid="{00000000-0005-0000-0000-0000CD100000}"/>
    <cellStyle name="Normal 4 3 2 3 3 4 5" xfId="23566" xr:uid="{00000000-0005-0000-0000-0000CE100000}"/>
    <cellStyle name="Normal 4 3 2 3 3 5" xfId="2499" xr:uid="{00000000-0005-0000-0000-0000CF100000}"/>
    <cellStyle name="Normal 4 3 2 3 3 5 2" xfId="2500" xr:uid="{00000000-0005-0000-0000-0000D0100000}"/>
    <cellStyle name="Normal 4 3 2 3 3 5 2 2" xfId="37489" xr:uid="{00000000-0005-0000-0000-0000D1100000}"/>
    <cellStyle name="Normal 4 3 2 3 3 5 3" xfId="27471" xr:uid="{00000000-0005-0000-0000-0000D2100000}"/>
    <cellStyle name="Normal 4 3 2 3 3 6" xfId="2501" xr:uid="{00000000-0005-0000-0000-0000D3100000}"/>
    <cellStyle name="Normal 4 3 2 3 3 6 2" xfId="2502" xr:uid="{00000000-0005-0000-0000-0000D4100000}"/>
    <cellStyle name="Normal 4 3 2 3 3 6 2 2" xfId="37490" xr:uid="{00000000-0005-0000-0000-0000D5100000}"/>
    <cellStyle name="Normal 4 3 2 3 3 6 3" xfId="27472" xr:uid="{00000000-0005-0000-0000-0000D6100000}"/>
    <cellStyle name="Normal 4 3 2 3 3 7" xfId="2503" xr:uid="{00000000-0005-0000-0000-0000D7100000}"/>
    <cellStyle name="Normal 4 3 2 3 3 7 2" xfId="34158" xr:uid="{00000000-0005-0000-0000-0000D8100000}"/>
    <cellStyle name="Normal 4 3 2 3 3 8" xfId="23561" xr:uid="{00000000-0005-0000-0000-0000D9100000}"/>
    <cellStyle name="Normal 4 3 2 3 4" xfId="2504" xr:uid="{00000000-0005-0000-0000-0000DA100000}"/>
    <cellStyle name="Normal 4 3 2 3 4 2" xfId="2505" xr:uid="{00000000-0005-0000-0000-0000DB100000}"/>
    <cellStyle name="Normal 4 3 2 3 4 2 2" xfId="2506" xr:uid="{00000000-0005-0000-0000-0000DC100000}"/>
    <cellStyle name="Normal 4 3 2 3 4 2 2 2" xfId="2507" xr:uid="{00000000-0005-0000-0000-0000DD100000}"/>
    <cellStyle name="Normal 4 3 2 3 4 2 2 2 2" xfId="37491" xr:uid="{00000000-0005-0000-0000-0000DE100000}"/>
    <cellStyle name="Normal 4 3 2 3 4 2 2 3" xfId="27473" xr:uid="{00000000-0005-0000-0000-0000DF100000}"/>
    <cellStyle name="Normal 4 3 2 3 4 2 3" xfId="2508" xr:uid="{00000000-0005-0000-0000-0000E0100000}"/>
    <cellStyle name="Normal 4 3 2 3 4 2 3 2" xfId="2509" xr:uid="{00000000-0005-0000-0000-0000E1100000}"/>
    <cellStyle name="Normal 4 3 2 3 4 2 3 2 2" xfId="37492" xr:uid="{00000000-0005-0000-0000-0000E2100000}"/>
    <cellStyle name="Normal 4 3 2 3 4 2 3 3" xfId="27474" xr:uid="{00000000-0005-0000-0000-0000E3100000}"/>
    <cellStyle name="Normal 4 3 2 3 4 2 4" xfId="2510" xr:uid="{00000000-0005-0000-0000-0000E4100000}"/>
    <cellStyle name="Normal 4 3 2 3 4 2 4 2" xfId="34165" xr:uid="{00000000-0005-0000-0000-0000E5100000}"/>
    <cellStyle name="Normal 4 3 2 3 4 2 5" xfId="23568" xr:uid="{00000000-0005-0000-0000-0000E6100000}"/>
    <cellStyle name="Normal 4 3 2 3 4 3" xfId="2511" xr:uid="{00000000-0005-0000-0000-0000E7100000}"/>
    <cellStyle name="Normal 4 3 2 3 4 3 2" xfId="2512" xr:uid="{00000000-0005-0000-0000-0000E8100000}"/>
    <cellStyle name="Normal 4 3 2 3 4 3 2 2" xfId="2513" xr:uid="{00000000-0005-0000-0000-0000E9100000}"/>
    <cellStyle name="Normal 4 3 2 3 4 3 2 2 2" xfId="37493" xr:uid="{00000000-0005-0000-0000-0000EA100000}"/>
    <cellStyle name="Normal 4 3 2 3 4 3 2 3" xfId="27475" xr:uid="{00000000-0005-0000-0000-0000EB100000}"/>
    <cellStyle name="Normal 4 3 2 3 4 3 3" xfId="2514" xr:uid="{00000000-0005-0000-0000-0000EC100000}"/>
    <cellStyle name="Normal 4 3 2 3 4 3 3 2" xfId="2515" xr:uid="{00000000-0005-0000-0000-0000ED100000}"/>
    <cellStyle name="Normal 4 3 2 3 4 3 3 2 2" xfId="37494" xr:uid="{00000000-0005-0000-0000-0000EE100000}"/>
    <cellStyle name="Normal 4 3 2 3 4 3 3 3" xfId="27476" xr:uid="{00000000-0005-0000-0000-0000EF100000}"/>
    <cellStyle name="Normal 4 3 2 3 4 3 4" xfId="2516" xr:uid="{00000000-0005-0000-0000-0000F0100000}"/>
    <cellStyle name="Normal 4 3 2 3 4 3 4 2" xfId="34166" xr:uid="{00000000-0005-0000-0000-0000F1100000}"/>
    <cellStyle name="Normal 4 3 2 3 4 3 5" xfId="23569" xr:uid="{00000000-0005-0000-0000-0000F2100000}"/>
    <cellStyle name="Normal 4 3 2 3 4 4" xfId="2517" xr:uid="{00000000-0005-0000-0000-0000F3100000}"/>
    <cellStyle name="Normal 4 3 2 3 4 4 2" xfId="2518" xr:uid="{00000000-0005-0000-0000-0000F4100000}"/>
    <cellStyle name="Normal 4 3 2 3 4 4 2 2" xfId="37495" xr:uid="{00000000-0005-0000-0000-0000F5100000}"/>
    <cellStyle name="Normal 4 3 2 3 4 4 3" xfId="27477" xr:uid="{00000000-0005-0000-0000-0000F6100000}"/>
    <cellStyle name="Normal 4 3 2 3 4 5" xfId="2519" xr:uid="{00000000-0005-0000-0000-0000F7100000}"/>
    <cellStyle name="Normal 4 3 2 3 4 5 2" xfId="2520" xr:uid="{00000000-0005-0000-0000-0000F8100000}"/>
    <cellStyle name="Normal 4 3 2 3 4 5 2 2" xfId="37496" xr:uid="{00000000-0005-0000-0000-0000F9100000}"/>
    <cellStyle name="Normal 4 3 2 3 4 5 3" xfId="27478" xr:uid="{00000000-0005-0000-0000-0000FA100000}"/>
    <cellStyle name="Normal 4 3 2 3 4 6" xfId="2521" xr:uid="{00000000-0005-0000-0000-0000FB100000}"/>
    <cellStyle name="Normal 4 3 2 3 4 6 2" xfId="34164" xr:uid="{00000000-0005-0000-0000-0000FC100000}"/>
    <cellStyle name="Normal 4 3 2 3 4 7" xfId="23567" xr:uid="{00000000-0005-0000-0000-0000FD100000}"/>
    <cellStyle name="Normal 4 3 2 3 5" xfId="2522" xr:uid="{00000000-0005-0000-0000-0000FE100000}"/>
    <cellStyle name="Normal 4 3 2 3 5 2" xfId="2523" xr:uid="{00000000-0005-0000-0000-0000FF100000}"/>
    <cellStyle name="Normal 4 3 2 3 5 2 2" xfId="2524" xr:uid="{00000000-0005-0000-0000-000000110000}"/>
    <cellStyle name="Normal 4 3 2 3 5 2 2 2" xfId="37497" xr:uid="{00000000-0005-0000-0000-000001110000}"/>
    <cellStyle name="Normal 4 3 2 3 5 2 3" xfId="27479" xr:uid="{00000000-0005-0000-0000-000002110000}"/>
    <cellStyle name="Normal 4 3 2 3 5 3" xfId="2525" xr:uid="{00000000-0005-0000-0000-000003110000}"/>
    <cellStyle name="Normal 4 3 2 3 5 3 2" xfId="2526" xr:uid="{00000000-0005-0000-0000-000004110000}"/>
    <cellStyle name="Normal 4 3 2 3 5 3 2 2" xfId="37498" xr:uid="{00000000-0005-0000-0000-000005110000}"/>
    <cellStyle name="Normal 4 3 2 3 5 3 3" xfId="27480" xr:uid="{00000000-0005-0000-0000-000006110000}"/>
    <cellStyle name="Normal 4 3 2 3 5 4" xfId="2527" xr:uid="{00000000-0005-0000-0000-000007110000}"/>
    <cellStyle name="Normal 4 3 2 3 5 4 2" xfId="34167" xr:uid="{00000000-0005-0000-0000-000008110000}"/>
    <cellStyle name="Normal 4 3 2 3 5 5" xfId="23570" xr:uid="{00000000-0005-0000-0000-000009110000}"/>
    <cellStyle name="Normal 4 3 2 3 6" xfId="2528" xr:uid="{00000000-0005-0000-0000-00000A110000}"/>
    <cellStyle name="Normal 4 3 2 3 6 2" xfId="2529" xr:uid="{00000000-0005-0000-0000-00000B110000}"/>
    <cellStyle name="Normal 4 3 2 3 6 2 2" xfId="2530" xr:uid="{00000000-0005-0000-0000-00000C110000}"/>
    <cellStyle name="Normal 4 3 2 3 6 2 2 2" xfId="37499" xr:uid="{00000000-0005-0000-0000-00000D110000}"/>
    <cellStyle name="Normal 4 3 2 3 6 2 3" xfId="27481" xr:uid="{00000000-0005-0000-0000-00000E110000}"/>
    <cellStyle name="Normal 4 3 2 3 6 3" xfId="2531" xr:uid="{00000000-0005-0000-0000-00000F110000}"/>
    <cellStyle name="Normal 4 3 2 3 6 3 2" xfId="2532" xr:uid="{00000000-0005-0000-0000-000010110000}"/>
    <cellStyle name="Normal 4 3 2 3 6 3 2 2" xfId="37500" xr:uid="{00000000-0005-0000-0000-000011110000}"/>
    <cellStyle name="Normal 4 3 2 3 6 3 3" xfId="27482" xr:uid="{00000000-0005-0000-0000-000012110000}"/>
    <cellStyle name="Normal 4 3 2 3 6 4" xfId="2533" xr:uid="{00000000-0005-0000-0000-000013110000}"/>
    <cellStyle name="Normal 4 3 2 3 6 4 2" xfId="34168" xr:uid="{00000000-0005-0000-0000-000014110000}"/>
    <cellStyle name="Normal 4 3 2 3 6 5" xfId="23571" xr:uid="{00000000-0005-0000-0000-000015110000}"/>
    <cellStyle name="Normal 4 3 2 3 7" xfId="2534" xr:uid="{00000000-0005-0000-0000-000016110000}"/>
    <cellStyle name="Normal 4 3 2 3 7 2" xfId="2535" xr:uid="{00000000-0005-0000-0000-000017110000}"/>
    <cellStyle name="Normal 4 3 2 3 7 2 2" xfId="34151" xr:uid="{00000000-0005-0000-0000-000018110000}"/>
    <cellStyle name="Normal 4 3 2 3 7 3" xfId="23554" xr:uid="{00000000-0005-0000-0000-000019110000}"/>
    <cellStyle name="Normal 4 3 2 3 8" xfId="2536" xr:uid="{00000000-0005-0000-0000-00001A110000}"/>
    <cellStyle name="Normal 4 3 2 3 8 2" xfId="2537" xr:uid="{00000000-0005-0000-0000-00001B110000}"/>
    <cellStyle name="Normal 4 3 2 3 8 2 2" xfId="37501" xr:uid="{00000000-0005-0000-0000-00001C110000}"/>
    <cellStyle name="Normal 4 3 2 3 8 3" xfId="27483" xr:uid="{00000000-0005-0000-0000-00001D110000}"/>
    <cellStyle name="Normal 4 3 2 3 9" xfId="2538" xr:uid="{00000000-0005-0000-0000-00001E110000}"/>
    <cellStyle name="Normal 4 3 2 3 9 2" xfId="2539" xr:uid="{00000000-0005-0000-0000-00001F110000}"/>
    <cellStyle name="Normal 4 3 2 3 9 2 2" xfId="37502" xr:uid="{00000000-0005-0000-0000-000020110000}"/>
    <cellStyle name="Normal 4 3 2 3 9 3" xfId="27484" xr:uid="{00000000-0005-0000-0000-000021110000}"/>
    <cellStyle name="Normal 4 3 2 4" xfId="2540" xr:uid="{00000000-0005-0000-0000-000022110000}"/>
    <cellStyle name="Normal 4 3 2 4 2" xfId="2541" xr:uid="{00000000-0005-0000-0000-000023110000}"/>
    <cellStyle name="Normal 4 3 2 4 2 2" xfId="2542" xr:uid="{00000000-0005-0000-0000-000024110000}"/>
    <cellStyle name="Normal 4 3 2 4 2 2 2" xfId="2543" xr:uid="{00000000-0005-0000-0000-000025110000}"/>
    <cellStyle name="Normal 4 3 2 4 2 2 2 2" xfId="2544" xr:uid="{00000000-0005-0000-0000-000026110000}"/>
    <cellStyle name="Normal 4 3 2 4 2 2 2 2 2" xfId="37503" xr:uid="{00000000-0005-0000-0000-000027110000}"/>
    <cellStyle name="Normal 4 3 2 4 2 2 2 3" xfId="27485" xr:uid="{00000000-0005-0000-0000-000028110000}"/>
    <cellStyle name="Normal 4 3 2 4 2 2 3" xfId="2545" xr:uid="{00000000-0005-0000-0000-000029110000}"/>
    <cellStyle name="Normal 4 3 2 4 2 2 3 2" xfId="2546" xr:uid="{00000000-0005-0000-0000-00002A110000}"/>
    <cellStyle name="Normal 4 3 2 4 2 2 3 2 2" xfId="37504" xr:uid="{00000000-0005-0000-0000-00002B110000}"/>
    <cellStyle name="Normal 4 3 2 4 2 2 3 3" xfId="27486" xr:uid="{00000000-0005-0000-0000-00002C110000}"/>
    <cellStyle name="Normal 4 3 2 4 2 2 4" xfId="2547" xr:uid="{00000000-0005-0000-0000-00002D110000}"/>
    <cellStyle name="Normal 4 3 2 4 2 2 4 2" xfId="34171" xr:uid="{00000000-0005-0000-0000-00002E110000}"/>
    <cellStyle name="Normal 4 3 2 4 2 2 5" xfId="23574" xr:uid="{00000000-0005-0000-0000-00002F110000}"/>
    <cellStyle name="Normal 4 3 2 4 2 3" xfId="2548" xr:uid="{00000000-0005-0000-0000-000030110000}"/>
    <cellStyle name="Normal 4 3 2 4 2 3 2" xfId="2549" xr:uid="{00000000-0005-0000-0000-000031110000}"/>
    <cellStyle name="Normal 4 3 2 4 2 3 2 2" xfId="2550" xr:uid="{00000000-0005-0000-0000-000032110000}"/>
    <cellStyle name="Normal 4 3 2 4 2 3 2 2 2" xfId="37505" xr:uid="{00000000-0005-0000-0000-000033110000}"/>
    <cellStyle name="Normal 4 3 2 4 2 3 2 3" xfId="27487" xr:uid="{00000000-0005-0000-0000-000034110000}"/>
    <cellStyle name="Normal 4 3 2 4 2 3 3" xfId="2551" xr:uid="{00000000-0005-0000-0000-000035110000}"/>
    <cellStyle name="Normal 4 3 2 4 2 3 3 2" xfId="2552" xr:uid="{00000000-0005-0000-0000-000036110000}"/>
    <cellStyle name="Normal 4 3 2 4 2 3 3 2 2" xfId="37506" xr:uid="{00000000-0005-0000-0000-000037110000}"/>
    <cellStyle name="Normal 4 3 2 4 2 3 3 3" xfId="27488" xr:uid="{00000000-0005-0000-0000-000038110000}"/>
    <cellStyle name="Normal 4 3 2 4 2 3 4" xfId="2553" xr:uid="{00000000-0005-0000-0000-000039110000}"/>
    <cellStyle name="Normal 4 3 2 4 2 3 4 2" xfId="34172" xr:uid="{00000000-0005-0000-0000-00003A110000}"/>
    <cellStyle name="Normal 4 3 2 4 2 3 5" xfId="23575" xr:uid="{00000000-0005-0000-0000-00003B110000}"/>
    <cellStyle name="Normal 4 3 2 4 2 4" xfId="2554" xr:uid="{00000000-0005-0000-0000-00003C110000}"/>
    <cellStyle name="Normal 4 3 2 4 2 4 2" xfId="2555" xr:uid="{00000000-0005-0000-0000-00003D110000}"/>
    <cellStyle name="Normal 4 3 2 4 2 4 2 2" xfId="37507" xr:uid="{00000000-0005-0000-0000-00003E110000}"/>
    <cellStyle name="Normal 4 3 2 4 2 4 3" xfId="27489" xr:uid="{00000000-0005-0000-0000-00003F110000}"/>
    <cellStyle name="Normal 4 3 2 4 2 5" xfId="2556" xr:uid="{00000000-0005-0000-0000-000040110000}"/>
    <cellStyle name="Normal 4 3 2 4 2 5 2" xfId="2557" xr:uid="{00000000-0005-0000-0000-000041110000}"/>
    <cellStyle name="Normal 4 3 2 4 2 5 2 2" xfId="37508" xr:uid="{00000000-0005-0000-0000-000042110000}"/>
    <cellStyle name="Normal 4 3 2 4 2 5 3" xfId="27490" xr:uid="{00000000-0005-0000-0000-000043110000}"/>
    <cellStyle name="Normal 4 3 2 4 2 6" xfId="2558" xr:uid="{00000000-0005-0000-0000-000044110000}"/>
    <cellStyle name="Normal 4 3 2 4 2 6 2" xfId="34170" xr:uid="{00000000-0005-0000-0000-000045110000}"/>
    <cellStyle name="Normal 4 3 2 4 2 7" xfId="23573" xr:uid="{00000000-0005-0000-0000-000046110000}"/>
    <cellStyle name="Normal 4 3 2 4 3" xfId="2559" xr:uid="{00000000-0005-0000-0000-000047110000}"/>
    <cellStyle name="Normal 4 3 2 4 3 2" xfId="2560" xr:uid="{00000000-0005-0000-0000-000048110000}"/>
    <cellStyle name="Normal 4 3 2 4 3 2 2" xfId="2561" xr:uid="{00000000-0005-0000-0000-000049110000}"/>
    <cellStyle name="Normal 4 3 2 4 3 2 2 2" xfId="37509" xr:uid="{00000000-0005-0000-0000-00004A110000}"/>
    <cellStyle name="Normal 4 3 2 4 3 2 3" xfId="27491" xr:uid="{00000000-0005-0000-0000-00004B110000}"/>
    <cellStyle name="Normal 4 3 2 4 3 3" xfId="2562" xr:uid="{00000000-0005-0000-0000-00004C110000}"/>
    <cellStyle name="Normal 4 3 2 4 3 3 2" xfId="2563" xr:uid="{00000000-0005-0000-0000-00004D110000}"/>
    <cellStyle name="Normal 4 3 2 4 3 3 2 2" xfId="37510" xr:uid="{00000000-0005-0000-0000-00004E110000}"/>
    <cellStyle name="Normal 4 3 2 4 3 3 3" xfId="27492" xr:uid="{00000000-0005-0000-0000-00004F110000}"/>
    <cellStyle name="Normal 4 3 2 4 3 4" xfId="2564" xr:uid="{00000000-0005-0000-0000-000050110000}"/>
    <cellStyle name="Normal 4 3 2 4 3 4 2" xfId="34173" xr:uid="{00000000-0005-0000-0000-000051110000}"/>
    <cellStyle name="Normal 4 3 2 4 3 5" xfId="23576" xr:uid="{00000000-0005-0000-0000-000052110000}"/>
    <cellStyle name="Normal 4 3 2 4 4" xfId="2565" xr:uid="{00000000-0005-0000-0000-000053110000}"/>
    <cellStyle name="Normal 4 3 2 4 4 2" xfId="2566" xr:uid="{00000000-0005-0000-0000-000054110000}"/>
    <cellStyle name="Normal 4 3 2 4 4 2 2" xfId="2567" xr:uid="{00000000-0005-0000-0000-000055110000}"/>
    <cellStyle name="Normal 4 3 2 4 4 2 2 2" xfId="37511" xr:uid="{00000000-0005-0000-0000-000056110000}"/>
    <cellStyle name="Normal 4 3 2 4 4 2 3" xfId="27493" xr:uid="{00000000-0005-0000-0000-000057110000}"/>
    <cellStyle name="Normal 4 3 2 4 4 3" xfId="2568" xr:uid="{00000000-0005-0000-0000-000058110000}"/>
    <cellStyle name="Normal 4 3 2 4 4 3 2" xfId="2569" xr:uid="{00000000-0005-0000-0000-000059110000}"/>
    <cellStyle name="Normal 4 3 2 4 4 3 2 2" xfId="37512" xr:uid="{00000000-0005-0000-0000-00005A110000}"/>
    <cellStyle name="Normal 4 3 2 4 4 3 3" xfId="27494" xr:uid="{00000000-0005-0000-0000-00005B110000}"/>
    <cellStyle name="Normal 4 3 2 4 4 4" xfId="2570" xr:uid="{00000000-0005-0000-0000-00005C110000}"/>
    <cellStyle name="Normal 4 3 2 4 4 4 2" xfId="34174" xr:uid="{00000000-0005-0000-0000-00005D110000}"/>
    <cellStyle name="Normal 4 3 2 4 4 5" xfId="23577" xr:uid="{00000000-0005-0000-0000-00005E110000}"/>
    <cellStyle name="Normal 4 3 2 4 5" xfId="2571" xr:uid="{00000000-0005-0000-0000-00005F110000}"/>
    <cellStyle name="Normal 4 3 2 4 5 2" xfId="2572" xr:uid="{00000000-0005-0000-0000-000060110000}"/>
    <cellStyle name="Normal 4 3 2 4 5 2 2" xfId="37513" xr:uid="{00000000-0005-0000-0000-000061110000}"/>
    <cellStyle name="Normal 4 3 2 4 5 3" xfId="27495" xr:uid="{00000000-0005-0000-0000-000062110000}"/>
    <cellStyle name="Normal 4 3 2 4 6" xfId="2573" xr:uid="{00000000-0005-0000-0000-000063110000}"/>
    <cellStyle name="Normal 4 3 2 4 6 2" xfId="2574" xr:uid="{00000000-0005-0000-0000-000064110000}"/>
    <cellStyle name="Normal 4 3 2 4 6 2 2" xfId="37514" xr:uid="{00000000-0005-0000-0000-000065110000}"/>
    <cellStyle name="Normal 4 3 2 4 6 3" xfId="27496" xr:uid="{00000000-0005-0000-0000-000066110000}"/>
    <cellStyle name="Normal 4 3 2 4 7" xfId="2575" xr:uid="{00000000-0005-0000-0000-000067110000}"/>
    <cellStyle name="Normal 4 3 2 4 7 2" xfId="34169" xr:uid="{00000000-0005-0000-0000-000068110000}"/>
    <cellStyle name="Normal 4 3 2 4 8" xfId="23572" xr:uid="{00000000-0005-0000-0000-000069110000}"/>
    <cellStyle name="Normal 4 3 2 5" xfId="2576" xr:uid="{00000000-0005-0000-0000-00006A110000}"/>
    <cellStyle name="Normal 4 3 2 5 2" xfId="2577" xr:uid="{00000000-0005-0000-0000-00006B110000}"/>
    <cellStyle name="Normal 4 3 2 5 2 2" xfId="2578" xr:uid="{00000000-0005-0000-0000-00006C110000}"/>
    <cellStyle name="Normal 4 3 2 5 2 2 2" xfId="2579" xr:uid="{00000000-0005-0000-0000-00006D110000}"/>
    <cellStyle name="Normal 4 3 2 5 2 2 2 2" xfId="2580" xr:uid="{00000000-0005-0000-0000-00006E110000}"/>
    <cellStyle name="Normal 4 3 2 5 2 2 2 2 2" xfId="37515" xr:uid="{00000000-0005-0000-0000-00006F110000}"/>
    <cellStyle name="Normal 4 3 2 5 2 2 2 3" xfId="27497" xr:uid="{00000000-0005-0000-0000-000070110000}"/>
    <cellStyle name="Normal 4 3 2 5 2 2 3" xfId="2581" xr:uid="{00000000-0005-0000-0000-000071110000}"/>
    <cellStyle name="Normal 4 3 2 5 2 2 3 2" xfId="2582" xr:uid="{00000000-0005-0000-0000-000072110000}"/>
    <cellStyle name="Normal 4 3 2 5 2 2 3 2 2" xfId="37516" xr:uid="{00000000-0005-0000-0000-000073110000}"/>
    <cellStyle name="Normal 4 3 2 5 2 2 3 3" xfId="27498" xr:uid="{00000000-0005-0000-0000-000074110000}"/>
    <cellStyle name="Normal 4 3 2 5 2 2 4" xfId="2583" xr:uid="{00000000-0005-0000-0000-000075110000}"/>
    <cellStyle name="Normal 4 3 2 5 2 2 4 2" xfId="34177" xr:uid="{00000000-0005-0000-0000-000076110000}"/>
    <cellStyle name="Normal 4 3 2 5 2 2 5" xfId="23580" xr:uid="{00000000-0005-0000-0000-000077110000}"/>
    <cellStyle name="Normal 4 3 2 5 2 3" xfId="2584" xr:uid="{00000000-0005-0000-0000-000078110000}"/>
    <cellStyle name="Normal 4 3 2 5 2 3 2" xfId="2585" xr:uid="{00000000-0005-0000-0000-000079110000}"/>
    <cellStyle name="Normal 4 3 2 5 2 3 2 2" xfId="2586" xr:uid="{00000000-0005-0000-0000-00007A110000}"/>
    <cellStyle name="Normal 4 3 2 5 2 3 2 2 2" xfId="37517" xr:uid="{00000000-0005-0000-0000-00007B110000}"/>
    <cellStyle name="Normal 4 3 2 5 2 3 2 3" xfId="27499" xr:uid="{00000000-0005-0000-0000-00007C110000}"/>
    <cellStyle name="Normal 4 3 2 5 2 3 3" xfId="2587" xr:uid="{00000000-0005-0000-0000-00007D110000}"/>
    <cellStyle name="Normal 4 3 2 5 2 3 3 2" xfId="2588" xr:uid="{00000000-0005-0000-0000-00007E110000}"/>
    <cellStyle name="Normal 4 3 2 5 2 3 3 2 2" xfId="37518" xr:uid="{00000000-0005-0000-0000-00007F110000}"/>
    <cellStyle name="Normal 4 3 2 5 2 3 3 3" xfId="27500" xr:uid="{00000000-0005-0000-0000-000080110000}"/>
    <cellStyle name="Normal 4 3 2 5 2 3 4" xfId="2589" xr:uid="{00000000-0005-0000-0000-000081110000}"/>
    <cellStyle name="Normal 4 3 2 5 2 3 4 2" xfId="34178" xr:uid="{00000000-0005-0000-0000-000082110000}"/>
    <cellStyle name="Normal 4 3 2 5 2 3 5" xfId="23581" xr:uid="{00000000-0005-0000-0000-000083110000}"/>
    <cellStyle name="Normal 4 3 2 5 2 4" xfId="2590" xr:uid="{00000000-0005-0000-0000-000084110000}"/>
    <cellStyle name="Normal 4 3 2 5 2 4 2" xfId="2591" xr:uid="{00000000-0005-0000-0000-000085110000}"/>
    <cellStyle name="Normal 4 3 2 5 2 4 2 2" xfId="37519" xr:uid="{00000000-0005-0000-0000-000086110000}"/>
    <cellStyle name="Normal 4 3 2 5 2 4 3" xfId="27501" xr:uid="{00000000-0005-0000-0000-000087110000}"/>
    <cellStyle name="Normal 4 3 2 5 2 5" xfId="2592" xr:uid="{00000000-0005-0000-0000-000088110000}"/>
    <cellStyle name="Normal 4 3 2 5 2 5 2" xfId="2593" xr:uid="{00000000-0005-0000-0000-000089110000}"/>
    <cellStyle name="Normal 4 3 2 5 2 5 2 2" xfId="37520" xr:uid="{00000000-0005-0000-0000-00008A110000}"/>
    <cellStyle name="Normal 4 3 2 5 2 5 3" xfId="27502" xr:uid="{00000000-0005-0000-0000-00008B110000}"/>
    <cellStyle name="Normal 4 3 2 5 2 6" xfId="2594" xr:uid="{00000000-0005-0000-0000-00008C110000}"/>
    <cellStyle name="Normal 4 3 2 5 2 6 2" xfId="34176" xr:uid="{00000000-0005-0000-0000-00008D110000}"/>
    <cellStyle name="Normal 4 3 2 5 2 7" xfId="23579" xr:uid="{00000000-0005-0000-0000-00008E110000}"/>
    <cellStyle name="Normal 4 3 2 5 3" xfId="2595" xr:uid="{00000000-0005-0000-0000-00008F110000}"/>
    <cellStyle name="Normal 4 3 2 5 3 2" xfId="2596" xr:uid="{00000000-0005-0000-0000-000090110000}"/>
    <cellStyle name="Normal 4 3 2 5 3 2 2" xfId="2597" xr:uid="{00000000-0005-0000-0000-000091110000}"/>
    <cellStyle name="Normal 4 3 2 5 3 2 2 2" xfId="37521" xr:uid="{00000000-0005-0000-0000-000092110000}"/>
    <cellStyle name="Normal 4 3 2 5 3 2 3" xfId="27503" xr:uid="{00000000-0005-0000-0000-000093110000}"/>
    <cellStyle name="Normal 4 3 2 5 3 3" xfId="2598" xr:uid="{00000000-0005-0000-0000-000094110000}"/>
    <cellStyle name="Normal 4 3 2 5 3 3 2" xfId="2599" xr:uid="{00000000-0005-0000-0000-000095110000}"/>
    <cellStyle name="Normal 4 3 2 5 3 3 2 2" xfId="37522" xr:uid="{00000000-0005-0000-0000-000096110000}"/>
    <cellStyle name="Normal 4 3 2 5 3 3 3" xfId="27504" xr:uid="{00000000-0005-0000-0000-000097110000}"/>
    <cellStyle name="Normal 4 3 2 5 3 4" xfId="2600" xr:uid="{00000000-0005-0000-0000-000098110000}"/>
    <cellStyle name="Normal 4 3 2 5 3 4 2" xfId="34179" xr:uid="{00000000-0005-0000-0000-000099110000}"/>
    <cellStyle name="Normal 4 3 2 5 3 5" xfId="23582" xr:uid="{00000000-0005-0000-0000-00009A110000}"/>
    <cellStyle name="Normal 4 3 2 5 4" xfId="2601" xr:uid="{00000000-0005-0000-0000-00009B110000}"/>
    <cellStyle name="Normal 4 3 2 5 4 2" xfId="2602" xr:uid="{00000000-0005-0000-0000-00009C110000}"/>
    <cellStyle name="Normal 4 3 2 5 4 2 2" xfId="2603" xr:uid="{00000000-0005-0000-0000-00009D110000}"/>
    <cellStyle name="Normal 4 3 2 5 4 2 2 2" xfId="37523" xr:uid="{00000000-0005-0000-0000-00009E110000}"/>
    <cellStyle name="Normal 4 3 2 5 4 2 3" xfId="27505" xr:uid="{00000000-0005-0000-0000-00009F110000}"/>
    <cellStyle name="Normal 4 3 2 5 4 3" xfId="2604" xr:uid="{00000000-0005-0000-0000-0000A0110000}"/>
    <cellStyle name="Normal 4 3 2 5 4 3 2" xfId="2605" xr:uid="{00000000-0005-0000-0000-0000A1110000}"/>
    <cellStyle name="Normal 4 3 2 5 4 3 2 2" xfId="37524" xr:uid="{00000000-0005-0000-0000-0000A2110000}"/>
    <cellStyle name="Normal 4 3 2 5 4 3 3" xfId="27506" xr:uid="{00000000-0005-0000-0000-0000A3110000}"/>
    <cellStyle name="Normal 4 3 2 5 4 4" xfId="2606" xr:uid="{00000000-0005-0000-0000-0000A4110000}"/>
    <cellStyle name="Normal 4 3 2 5 4 4 2" xfId="34180" xr:uid="{00000000-0005-0000-0000-0000A5110000}"/>
    <cellStyle name="Normal 4 3 2 5 4 5" xfId="23583" xr:uid="{00000000-0005-0000-0000-0000A6110000}"/>
    <cellStyle name="Normal 4 3 2 5 5" xfId="2607" xr:uid="{00000000-0005-0000-0000-0000A7110000}"/>
    <cellStyle name="Normal 4 3 2 5 5 2" xfId="2608" xr:uid="{00000000-0005-0000-0000-0000A8110000}"/>
    <cellStyle name="Normal 4 3 2 5 5 2 2" xfId="37525" xr:uid="{00000000-0005-0000-0000-0000A9110000}"/>
    <cellStyle name="Normal 4 3 2 5 5 3" xfId="27507" xr:uid="{00000000-0005-0000-0000-0000AA110000}"/>
    <cellStyle name="Normal 4 3 2 5 6" xfId="2609" xr:uid="{00000000-0005-0000-0000-0000AB110000}"/>
    <cellStyle name="Normal 4 3 2 5 6 2" xfId="2610" xr:uid="{00000000-0005-0000-0000-0000AC110000}"/>
    <cellStyle name="Normal 4 3 2 5 6 2 2" xfId="37526" xr:uid="{00000000-0005-0000-0000-0000AD110000}"/>
    <cellStyle name="Normal 4 3 2 5 6 3" xfId="27508" xr:uid="{00000000-0005-0000-0000-0000AE110000}"/>
    <cellStyle name="Normal 4 3 2 5 7" xfId="2611" xr:uid="{00000000-0005-0000-0000-0000AF110000}"/>
    <cellStyle name="Normal 4 3 2 5 7 2" xfId="34175" xr:uid="{00000000-0005-0000-0000-0000B0110000}"/>
    <cellStyle name="Normal 4 3 2 5 8" xfId="23578" xr:uid="{00000000-0005-0000-0000-0000B1110000}"/>
    <cellStyle name="Normal 4 3 2 6" xfId="2612" xr:uid="{00000000-0005-0000-0000-0000B2110000}"/>
    <cellStyle name="Normal 4 3 2 6 2" xfId="2613" xr:uid="{00000000-0005-0000-0000-0000B3110000}"/>
    <cellStyle name="Normal 4 3 2 6 2 2" xfId="2614" xr:uid="{00000000-0005-0000-0000-0000B4110000}"/>
    <cellStyle name="Normal 4 3 2 6 2 2 2" xfId="2615" xr:uid="{00000000-0005-0000-0000-0000B5110000}"/>
    <cellStyle name="Normal 4 3 2 6 2 2 2 2" xfId="2616" xr:uid="{00000000-0005-0000-0000-0000B6110000}"/>
    <cellStyle name="Normal 4 3 2 6 2 2 2 2 2" xfId="37527" xr:uid="{00000000-0005-0000-0000-0000B7110000}"/>
    <cellStyle name="Normal 4 3 2 6 2 2 2 3" xfId="27509" xr:uid="{00000000-0005-0000-0000-0000B8110000}"/>
    <cellStyle name="Normal 4 3 2 6 2 2 3" xfId="2617" xr:uid="{00000000-0005-0000-0000-0000B9110000}"/>
    <cellStyle name="Normal 4 3 2 6 2 2 3 2" xfId="2618" xr:uid="{00000000-0005-0000-0000-0000BA110000}"/>
    <cellStyle name="Normal 4 3 2 6 2 2 3 2 2" xfId="37528" xr:uid="{00000000-0005-0000-0000-0000BB110000}"/>
    <cellStyle name="Normal 4 3 2 6 2 2 3 3" xfId="27510" xr:uid="{00000000-0005-0000-0000-0000BC110000}"/>
    <cellStyle name="Normal 4 3 2 6 2 2 4" xfId="2619" xr:uid="{00000000-0005-0000-0000-0000BD110000}"/>
    <cellStyle name="Normal 4 3 2 6 2 2 4 2" xfId="34183" xr:uid="{00000000-0005-0000-0000-0000BE110000}"/>
    <cellStyle name="Normal 4 3 2 6 2 2 5" xfId="23586" xr:uid="{00000000-0005-0000-0000-0000BF110000}"/>
    <cellStyle name="Normal 4 3 2 6 2 3" xfId="2620" xr:uid="{00000000-0005-0000-0000-0000C0110000}"/>
    <cellStyle name="Normal 4 3 2 6 2 3 2" xfId="2621" xr:uid="{00000000-0005-0000-0000-0000C1110000}"/>
    <cellStyle name="Normal 4 3 2 6 2 3 2 2" xfId="2622" xr:uid="{00000000-0005-0000-0000-0000C2110000}"/>
    <cellStyle name="Normal 4 3 2 6 2 3 2 2 2" xfId="37529" xr:uid="{00000000-0005-0000-0000-0000C3110000}"/>
    <cellStyle name="Normal 4 3 2 6 2 3 2 3" xfId="27511" xr:uid="{00000000-0005-0000-0000-0000C4110000}"/>
    <cellStyle name="Normal 4 3 2 6 2 3 3" xfId="2623" xr:uid="{00000000-0005-0000-0000-0000C5110000}"/>
    <cellStyle name="Normal 4 3 2 6 2 3 3 2" xfId="2624" xr:uid="{00000000-0005-0000-0000-0000C6110000}"/>
    <cellStyle name="Normal 4 3 2 6 2 3 3 2 2" xfId="37530" xr:uid="{00000000-0005-0000-0000-0000C7110000}"/>
    <cellStyle name="Normal 4 3 2 6 2 3 3 3" xfId="27512" xr:uid="{00000000-0005-0000-0000-0000C8110000}"/>
    <cellStyle name="Normal 4 3 2 6 2 3 4" xfId="2625" xr:uid="{00000000-0005-0000-0000-0000C9110000}"/>
    <cellStyle name="Normal 4 3 2 6 2 3 4 2" xfId="34184" xr:uid="{00000000-0005-0000-0000-0000CA110000}"/>
    <cellStyle name="Normal 4 3 2 6 2 3 5" xfId="23587" xr:uid="{00000000-0005-0000-0000-0000CB110000}"/>
    <cellStyle name="Normal 4 3 2 6 2 4" xfId="2626" xr:uid="{00000000-0005-0000-0000-0000CC110000}"/>
    <cellStyle name="Normal 4 3 2 6 2 4 2" xfId="2627" xr:uid="{00000000-0005-0000-0000-0000CD110000}"/>
    <cellStyle name="Normal 4 3 2 6 2 4 2 2" xfId="37531" xr:uid="{00000000-0005-0000-0000-0000CE110000}"/>
    <cellStyle name="Normal 4 3 2 6 2 4 3" xfId="27513" xr:uid="{00000000-0005-0000-0000-0000CF110000}"/>
    <cellStyle name="Normal 4 3 2 6 2 5" xfId="2628" xr:uid="{00000000-0005-0000-0000-0000D0110000}"/>
    <cellStyle name="Normal 4 3 2 6 2 5 2" xfId="2629" xr:uid="{00000000-0005-0000-0000-0000D1110000}"/>
    <cellStyle name="Normal 4 3 2 6 2 5 2 2" xfId="37532" xr:uid="{00000000-0005-0000-0000-0000D2110000}"/>
    <cellStyle name="Normal 4 3 2 6 2 5 3" xfId="27514" xr:uid="{00000000-0005-0000-0000-0000D3110000}"/>
    <cellStyle name="Normal 4 3 2 6 2 6" xfId="2630" xr:uid="{00000000-0005-0000-0000-0000D4110000}"/>
    <cellStyle name="Normal 4 3 2 6 2 6 2" xfId="34182" xr:uid="{00000000-0005-0000-0000-0000D5110000}"/>
    <cellStyle name="Normal 4 3 2 6 2 7" xfId="23585" xr:uid="{00000000-0005-0000-0000-0000D6110000}"/>
    <cellStyle name="Normal 4 3 2 6 3" xfId="2631" xr:uid="{00000000-0005-0000-0000-0000D7110000}"/>
    <cellStyle name="Normal 4 3 2 6 3 2" xfId="2632" xr:uid="{00000000-0005-0000-0000-0000D8110000}"/>
    <cellStyle name="Normal 4 3 2 6 3 2 2" xfId="2633" xr:uid="{00000000-0005-0000-0000-0000D9110000}"/>
    <cellStyle name="Normal 4 3 2 6 3 2 2 2" xfId="37533" xr:uid="{00000000-0005-0000-0000-0000DA110000}"/>
    <cellStyle name="Normal 4 3 2 6 3 2 3" xfId="27515" xr:uid="{00000000-0005-0000-0000-0000DB110000}"/>
    <cellStyle name="Normal 4 3 2 6 3 3" xfId="2634" xr:uid="{00000000-0005-0000-0000-0000DC110000}"/>
    <cellStyle name="Normal 4 3 2 6 3 3 2" xfId="2635" xr:uid="{00000000-0005-0000-0000-0000DD110000}"/>
    <cellStyle name="Normal 4 3 2 6 3 3 2 2" xfId="37534" xr:uid="{00000000-0005-0000-0000-0000DE110000}"/>
    <cellStyle name="Normal 4 3 2 6 3 3 3" xfId="27516" xr:uid="{00000000-0005-0000-0000-0000DF110000}"/>
    <cellStyle name="Normal 4 3 2 6 3 4" xfId="2636" xr:uid="{00000000-0005-0000-0000-0000E0110000}"/>
    <cellStyle name="Normal 4 3 2 6 3 4 2" xfId="34185" xr:uid="{00000000-0005-0000-0000-0000E1110000}"/>
    <cellStyle name="Normal 4 3 2 6 3 5" xfId="23588" xr:uid="{00000000-0005-0000-0000-0000E2110000}"/>
    <cellStyle name="Normal 4 3 2 6 4" xfId="2637" xr:uid="{00000000-0005-0000-0000-0000E3110000}"/>
    <cellStyle name="Normal 4 3 2 6 4 2" xfId="2638" xr:uid="{00000000-0005-0000-0000-0000E4110000}"/>
    <cellStyle name="Normal 4 3 2 6 4 2 2" xfId="2639" xr:uid="{00000000-0005-0000-0000-0000E5110000}"/>
    <cellStyle name="Normal 4 3 2 6 4 2 2 2" xfId="37535" xr:uid="{00000000-0005-0000-0000-0000E6110000}"/>
    <cellStyle name="Normal 4 3 2 6 4 2 3" xfId="27517" xr:uid="{00000000-0005-0000-0000-0000E7110000}"/>
    <cellStyle name="Normal 4 3 2 6 4 3" xfId="2640" xr:uid="{00000000-0005-0000-0000-0000E8110000}"/>
    <cellStyle name="Normal 4 3 2 6 4 3 2" xfId="2641" xr:uid="{00000000-0005-0000-0000-0000E9110000}"/>
    <cellStyle name="Normal 4 3 2 6 4 3 2 2" xfId="37536" xr:uid="{00000000-0005-0000-0000-0000EA110000}"/>
    <cellStyle name="Normal 4 3 2 6 4 3 3" xfId="27518" xr:uid="{00000000-0005-0000-0000-0000EB110000}"/>
    <cellStyle name="Normal 4 3 2 6 4 4" xfId="2642" xr:uid="{00000000-0005-0000-0000-0000EC110000}"/>
    <cellStyle name="Normal 4 3 2 6 4 4 2" xfId="34186" xr:uid="{00000000-0005-0000-0000-0000ED110000}"/>
    <cellStyle name="Normal 4 3 2 6 4 5" xfId="23589" xr:uid="{00000000-0005-0000-0000-0000EE110000}"/>
    <cellStyle name="Normal 4 3 2 6 5" xfId="2643" xr:uid="{00000000-0005-0000-0000-0000EF110000}"/>
    <cellStyle name="Normal 4 3 2 6 5 2" xfId="2644" xr:uid="{00000000-0005-0000-0000-0000F0110000}"/>
    <cellStyle name="Normal 4 3 2 6 5 2 2" xfId="37537" xr:uid="{00000000-0005-0000-0000-0000F1110000}"/>
    <cellStyle name="Normal 4 3 2 6 5 3" xfId="27519" xr:uid="{00000000-0005-0000-0000-0000F2110000}"/>
    <cellStyle name="Normal 4 3 2 6 6" xfId="2645" xr:uid="{00000000-0005-0000-0000-0000F3110000}"/>
    <cellStyle name="Normal 4 3 2 6 6 2" xfId="2646" xr:uid="{00000000-0005-0000-0000-0000F4110000}"/>
    <cellStyle name="Normal 4 3 2 6 6 2 2" xfId="37538" xr:uid="{00000000-0005-0000-0000-0000F5110000}"/>
    <cellStyle name="Normal 4 3 2 6 6 3" xfId="27520" xr:uid="{00000000-0005-0000-0000-0000F6110000}"/>
    <cellStyle name="Normal 4 3 2 6 7" xfId="2647" xr:uid="{00000000-0005-0000-0000-0000F7110000}"/>
    <cellStyle name="Normal 4 3 2 6 7 2" xfId="34181" xr:uid="{00000000-0005-0000-0000-0000F8110000}"/>
    <cellStyle name="Normal 4 3 2 6 8" xfId="23584" xr:uid="{00000000-0005-0000-0000-0000F9110000}"/>
    <cellStyle name="Normal 4 3 2 7" xfId="2648" xr:uid="{00000000-0005-0000-0000-0000FA110000}"/>
    <cellStyle name="Normal 4 3 2 7 2" xfId="2649" xr:uid="{00000000-0005-0000-0000-0000FB110000}"/>
    <cellStyle name="Normal 4 3 2 7 2 2" xfId="2650" xr:uid="{00000000-0005-0000-0000-0000FC110000}"/>
    <cellStyle name="Normal 4 3 2 7 2 2 2" xfId="2651" xr:uid="{00000000-0005-0000-0000-0000FD110000}"/>
    <cellStyle name="Normal 4 3 2 7 2 2 2 2" xfId="37539" xr:uid="{00000000-0005-0000-0000-0000FE110000}"/>
    <cellStyle name="Normal 4 3 2 7 2 2 3" xfId="27521" xr:uid="{00000000-0005-0000-0000-0000FF110000}"/>
    <cellStyle name="Normal 4 3 2 7 2 3" xfId="2652" xr:uid="{00000000-0005-0000-0000-000000120000}"/>
    <cellStyle name="Normal 4 3 2 7 2 3 2" xfId="2653" xr:uid="{00000000-0005-0000-0000-000001120000}"/>
    <cellStyle name="Normal 4 3 2 7 2 3 2 2" xfId="37540" xr:uid="{00000000-0005-0000-0000-000002120000}"/>
    <cellStyle name="Normal 4 3 2 7 2 3 3" xfId="27522" xr:uid="{00000000-0005-0000-0000-000003120000}"/>
    <cellStyle name="Normal 4 3 2 7 2 4" xfId="2654" xr:uid="{00000000-0005-0000-0000-000004120000}"/>
    <cellStyle name="Normal 4 3 2 7 2 4 2" xfId="34188" xr:uid="{00000000-0005-0000-0000-000005120000}"/>
    <cellStyle name="Normal 4 3 2 7 2 5" xfId="23591" xr:uid="{00000000-0005-0000-0000-000006120000}"/>
    <cellStyle name="Normal 4 3 2 7 3" xfId="2655" xr:uid="{00000000-0005-0000-0000-000007120000}"/>
    <cellStyle name="Normal 4 3 2 7 3 2" xfId="2656" xr:uid="{00000000-0005-0000-0000-000008120000}"/>
    <cellStyle name="Normal 4 3 2 7 3 2 2" xfId="2657" xr:uid="{00000000-0005-0000-0000-000009120000}"/>
    <cellStyle name="Normal 4 3 2 7 3 2 2 2" xfId="37541" xr:uid="{00000000-0005-0000-0000-00000A120000}"/>
    <cellStyle name="Normal 4 3 2 7 3 2 3" xfId="27523" xr:uid="{00000000-0005-0000-0000-00000B120000}"/>
    <cellStyle name="Normal 4 3 2 7 3 3" xfId="2658" xr:uid="{00000000-0005-0000-0000-00000C120000}"/>
    <cellStyle name="Normal 4 3 2 7 3 3 2" xfId="2659" xr:uid="{00000000-0005-0000-0000-00000D120000}"/>
    <cellStyle name="Normal 4 3 2 7 3 3 2 2" xfId="37542" xr:uid="{00000000-0005-0000-0000-00000E120000}"/>
    <cellStyle name="Normal 4 3 2 7 3 3 3" xfId="27524" xr:uid="{00000000-0005-0000-0000-00000F120000}"/>
    <cellStyle name="Normal 4 3 2 7 3 4" xfId="2660" xr:uid="{00000000-0005-0000-0000-000010120000}"/>
    <cellStyle name="Normal 4 3 2 7 3 4 2" xfId="34189" xr:uid="{00000000-0005-0000-0000-000011120000}"/>
    <cellStyle name="Normal 4 3 2 7 3 5" xfId="23592" xr:uid="{00000000-0005-0000-0000-000012120000}"/>
    <cellStyle name="Normal 4 3 2 7 4" xfId="2661" xr:uid="{00000000-0005-0000-0000-000013120000}"/>
    <cellStyle name="Normal 4 3 2 7 4 2" xfId="2662" xr:uid="{00000000-0005-0000-0000-000014120000}"/>
    <cellStyle name="Normal 4 3 2 7 4 2 2" xfId="37543" xr:uid="{00000000-0005-0000-0000-000015120000}"/>
    <cellStyle name="Normal 4 3 2 7 4 3" xfId="27525" xr:uid="{00000000-0005-0000-0000-000016120000}"/>
    <cellStyle name="Normal 4 3 2 7 5" xfId="2663" xr:uid="{00000000-0005-0000-0000-000017120000}"/>
    <cellStyle name="Normal 4 3 2 7 5 2" xfId="2664" xr:uid="{00000000-0005-0000-0000-000018120000}"/>
    <cellStyle name="Normal 4 3 2 7 5 2 2" xfId="37544" xr:uid="{00000000-0005-0000-0000-000019120000}"/>
    <cellStyle name="Normal 4 3 2 7 5 3" xfId="27526" xr:uid="{00000000-0005-0000-0000-00001A120000}"/>
    <cellStyle name="Normal 4 3 2 7 6" xfId="2665" xr:uid="{00000000-0005-0000-0000-00001B120000}"/>
    <cellStyle name="Normal 4 3 2 7 6 2" xfId="34187" xr:uid="{00000000-0005-0000-0000-00001C120000}"/>
    <cellStyle name="Normal 4 3 2 7 7" xfId="23590" xr:uid="{00000000-0005-0000-0000-00001D120000}"/>
    <cellStyle name="Normal 4 3 2 8" xfId="2666" xr:uid="{00000000-0005-0000-0000-00001E120000}"/>
    <cellStyle name="Normal 4 3 2 8 2" xfId="2667" xr:uid="{00000000-0005-0000-0000-00001F120000}"/>
    <cellStyle name="Normal 4 3 2 8 2 2" xfId="2668" xr:uid="{00000000-0005-0000-0000-000020120000}"/>
    <cellStyle name="Normal 4 3 2 8 2 2 2" xfId="37545" xr:uid="{00000000-0005-0000-0000-000021120000}"/>
    <cellStyle name="Normal 4 3 2 8 2 3" xfId="27527" xr:uid="{00000000-0005-0000-0000-000022120000}"/>
    <cellStyle name="Normal 4 3 2 8 3" xfId="2669" xr:uid="{00000000-0005-0000-0000-000023120000}"/>
    <cellStyle name="Normal 4 3 2 8 3 2" xfId="2670" xr:uid="{00000000-0005-0000-0000-000024120000}"/>
    <cellStyle name="Normal 4 3 2 8 3 2 2" xfId="37546" xr:uid="{00000000-0005-0000-0000-000025120000}"/>
    <cellStyle name="Normal 4 3 2 8 3 3" xfId="27528" xr:uid="{00000000-0005-0000-0000-000026120000}"/>
    <cellStyle name="Normal 4 3 2 8 4" xfId="2671" xr:uid="{00000000-0005-0000-0000-000027120000}"/>
    <cellStyle name="Normal 4 3 2 8 4 2" xfId="34190" xr:uid="{00000000-0005-0000-0000-000028120000}"/>
    <cellStyle name="Normal 4 3 2 8 5" xfId="23593" xr:uid="{00000000-0005-0000-0000-000029120000}"/>
    <cellStyle name="Normal 4 3 2 9" xfId="2672" xr:uid="{00000000-0005-0000-0000-00002A120000}"/>
    <cellStyle name="Normal 4 3 2 9 2" xfId="2673" xr:uid="{00000000-0005-0000-0000-00002B120000}"/>
    <cellStyle name="Normal 4 3 2 9 2 2" xfId="2674" xr:uid="{00000000-0005-0000-0000-00002C120000}"/>
    <cellStyle name="Normal 4 3 2 9 2 2 2" xfId="37547" xr:uid="{00000000-0005-0000-0000-00002D120000}"/>
    <cellStyle name="Normal 4 3 2 9 2 3" xfId="27529" xr:uid="{00000000-0005-0000-0000-00002E120000}"/>
    <cellStyle name="Normal 4 3 2 9 3" xfId="2675" xr:uid="{00000000-0005-0000-0000-00002F120000}"/>
    <cellStyle name="Normal 4 3 2 9 3 2" xfId="2676" xr:uid="{00000000-0005-0000-0000-000030120000}"/>
    <cellStyle name="Normal 4 3 2 9 3 2 2" xfId="37548" xr:uid="{00000000-0005-0000-0000-000031120000}"/>
    <cellStyle name="Normal 4 3 2 9 3 3" xfId="27530" xr:uid="{00000000-0005-0000-0000-000032120000}"/>
    <cellStyle name="Normal 4 3 2 9 4" xfId="2677" xr:uid="{00000000-0005-0000-0000-000033120000}"/>
    <cellStyle name="Normal 4 3 2 9 4 2" xfId="34191" xr:uid="{00000000-0005-0000-0000-000034120000}"/>
    <cellStyle name="Normal 4 3 2 9 5" xfId="23594" xr:uid="{00000000-0005-0000-0000-000035120000}"/>
    <cellStyle name="Normal 4 3 20" xfId="44026" xr:uid="{00000000-0005-0000-0000-000036120000}"/>
    <cellStyle name="Normal 4 3 21" xfId="44069" xr:uid="{00000000-0005-0000-0000-000037120000}"/>
    <cellStyle name="Normal 4 3 3" xfId="2678" xr:uid="{00000000-0005-0000-0000-000038120000}"/>
    <cellStyle name="Normal 4 3 3 10" xfId="2679" xr:uid="{00000000-0005-0000-0000-000039120000}"/>
    <cellStyle name="Normal 4 3 3 10 2" xfId="2680" xr:uid="{00000000-0005-0000-0000-00003A120000}"/>
    <cellStyle name="Normal 4 3 3 10 2 2" xfId="37549" xr:uid="{00000000-0005-0000-0000-00003B120000}"/>
    <cellStyle name="Normal 4 3 3 10 3" xfId="27531" xr:uid="{00000000-0005-0000-0000-00003C120000}"/>
    <cellStyle name="Normal 4 3 3 11" xfId="2681" xr:uid="{00000000-0005-0000-0000-00003D120000}"/>
    <cellStyle name="Normal 4 3 3 11 2" xfId="2682" xr:uid="{00000000-0005-0000-0000-00003E120000}"/>
    <cellStyle name="Normal 4 3 3 11 2 2" xfId="37550" xr:uid="{00000000-0005-0000-0000-00003F120000}"/>
    <cellStyle name="Normal 4 3 3 11 3" xfId="27532" xr:uid="{00000000-0005-0000-0000-000040120000}"/>
    <cellStyle name="Normal 4 3 3 12" xfId="2683" xr:uid="{00000000-0005-0000-0000-000041120000}"/>
    <cellStyle name="Normal 4 3 3 13" xfId="2684" xr:uid="{00000000-0005-0000-0000-000042120000}"/>
    <cellStyle name="Normal 4 3 3 13 2" xfId="34082" xr:uid="{00000000-0005-0000-0000-000043120000}"/>
    <cellStyle name="Normal 4 3 3 14" xfId="23479" xr:uid="{00000000-0005-0000-0000-000044120000}"/>
    <cellStyle name="Normal 4 3 3 15" xfId="44038" xr:uid="{00000000-0005-0000-0000-000045120000}"/>
    <cellStyle name="Normal 4 3 3 16" xfId="44355" xr:uid="{00000000-0005-0000-0000-000046120000}"/>
    <cellStyle name="Normal 4 3 3 2" xfId="2685" xr:uid="{00000000-0005-0000-0000-000047120000}"/>
    <cellStyle name="Normal 4 3 3 2 10" xfId="2686" xr:uid="{00000000-0005-0000-0000-000048120000}"/>
    <cellStyle name="Normal 4 3 3 2 10 2" xfId="34102" xr:uid="{00000000-0005-0000-0000-000049120000}"/>
    <cellStyle name="Normal 4 3 3 2 11" xfId="23500" xr:uid="{00000000-0005-0000-0000-00004A120000}"/>
    <cellStyle name="Normal 4 3 3 2 12" xfId="44058" xr:uid="{00000000-0005-0000-0000-00004B120000}"/>
    <cellStyle name="Normal 4 3 3 2 13" xfId="45241" xr:uid="{00000000-0005-0000-0000-00004C120000}"/>
    <cellStyle name="Normal 4 3 3 2 2" xfId="2687" xr:uid="{00000000-0005-0000-0000-00004D120000}"/>
    <cellStyle name="Normal 4 3 3 2 2 2" xfId="2688" xr:uid="{00000000-0005-0000-0000-00004E120000}"/>
    <cellStyle name="Normal 4 3 3 2 2 2 2" xfId="2689" xr:uid="{00000000-0005-0000-0000-00004F120000}"/>
    <cellStyle name="Normal 4 3 3 2 2 2 2 2" xfId="2690" xr:uid="{00000000-0005-0000-0000-000050120000}"/>
    <cellStyle name="Normal 4 3 3 2 2 2 2 2 2" xfId="2691" xr:uid="{00000000-0005-0000-0000-000051120000}"/>
    <cellStyle name="Normal 4 3 3 2 2 2 2 2 2 2" xfId="37551" xr:uid="{00000000-0005-0000-0000-000052120000}"/>
    <cellStyle name="Normal 4 3 3 2 2 2 2 2 3" xfId="27533" xr:uid="{00000000-0005-0000-0000-000053120000}"/>
    <cellStyle name="Normal 4 3 3 2 2 2 2 3" xfId="2692" xr:uid="{00000000-0005-0000-0000-000054120000}"/>
    <cellStyle name="Normal 4 3 3 2 2 2 2 3 2" xfId="2693" xr:uid="{00000000-0005-0000-0000-000055120000}"/>
    <cellStyle name="Normal 4 3 3 2 2 2 2 3 2 2" xfId="37552" xr:uid="{00000000-0005-0000-0000-000056120000}"/>
    <cellStyle name="Normal 4 3 3 2 2 2 2 3 3" xfId="27534" xr:uid="{00000000-0005-0000-0000-000057120000}"/>
    <cellStyle name="Normal 4 3 3 2 2 2 2 4" xfId="2694" xr:uid="{00000000-0005-0000-0000-000058120000}"/>
    <cellStyle name="Normal 4 3 3 2 2 2 2 4 2" xfId="34196" xr:uid="{00000000-0005-0000-0000-000059120000}"/>
    <cellStyle name="Normal 4 3 3 2 2 2 2 5" xfId="23599" xr:uid="{00000000-0005-0000-0000-00005A120000}"/>
    <cellStyle name="Normal 4 3 3 2 2 2 3" xfId="2695" xr:uid="{00000000-0005-0000-0000-00005B120000}"/>
    <cellStyle name="Normal 4 3 3 2 2 2 3 2" xfId="2696" xr:uid="{00000000-0005-0000-0000-00005C120000}"/>
    <cellStyle name="Normal 4 3 3 2 2 2 3 2 2" xfId="2697" xr:uid="{00000000-0005-0000-0000-00005D120000}"/>
    <cellStyle name="Normal 4 3 3 2 2 2 3 2 2 2" xfId="37553" xr:uid="{00000000-0005-0000-0000-00005E120000}"/>
    <cellStyle name="Normal 4 3 3 2 2 2 3 2 3" xfId="27535" xr:uid="{00000000-0005-0000-0000-00005F120000}"/>
    <cellStyle name="Normal 4 3 3 2 2 2 3 3" xfId="2698" xr:uid="{00000000-0005-0000-0000-000060120000}"/>
    <cellStyle name="Normal 4 3 3 2 2 2 3 3 2" xfId="2699" xr:uid="{00000000-0005-0000-0000-000061120000}"/>
    <cellStyle name="Normal 4 3 3 2 2 2 3 3 2 2" xfId="37554" xr:uid="{00000000-0005-0000-0000-000062120000}"/>
    <cellStyle name="Normal 4 3 3 2 2 2 3 3 3" xfId="27536" xr:uid="{00000000-0005-0000-0000-000063120000}"/>
    <cellStyle name="Normal 4 3 3 2 2 2 3 4" xfId="2700" xr:uid="{00000000-0005-0000-0000-000064120000}"/>
    <cellStyle name="Normal 4 3 3 2 2 2 3 4 2" xfId="34197" xr:uid="{00000000-0005-0000-0000-000065120000}"/>
    <cellStyle name="Normal 4 3 3 2 2 2 3 5" xfId="23600" xr:uid="{00000000-0005-0000-0000-000066120000}"/>
    <cellStyle name="Normal 4 3 3 2 2 2 4" xfId="2701" xr:uid="{00000000-0005-0000-0000-000067120000}"/>
    <cellStyle name="Normal 4 3 3 2 2 2 4 2" xfId="2702" xr:uid="{00000000-0005-0000-0000-000068120000}"/>
    <cellStyle name="Normal 4 3 3 2 2 2 4 2 2" xfId="37555" xr:uid="{00000000-0005-0000-0000-000069120000}"/>
    <cellStyle name="Normal 4 3 3 2 2 2 4 3" xfId="27537" xr:uid="{00000000-0005-0000-0000-00006A120000}"/>
    <cellStyle name="Normal 4 3 3 2 2 2 5" xfId="2703" xr:uid="{00000000-0005-0000-0000-00006B120000}"/>
    <cellStyle name="Normal 4 3 3 2 2 2 5 2" xfId="2704" xr:uid="{00000000-0005-0000-0000-00006C120000}"/>
    <cellStyle name="Normal 4 3 3 2 2 2 5 2 2" xfId="37556" xr:uid="{00000000-0005-0000-0000-00006D120000}"/>
    <cellStyle name="Normal 4 3 3 2 2 2 5 3" xfId="27538" xr:uid="{00000000-0005-0000-0000-00006E120000}"/>
    <cellStyle name="Normal 4 3 3 2 2 2 6" xfId="2705" xr:uid="{00000000-0005-0000-0000-00006F120000}"/>
    <cellStyle name="Normal 4 3 3 2 2 2 6 2" xfId="34195" xr:uid="{00000000-0005-0000-0000-000070120000}"/>
    <cellStyle name="Normal 4 3 3 2 2 2 7" xfId="23598" xr:uid="{00000000-0005-0000-0000-000071120000}"/>
    <cellStyle name="Normal 4 3 3 2 2 3" xfId="2706" xr:uid="{00000000-0005-0000-0000-000072120000}"/>
    <cellStyle name="Normal 4 3 3 2 2 3 2" xfId="2707" xr:uid="{00000000-0005-0000-0000-000073120000}"/>
    <cellStyle name="Normal 4 3 3 2 2 3 2 2" xfId="2708" xr:uid="{00000000-0005-0000-0000-000074120000}"/>
    <cellStyle name="Normal 4 3 3 2 2 3 2 2 2" xfId="37557" xr:uid="{00000000-0005-0000-0000-000075120000}"/>
    <cellStyle name="Normal 4 3 3 2 2 3 2 3" xfId="27539" xr:uid="{00000000-0005-0000-0000-000076120000}"/>
    <cellStyle name="Normal 4 3 3 2 2 3 3" xfId="2709" xr:uid="{00000000-0005-0000-0000-000077120000}"/>
    <cellStyle name="Normal 4 3 3 2 2 3 3 2" xfId="2710" xr:uid="{00000000-0005-0000-0000-000078120000}"/>
    <cellStyle name="Normal 4 3 3 2 2 3 3 2 2" xfId="37558" xr:uid="{00000000-0005-0000-0000-000079120000}"/>
    <cellStyle name="Normal 4 3 3 2 2 3 3 3" xfId="27540" xr:uid="{00000000-0005-0000-0000-00007A120000}"/>
    <cellStyle name="Normal 4 3 3 2 2 3 4" xfId="2711" xr:uid="{00000000-0005-0000-0000-00007B120000}"/>
    <cellStyle name="Normal 4 3 3 2 2 3 4 2" xfId="34198" xr:uid="{00000000-0005-0000-0000-00007C120000}"/>
    <cellStyle name="Normal 4 3 3 2 2 3 5" xfId="23601" xr:uid="{00000000-0005-0000-0000-00007D120000}"/>
    <cellStyle name="Normal 4 3 3 2 2 4" xfId="2712" xr:uid="{00000000-0005-0000-0000-00007E120000}"/>
    <cellStyle name="Normal 4 3 3 2 2 4 2" xfId="2713" xr:uid="{00000000-0005-0000-0000-00007F120000}"/>
    <cellStyle name="Normal 4 3 3 2 2 4 2 2" xfId="2714" xr:uid="{00000000-0005-0000-0000-000080120000}"/>
    <cellStyle name="Normal 4 3 3 2 2 4 2 2 2" xfId="37559" xr:uid="{00000000-0005-0000-0000-000081120000}"/>
    <cellStyle name="Normal 4 3 3 2 2 4 2 3" xfId="27541" xr:uid="{00000000-0005-0000-0000-000082120000}"/>
    <cellStyle name="Normal 4 3 3 2 2 4 3" xfId="2715" xr:uid="{00000000-0005-0000-0000-000083120000}"/>
    <cellStyle name="Normal 4 3 3 2 2 4 3 2" xfId="2716" xr:uid="{00000000-0005-0000-0000-000084120000}"/>
    <cellStyle name="Normal 4 3 3 2 2 4 3 2 2" xfId="37560" xr:uid="{00000000-0005-0000-0000-000085120000}"/>
    <cellStyle name="Normal 4 3 3 2 2 4 3 3" xfId="27542" xr:uid="{00000000-0005-0000-0000-000086120000}"/>
    <cellStyle name="Normal 4 3 3 2 2 4 4" xfId="2717" xr:uid="{00000000-0005-0000-0000-000087120000}"/>
    <cellStyle name="Normal 4 3 3 2 2 4 4 2" xfId="34199" xr:uid="{00000000-0005-0000-0000-000088120000}"/>
    <cellStyle name="Normal 4 3 3 2 2 4 5" xfId="23602" xr:uid="{00000000-0005-0000-0000-000089120000}"/>
    <cellStyle name="Normal 4 3 3 2 2 5" xfId="2718" xr:uid="{00000000-0005-0000-0000-00008A120000}"/>
    <cellStyle name="Normal 4 3 3 2 2 5 2" xfId="2719" xr:uid="{00000000-0005-0000-0000-00008B120000}"/>
    <cellStyle name="Normal 4 3 3 2 2 5 2 2" xfId="37561" xr:uid="{00000000-0005-0000-0000-00008C120000}"/>
    <cellStyle name="Normal 4 3 3 2 2 5 3" xfId="27543" xr:uid="{00000000-0005-0000-0000-00008D120000}"/>
    <cellStyle name="Normal 4 3 3 2 2 6" xfId="2720" xr:uid="{00000000-0005-0000-0000-00008E120000}"/>
    <cellStyle name="Normal 4 3 3 2 2 6 2" xfId="2721" xr:uid="{00000000-0005-0000-0000-00008F120000}"/>
    <cellStyle name="Normal 4 3 3 2 2 6 2 2" xfId="37562" xr:uid="{00000000-0005-0000-0000-000090120000}"/>
    <cellStyle name="Normal 4 3 3 2 2 6 3" xfId="27544" xr:uid="{00000000-0005-0000-0000-000091120000}"/>
    <cellStyle name="Normal 4 3 3 2 2 7" xfId="2722" xr:uid="{00000000-0005-0000-0000-000092120000}"/>
    <cellStyle name="Normal 4 3 3 2 2 7 2" xfId="34194" xr:uid="{00000000-0005-0000-0000-000093120000}"/>
    <cellStyle name="Normal 4 3 3 2 2 8" xfId="23597" xr:uid="{00000000-0005-0000-0000-000094120000}"/>
    <cellStyle name="Normal 4 3 3 2 3" xfId="2723" xr:uid="{00000000-0005-0000-0000-000095120000}"/>
    <cellStyle name="Normal 4 3 3 2 3 2" xfId="2724" xr:uid="{00000000-0005-0000-0000-000096120000}"/>
    <cellStyle name="Normal 4 3 3 2 3 2 2" xfId="2725" xr:uid="{00000000-0005-0000-0000-000097120000}"/>
    <cellStyle name="Normal 4 3 3 2 3 2 2 2" xfId="2726" xr:uid="{00000000-0005-0000-0000-000098120000}"/>
    <cellStyle name="Normal 4 3 3 2 3 2 2 2 2" xfId="2727" xr:uid="{00000000-0005-0000-0000-000099120000}"/>
    <cellStyle name="Normal 4 3 3 2 3 2 2 2 2 2" xfId="37563" xr:uid="{00000000-0005-0000-0000-00009A120000}"/>
    <cellStyle name="Normal 4 3 3 2 3 2 2 2 3" xfId="27545" xr:uid="{00000000-0005-0000-0000-00009B120000}"/>
    <cellStyle name="Normal 4 3 3 2 3 2 2 3" xfId="2728" xr:uid="{00000000-0005-0000-0000-00009C120000}"/>
    <cellStyle name="Normal 4 3 3 2 3 2 2 3 2" xfId="2729" xr:uid="{00000000-0005-0000-0000-00009D120000}"/>
    <cellStyle name="Normal 4 3 3 2 3 2 2 3 2 2" xfId="37564" xr:uid="{00000000-0005-0000-0000-00009E120000}"/>
    <cellStyle name="Normal 4 3 3 2 3 2 2 3 3" xfId="27546" xr:uid="{00000000-0005-0000-0000-00009F120000}"/>
    <cellStyle name="Normal 4 3 3 2 3 2 2 4" xfId="2730" xr:uid="{00000000-0005-0000-0000-0000A0120000}"/>
    <cellStyle name="Normal 4 3 3 2 3 2 2 4 2" xfId="34202" xr:uid="{00000000-0005-0000-0000-0000A1120000}"/>
    <cellStyle name="Normal 4 3 3 2 3 2 2 5" xfId="23605" xr:uid="{00000000-0005-0000-0000-0000A2120000}"/>
    <cellStyle name="Normal 4 3 3 2 3 2 3" xfId="2731" xr:uid="{00000000-0005-0000-0000-0000A3120000}"/>
    <cellStyle name="Normal 4 3 3 2 3 2 3 2" xfId="2732" xr:uid="{00000000-0005-0000-0000-0000A4120000}"/>
    <cellStyle name="Normal 4 3 3 2 3 2 3 2 2" xfId="2733" xr:uid="{00000000-0005-0000-0000-0000A5120000}"/>
    <cellStyle name="Normal 4 3 3 2 3 2 3 2 2 2" xfId="37565" xr:uid="{00000000-0005-0000-0000-0000A6120000}"/>
    <cellStyle name="Normal 4 3 3 2 3 2 3 2 3" xfId="27547" xr:uid="{00000000-0005-0000-0000-0000A7120000}"/>
    <cellStyle name="Normal 4 3 3 2 3 2 3 3" xfId="2734" xr:uid="{00000000-0005-0000-0000-0000A8120000}"/>
    <cellStyle name="Normal 4 3 3 2 3 2 3 3 2" xfId="2735" xr:uid="{00000000-0005-0000-0000-0000A9120000}"/>
    <cellStyle name="Normal 4 3 3 2 3 2 3 3 2 2" xfId="37566" xr:uid="{00000000-0005-0000-0000-0000AA120000}"/>
    <cellStyle name="Normal 4 3 3 2 3 2 3 3 3" xfId="27548" xr:uid="{00000000-0005-0000-0000-0000AB120000}"/>
    <cellStyle name="Normal 4 3 3 2 3 2 3 4" xfId="2736" xr:uid="{00000000-0005-0000-0000-0000AC120000}"/>
    <cellStyle name="Normal 4 3 3 2 3 2 3 4 2" xfId="34203" xr:uid="{00000000-0005-0000-0000-0000AD120000}"/>
    <cellStyle name="Normal 4 3 3 2 3 2 3 5" xfId="23606" xr:uid="{00000000-0005-0000-0000-0000AE120000}"/>
    <cellStyle name="Normal 4 3 3 2 3 2 4" xfId="2737" xr:uid="{00000000-0005-0000-0000-0000AF120000}"/>
    <cellStyle name="Normal 4 3 3 2 3 2 4 2" xfId="2738" xr:uid="{00000000-0005-0000-0000-0000B0120000}"/>
    <cellStyle name="Normal 4 3 3 2 3 2 4 2 2" xfId="37567" xr:uid="{00000000-0005-0000-0000-0000B1120000}"/>
    <cellStyle name="Normal 4 3 3 2 3 2 4 3" xfId="27549" xr:uid="{00000000-0005-0000-0000-0000B2120000}"/>
    <cellStyle name="Normal 4 3 3 2 3 2 5" xfId="2739" xr:uid="{00000000-0005-0000-0000-0000B3120000}"/>
    <cellStyle name="Normal 4 3 3 2 3 2 5 2" xfId="2740" xr:uid="{00000000-0005-0000-0000-0000B4120000}"/>
    <cellStyle name="Normal 4 3 3 2 3 2 5 2 2" xfId="37568" xr:uid="{00000000-0005-0000-0000-0000B5120000}"/>
    <cellStyle name="Normal 4 3 3 2 3 2 5 3" xfId="27550" xr:uid="{00000000-0005-0000-0000-0000B6120000}"/>
    <cellStyle name="Normal 4 3 3 2 3 2 6" xfId="2741" xr:uid="{00000000-0005-0000-0000-0000B7120000}"/>
    <cellStyle name="Normal 4 3 3 2 3 2 6 2" xfId="34201" xr:uid="{00000000-0005-0000-0000-0000B8120000}"/>
    <cellStyle name="Normal 4 3 3 2 3 2 7" xfId="23604" xr:uid="{00000000-0005-0000-0000-0000B9120000}"/>
    <cellStyle name="Normal 4 3 3 2 3 3" xfId="2742" xr:uid="{00000000-0005-0000-0000-0000BA120000}"/>
    <cellStyle name="Normal 4 3 3 2 3 3 2" xfId="2743" xr:uid="{00000000-0005-0000-0000-0000BB120000}"/>
    <cellStyle name="Normal 4 3 3 2 3 3 2 2" xfId="2744" xr:uid="{00000000-0005-0000-0000-0000BC120000}"/>
    <cellStyle name="Normal 4 3 3 2 3 3 2 2 2" xfId="37569" xr:uid="{00000000-0005-0000-0000-0000BD120000}"/>
    <cellStyle name="Normal 4 3 3 2 3 3 2 3" xfId="27551" xr:uid="{00000000-0005-0000-0000-0000BE120000}"/>
    <cellStyle name="Normal 4 3 3 2 3 3 3" xfId="2745" xr:uid="{00000000-0005-0000-0000-0000BF120000}"/>
    <cellStyle name="Normal 4 3 3 2 3 3 3 2" xfId="2746" xr:uid="{00000000-0005-0000-0000-0000C0120000}"/>
    <cellStyle name="Normal 4 3 3 2 3 3 3 2 2" xfId="37570" xr:uid="{00000000-0005-0000-0000-0000C1120000}"/>
    <cellStyle name="Normal 4 3 3 2 3 3 3 3" xfId="27552" xr:uid="{00000000-0005-0000-0000-0000C2120000}"/>
    <cellStyle name="Normal 4 3 3 2 3 3 4" xfId="2747" xr:uid="{00000000-0005-0000-0000-0000C3120000}"/>
    <cellStyle name="Normal 4 3 3 2 3 3 4 2" xfId="34204" xr:uid="{00000000-0005-0000-0000-0000C4120000}"/>
    <cellStyle name="Normal 4 3 3 2 3 3 5" xfId="23607" xr:uid="{00000000-0005-0000-0000-0000C5120000}"/>
    <cellStyle name="Normal 4 3 3 2 3 4" xfId="2748" xr:uid="{00000000-0005-0000-0000-0000C6120000}"/>
    <cellStyle name="Normal 4 3 3 2 3 4 2" xfId="2749" xr:uid="{00000000-0005-0000-0000-0000C7120000}"/>
    <cellStyle name="Normal 4 3 3 2 3 4 2 2" xfId="2750" xr:uid="{00000000-0005-0000-0000-0000C8120000}"/>
    <cellStyle name="Normal 4 3 3 2 3 4 2 2 2" xfId="37571" xr:uid="{00000000-0005-0000-0000-0000C9120000}"/>
    <cellStyle name="Normal 4 3 3 2 3 4 2 3" xfId="27553" xr:uid="{00000000-0005-0000-0000-0000CA120000}"/>
    <cellStyle name="Normal 4 3 3 2 3 4 3" xfId="2751" xr:uid="{00000000-0005-0000-0000-0000CB120000}"/>
    <cellStyle name="Normal 4 3 3 2 3 4 3 2" xfId="2752" xr:uid="{00000000-0005-0000-0000-0000CC120000}"/>
    <cellStyle name="Normal 4 3 3 2 3 4 3 2 2" xfId="37572" xr:uid="{00000000-0005-0000-0000-0000CD120000}"/>
    <cellStyle name="Normal 4 3 3 2 3 4 3 3" xfId="27554" xr:uid="{00000000-0005-0000-0000-0000CE120000}"/>
    <cellStyle name="Normal 4 3 3 2 3 4 4" xfId="2753" xr:uid="{00000000-0005-0000-0000-0000CF120000}"/>
    <cellStyle name="Normal 4 3 3 2 3 4 4 2" xfId="34205" xr:uid="{00000000-0005-0000-0000-0000D0120000}"/>
    <cellStyle name="Normal 4 3 3 2 3 4 5" xfId="23608" xr:uid="{00000000-0005-0000-0000-0000D1120000}"/>
    <cellStyle name="Normal 4 3 3 2 3 5" xfId="2754" xr:uid="{00000000-0005-0000-0000-0000D2120000}"/>
    <cellStyle name="Normal 4 3 3 2 3 5 2" xfId="2755" xr:uid="{00000000-0005-0000-0000-0000D3120000}"/>
    <cellStyle name="Normal 4 3 3 2 3 5 2 2" xfId="37573" xr:uid="{00000000-0005-0000-0000-0000D4120000}"/>
    <cellStyle name="Normal 4 3 3 2 3 5 3" xfId="27555" xr:uid="{00000000-0005-0000-0000-0000D5120000}"/>
    <cellStyle name="Normal 4 3 3 2 3 6" xfId="2756" xr:uid="{00000000-0005-0000-0000-0000D6120000}"/>
    <cellStyle name="Normal 4 3 3 2 3 6 2" xfId="2757" xr:uid="{00000000-0005-0000-0000-0000D7120000}"/>
    <cellStyle name="Normal 4 3 3 2 3 6 2 2" xfId="37574" xr:uid="{00000000-0005-0000-0000-0000D8120000}"/>
    <cellStyle name="Normal 4 3 3 2 3 6 3" xfId="27556" xr:uid="{00000000-0005-0000-0000-0000D9120000}"/>
    <cellStyle name="Normal 4 3 3 2 3 7" xfId="2758" xr:uid="{00000000-0005-0000-0000-0000DA120000}"/>
    <cellStyle name="Normal 4 3 3 2 3 7 2" xfId="34200" xr:uid="{00000000-0005-0000-0000-0000DB120000}"/>
    <cellStyle name="Normal 4 3 3 2 3 8" xfId="23603" xr:uid="{00000000-0005-0000-0000-0000DC120000}"/>
    <cellStyle name="Normal 4 3 3 2 4" xfId="2759" xr:uid="{00000000-0005-0000-0000-0000DD120000}"/>
    <cellStyle name="Normal 4 3 3 2 4 2" xfId="2760" xr:uid="{00000000-0005-0000-0000-0000DE120000}"/>
    <cellStyle name="Normal 4 3 3 2 4 2 2" xfId="2761" xr:uid="{00000000-0005-0000-0000-0000DF120000}"/>
    <cellStyle name="Normal 4 3 3 2 4 2 2 2" xfId="2762" xr:uid="{00000000-0005-0000-0000-0000E0120000}"/>
    <cellStyle name="Normal 4 3 3 2 4 2 2 2 2" xfId="37575" xr:uid="{00000000-0005-0000-0000-0000E1120000}"/>
    <cellStyle name="Normal 4 3 3 2 4 2 2 3" xfId="27557" xr:uid="{00000000-0005-0000-0000-0000E2120000}"/>
    <cellStyle name="Normal 4 3 3 2 4 2 3" xfId="2763" xr:uid="{00000000-0005-0000-0000-0000E3120000}"/>
    <cellStyle name="Normal 4 3 3 2 4 2 3 2" xfId="2764" xr:uid="{00000000-0005-0000-0000-0000E4120000}"/>
    <cellStyle name="Normal 4 3 3 2 4 2 3 2 2" xfId="37576" xr:uid="{00000000-0005-0000-0000-0000E5120000}"/>
    <cellStyle name="Normal 4 3 3 2 4 2 3 3" xfId="27558" xr:uid="{00000000-0005-0000-0000-0000E6120000}"/>
    <cellStyle name="Normal 4 3 3 2 4 2 4" xfId="2765" xr:uid="{00000000-0005-0000-0000-0000E7120000}"/>
    <cellStyle name="Normal 4 3 3 2 4 2 4 2" xfId="34207" xr:uid="{00000000-0005-0000-0000-0000E8120000}"/>
    <cellStyle name="Normal 4 3 3 2 4 2 5" xfId="23610" xr:uid="{00000000-0005-0000-0000-0000E9120000}"/>
    <cellStyle name="Normal 4 3 3 2 4 3" xfId="2766" xr:uid="{00000000-0005-0000-0000-0000EA120000}"/>
    <cellStyle name="Normal 4 3 3 2 4 3 2" xfId="2767" xr:uid="{00000000-0005-0000-0000-0000EB120000}"/>
    <cellStyle name="Normal 4 3 3 2 4 3 2 2" xfId="2768" xr:uid="{00000000-0005-0000-0000-0000EC120000}"/>
    <cellStyle name="Normal 4 3 3 2 4 3 2 2 2" xfId="37577" xr:uid="{00000000-0005-0000-0000-0000ED120000}"/>
    <cellStyle name="Normal 4 3 3 2 4 3 2 3" xfId="27559" xr:uid="{00000000-0005-0000-0000-0000EE120000}"/>
    <cellStyle name="Normal 4 3 3 2 4 3 3" xfId="2769" xr:uid="{00000000-0005-0000-0000-0000EF120000}"/>
    <cellStyle name="Normal 4 3 3 2 4 3 3 2" xfId="2770" xr:uid="{00000000-0005-0000-0000-0000F0120000}"/>
    <cellStyle name="Normal 4 3 3 2 4 3 3 2 2" xfId="37578" xr:uid="{00000000-0005-0000-0000-0000F1120000}"/>
    <cellStyle name="Normal 4 3 3 2 4 3 3 3" xfId="27560" xr:uid="{00000000-0005-0000-0000-0000F2120000}"/>
    <cellStyle name="Normal 4 3 3 2 4 3 4" xfId="2771" xr:uid="{00000000-0005-0000-0000-0000F3120000}"/>
    <cellStyle name="Normal 4 3 3 2 4 3 4 2" xfId="34208" xr:uid="{00000000-0005-0000-0000-0000F4120000}"/>
    <cellStyle name="Normal 4 3 3 2 4 3 5" xfId="23611" xr:uid="{00000000-0005-0000-0000-0000F5120000}"/>
    <cellStyle name="Normal 4 3 3 2 4 4" xfId="2772" xr:uid="{00000000-0005-0000-0000-0000F6120000}"/>
    <cellStyle name="Normal 4 3 3 2 4 4 2" xfId="2773" xr:uid="{00000000-0005-0000-0000-0000F7120000}"/>
    <cellStyle name="Normal 4 3 3 2 4 4 2 2" xfId="37579" xr:uid="{00000000-0005-0000-0000-0000F8120000}"/>
    <cellStyle name="Normal 4 3 3 2 4 4 3" xfId="27561" xr:uid="{00000000-0005-0000-0000-0000F9120000}"/>
    <cellStyle name="Normal 4 3 3 2 4 5" xfId="2774" xr:uid="{00000000-0005-0000-0000-0000FA120000}"/>
    <cellStyle name="Normal 4 3 3 2 4 5 2" xfId="2775" xr:uid="{00000000-0005-0000-0000-0000FB120000}"/>
    <cellStyle name="Normal 4 3 3 2 4 5 2 2" xfId="37580" xr:uid="{00000000-0005-0000-0000-0000FC120000}"/>
    <cellStyle name="Normal 4 3 3 2 4 5 3" xfId="27562" xr:uid="{00000000-0005-0000-0000-0000FD120000}"/>
    <cellStyle name="Normal 4 3 3 2 4 6" xfId="2776" xr:uid="{00000000-0005-0000-0000-0000FE120000}"/>
    <cellStyle name="Normal 4 3 3 2 4 6 2" xfId="34206" xr:uid="{00000000-0005-0000-0000-0000FF120000}"/>
    <cellStyle name="Normal 4 3 3 2 4 7" xfId="23609" xr:uid="{00000000-0005-0000-0000-000000130000}"/>
    <cellStyle name="Normal 4 3 3 2 5" xfId="2777" xr:uid="{00000000-0005-0000-0000-000001130000}"/>
    <cellStyle name="Normal 4 3 3 2 5 2" xfId="2778" xr:uid="{00000000-0005-0000-0000-000002130000}"/>
    <cellStyle name="Normal 4 3 3 2 5 2 2" xfId="2779" xr:uid="{00000000-0005-0000-0000-000003130000}"/>
    <cellStyle name="Normal 4 3 3 2 5 2 2 2" xfId="37581" xr:uid="{00000000-0005-0000-0000-000004130000}"/>
    <cellStyle name="Normal 4 3 3 2 5 2 3" xfId="27563" xr:uid="{00000000-0005-0000-0000-000005130000}"/>
    <cellStyle name="Normal 4 3 3 2 5 3" xfId="2780" xr:uid="{00000000-0005-0000-0000-000006130000}"/>
    <cellStyle name="Normal 4 3 3 2 5 3 2" xfId="2781" xr:uid="{00000000-0005-0000-0000-000007130000}"/>
    <cellStyle name="Normal 4 3 3 2 5 3 2 2" xfId="37582" xr:uid="{00000000-0005-0000-0000-000008130000}"/>
    <cellStyle name="Normal 4 3 3 2 5 3 3" xfId="27564" xr:uid="{00000000-0005-0000-0000-000009130000}"/>
    <cellStyle name="Normal 4 3 3 2 5 4" xfId="2782" xr:uid="{00000000-0005-0000-0000-00000A130000}"/>
    <cellStyle name="Normal 4 3 3 2 5 4 2" xfId="34209" xr:uid="{00000000-0005-0000-0000-00000B130000}"/>
    <cellStyle name="Normal 4 3 3 2 5 5" xfId="23612" xr:uid="{00000000-0005-0000-0000-00000C130000}"/>
    <cellStyle name="Normal 4 3 3 2 6" xfId="2783" xr:uid="{00000000-0005-0000-0000-00000D130000}"/>
    <cellStyle name="Normal 4 3 3 2 6 2" xfId="2784" xr:uid="{00000000-0005-0000-0000-00000E130000}"/>
    <cellStyle name="Normal 4 3 3 2 6 2 2" xfId="2785" xr:uid="{00000000-0005-0000-0000-00000F130000}"/>
    <cellStyle name="Normal 4 3 3 2 6 2 2 2" xfId="37583" xr:uid="{00000000-0005-0000-0000-000010130000}"/>
    <cellStyle name="Normal 4 3 3 2 6 2 3" xfId="27565" xr:uid="{00000000-0005-0000-0000-000011130000}"/>
    <cellStyle name="Normal 4 3 3 2 6 3" xfId="2786" xr:uid="{00000000-0005-0000-0000-000012130000}"/>
    <cellStyle name="Normal 4 3 3 2 6 3 2" xfId="2787" xr:uid="{00000000-0005-0000-0000-000013130000}"/>
    <cellStyle name="Normal 4 3 3 2 6 3 2 2" xfId="37584" xr:uid="{00000000-0005-0000-0000-000014130000}"/>
    <cellStyle name="Normal 4 3 3 2 6 3 3" xfId="27566" xr:uid="{00000000-0005-0000-0000-000015130000}"/>
    <cellStyle name="Normal 4 3 3 2 6 4" xfId="2788" xr:uid="{00000000-0005-0000-0000-000016130000}"/>
    <cellStyle name="Normal 4 3 3 2 6 4 2" xfId="34210" xr:uid="{00000000-0005-0000-0000-000017130000}"/>
    <cellStyle name="Normal 4 3 3 2 6 5" xfId="23613" xr:uid="{00000000-0005-0000-0000-000018130000}"/>
    <cellStyle name="Normal 4 3 3 2 7" xfId="2789" xr:uid="{00000000-0005-0000-0000-000019130000}"/>
    <cellStyle name="Normal 4 3 3 2 7 2" xfId="2790" xr:uid="{00000000-0005-0000-0000-00001A130000}"/>
    <cellStyle name="Normal 4 3 3 2 7 2 2" xfId="34193" xr:uid="{00000000-0005-0000-0000-00001B130000}"/>
    <cellStyle name="Normal 4 3 3 2 7 3" xfId="23596" xr:uid="{00000000-0005-0000-0000-00001C130000}"/>
    <cellStyle name="Normal 4 3 3 2 8" xfId="2791" xr:uid="{00000000-0005-0000-0000-00001D130000}"/>
    <cellStyle name="Normal 4 3 3 2 8 2" xfId="2792" xr:uid="{00000000-0005-0000-0000-00001E130000}"/>
    <cellStyle name="Normal 4 3 3 2 8 2 2" xfId="37585" xr:uid="{00000000-0005-0000-0000-00001F130000}"/>
    <cellStyle name="Normal 4 3 3 2 8 3" xfId="27567" xr:uid="{00000000-0005-0000-0000-000020130000}"/>
    <cellStyle name="Normal 4 3 3 2 9" xfId="2793" xr:uid="{00000000-0005-0000-0000-000021130000}"/>
    <cellStyle name="Normal 4 3 3 2 9 2" xfId="2794" xr:uid="{00000000-0005-0000-0000-000022130000}"/>
    <cellStyle name="Normal 4 3 3 2 9 2 2" xfId="37586" xr:uid="{00000000-0005-0000-0000-000023130000}"/>
    <cellStyle name="Normal 4 3 3 2 9 3" xfId="27568" xr:uid="{00000000-0005-0000-0000-000024130000}"/>
    <cellStyle name="Normal 4 3 3 3" xfId="2795" xr:uid="{00000000-0005-0000-0000-000025130000}"/>
    <cellStyle name="Normal 4 3 3 3 2" xfId="2796" xr:uid="{00000000-0005-0000-0000-000026130000}"/>
    <cellStyle name="Normal 4 3 3 3 2 2" xfId="2797" xr:uid="{00000000-0005-0000-0000-000027130000}"/>
    <cellStyle name="Normal 4 3 3 3 2 2 2" xfId="2798" xr:uid="{00000000-0005-0000-0000-000028130000}"/>
    <cellStyle name="Normal 4 3 3 3 2 2 2 2" xfId="2799" xr:uid="{00000000-0005-0000-0000-000029130000}"/>
    <cellStyle name="Normal 4 3 3 3 2 2 2 2 2" xfId="37587" xr:uid="{00000000-0005-0000-0000-00002A130000}"/>
    <cellStyle name="Normal 4 3 3 3 2 2 2 3" xfId="27569" xr:uid="{00000000-0005-0000-0000-00002B130000}"/>
    <cellStyle name="Normal 4 3 3 3 2 2 3" xfId="2800" xr:uid="{00000000-0005-0000-0000-00002C130000}"/>
    <cellStyle name="Normal 4 3 3 3 2 2 3 2" xfId="2801" xr:uid="{00000000-0005-0000-0000-00002D130000}"/>
    <cellStyle name="Normal 4 3 3 3 2 2 3 2 2" xfId="37588" xr:uid="{00000000-0005-0000-0000-00002E130000}"/>
    <cellStyle name="Normal 4 3 3 3 2 2 3 3" xfId="27570" xr:uid="{00000000-0005-0000-0000-00002F130000}"/>
    <cellStyle name="Normal 4 3 3 3 2 2 4" xfId="2802" xr:uid="{00000000-0005-0000-0000-000030130000}"/>
    <cellStyle name="Normal 4 3 3 3 2 2 4 2" xfId="34213" xr:uid="{00000000-0005-0000-0000-000031130000}"/>
    <cellStyle name="Normal 4 3 3 3 2 2 5" xfId="23616" xr:uid="{00000000-0005-0000-0000-000032130000}"/>
    <cellStyle name="Normal 4 3 3 3 2 3" xfId="2803" xr:uid="{00000000-0005-0000-0000-000033130000}"/>
    <cellStyle name="Normal 4 3 3 3 2 3 2" xfId="2804" xr:uid="{00000000-0005-0000-0000-000034130000}"/>
    <cellStyle name="Normal 4 3 3 3 2 3 2 2" xfId="2805" xr:uid="{00000000-0005-0000-0000-000035130000}"/>
    <cellStyle name="Normal 4 3 3 3 2 3 2 2 2" xfId="37589" xr:uid="{00000000-0005-0000-0000-000036130000}"/>
    <cellStyle name="Normal 4 3 3 3 2 3 2 3" xfId="27571" xr:uid="{00000000-0005-0000-0000-000037130000}"/>
    <cellStyle name="Normal 4 3 3 3 2 3 3" xfId="2806" xr:uid="{00000000-0005-0000-0000-000038130000}"/>
    <cellStyle name="Normal 4 3 3 3 2 3 3 2" xfId="2807" xr:uid="{00000000-0005-0000-0000-000039130000}"/>
    <cellStyle name="Normal 4 3 3 3 2 3 3 2 2" xfId="37590" xr:uid="{00000000-0005-0000-0000-00003A130000}"/>
    <cellStyle name="Normal 4 3 3 3 2 3 3 3" xfId="27572" xr:uid="{00000000-0005-0000-0000-00003B130000}"/>
    <cellStyle name="Normal 4 3 3 3 2 3 4" xfId="2808" xr:uid="{00000000-0005-0000-0000-00003C130000}"/>
    <cellStyle name="Normal 4 3 3 3 2 3 4 2" xfId="34214" xr:uid="{00000000-0005-0000-0000-00003D130000}"/>
    <cellStyle name="Normal 4 3 3 3 2 3 5" xfId="23617" xr:uid="{00000000-0005-0000-0000-00003E130000}"/>
    <cellStyle name="Normal 4 3 3 3 2 4" xfId="2809" xr:uid="{00000000-0005-0000-0000-00003F130000}"/>
    <cellStyle name="Normal 4 3 3 3 2 4 2" xfId="2810" xr:uid="{00000000-0005-0000-0000-000040130000}"/>
    <cellStyle name="Normal 4 3 3 3 2 4 2 2" xfId="37591" xr:uid="{00000000-0005-0000-0000-000041130000}"/>
    <cellStyle name="Normal 4 3 3 3 2 4 3" xfId="27573" xr:uid="{00000000-0005-0000-0000-000042130000}"/>
    <cellStyle name="Normal 4 3 3 3 2 5" xfId="2811" xr:uid="{00000000-0005-0000-0000-000043130000}"/>
    <cellStyle name="Normal 4 3 3 3 2 5 2" xfId="2812" xr:uid="{00000000-0005-0000-0000-000044130000}"/>
    <cellStyle name="Normal 4 3 3 3 2 5 2 2" xfId="37592" xr:uid="{00000000-0005-0000-0000-000045130000}"/>
    <cellStyle name="Normal 4 3 3 3 2 5 3" xfId="27574" xr:uid="{00000000-0005-0000-0000-000046130000}"/>
    <cellStyle name="Normal 4 3 3 3 2 6" xfId="2813" xr:uid="{00000000-0005-0000-0000-000047130000}"/>
    <cellStyle name="Normal 4 3 3 3 2 6 2" xfId="34212" xr:uid="{00000000-0005-0000-0000-000048130000}"/>
    <cellStyle name="Normal 4 3 3 3 2 7" xfId="23615" xr:uid="{00000000-0005-0000-0000-000049130000}"/>
    <cellStyle name="Normal 4 3 3 3 3" xfId="2814" xr:uid="{00000000-0005-0000-0000-00004A130000}"/>
    <cellStyle name="Normal 4 3 3 3 3 2" xfId="2815" xr:uid="{00000000-0005-0000-0000-00004B130000}"/>
    <cellStyle name="Normal 4 3 3 3 3 2 2" xfId="2816" xr:uid="{00000000-0005-0000-0000-00004C130000}"/>
    <cellStyle name="Normal 4 3 3 3 3 2 2 2" xfId="37593" xr:uid="{00000000-0005-0000-0000-00004D130000}"/>
    <cellStyle name="Normal 4 3 3 3 3 2 3" xfId="27575" xr:uid="{00000000-0005-0000-0000-00004E130000}"/>
    <cellStyle name="Normal 4 3 3 3 3 3" xfId="2817" xr:uid="{00000000-0005-0000-0000-00004F130000}"/>
    <cellStyle name="Normal 4 3 3 3 3 3 2" xfId="2818" xr:uid="{00000000-0005-0000-0000-000050130000}"/>
    <cellStyle name="Normal 4 3 3 3 3 3 2 2" xfId="37594" xr:uid="{00000000-0005-0000-0000-000051130000}"/>
    <cellStyle name="Normal 4 3 3 3 3 3 3" xfId="27576" xr:uid="{00000000-0005-0000-0000-000052130000}"/>
    <cellStyle name="Normal 4 3 3 3 3 4" xfId="2819" xr:uid="{00000000-0005-0000-0000-000053130000}"/>
    <cellStyle name="Normal 4 3 3 3 3 4 2" xfId="34215" xr:uid="{00000000-0005-0000-0000-000054130000}"/>
    <cellStyle name="Normal 4 3 3 3 3 5" xfId="23618" xr:uid="{00000000-0005-0000-0000-000055130000}"/>
    <cellStyle name="Normal 4 3 3 3 4" xfId="2820" xr:uid="{00000000-0005-0000-0000-000056130000}"/>
    <cellStyle name="Normal 4 3 3 3 4 2" xfId="2821" xr:uid="{00000000-0005-0000-0000-000057130000}"/>
    <cellStyle name="Normal 4 3 3 3 4 2 2" xfId="2822" xr:uid="{00000000-0005-0000-0000-000058130000}"/>
    <cellStyle name="Normal 4 3 3 3 4 2 2 2" xfId="37595" xr:uid="{00000000-0005-0000-0000-000059130000}"/>
    <cellStyle name="Normal 4 3 3 3 4 2 3" xfId="27577" xr:uid="{00000000-0005-0000-0000-00005A130000}"/>
    <cellStyle name="Normal 4 3 3 3 4 3" xfId="2823" xr:uid="{00000000-0005-0000-0000-00005B130000}"/>
    <cellStyle name="Normal 4 3 3 3 4 3 2" xfId="2824" xr:uid="{00000000-0005-0000-0000-00005C130000}"/>
    <cellStyle name="Normal 4 3 3 3 4 3 2 2" xfId="37596" xr:uid="{00000000-0005-0000-0000-00005D130000}"/>
    <cellStyle name="Normal 4 3 3 3 4 3 3" xfId="27578" xr:uid="{00000000-0005-0000-0000-00005E130000}"/>
    <cellStyle name="Normal 4 3 3 3 4 4" xfId="2825" xr:uid="{00000000-0005-0000-0000-00005F130000}"/>
    <cellStyle name="Normal 4 3 3 3 4 4 2" xfId="34216" xr:uid="{00000000-0005-0000-0000-000060130000}"/>
    <cellStyle name="Normal 4 3 3 3 4 5" xfId="23619" xr:uid="{00000000-0005-0000-0000-000061130000}"/>
    <cellStyle name="Normal 4 3 3 3 5" xfId="2826" xr:uid="{00000000-0005-0000-0000-000062130000}"/>
    <cellStyle name="Normal 4 3 3 3 5 2" xfId="2827" xr:uid="{00000000-0005-0000-0000-000063130000}"/>
    <cellStyle name="Normal 4 3 3 3 5 2 2" xfId="37597" xr:uid="{00000000-0005-0000-0000-000064130000}"/>
    <cellStyle name="Normal 4 3 3 3 5 3" xfId="27579" xr:uid="{00000000-0005-0000-0000-000065130000}"/>
    <cellStyle name="Normal 4 3 3 3 6" xfId="2828" xr:uid="{00000000-0005-0000-0000-000066130000}"/>
    <cellStyle name="Normal 4 3 3 3 6 2" xfId="2829" xr:uid="{00000000-0005-0000-0000-000067130000}"/>
    <cellStyle name="Normal 4 3 3 3 6 2 2" xfId="37598" xr:uid="{00000000-0005-0000-0000-000068130000}"/>
    <cellStyle name="Normal 4 3 3 3 6 3" xfId="27580" xr:uid="{00000000-0005-0000-0000-000069130000}"/>
    <cellStyle name="Normal 4 3 3 3 7" xfId="2830" xr:uid="{00000000-0005-0000-0000-00006A130000}"/>
    <cellStyle name="Normal 4 3 3 3 7 2" xfId="34211" xr:uid="{00000000-0005-0000-0000-00006B130000}"/>
    <cellStyle name="Normal 4 3 3 3 8" xfId="23614" xr:uid="{00000000-0005-0000-0000-00006C130000}"/>
    <cellStyle name="Normal 4 3 3 4" xfId="2831" xr:uid="{00000000-0005-0000-0000-00006D130000}"/>
    <cellStyle name="Normal 4 3 3 4 2" xfId="2832" xr:uid="{00000000-0005-0000-0000-00006E130000}"/>
    <cellStyle name="Normal 4 3 3 4 2 2" xfId="2833" xr:uid="{00000000-0005-0000-0000-00006F130000}"/>
    <cellStyle name="Normal 4 3 3 4 2 2 2" xfId="2834" xr:uid="{00000000-0005-0000-0000-000070130000}"/>
    <cellStyle name="Normal 4 3 3 4 2 2 2 2" xfId="2835" xr:uid="{00000000-0005-0000-0000-000071130000}"/>
    <cellStyle name="Normal 4 3 3 4 2 2 2 2 2" xfId="37599" xr:uid="{00000000-0005-0000-0000-000072130000}"/>
    <cellStyle name="Normal 4 3 3 4 2 2 2 3" xfId="27581" xr:uid="{00000000-0005-0000-0000-000073130000}"/>
    <cellStyle name="Normal 4 3 3 4 2 2 3" xfId="2836" xr:uid="{00000000-0005-0000-0000-000074130000}"/>
    <cellStyle name="Normal 4 3 3 4 2 2 3 2" xfId="2837" xr:uid="{00000000-0005-0000-0000-000075130000}"/>
    <cellStyle name="Normal 4 3 3 4 2 2 3 2 2" xfId="37600" xr:uid="{00000000-0005-0000-0000-000076130000}"/>
    <cellStyle name="Normal 4 3 3 4 2 2 3 3" xfId="27582" xr:uid="{00000000-0005-0000-0000-000077130000}"/>
    <cellStyle name="Normal 4 3 3 4 2 2 4" xfId="2838" xr:uid="{00000000-0005-0000-0000-000078130000}"/>
    <cellStyle name="Normal 4 3 3 4 2 2 4 2" xfId="34219" xr:uid="{00000000-0005-0000-0000-000079130000}"/>
    <cellStyle name="Normal 4 3 3 4 2 2 5" xfId="23622" xr:uid="{00000000-0005-0000-0000-00007A130000}"/>
    <cellStyle name="Normal 4 3 3 4 2 3" xfId="2839" xr:uid="{00000000-0005-0000-0000-00007B130000}"/>
    <cellStyle name="Normal 4 3 3 4 2 3 2" xfId="2840" xr:uid="{00000000-0005-0000-0000-00007C130000}"/>
    <cellStyle name="Normal 4 3 3 4 2 3 2 2" xfId="2841" xr:uid="{00000000-0005-0000-0000-00007D130000}"/>
    <cellStyle name="Normal 4 3 3 4 2 3 2 2 2" xfId="37601" xr:uid="{00000000-0005-0000-0000-00007E130000}"/>
    <cellStyle name="Normal 4 3 3 4 2 3 2 3" xfId="27583" xr:uid="{00000000-0005-0000-0000-00007F130000}"/>
    <cellStyle name="Normal 4 3 3 4 2 3 3" xfId="2842" xr:uid="{00000000-0005-0000-0000-000080130000}"/>
    <cellStyle name="Normal 4 3 3 4 2 3 3 2" xfId="2843" xr:uid="{00000000-0005-0000-0000-000081130000}"/>
    <cellStyle name="Normal 4 3 3 4 2 3 3 2 2" xfId="37602" xr:uid="{00000000-0005-0000-0000-000082130000}"/>
    <cellStyle name="Normal 4 3 3 4 2 3 3 3" xfId="27584" xr:uid="{00000000-0005-0000-0000-000083130000}"/>
    <cellStyle name="Normal 4 3 3 4 2 3 4" xfId="2844" xr:uid="{00000000-0005-0000-0000-000084130000}"/>
    <cellStyle name="Normal 4 3 3 4 2 3 4 2" xfId="34220" xr:uid="{00000000-0005-0000-0000-000085130000}"/>
    <cellStyle name="Normal 4 3 3 4 2 3 5" xfId="23623" xr:uid="{00000000-0005-0000-0000-000086130000}"/>
    <cellStyle name="Normal 4 3 3 4 2 4" xfId="2845" xr:uid="{00000000-0005-0000-0000-000087130000}"/>
    <cellStyle name="Normal 4 3 3 4 2 4 2" xfId="2846" xr:uid="{00000000-0005-0000-0000-000088130000}"/>
    <cellStyle name="Normal 4 3 3 4 2 4 2 2" xfId="37603" xr:uid="{00000000-0005-0000-0000-000089130000}"/>
    <cellStyle name="Normal 4 3 3 4 2 4 3" xfId="27585" xr:uid="{00000000-0005-0000-0000-00008A130000}"/>
    <cellStyle name="Normal 4 3 3 4 2 5" xfId="2847" xr:uid="{00000000-0005-0000-0000-00008B130000}"/>
    <cellStyle name="Normal 4 3 3 4 2 5 2" xfId="2848" xr:uid="{00000000-0005-0000-0000-00008C130000}"/>
    <cellStyle name="Normal 4 3 3 4 2 5 2 2" xfId="37604" xr:uid="{00000000-0005-0000-0000-00008D130000}"/>
    <cellStyle name="Normal 4 3 3 4 2 5 3" xfId="27586" xr:uid="{00000000-0005-0000-0000-00008E130000}"/>
    <cellStyle name="Normal 4 3 3 4 2 6" xfId="2849" xr:uid="{00000000-0005-0000-0000-00008F130000}"/>
    <cellStyle name="Normal 4 3 3 4 2 6 2" xfId="34218" xr:uid="{00000000-0005-0000-0000-000090130000}"/>
    <cellStyle name="Normal 4 3 3 4 2 7" xfId="23621" xr:uid="{00000000-0005-0000-0000-000091130000}"/>
    <cellStyle name="Normal 4 3 3 4 3" xfId="2850" xr:uid="{00000000-0005-0000-0000-000092130000}"/>
    <cellStyle name="Normal 4 3 3 4 3 2" xfId="2851" xr:uid="{00000000-0005-0000-0000-000093130000}"/>
    <cellStyle name="Normal 4 3 3 4 3 2 2" xfId="2852" xr:uid="{00000000-0005-0000-0000-000094130000}"/>
    <cellStyle name="Normal 4 3 3 4 3 2 2 2" xfId="37605" xr:uid="{00000000-0005-0000-0000-000095130000}"/>
    <cellStyle name="Normal 4 3 3 4 3 2 3" xfId="27587" xr:uid="{00000000-0005-0000-0000-000096130000}"/>
    <cellStyle name="Normal 4 3 3 4 3 3" xfId="2853" xr:uid="{00000000-0005-0000-0000-000097130000}"/>
    <cellStyle name="Normal 4 3 3 4 3 3 2" xfId="2854" xr:uid="{00000000-0005-0000-0000-000098130000}"/>
    <cellStyle name="Normal 4 3 3 4 3 3 2 2" xfId="37606" xr:uid="{00000000-0005-0000-0000-000099130000}"/>
    <cellStyle name="Normal 4 3 3 4 3 3 3" xfId="27588" xr:uid="{00000000-0005-0000-0000-00009A130000}"/>
    <cellStyle name="Normal 4 3 3 4 3 4" xfId="2855" xr:uid="{00000000-0005-0000-0000-00009B130000}"/>
    <cellStyle name="Normal 4 3 3 4 3 4 2" xfId="34221" xr:uid="{00000000-0005-0000-0000-00009C130000}"/>
    <cellStyle name="Normal 4 3 3 4 3 5" xfId="23624" xr:uid="{00000000-0005-0000-0000-00009D130000}"/>
    <cellStyle name="Normal 4 3 3 4 4" xfId="2856" xr:uid="{00000000-0005-0000-0000-00009E130000}"/>
    <cellStyle name="Normal 4 3 3 4 4 2" xfId="2857" xr:uid="{00000000-0005-0000-0000-00009F130000}"/>
    <cellStyle name="Normal 4 3 3 4 4 2 2" xfId="2858" xr:uid="{00000000-0005-0000-0000-0000A0130000}"/>
    <cellStyle name="Normal 4 3 3 4 4 2 2 2" xfId="37607" xr:uid="{00000000-0005-0000-0000-0000A1130000}"/>
    <cellStyle name="Normal 4 3 3 4 4 2 3" xfId="27589" xr:uid="{00000000-0005-0000-0000-0000A2130000}"/>
    <cellStyle name="Normal 4 3 3 4 4 3" xfId="2859" xr:uid="{00000000-0005-0000-0000-0000A3130000}"/>
    <cellStyle name="Normal 4 3 3 4 4 3 2" xfId="2860" xr:uid="{00000000-0005-0000-0000-0000A4130000}"/>
    <cellStyle name="Normal 4 3 3 4 4 3 2 2" xfId="37608" xr:uid="{00000000-0005-0000-0000-0000A5130000}"/>
    <cellStyle name="Normal 4 3 3 4 4 3 3" xfId="27590" xr:uid="{00000000-0005-0000-0000-0000A6130000}"/>
    <cellStyle name="Normal 4 3 3 4 4 4" xfId="2861" xr:uid="{00000000-0005-0000-0000-0000A7130000}"/>
    <cellStyle name="Normal 4 3 3 4 4 4 2" xfId="34222" xr:uid="{00000000-0005-0000-0000-0000A8130000}"/>
    <cellStyle name="Normal 4 3 3 4 4 5" xfId="23625" xr:uid="{00000000-0005-0000-0000-0000A9130000}"/>
    <cellStyle name="Normal 4 3 3 4 5" xfId="2862" xr:uid="{00000000-0005-0000-0000-0000AA130000}"/>
    <cellStyle name="Normal 4 3 3 4 5 2" xfId="2863" xr:uid="{00000000-0005-0000-0000-0000AB130000}"/>
    <cellStyle name="Normal 4 3 3 4 5 2 2" xfId="37609" xr:uid="{00000000-0005-0000-0000-0000AC130000}"/>
    <cellStyle name="Normal 4 3 3 4 5 3" xfId="27591" xr:uid="{00000000-0005-0000-0000-0000AD130000}"/>
    <cellStyle name="Normal 4 3 3 4 6" xfId="2864" xr:uid="{00000000-0005-0000-0000-0000AE130000}"/>
    <cellStyle name="Normal 4 3 3 4 6 2" xfId="2865" xr:uid="{00000000-0005-0000-0000-0000AF130000}"/>
    <cellStyle name="Normal 4 3 3 4 6 2 2" xfId="37610" xr:uid="{00000000-0005-0000-0000-0000B0130000}"/>
    <cellStyle name="Normal 4 3 3 4 6 3" xfId="27592" xr:uid="{00000000-0005-0000-0000-0000B1130000}"/>
    <cellStyle name="Normal 4 3 3 4 7" xfId="2866" xr:uid="{00000000-0005-0000-0000-0000B2130000}"/>
    <cellStyle name="Normal 4 3 3 4 7 2" xfId="34217" xr:uid="{00000000-0005-0000-0000-0000B3130000}"/>
    <cellStyle name="Normal 4 3 3 4 8" xfId="23620" xr:uid="{00000000-0005-0000-0000-0000B4130000}"/>
    <cellStyle name="Normal 4 3 3 5" xfId="2867" xr:uid="{00000000-0005-0000-0000-0000B5130000}"/>
    <cellStyle name="Normal 4 3 3 5 2" xfId="2868" xr:uid="{00000000-0005-0000-0000-0000B6130000}"/>
    <cellStyle name="Normal 4 3 3 5 2 2" xfId="2869" xr:uid="{00000000-0005-0000-0000-0000B7130000}"/>
    <cellStyle name="Normal 4 3 3 5 2 2 2" xfId="2870" xr:uid="{00000000-0005-0000-0000-0000B8130000}"/>
    <cellStyle name="Normal 4 3 3 5 2 2 2 2" xfId="2871" xr:uid="{00000000-0005-0000-0000-0000B9130000}"/>
    <cellStyle name="Normal 4 3 3 5 2 2 2 2 2" xfId="37611" xr:uid="{00000000-0005-0000-0000-0000BA130000}"/>
    <cellStyle name="Normal 4 3 3 5 2 2 2 3" xfId="27593" xr:uid="{00000000-0005-0000-0000-0000BB130000}"/>
    <cellStyle name="Normal 4 3 3 5 2 2 3" xfId="2872" xr:uid="{00000000-0005-0000-0000-0000BC130000}"/>
    <cellStyle name="Normal 4 3 3 5 2 2 3 2" xfId="2873" xr:uid="{00000000-0005-0000-0000-0000BD130000}"/>
    <cellStyle name="Normal 4 3 3 5 2 2 3 2 2" xfId="37612" xr:uid="{00000000-0005-0000-0000-0000BE130000}"/>
    <cellStyle name="Normal 4 3 3 5 2 2 3 3" xfId="27594" xr:uid="{00000000-0005-0000-0000-0000BF130000}"/>
    <cellStyle name="Normal 4 3 3 5 2 2 4" xfId="2874" xr:uid="{00000000-0005-0000-0000-0000C0130000}"/>
    <cellStyle name="Normal 4 3 3 5 2 2 4 2" xfId="34225" xr:uid="{00000000-0005-0000-0000-0000C1130000}"/>
    <cellStyle name="Normal 4 3 3 5 2 2 5" xfId="23628" xr:uid="{00000000-0005-0000-0000-0000C2130000}"/>
    <cellStyle name="Normal 4 3 3 5 2 3" xfId="2875" xr:uid="{00000000-0005-0000-0000-0000C3130000}"/>
    <cellStyle name="Normal 4 3 3 5 2 3 2" xfId="2876" xr:uid="{00000000-0005-0000-0000-0000C4130000}"/>
    <cellStyle name="Normal 4 3 3 5 2 3 2 2" xfId="2877" xr:uid="{00000000-0005-0000-0000-0000C5130000}"/>
    <cellStyle name="Normal 4 3 3 5 2 3 2 2 2" xfId="37613" xr:uid="{00000000-0005-0000-0000-0000C6130000}"/>
    <cellStyle name="Normal 4 3 3 5 2 3 2 3" xfId="27595" xr:uid="{00000000-0005-0000-0000-0000C7130000}"/>
    <cellStyle name="Normal 4 3 3 5 2 3 3" xfId="2878" xr:uid="{00000000-0005-0000-0000-0000C8130000}"/>
    <cellStyle name="Normal 4 3 3 5 2 3 3 2" xfId="2879" xr:uid="{00000000-0005-0000-0000-0000C9130000}"/>
    <cellStyle name="Normal 4 3 3 5 2 3 3 2 2" xfId="37614" xr:uid="{00000000-0005-0000-0000-0000CA130000}"/>
    <cellStyle name="Normal 4 3 3 5 2 3 3 3" xfId="27596" xr:uid="{00000000-0005-0000-0000-0000CB130000}"/>
    <cellStyle name="Normal 4 3 3 5 2 3 4" xfId="2880" xr:uid="{00000000-0005-0000-0000-0000CC130000}"/>
    <cellStyle name="Normal 4 3 3 5 2 3 4 2" xfId="34226" xr:uid="{00000000-0005-0000-0000-0000CD130000}"/>
    <cellStyle name="Normal 4 3 3 5 2 3 5" xfId="23629" xr:uid="{00000000-0005-0000-0000-0000CE130000}"/>
    <cellStyle name="Normal 4 3 3 5 2 4" xfId="2881" xr:uid="{00000000-0005-0000-0000-0000CF130000}"/>
    <cellStyle name="Normal 4 3 3 5 2 4 2" xfId="2882" xr:uid="{00000000-0005-0000-0000-0000D0130000}"/>
    <cellStyle name="Normal 4 3 3 5 2 4 2 2" xfId="37615" xr:uid="{00000000-0005-0000-0000-0000D1130000}"/>
    <cellStyle name="Normal 4 3 3 5 2 4 3" xfId="27597" xr:uid="{00000000-0005-0000-0000-0000D2130000}"/>
    <cellStyle name="Normal 4 3 3 5 2 5" xfId="2883" xr:uid="{00000000-0005-0000-0000-0000D3130000}"/>
    <cellStyle name="Normal 4 3 3 5 2 5 2" xfId="2884" xr:uid="{00000000-0005-0000-0000-0000D4130000}"/>
    <cellStyle name="Normal 4 3 3 5 2 5 2 2" xfId="37616" xr:uid="{00000000-0005-0000-0000-0000D5130000}"/>
    <cellStyle name="Normal 4 3 3 5 2 5 3" xfId="27598" xr:uid="{00000000-0005-0000-0000-0000D6130000}"/>
    <cellStyle name="Normal 4 3 3 5 2 6" xfId="2885" xr:uid="{00000000-0005-0000-0000-0000D7130000}"/>
    <cellStyle name="Normal 4 3 3 5 2 6 2" xfId="34224" xr:uid="{00000000-0005-0000-0000-0000D8130000}"/>
    <cellStyle name="Normal 4 3 3 5 2 7" xfId="23627" xr:uid="{00000000-0005-0000-0000-0000D9130000}"/>
    <cellStyle name="Normal 4 3 3 5 3" xfId="2886" xr:uid="{00000000-0005-0000-0000-0000DA130000}"/>
    <cellStyle name="Normal 4 3 3 5 3 2" xfId="2887" xr:uid="{00000000-0005-0000-0000-0000DB130000}"/>
    <cellStyle name="Normal 4 3 3 5 3 2 2" xfId="2888" xr:uid="{00000000-0005-0000-0000-0000DC130000}"/>
    <cellStyle name="Normal 4 3 3 5 3 2 2 2" xfId="37617" xr:uid="{00000000-0005-0000-0000-0000DD130000}"/>
    <cellStyle name="Normal 4 3 3 5 3 2 3" xfId="27599" xr:uid="{00000000-0005-0000-0000-0000DE130000}"/>
    <cellStyle name="Normal 4 3 3 5 3 3" xfId="2889" xr:uid="{00000000-0005-0000-0000-0000DF130000}"/>
    <cellStyle name="Normal 4 3 3 5 3 3 2" xfId="2890" xr:uid="{00000000-0005-0000-0000-0000E0130000}"/>
    <cellStyle name="Normal 4 3 3 5 3 3 2 2" xfId="37618" xr:uid="{00000000-0005-0000-0000-0000E1130000}"/>
    <cellStyle name="Normal 4 3 3 5 3 3 3" xfId="27600" xr:uid="{00000000-0005-0000-0000-0000E2130000}"/>
    <cellStyle name="Normal 4 3 3 5 3 4" xfId="2891" xr:uid="{00000000-0005-0000-0000-0000E3130000}"/>
    <cellStyle name="Normal 4 3 3 5 3 4 2" xfId="34227" xr:uid="{00000000-0005-0000-0000-0000E4130000}"/>
    <cellStyle name="Normal 4 3 3 5 3 5" xfId="23630" xr:uid="{00000000-0005-0000-0000-0000E5130000}"/>
    <cellStyle name="Normal 4 3 3 5 4" xfId="2892" xr:uid="{00000000-0005-0000-0000-0000E6130000}"/>
    <cellStyle name="Normal 4 3 3 5 4 2" xfId="2893" xr:uid="{00000000-0005-0000-0000-0000E7130000}"/>
    <cellStyle name="Normal 4 3 3 5 4 2 2" xfId="2894" xr:uid="{00000000-0005-0000-0000-0000E8130000}"/>
    <cellStyle name="Normal 4 3 3 5 4 2 2 2" xfId="37619" xr:uid="{00000000-0005-0000-0000-0000E9130000}"/>
    <cellStyle name="Normal 4 3 3 5 4 2 3" xfId="27601" xr:uid="{00000000-0005-0000-0000-0000EA130000}"/>
    <cellStyle name="Normal 4 3 3 5 4 3" xfId="2895" xr:uid="{00000000-0005-0000-0000-0000EB130000}"/>
    <cellStyle name="Normal 4 3 3 5 4 3 2" xfId="2896" xr:uid="{00000000-0005-0000-0000-0000EC130000}"/>
    <cellStyle name="Normal 4 3 3 5 4 3 2 2" xfId="37620" xr:uid="{00000000-0005-0000-0000-0000ED130000}"/>
    <cellStyle name="Normal 4 3 3 5 4 3 3" xfId="27602" xr:uid="{00000000-0005-0000-0000-0000EE130000}"/>
    <cellStyle name="Normal 4 3 3 5 4 4" xfId="2897" xr:uid="{00000000-0005-0000-0000-0000EF130000}"/>
    <cellStyle name="Normal 4 3 3 5 4 4 2" xfId="34228" xr:uid="{00000000-0005-0000-0000-0000F0130000}"/>
    <cellStyle name="Normal 4 3 3 5 4 5" xfId="23631" xr:uid="{00000000-0005-0000-0000-0000F1130000}"/>
    <cellStyle name="Normal 4 3 3 5 5" xfId="2898" xr:uid="{00000000-0005-0000-0000-0000F2130000}"/>
    <cellStyle name="Normal 4 3 3 5 5 2" xfId="2899" xr:uid="{00000000-0005-0000-0000-0000F3130000}"/>
    <cellStyle name="Normal 4 3 3 5 5 2 2" xfId="37621" xr:uid="{00000000-0005-0000-0000-0000F4130000}"/>
    <cellStyle name="Normal 4 3 3 5 5 3" xfId="27603" xr:uid="{00000000-0005-0000-0000-0000F5130000}"/>
    <cellStyle name="Normal 4 3 3 5 6" xfId="2900" xr:uid="{00000000-0005-0000-0000-0000F6130000}"/>
    <cellStyle name="Normal 4 3 3 5 6 2" xfId="2901" xr:uid="{00000000-0005-0000-0000-0000F7130000}"/>
    <cellStyle name="Normal 4 3 3 5 6 2 2" xfId="37622" xr:uid="{00000000-0005-0000-0000-0000F8130000}"/>
    <cellStyle name="Normal 4 3 3 5 6 3" xfId="27604" xr:uid="{00000000-0005-0000-0000-0000F9130000}"/>
    <cellStyle name="Normal 4 3 3 5 7" xfId="2902" xr:uid="{00000000-0005-0000-0000-0000FA130000}"/>
    <cellStyle name="Normal 4 3 3 5 7 2" xfId="34223" xr:uid="{00000000-0005-0000-0000-0000FB130000}"/>
    <cellStyle name="Normal 4 3 3 5 8" xfId="23626" xr:uid="{00000000-0005-0000-0000-0000FC130000}"/>
    <cellStyle name="Normal 4 3 3 6" xfId="2903" xr:uid="{00000000-0005-0000-0000-0000FD130000}"/>
    <cellStyle name="Normal 4 3 3 6 2" xfId="2904" xr:uid="{00000000-0005-0000-0000-0000FE130000}"/>
    <cellStyle name="Normal 4 3 3 6 2 2" xfId="2905" xr:uid="{00000000-0005-0000-0000-0000FF130000}"/>
    <cellStyle name="Normal 4 3 3 6 2 2 2" xfId="2906" xr:uid="{00000000-0005-0000-0000-000000140000}"/>
    <cellStyle name="Normal 4 3 3 6 2 2 2 2" xfId="37623" xr:uid="{00000000-0005-0000-0000-000001140000}"/>
    <cellStyle name="Normal 4 3 3 6 2 2 3" xfId="27605" xr:uid="{00000000-0005-0000-0000-000002140000}"/>
    <cellStyle name="Normal 4 3 3 6 2 3" xfId="2907" xr:uid="{00000000-0005-0000-0000-000003140000}"/>
    <cellStyle name="Normal 4 3 3 6 2 3 2" xfId="2908" xr:uid="{00000000-0005-0000-0000-000004140000}"/>
    <cellStyle name="Normal 4 3 3 6 2 3 2 2" xfId="37624" xr:uid="{00000000-0005-0000-0000-000005140000}"/>
    <cellStyle name="Normal 4 3 3 6 2 3 3" xfId="27606" xr:uid="{00000000-0005-0000-0000-000006140000}"/>
    <cellStyle name="Normal 4 3 3 6 2 4" xfId="2909" xr:uid="{00000000-0005-0000-0000-000007140000}"/>
    <cellStyle name="Normal 4 3 3 6 2 4 2" xfId="34230" xr:uid="{00000000-0005-0000-0000-000008140000}"/>
    <cellStyle name="Normal 4 3 3 6 2 5" xfId="23633" xr:uid="{00000000-0005-0000-0000-000009140000}"/>
    <cellStyle name="Normal 4 3 3 6 3" xfId="2910" xr:uid="{00000000-0005-0000-0000-00000A140000}"/>
    <cellStyle name="Normal 4 3 3 6 3 2" xfId="2911" xr:uid="{00000000-0005-0000-0000-00000B140000}"/>
    <cellStyle name="Normal 4 3 3 6 3 2 2" xfId="2912" xr:uid="{00000000-0005-0000-0000-00000C140000}"/>
    <cellStyle name="Normal 4 3 3 6 3 2 2 2" xfId="37625" xr:uid="{00000000-0005-0000-0000-00000D140000}"/>
    <cellStyle name="Normal 4 3 3 6 3 2 3" xfId="27607" xr:uid="{00000000-0005-0000-0000-00000E140000}"/>
    <cellStyle name="Normal 4 3 3 6 3 3" xfId="2913" xr:uid="{00000000-0005-0000-0000-00000F140000}"/>
    <cellStyle name="Normal 4 3 3 6 3 3 2" xfId="2914" xr:uid="{00000000-0005-0000-0000-000010140000}"/>
    <cellStyle name="Normal 4 3 3 6 3 3 2 2" xfId="37626" xr:uid="{00000000-0005-0000-0000-000011140000}"/>
    <cellStyle name="Normal 4 3 3 6 3 3 3" xfId="27608" xr:uid="{00000000-0005-0000-0000-000012140000}"/>
    <cellStyle name="Normal 4 3 3 6 3 4" xfId="2915" xr:uid="{00000000-0005-0000-0000-000013140000}"/>
    <cellStyle name="Normal 4 3 3 6 3 4 2" xfId="34231" xr:uid="{00000000-0005-0000-0000-000014140000}"/>
    <cellStyle name="Normal 4 3 3 6 3 5" xfId="23634" xr:uid="{00000000-0005-0000-0000-000015140000}"/>
    <cellStyle name="Normal 4 3 3 6 4" xfId="2916" xr:uid="{00000000-0005-0000-0000-000016140000}"/>
    <cellStyle name="Normal 4 3 3 6 4 2" xfId="2917" xr:uid="{00000000-0005-0000-0000-000017140000}"/>
    <cellStyle name="Normal 4 3 3 6 4 2 2" xfId="37627" xr:uid="{00000000-0005-0000-0000-000018140000}"/>
    <cellStyle name="Normal 4 3 3 6 4 3" xfId="27609" xr:uid="{00000000-0005-0000-0000-000019140000}"/>
    <cellStyle name="Normal 4 3 3 6 5" xfId="2918" xr:uid="{00000000-0005-0000-0000-00001A140000}"/>
    <cellStyle name="Normal 4 3 3 6 5 2" xfId="2919" xr:uid="{00000000-0005-0000-0000-00001B140000}"/>
    <cellStyle name="Normal 4 3 3 6 5 2 2" xfId="37628" xr:uid="{00000000-0005-0000-0000-00001C140000}"/>
    <cellStyle name="Normal 4 3 3 6 5 3" xfId="27610" xr:uid="{00000000-0005-0000-0000-00001D140000}"/>
    <cellStyle name="Normal 4 3 3 6 6" xfId="2920" xr:uid="{00000000-0005-0000-0000-00001E140000}"/>
    <cellStyle name="Normal 4 3 3 6 6 2" xfId="34229" xr:uid="{00000000-0005-0000-0000-00001F140000}"/>
    <cellStyle name="Normal 4 3 3 6 7" xfId="23632" xr:uid="{00000000-0005-0000-0000-000020140000}"/>
    <cellStyle name="Normal 4 3 3 7" xfId="2921" xr:uid="{00000000-0005-0000-0000-000021140000}"/>
    <cellStyle name="Normal 4 3 3 7 2" xfId="2922" xr:uid="{00000000-0005-0000-0000-000022140000}"/>
    <cellStyle name="Normal 4 3 3 7 2 2" xfId="2923" xr:uid="{00000000-0005-0000-0000-000023140000}"/>
    <cellStyle name="Normal 4 3 3 7 2 2 2" xfId="37629" xr:uid="{00000000-0005-0000-0000-000024140000}"/>
    <cellStyle name="Normal 4 3 3 7 2 3" xfId="27611" xr:uid="{00000000-0005-0000-0000-000025140000}"/>
    <cellStyle name="Normal 4 3 3 7 3" xfId="2924" xr:uid="{00000000-0005-0000-0000-000026140000}"/>
    <cellStyle name="Normal 4 3 3 7 3 2" xfId="2925" xr:uid="{00000000-0005-0000-0000-000027140000}"/>
    <cellStyle name="Normal 4 3 3 7 3 2 2" xfId="37630" xr:uid="{00000000-0005-0000-0000-000028140000}"/>
    <cellStyle name="Normal 4 3 3 7 3 3" xfId="27612" xr:uid="{00000000-0005-0000-0000-000029140000}"/>
    <cellStyle name="Normal 4 3 3 7 4" xfId="2926" xr:uid="{00000000-0005-0000-0000-00002A140000}"/>
    <cellStyle name="Normal 4 3 3 7 4 2" xfId="34232" xr:uid="{00000000-0005-0000-0000-00002B140000}"/>
    <cellStyle name="Normal 4 3 3 7 5" xfId="23635" xr:uid="{00000000-0005-0000-0000-00002C140000}"/>
    <cellStyle name="Normal 4 3 3 8" xfId="2927" xr:uid="{00000000-0005-0000-0000-00002D140000}"/>
    <cellStyle name="Normal 4 3 3 8 2" xfId="2928" xr:uid="{00000000-0005-0000-0000-00002E140000}"/>
    <cellStyle name="Normal 4 3 3 8 2 2" xfId="2929" xr:uid="{00000000-0005-0000-0000-00002F140000}"/>
    <cellStyle name="Normal 4 3 3 8 2 2 2" xfId="37631" xr:uid="{00000000-0005-0000-0000-000030140000}"/>
    <cellStyle name="Normal 4 3 3 8 2 3" xfId="27613" xr:uid="{00000000-0005-0000-0000-000031140000}"/>
    <cellStyle name="Normal 4 3 3 8 3" xfId="2930" xr:uid="{00000000-0005-0000-0000-000032140000}"/>
    <cellStyle name="Normal 4 3 3 8 3 2" xfId="2931" xr:uid="{00000000-0005-0000-0000-000033140000}"/>
    <cellStyle name="Normal 4 3 3 8 3 2 2" xfId="37632" xr:uid="{00000000-0005-0000-0000-000034140000}"/>
    <cellStyle name="Normal 4 3 3 8 3 3" xfId="27614" xr:uid="{00000000-0005-0000-0000-000035140000}"/>
    <cellStyle name="Normal 4 3 3 8 4" xfId="2932" xr:uid="{00000000-0005-0000-0000-000036140000}"/>
    <cellStyle name="Normal 4 3 3 8 4 2" xfId="34233" xr:uid="{00000000-0005-0000-0000-000037140000}"/>
    <cellStyle name="Normal 4 3 3 8 5" xfId="23636" xr:uid="{00000000-0005-0000-0000-000038140000}"/>
    <cellStyle name="Normal 4 3 3 9" xfId="2933" xr:uid="{00000000-0005-0000-0000-000039140000}"/>
    <cellStyle name="Normal 4 3 3 9 2" xfId="2934" xr:uid="{00000000-0005-0000-0000-00003A140000}"/>
    <cellStyle name="Normal 4 3 3 9 2 2" xfId="34192" xr:uid="{00000000-0005-0000-0000-00003B140000}"/>
    <cellStyle name="Normal 4 3 3 9 3" xfId="23595" xr:uid="{00000000-0005-0000-0000-00003C140000}"/>
    <cellStyle name="Normal 4 3 4" xfId="2935" xr:uid="{00000000-0005-0000-0000-00003D140000}"/>
    <cellStyle name="Normal 4 3 4 10" xfId="2936" xr:uid="{00000000-0005-0000-0000-00003E140000}"/>
    <cellStyle name="Normal 4 3 4 10 2" xfId="2937" xr:uid="{00000000-0005-0000-0000-00003F140000}"/>
    <cellStyle name="Normal 4 3 4 10 2 2" xfId="37633" xr:uid="{00000000-0005-0000-0000-000040140000}"/>
    <cellStyle name="Normal 4 3 4 10 3" xfId="27615" xr:uid="{00000000-0005-0000-0000-000041140000}"/>
    <cellStyle name="Normal 4 3 4 11" xfId="2938" xr:uid="{00000000-0005-0000-0000-000042140000}"/>
    <cellStyle name="Normal 4 3 4 11 2" xfId="34090" xr:uid="{00000000-0005-0000-0000-000043140000}"/>
    <cellStyle name="Normal 4 3 4 12" xfId="23488" xr:uid="{00000000-0005-0000-0000-000044140000}"/>
    <cellStyle name="Normal 4 3 4 13" xfId="44046" xr:uid="{00000000-0005-0000-0000-000045140000}"/>
    <cellStyle name="Normal 4 3 4 14" xfId="44243" xr:uid="{00000000-0005-0000-0000-000046140000}"/>
    <cellStyle name="Normal 4 3 4 2" xfId="2939" xr:uid="{00000000-0005-0000-0000-000047140000}"/>
    <cellStyle name="Normal 4 3 4 2 10" xfId="23638" xr:uid="{00000000-0005-0000-0000-000048140000}"/>
    <cellStyle name="Normal 4 3 4 2 2" xfId="2940" xr:uid="{00000000-0005-0000-0000-000049140000}"/>
    <cellStyle name="Normal 4 3 4 2 2 2" xfId="2941" xr:uid="{00000000-0005-0000-0000-00004A140000}"/>
    <cellStyle name="Normal 4 3 4 2 2 2 2" xfId="2942" xr:uid="{00000000-0005-0000-0000-00004B140000}"/>
    <cellStyle name="Normal 4 3 4 2 2 2 2 2" xfId="2943" xr:uid="{00000000-0005-0000-0000-00004C140000}"/>
    <cellStyle name="Normal 4 3 4 2 2 2 2 2 2" xfId="2944" xr:uid="{00000000-0005-0000-0000-00004D140000}"/>
    <cellStyle name="Normal 4 3 4 2 2 2 2 2 2 2" xfId="37634" xr:uid="{00000000-0005-0000-0000-00004E140000}"/>
    <cellStyle name="Normal 4 3 4 2 2 2 2 2 3" xfId="27616" xr:uid="{00000000-0005-0000-0000-00004F140000}"/>
    <cellStyle name="Normal 4 3 4 2 2 2 2 3" xfId="2945" xr:uid="{00000000-0005-0000-0000-000050140000}"/>
    <cellStyle name="Normal 4 3 4 2 2 2 2 3 2" xfId="2946" xr:uid="{00000000-0005-0000-0000-000051140000}"/>
    <cellStyle name="Normal 4 3 4 2 2 2 2 3 2 2" xfId="37635" xr:uid="{00000000-0005-0000-0000-000052140000}"/>
    <cellStyle name="Normal 4 3 4 2 2 2 2 3 3" xfId="27617" xr:uid="{00000000-0005-0000-0000-000053140000}"/>
    <cellStyle name="Normal 4 3 4 2 2 2 2 4" xfId="2947" xr:uid="{00000000-0005-0000-0000-000054140000}"/>
    <cellStyle name="Normal 4 3 4 2 2 2 2 4 2" xfId="34238" xr:uid="{00000000-0005-0000-0000-000055140000}"/>
    <cellStyle name="Normal 4 3 4 2 2 2 2 5" xfId="23641" xr:uid="{00000000-0005-0000-0000-000056140000}"/>
    <cellStyle name="Normal 4 3 4 2 2 2 3" xfId="2948" xr:uid="{00000000-0005-0000-0000-000057140000}"/>
    <cellStyle name="Normal 4 3 4 2 2 2 3 2" xfId="2949" xr:uid="{00000000-0005-0000-0000-000058140000}"/>
    <cellStyle name="Normal 4 3 4 2 2 2 3 2 2" xfId="2950" xr:uid="{00000000-0005-0000-0000-000059140000}"/>
    <cellStyle name="Normal 4 3 4 2 2 2 3 2 2 2" xfId="37636" xr:uid="{00000000-0005-0000-0000-00005A140000}"/>
    <cellStyle name="Normal 4 3 4 2 2 2 3 2 3" xfId="27618" xr:uid="{00000000-0005-0000-0000-00005B140000}"/>
    <cellStyle name="Normal 4 3 4 2 2 2 3 3" xfId="2951" xr:uid="{00000000-0005-0000-0000-00005C140000}"/>
    <cellStyle name="Normal 4 3 4 2 2 2 3 3 2" xfId="2952" xr:uid="{00000000-0005-0000-0000-00005D140000}"/>
    <cellStyle name="Normal 4 3 4 2 2 2 3 3 2 2" xfId="37637" xr:uid="{00000000-0005-0000-0000-00005E140000}"/>
    <cellStyle name="Normal 4 3 4 2 2 2 3 3 3" xfId="27619" xr:uid="{00000000-0005-0000-0000-00005F140000}"/>
    <cellStyle name="Normal 4 3 4 2 2 2 3 4" xfId="2953" xr:uid="{00000000-0005-0000-0000-000060140000}"/>
    <cellStyle name="Normal 4 3 4 2 2 2 3 4 2" xfId="34239" xr:uid="{00000000-0005-0000-0000-000061140000}"/>
    <cellStyle name="Normal 4 3 4 2 2 2 3 5" xfId="23642" xr:uid="{00000000-0005-0000-0000-000062140000}"/>
    <cellStyle name="Normal 4 3 4 2 2 2 4" xfId="2954" xr:uid="{00000000-0005-0000-0000-000063140000}"/>
    <cellStyle name="Normal 4 3 4 2 2 2 4 2" xfId="2955" xr:uid="{00000000-0005-0000-0000-000064140000}"/>
    <cellStyle name="Normal 4 3 4 2 2 2 4 2 2" xfId="37638" xr:uid="{00000000-0005-0000-0000-000065140000}"/>
    <cellStyle name="Normal 4 3 4 2 2 2 4 3" xfId="27620" xr:uid="{00000000-0005-0000-0000-000066140000}"/>
    <cellStyle name="Normal 4 3 4 2 2 2 5" xfId="2956" xr:uid="{00000000-0005-0000-0000-000067140000}"/>
    <cellStyle name="Normal 4 3 4 2 2 2 5 2" xfId="2957" xr:uid="{00000000-0005-0000-0000-000068140000}"/>
    <cellStyle name="Normal 4 3 4 2 2 2 5 2 2" xfId="37639" xr:uid="{00000000-0005-0000-0000-000069140000}"/>
    <cellStyle name="Normal 4 3 4 2 2 2 5 3" xfId="27621" xr:uid="{00000000-0005-0000-0000-00006A140000}"/>
    <cellStyle name="Normal 4 3 4 2 2 2 6" xfId="2958" xr:uid="{00000000-0005-0000-0000-00006B140000}"/>
    <cellStyle name="Normal 4 3 4 2 2 2 6 2" xfId="34237" xr:uid="{00000000-0005-0000-0000-00006C140000}"/>
    <cellStyle name="Normal 4 3 4 2 2 2 7" xfId="23640" xr:uid="{00000000-0005-0000-0000-00006D140000}"/>
    <cellStyle name="Normal 4 3 4 2 2 3" xfId="2959" xr:uid="{00000000-0005-0000-0000-00006E140000}"/>
    <cellStyle name="Normal 4 3 4 2 2 3 2" xfId="2960" xr:uid="{00000000-0005-0000-0000-00006F140000}"/>
    <cellStyle name="Normal 4 3 4 2 2 3 2 2" xfId="2961" xr:uid="{00000000-0005-0000-0000-000070140000}"/>
    <cellStyle name="Normal 4 3 4 2 2 3 2 2 2" xfId="37640" xr:uid="{00000000-0005-0000-0000-000071140000}"/>
    <cellStyle name="Normal 4 3 4 2 2 3 2 3" xfId="27622" xr:uid="{00000000-0005-0000-0000-000072140000}"/>
    <cellStyle name="Normal 4 3 4 2 2 3 3" xfId="2962" xr:uid="{00000000-0005-0000-0000-000073140000}"/>
    <cellStyle name="Normal 4 3 4 2 2 3 3 2" xfId="2963" xr:uid="{00000000-0005-0000-0000-000074140000}"/>
    <cellStyle name="Normal 4 3 4 2 2 3 3 2 2" xfId="37641" xr:uid="{00000000-0005-0000-0000-000075140000}"/>
    <cellStyle name="Normal 4 3 4 2 2 3 3 3" xfId="27623" xr:uid="{00000000-0005-0000-0000-000076140000}"/>
    <cellStyle name="Normal 4 3 4 2 2 3 4" xfId="2964" xr:uid="{00000000-0005-0000-0000-000077140000}"/>
    <cellStyle name="Normal 4 3 4 2 2 3 4 2" xfId="34240" xr:uid="{00000000-0005-0000-0000-000078140000}"/>
    <cellStyle name="Normal 4 3 4 2 2 3 5" xfId="23643" xr:uid="{00000000-0005-0000-0000-000079140000}"/>
    <cellStyle name="Normal 4 3 4 2 2 4" xfId="2965" xr:uid="{00000000-0005-0000-0000-00007A140000}"/>
    <cellStyle name="Normal 4 3 4 2 2 4 2" xfId="2966" xr:uid="{00000000-0005-0000-0000-00007B140000}"/>
    <cellStyle name="Normal 4 3 4 2 2 4 2 2" xfId="2967" xr:uid="{00000000-0005-0000-0000-00007C140000}"/>
    <cellStyle name="Normal 4 3 4 2 2 4 2 2 2" xfId="37642" xr:uid="{00000000-0005-0000-0000-00007D140000}"/>
    <cellStyle name="Normal 4 3 4 2 2 4 2 3" xfId="27624" xr:uid="{00000000-0005-0000-0000-00007E140000}"/>
    <cellStyle name="Normal 4 3 4 2 2 4 3" xfId="2968" xr:uid="{00000000-0005-0000-0000-00007F140000}"/>
    <cellStyle name="Normal 4 3 4 2 2 4 3 2" xfId="2969" xr:uid="{00000000-0005-0000-0000-000080140000}"/>
    <cellStyle name="Normal 4 3 4 2 2 4 3 2 2" xfId="37643" xr:uid="{00000000-0005-0000-0000-000081140000}"/>
    <cellStyle name="Normal 4 3 4 2 2 4 3 3" xfId="27625" xr:uid="{00000000-0005-0000-0000-000082140000}"/>
    <cellStyle name="Normal 4 3 4 2 2 4 4" xfId="2970" xr:uid="{00000000-0005-0000-0000-000083140000}"/>
    <cellStyle name="Normal 4 3 4 2 2 4 4 2" xfId="34241" xr:uid="{00000000-0005-0000-0000-000084140000}"/>
    <cellStyle name="Normal 4 3 4 2 2 4 5" xfId="23644" xr:uid="{00000000-0005-0000-0000-000085140000}"/>
    <cellStyle name="Normal 4 3 4 2 2 5" xfId="2971" xr:uid="{00000000-0005-0000-0000-000086140000}"/>
    <cellStyle name="Normal 4 3 4 2 2 5 2" xfId="2972" xr:uid="{00000000-0005-0000-0000-000087140000}"/>
    <cellStyle name="Normal 4 3 4 2 2 5 2 2" xfId="37644" xr:uid="{00000000-0005-0000-0000-000088140000}"/>
    <cellStyle name="Normal 4 3 4 2 2 5 3" xfId="27626" xr:uid="{00000000-0005-0000-0000-000089140000}"/>
    <cellStyle name="Normal 4 3 4 2 2 6" xfId="2973" xr:uid="{00000000-0005-0000-0000-00008A140000}"/>
    <cellStyle name="Normal 4 3 4 2 2 6 2" xfId="2974" xr:uid="{00000000-0005-0000-0000-00008B140000}"/>
    <cellStyle name="Normal 4 3 4 2 2 6 2 2" xfId="37645" xr:uid="{00000000-0005-0000-0000-00008C140000}"/>
    <cellStyle name="Normal 4 3 4 2 2 6 3" xfId="27627" xr:uid="{00000000-0005-0000-0000-00008D140000}"/>
    <cellStyle name="Normal 4 3 4 2 2 7" xfId="2975" xr:uid="{00000000-0005-0000-0000-00008E140000}"/>
    <cellStyle name="Normal 4 3 4 2 2 7 2" xfId="34236" xr:uid="{00000000-0005-0000-0000-00008F140000}"/>
    <cellStyle name="Normal 4 3 4 2 2 8" xfId="23639" xr:uid="{00000000-0005-0000-0000-000090140000}"/>
    <cellStyle name="Normal 4 3 4 2 3" xfId="2976" xr:uid="{00000000-0005-0000-0000-000091140000}"/>
    <cellStyle name="Normal 4 3 4 2 3 2" xfId="2977" xr:uid="{00000000-0005-0000-0000-000092140000}"/>
    <cellStyle name="Normal 4 3 4 2 3 2 2" xfId="2978" xr:uid="{00000000-0005-0000-0000-000093140000}"/>
    <cellStyle name="Normal 4 3 4 2 3 2 2 2" xfId="2979" xr:uid="{00000000-0005-0000-0000-000094140000}"/>
    <cellStyle name="Normal 4 3 4 2 3 2 2 2 2" xfId="2980" xr:uid="{00000000-0005-0000-0000-000095140000}"/>
    <cellStyle name="Normal 4 3 4 2 3 2 2 2 2 2" xfId="37646" xr:uid="{00000000-0005-0000-0000-000096140000}"/>
    <cellStyle name="Normal 4 3 4 2 3 2 2 2 3" xfId="27628" xr:uid="{00000000-0005-0000-0000-000097140000}"/>
    <cellStyle name="Normal 4 3 4 2 3 2 2 3" xfId="2981" xr:uid="{00000000-0005-0000-0000-000098140000}"/>
    <cellStyle name="Normal 4 3 4 2 3 2 2 3 2" xfId="2982" xr:uid="{00000000-0005-0000-0000-000099140000}"/>
    <cellStyle name="Normal 4 3 4 2 3 2 2 3 2 2" xfId="37647" xr:uid="{00000000-0005-0000-0000-00009A140000}"/>
    <cellStyle name="Normal 4 3 4 2 3 2 2 3 3" xfId="27629" xr:uid="{00000000-0005-0000-0000-00009B140000}"/>
    <cellStyle name="Normal 4 3 4 2 3 2 2 4" xfId="2983" xr:uid="{00000000-0005-0000-0000-00009C140000}"/>
    <cellStyle name="Normal 4 3 4 2 3 2 2 4 2" xfId="34244" xr:uid="{00000000-0005-0000-0000-00009D140000}"/>
    <cellStyle name="Normal 4 3 4 2 3 2 2 5" xfId="23647" xr:uid="{00000000-0005-0000-0000-00009E140000}"/>
    <cellStyle name="Normal 4 3 4 2 3 2 3" xfId="2984" xr:uid="{00000000-0005-0000-0000-00009F140000}"/>
    <cellStyle name="Normal 4 3 4 2 3 2 3 2" xfId="2985" xr:uid="{00000000-0005-0000-0000-0000A0140000}"/>
    <cellStyle name="Normal 4 3 4 2 3 2 3 2 2" xfId="2986" xr:uid="{00000000-0005-0000-0000-0000A1140000}"/>
    <cellStyle name="Normal 4 3 4 2 3 2 3 2 2 2" xfId="37648" xr:uid="{00000000-0005-0000-0000-0000A2140000}"/>
    <cellStyle name="Normal 4 3 4 2 3 2 3 2 3" xfId="27630" xr:uid="{00000000-0005-0000-0000-0000A3140000}"/>
    <cellStyle name="Normal 4 3 4 2 3 2 3 3" xfId="2987" xr:uid="{00000000-0005-0000-0000-0000A4140000}"/>
    <cellStyle name="Normal 4 3 4 2 3 2 3 3 2" xfId="2988" xr:uid="{00000000-0005-0000-0000-0000A5140000}"/>
    <cellStyle name="Normal 4 3 4 2 3 2 3 3 2 2" xfId="37649" xr:uid="{00000000-0005-0000-0000-0000A6140000}"/>
    <cellStyle name="Normal 4 3 4 2 3 2 3 3 3" xfId="27631" xr:uid="{00000000-0005-0000-0000-0000A7140000}"/>
    <cellStyle name="Normal 4 3 4 2 3 2 3 4" xfId="2989" xr:uid="{00000000-0005-0000-0000-0000A8140000}"/>
    <cellStyle name="Normal 4 3 4 2 3 2 3 4 2" xfId="34245" xr:uid="{00000000-0005-0000-0000-0000A9140000}"/>
    <cellStyle name="Normal 4 3 4 2 3 2 3 5" xfId="23648" xr:uid="{00000000-0005-0000-0000-0000AA140000}"/>
    <cellStyle name="Normal 4 3 4 2 3 2 4" xfId="2990" xr:uid="{00000000-0005-0000-0000-0000AB140000}"/>
    <cellStyle name="Normal 4 3 4 2 3 2 4 2" xfId="2991" xr:uid="{00000000-0005-0000-0000-0000AC140000}"/>
    <cellStyle name="Normal 4 3 4 2 3 2 4 2 2" xfId="37650" xr:uid="{00000000-0005-0000-0000-0000AD140000}"/>
    <cellStyle name="Normal 4 3 4 2 3 2 4 3" xfId="27632" xr:uid="{00000000-0005-0000-0000-0000AE140000}"/>
    <cellStyle name="Normal 4 3 4 2 3 2 5" xfId="2992" xr:uid="{00000000-0005-0000-0000-0000AF140000}"/>
    <cellStyle name="Normal 4 3 4 2 3 2 5 2" xfId="2993" xr:uid="{00000000-0005-0000-0000-0000B0140000}"/>
    <cellStyle name="Normal 4 3 4 2 3 2 5 2 2" xfId="37651" xr:uid="{00000000-0005-0000-0000-0000B1140000}"/>
    <cellStyle name="Normal 4 3 4 2 3 2 5 3" xfId="27633" xr:uid="{00000000-0005-0000-0000-0000B2140000}"/>
    <cellStyle name="Normal 4 3 4 2 3 2 6" xfId="2994" xr:uid="{00000000-0005-0000-0000-0000B3140000}"/>
    <cellStyle name="Normal 4 3 4 2 3 2 6 2" xfId="34243" xr:uid="{00000000-0005-0000-0000-0000B4140000}"/>
    <cellStyle name="Normal 4 3 4 2 3 2 7" xfId="23646" xr:uid="{00000000-0005-0000-0000-0000B5140000}"/>
    <cellStyle name="Normal 4 3 4 2 3 3" xfId="2995" xr:uid="{00000000-0005-0000-0000-0000B6140000}"/>
    <cellStyle name="Normal 4 3 4 2 3 3 2" xfId="2996" xr:uid="{00000000-0005-0000-0000-0000B7140000}"/>
    <cellStyle name="Normal 4 3 4 2 3 3 2 2" xfId="2997" xr:uid="{00000000-0005-0000-0000-0000B8140000}"/>
    <cellStyle name="Normal 4 3 4 2 3 3 2 2 2" xfId="37652" xr:uid="{00000000-0005-0000-0000-0000B9140000}"/>
    <cellStyle name="Normal 4 3 4 2 3 3 2 3" xfId="27634" xr:uid="{00000000-0005-0000-0000-0000BA140000}"/>
    <cellStyle name="Normal 4 3 4 2 3 3 3" xfId="2998" xr:uid="{00000000-0005-0000-0000-0000BB140000}"/>
    <cellStyle name="Normal 4 3 4 2 3 3 3 2" xfId="2999" xr:uid="{00000000-0005-0000-0000-0000BC140000}"/>
    <cellStyle name="Normal 4 3 4 2 3 3 3 2 2" xfId="37653" xr:uid="{00000000-0005-0000-0000-0000BD140000}"/>
    <cellStyle name="Normal 4 3 4 2 3 3 3 3" xfId="27635" xr:uid="{00000000-0005-0000-0000-0000BE140000}"/>
    <cellStyle name="Normal 4 3 4 2 3 3 4" xfId="3000" xr:uid="{00000000-0005-0000-0000-0000BF140000}"/>
    <cellStyle name="Normal 4 3 4 2 3 3 4 2" xfId="34246" xr:uid="{00000000-0005-0000-0000-0000C0140000}"/>
    <cellStyle name="Normal 4 3 4 2 3 3 5" xfId="23649" xr:uid="{00000000-0005-0000-0000-0000C1140000}"/>
    <cellStyle name="Normal 4 3 4 2 3 4" xfId="3001" xr:uid="{00000000-0005-0000-0000-0000C2140000}"/>
    <cellStyle name="Normal 4 3 4 2 3 4 2" xfId="3002" xr:uid="{00000000-0005-0000-0000-0000C3140000}"/>
    <cellStyle name="Normal 4 3 4 2 3 4 2 2" xfId="3003" xr:uid="{00000000-0005-0000-0000-0000C4140000}"/>
    <cellStyle name="Normal 4 3 4 2 3 4 2 2 2" xfId="37654" xr:uid="{00000000-0005-0000-0000-0000C5140000}"/>
    <cellStyle name="Normal 4 3 4 2 3 4 2 3" xfId="27636" xr:uid="{00000000-0005-0000-0000-0000C6140000}"/>
    <cellStyle name="Normal 4 3 4 2 3 4 3" xfId="3004" xr:uid="{00000000-0005-0000-0000-0000C7140000}"/>
    <cellStyle name="Normal 4 3 4 2 3 4 3 2" xfId="3005" xr:uid="{00000000-0005-0000-0000-0000C8140000}"/>
    <cellStyle name="Normal 4 3 4 2 3 4 3 2 2" xfId="37655" xr:uid="{00000000-0005-0000-0000-0000C9140000}"/>
    <cellStyle name="Normal 4 3 4 2 3 4 3 3" xfId="27637" xr:uid="{00000000-0005-0000-0000-0000CA140000}"/>
    <cellStyle name="Normal 4 3 4 2 3 4 4" xfId="3006" xr:uid="{00000000-0005-0000-0000-0000CB140000}"/>
    <cellStyle name="Normal 4 3 4 2 3 4 4 2" xfId="34247" xr:uid="{00000000-0005-0000-0000-0000CC140000}"/>
    <cellStyle name="Normal 4 3 4 2 3 4 5" xfId="23650" xr:uid="{00000000-0005-0000-0000-0000CD140000}"/>
    <cellStyle name="Normal 4 3 4 2 3 5" xfId="3007" xr:uid="{00000000-0005-0000-0000-0000CE140000}"/>
    <cellStyle name="Normal 4 3 4 2 3 5 2" xfId="3008" xr:uid="{00000000-0005-0000-0000-0000CF140000}"/>
    <cellStyle name="Normal 4 3 4 2 3 5 2 2" xfId="37656" xr:uid="{00000000-0005-0000-0000-0000D0140000}"/>
    <cellStyle name="Normal 4 3 4 2 3 5 3" xfId="27638" xr:uid="{00000000-0005-0000-0000-0000D1140000}"/>
    <cellStyle name="Normal 4 3 4 2 3 6" xfId="3009" xr:uid="{00000000-0005-0000-0000-0000D2140000}"/>
    <cellStyle name="Normal 4 3 4 2 3 6 2" xfId="3010" xr:uid="{00000000-0005-0000-0000-0000D3140000}"/>
    <cellStyle name="Normal 4 3 4 2 3 6 2 2" xfId="37657" xr:uid="{00000000-0005-0000-0000-0000D4140000}"/>
    <cellStyle name="Normal 4 3 4 2 3 6 3" xfId="27639" xr:uid="{00000000-0005-0000-0000-0000D5140000}"/>
    <cellStyle name="Normal 4 3 4 2 3 7" xfId="3011" xr:uid="{00000000-0005-0000-0000-0000D6140000}"/>
    <cellStyle name="Normal 4 3 4 2 3 7 2" xfId="34242" xr:uid="{00000000-0005-0000-0000-0000D7140000}"/>
    <cellStyle name="Normal 4 3 4 2 3 8" xfId="23645" xr:uid="{00000000-0005-0000-0000-0000D8140000}"/>
    <cellStyle name="Normal 4 3 4 2 4" xfId="3012" xr:uid="{00000000-0005-0000-0000-0000D9140000}"/>
    <cellStyle name="Normal 4 3 4 2 4 2" xfId="3013" xr:uid="{00000000-0005-0000-0000-0000DA140000}"/>
    <cellStyle name="Normal 4 3 4 2 4 2 2" xfId="3014" xr:uid="{00000000-0005-0000-0000-0000DB140000}"/>
    <cellStyle name="Normal 4 3 4 2 4 2 2 2" xfId="3015" xr:uid="{00000000-0005-0000-0000-0000DC140000}"/>
    <cellStyle name="Normal 4 3 4 2 4 2 2 2 2" xfId="37658" xr:uid="{00000000-0005-0000-0000-0000DD140000}"/>
    <cellStyle name="Normal 4 3 4 2 4 2 2 3" xfId="27640" xr:uid="{00000000-0005-0000-0000-0000DE140000}"/>
    <cellStyle name="Normal 4 3 4 2 4 2 3" xfId="3016" xr:uid="{00000000-0005-0000-0000-0000DF140000}"/>
    <cellStyle name="Normal 4 3 4 2 4 2 3 2" xfId="3017" xr:uid="{00000000-0005-0000-0000-0000E0140000}"/>
    <cellStyle name="Normal 4 3 4 2 4 2 3 2 2" xfId="37659" xr:uid="{00000000-0005-0000-0000-0000E1140000}"/>
    <cellStyle name="Normal 4 3 4 2 4 2 3 3" xfId="27641" xr:uid="{00000000-0005-0000-0000-0000E2140000}"/>
    <cellStyle name="Normal 4 3 4 2 4 2 4" xfId="3018" xr:uid="{00000000-0005-0000-0000-0000E3140000}"/>
    <cellStyle name="Normal 4 3 4 2 4 2 4 2" xfId="34249" xr:uid="{00000000-0005-0000-0000-0000E4140000}"/>
    <cellStyle name="Normal 4 3 4 2 4 2 5" xfId="23652" xr:uid="{00000000-0005-0000-0000-0000E5140000}"/>
    <cellStyle name="Normal 4 3 4 2 4 3" xfId="3019" xr:uid="{00000000-0005-0000-0000-0000E6140000}"/>
    <cellStyle name="Normal 4 3 4 2 4 3 2" xfId="3020" xr:uid="{00000000-0005-0000-0000-0000E7140000}"/>
    <cellStyle name="Normal 4 3 4 2 4 3 2 2" xfId="3021" xr:uid="{00000000-0005-0000-0000-0000E8140000}"/>
    <cellStyle name="Normal 4 3 4 2 4 3 2 2 2" xfId="37660" xr:uid="{00000000-0005-0000-0000-0000E9140000}"/>
    <cellStyle name="Normal 4 3 4 2 4 3 2 3" xfId="27642" xr:uid="{00000000-0005-0000-0000-0000EA140000}"/>
    <cellStyle name="Normal 4 3 4 2 4 3 3" xfId="3022" xr:uid="{00000000-0005-0000-0000-0000EB140000}"/>
    <cellStyle name="Normal 4 3 4 2 4 3 3 2" xfId="3023" xr:uid="{00000000-0005-0000-0000-0000EC140000}"/>
    <cellStyle name="Normal 4 3 4 2 4 3 3 2 2" xfId="37661" xr:uid="{00000000-0005-0000-0000-0000ED140000}"/>
    <cellStyle name="Normal 4 3 4 2 4 3 3 3" xfId="27643" xr:uid="{00000000-0005-0000-0000-0000EE140000}"/>
    <cellStyle name="Normal 4 3 4 2 4 3 4" xfId="3024" xr:uid="{00000000-0005-0000-0000-0000EF140000}"/>
    <cellStyle name="Normal 4 3 4 2 4 3 4 2" xfId="34250" xr:uid="{00000000-0005-0000-0000-0000F0140000}"/>
    <cellStyle name="Normal 4 3 4 2 4 3 5" xfId="23653" xr:uid="{00000000-0005-0000-0000-0000F1140000}"/>
    <cellStyle name="Normal 4 3 4 2 4 4" xfId="3025" xr:uid="{00000000-0005-0000-0000-0000F2140000}"/>
    <cellStyle name="Normal 4 3 4 2 4 4 2" xfId="3026" xr:uid="{00000000-0005-0000-0000-0000F3140000}"/>
    <cellStyle name="Normal 4 3 4 2 4 4 2 2" xfId="37662" xr:uid="{00000000-0005-0000-0000-0000F4140000}"/>
    <cellStyle name="Normal 4 3 4 2 4 4 3" xfId="27644" xr:uid="{00000000-0005-0000-0000-0000F5140000}"/>
    <cellStyle name="Normal 4 3 4 2 4 5" xfId="3027" xr:uid="{00000000-0005-0000-0000-0000F6140000}"/>
    <cellStyle name="Normal 4 3 4 2 4 5 2" xfId="3028" xr:uid="{00000000-0005-0000-0000-0000F7140000}"/>
    <cellStyle name="Normal 4 3 4 2 4 5 2 2" xfId="37663" xr:uid="{00000000-0005-0000-0000-0000F8140000}"/>
    <cellStyle name="Normal 4 3 4 2 4 5 3" xfId="27645" xr:uid="{00000000-0005-0000-0000-0000F9140000}"/>
    <cellStyle name="Normal 4 3 4 2 4 6" xfId="3029" xr:uid="{00000000-0005-0000-0000-0000FA140000}"/>
    <cellStyle name="Normal 4 3 4 2 4 6 2" xfId="34248" xr:uid="{00000000-0005-0000-0000-0000FB140000}"/>
    <cellStyle name="Normal 4 3 4 2 4 7" xfId="23651" xr:uid="{00000000-0005-0000-0000-0000FC140000}"/>
    <cellStyle name="Normal 4 3 4 2 5" xfId="3030" xr:uid="{00000000-0005-0000-0000-0000FD140000}"/>
    <cellStyle name="Normal 4 3 4 2 5 2" xfId="3031" xr:uid="{00000000-0005-0000-0000-0000FE140000}"/>
    <cellStyle name="Normal 4 3 4 2 5 2 2" xfId="3032" xr:uid="{00000000-0005-0000-0000-0000FF140000}"/>
    <cellStyle name="Normal 4 3 4 2 5 2 2 2" xfId="37664" xr:uid="{00000000-0005-0000-0000-000000150000}"/>
    <cellStyle name="Normal 4 3 4 2 5 2 3" xfId="27646" xr:uid="{00000000-0005-0000-0000-000001150000}"/>
    <cellStyle name="Normal 4 3 4 2 5 3" xfId="3033" xr:uid="{00000000-0005-0000-0000-000002150000}"/>
    <cellStyle name="Normal 4 3 4 2 5 3 2" xfId="3034" xr:uid="{00000000-0005-0000-0000-000003150000}"/>
    <cellStyle name="Normal 4 3 4 2 5 3 2 2" xfId="37665" xr:uid="{00000000-0005-0000-0000-000004150000}"/>
    <cellStyle name="Normal 4 3 4 2 5 3 3" xfId="27647" xr:uid="{00000000-0005-0000-0000-000005150000}"/>
    <cellStyle name="Normal 4 3 4 2 5 4" xfId="3035" xr:uid="{00000000-0005-0000-0000-000006150000}"/>
    <cellStyle name="Normal 4 3 4 2 5 4 2" xfId="34251" xr:uid="{00000000-0005-0000-0000-000007150000}"/>
    <cellStyle name="Normal 4 3 4 2 5 5" xfId="23654" xr:uid="{00000000-0005-0000-0000-000008150000}"/>
    <cellStyle name="Normal 4 3 4 2 6" xfId="3036" xr:uid="{00000000-0005-0000-0000-000009150000}"/>
    <cellStyle name="Normal 4 3 4 2 6 2" xfId="3037" xr:uid="{00000000-0005-0000-0000-00000A150000}"/>
    <cellStyle name="Normal 4 3 4 2 6 2 2" xfId="3038" xr:uid="{00000000-0005-0000-0000-00000B150000}"/>
    <cellStyle name="Normal 4 3 4 2 6 2 2 2" xfId="37666" xr:uid="{00000000-0005-0000-0000-00000C150000}"/>
    <cellStyle name="Normal 4 3 4 2 6 2 3" xfId="27648" xr:uid="{00000000-0005-0000-0000-00000D150000}"/>
    <cellStyle name="Normal 4 3 4 2 6 3" xfId="3039" xr:uid="{00000000-0005-0000-0000-00000E150000}"/>
    <cellStyle name="Normal 4 3 4 2 6 3 2" xfId="3040" xr:uid="{00000000-0005-0000-0000-00000F150000}"/>
    <cellStyle name="Normal 4 3 4 2 6 3 2 2" xfId="37667" xr:uid="{00000000-0005-0000-0000-000010150000}"/>
    <cellStyle name="Normal 4 3 4 2 6 3 3" xfId="27649" xr:uid="{00000000-0005-0000-0000-000011150000}"/>
    <cellStyle name="Normal 4 3 4 2 6 4" xfId="3041" xr:uid="{00000000-0005-0000-0000-000012150000}"/>
    <cellStyle name="Normal 4 3 4 2 6 4 2" xfId="34252" xr:uid="{00000000-0005-0000-0000-000013150000}"/>
    <cellStyle name="Normal 4 3 4 2 6 5" xfId="23655" xr:uid="{00000000-0005-0000-0000-000014150000}"/>
    <cellStyle name="Normal 4 3 4 2 7" xfId="3042" xr:uid="{00000000-0005-0000-0000-000015150000}"/>
    <cellStyle name="Normal 4 3 4 2 7 2" xfId="3043" xr:uid="{00000000-0005-0000-0000-000016150000}"/>
    <cellStyle name="Normal 4 3 4 2 7 2 2" xfId="37668" xr:uid="{00000000-0005-0000-0000-000017150000}"/>
    <cellStyle name="Normal 4 3 4 2 7 3" xfId="27650" xr:uid="{00000000-0005-0000-0000-000018150000}"/>
    <cellStyle name="Normal 4 3 4 2 8" xfId="3044" xr:uid="{00000000-0005-0000-0000-000019150000}"/>
    <cellStyle name="Normal 4 3 4 2 8 2" xfId="3045" xr:uid="{00000000-0005-0000-0000-00001A150000}"/>
    <cellStyle name="Normal 4 3 4 2 8 2 2" xfId="37669" xr:uid="{00000000-0005-0000-0000-00001B150000}"/>
    <cellStyle name="Normal 4 3 4 2 8 3" xfId="27651" xr:uid="{00000000-0005-0000-0000-00001C150000}"/>
    <cellStyle name="Normal 4 3 4 2 9" xfId="3046" xr:uid="{00000000-0005-0000-0000-00001D150000}"/>
    <cellStyle name="Normal 4 3 4 2 9 2" xfId="34235" xr:uid="{00000000-0005-0000-0000-00001E150000}"/>
    <cellStyle name="Normal 4 3 4 3" xfId="3047" xr:uid="{00000000-0005-0000-0000-00001F150000}"/>
    <cellStyle name="Normal 4 3 4 3 2" xfId="3048" xr:uid="{00000000-0005-0000-0000-000020150000}"/>
    <cellStyle name="Normal 4 3 4 3 2 2" xfId="3049" xr:uid="{00000000-0005-0000-0000-000021150000}"/>
    <cellStyle name="Normal 4 3 4 3 2 2 2" xfId="3050" xr:uid="{00000000-0005-0000-0000-000022150000}"/>
    <cellStyle name="Normal 4 3 4 3 2 2 2 2" xfId="3051" xr:uid="{00000000-0005-0000-0000-000023150000}"/>
    <cellStyle name="Normal 4 3 4 3 2 2 2 2 2" xfId="37670" xr:uid="{00000000-0005-0000-0000-000024150000}"/>
    <cellStyle name="Normal 4 3 4 3 2 2 2 3" xfId="27652" xr:uid="{00000000-0005-0000-0000-000025150000}"/>
    <cellStyle name="Normal 4 3 4 3 2 2 3" xfId="3052" xr:uid="{00000000-0005-0000-0000-000026150000}"/>
    <cellStyle name="Normal 4 3 4 3 2 2 3 2" xfId="3053" xr:uid="{00000000-0005-0000-0000-000027150000}"/>
    <cellStyle name="Normal 4 3 4 3 2 2 3 2 2" xfId="37671" xr:uid="{00000000-0005-0000-0000-000028150000}"/>
    <cellStyle name="Normal 4 3 4 3 2 2 3 3" xfId="27653" xr:uid="{00000000-0005-0000-0000-000029150000}"/>
    <cellStyle name="Normal 4 3 4 3 2 2 4" xfId="3054" xr:uid="{00000000-0005-0000-0000-00002A150000}"/>
    <cellStyle name="Normal 4 3 4 3 2 2 4 2" xfId="34255" xr:uid="{00000000-0005-0000-0000-00002B150000}"/>
    <cellStyle name="Normal 4 3 4 3 2 2 5" xfId="23658" xr:uid="{00000000-0005-0000-0000-00002C150000}"/>
    <cellStyle name="Normal 4 3 4 3 2 3" xfId="3055" xr:uid="{00000000-0005-0000-0000-00002D150000}"/>
    <cellStyle name="Normal 4 3 4 3 2 3 2" xfId="3056" xr:uid="{00000000-0005-0000-0000-00002E150000}"/>
    <cellStyle name="Normal 4 3 4 3 2 3 2 2" xfId="3057" xr:uid="{00000000-0005-0000-0000-00002F150000}"/>
    <cellStyle name="Normal 4 3 4 3 2 3 2 2 2" xfId="37672" xr:uid="{00000000-0005-0000-0000-000030150000}"/>
    <cellStyle name="Normal 4 3 4 3 2 3 2 3" xfId="27654" xr:uid="{00000000-0005-0000-0000-000031150000}"/>
    <cellStyle name="Normal 4 3 4 3 2 3 3" xfId="3058" xr:uid="{00000000-0005-0000-0000-000032150000}"/>
    <cellStyle name="Normal 4 3 4 3 2 3 3 2" xfId="3059" xr:uid="{00000000-0005-0000-0000-000033150000}"/>
    <cellStyle name="Normal 4 3 4 3 2 3 3 2 2" xfId="37673" xr:uid="{00000000-0005-0000-0000-000034150000}"/>
    <cellStyle name="Normal 4 3 4 3 2 3 3 3" xfId="27655" xr:uid="{00000000-0005-0000-0000-000035150000}"/>
    <cellStyle name="Normal 4 3 4 3 2 3 4" xfId="3060" xr:uid="{00000000-0005-0000-0000-000036150000}"/>
    <cellStyle name="Normal 4 3 4 3 2 3 4 2" xfId="34256" xr:uid="{00000000-0005-0000-0000-000037150000}"/>
    <cellStyle name="Normal 4 3 4 3 2 3 5" xfId="23659" xr:uid="{00000000-0005-0000-0000-000038150000}"/>
    <cellStyle name="Normal 4 3 4 3 2 4" xfId="3061" xr:uid="{00000000-0005-0000-0000-000039150000}"/>
    <cellStyle name="Normal 4 3 4 3 2 4 2" xfId="3062" xr:uid="{00000000-0005-0000-0000-00003A150000}"/>
    <cellStyle name="Normal 4 3 4 3 2 4 2 2" xfId="37674" xr:uid="{00000000-0005-0000-0000-00003B150000}"/>
    <cellStyle name="Normal 4 3 4 3 2 4 3" xfId="27656" xr:uid="{00000000-0005-0000-0000-00003C150000}"/>
    <cellStyle name="Normal 4 3 4 3 2 5" xfId="3063" xr:uid="{00000000-0005-0000-0000-00003D150000}"/>
    <cellStyle name="Normal 4 3 4 3 2 5 2" xfId="3064" xr:uid="{00000000-0005-0000-0000-00003E150000}"/>
    <cellStyle name="Normal 4 3 4 3 2 5 2 2" xfId="37675" xr:uid="{00000000-0005-0000-0000-00003F150000}"/>
    <cellStyle name="Normal 4 3 4 3 2 5 3" xfId="27657" xr:uid="{00000000-0005-0000-0000-000040150000}"/>
    <cellStyle name="Normal 4 3 4 3 2 6" xfId="3065" xr:uid="{00000000-0005-0000-0000-000041150000}"/>
    <cellStyle name="Normal 4 3 4 3 2 6 2" xfId="34254" xr:uid="{00000000-0005-0000-0000-000042150000}"/>
    <cellStyle name="Normal 4 3 4 3 2 7" xfId="23657" xr:uid="{00000000-0005-0000-0000-000043150000}"/>
    <cellStyle name="Normal 4 3 4 3 3" xfId="3066" xr:uid="{00000000-0005-0000-0000-000044150000}"/>
    <cellStyle name="Normal 4 3 4 3 3 2" xfId="3067" xr:uid="{00000000-0005-0000-0000-000045150000}"/>
    <cellStyle name="Normal 4 3 4 3 3 2 2" xfId="3068" xr:uid="{00000000-0005-0000-0000-000046150000}"/>
    <cellStyle name="Normal 4 3 4 3 3 2 2 2" xfId="37676" xr:uid="{00000000-0005-0000-0000-000047150000}"/>
    <cellStyle name="Normal 4 3 4 3 3 2 3" xfId="27658" xr:uid="{00000000-0005-0000-0000-000048150000}"/>
    <cellStyle name="Normal 4 3 4 3 3 3" xfId="3069" xr:uid="{00000000-0005-0000-0000-000049150000}"/>
    <cellStyle name="Normal 4 3 4 3 3 3 2" xfId="3070" xr:uid="{00000000-0005-0000-0000-00004A150000}"/>
    <cellStyle name="Normal 4 3 4 3 3 3 2 2" xfId="37677" xr:uid="{00000000-0005-0000-0000-00004B150000}"/>
    <cellStyle name="Normal 4 3 4 3 3 3 3" xfId="27659" xr:uid="{00000000-0005-0000-0000-00004C150000}"/>
    <cellStyle name="Normal 4 3 4 3 3 4" xfId="3071" xr:uid="{00000000-0005-0000-0000-00004D150000}"/>
    <cellStyle name="Normal 4 3 4 3 3 4 2" xfId="34257" xr:uid="{00000000-0005-0000-0000-00004E150000}"/>
    <cellStyle name="Normal 4 3 4 3 3 5" xfId="23660" xr:uid="{00000000-0005-0000-0000-00004F150000}"/>
    <cellStyle name="Normal 4 3 4 3 4" xfId="3072" xr:uid="{00000000-0005-0000-0000-000050150000}"/>
    <cellStyle name="Normal 4 3 4 3 4 2" xfId="3073" xr:uid="{00000000-0005-0000-0000-000051150000}"/>
    <cellStyle name="Normal 4 3 4 3 4 2 2" xfId="3074" xr:uid="{00000000-0005-0000-0000-000052150000}"/>
    <cellStyle name="Normal 4 3 4 3 4 2 2 2" xfId="37678" xr:uid="{00000000-0005-0000-0000-000053150000}"/>
    <cellStyle name="Normal 4 3 4 3 4 2 3" xfId="27660" xr:uid="{00000000-0005-0000-0000-000054150000}"/>
    <cellStyle name="Normal 4 3 4 3 4 3" xfId="3075" xr:uid="{00000000-0005-0000-0000-000055150000}"/>
    <cellStyle name="Normal 4 3 4 3 4 3 2" xfId="3076" xr:uid="{00000000-0005-0000-0000-000056150000}"/>
    <cellStyle name="Normal 4 3 4 3 4 3 2 2" xfId="37679" xr:uid="{00000000-0005-0000-0000-000057150000}"/>
    <cellStyle name="Normal 4 3 4 3 4 3 3" xfId="27661" xr:uid="{00000000-0005-0000-0000-000058150000}"/>
    <cellStyle name="Normal 4 3 4 3 4 4" xfId="3077" xr:uid="{00000000-0005-0000-0000-000059150000}"/>
    <cellStyle name="Normal 4 3 4 3 4 4 2" xfId="34258" xr:uid="{00000000-0005-0000-0000-00005A150000}"/>
    <cellStyle name="Normal 4 3 4 3 4 5" xfId="23661" xr:uid="{00000000-0005-0000-0000-00005B150000}"/>
    <cellStyle name="Normal 4 3 4 3 5" xfId="3078" xr:uid="{00000000-0005-0000-0000-00005C150000}"/>
    <cellStyle name="Normal 4 3 4 3 5 2" xfId="3079" xr:uid="{00000000-0005-0000-0000-00005D150000}"/>
    <cellStyle name="Normal 4 3 4 3 5 2 2" xfId="37680" xr:uid="{00000000-0005-0000-0000-00005E150000}"/>
    <cellStyle name="Normal 4 3 4 3 5 3" xfId="27662" xr:uid="{00000000-0005-0000-0000-00005F150000}"/>
    <cellStyle name="Normal 4 3 4 3 6" xfId="3080" xr:uid="{00000000-0005-0000-0000-000060150000}"/>
    <cellStyle name="Normal 4 3 4 3 6 2" xfId="3081" xr:uid="{00000000-0005-0000-0000-000061150000}"/>
    <cellStyle name="Normal 4 3 4 3 6 2 2" xfId="37681" xr:uid="{00000000-0005-0000-0000-000062150000}"/>
    <cellStyle name="Normal 4 3 4 3 6 3" xfId="27663" xr:uid="{00000000-0005-0000-0000-000063150000}"/>
    <cellStyle name="Normal 4 3 4 3 7" xfId="3082" xr:uid="{00000000-0005-0000-0000-000064150000}"/>
    <cellStyle name="Normal 4 3 4 3 7 2" xfId="34253" xr:uid="{00000000-0005-0000-0000-000065150000}"/>
    <cellStyle name="Normal 4 3 4 3 8" xfId="23656" xr:uid="{00000000-0005-0000-0000-000066150000}"/>
    <cellStyle name="Normal 4 3 4 4" xfId="3083" xr:uid="{00000000-0005-0000-0000-000067150000}"/>
    <cellStyle name="Normal 4 3 4 4 2" xfId="3084" xr:uid="{00000000-0005-0000-0000-000068150000}"/>
    <cellStyle name="Normal 4 3 4 4 2 2" xfId="3085" xr:uid="{00000000-0005-0000-0000-000069150000}"/>
    <cellStyle name="Normal 4 3 4 4 2 2 2" xfId="3086" xr:uid="{00000000-0005-0000-0000-00006A150000}"/>
    <cellStyle name="Normal 4 3 4 4 2 2 2 2" xfId="3087" xr:uid="{00000000-0005-0000-0000-00006B150000}"/>
    <cellStyle name="Normal 4 3 4 4 2 2 2 2 2" xfId="37682" xr:uid="{00000000-0005-0000-0000-00006C150000}"/>
    <cellStyle name="Normal 4 3 4 4 2 2 2 3" xfId="27664" xr:uid="{00000000-0005-0000-0000-00006D150000}"/>
    <cellStyle name="Normal 4 3 4 4 2 2 3" xfId="3088" xr:uid="{00000000-0005-0000-0000-00006E150000}"/>
    <cellStyle name="Normal 4 3 4 4 2 2 3 2" xfId="3089" xr:uid="{00000000-0005-0000-0000-00006F150000}"/>
    <cellStyle name="Normal 4 3 4 4 2 2 3 2 2" xfId="37683" xr:uid="{00000000-0005-0000-0000-000070150000}"/>
    <cellStyle name="Normal 4 3 4 4 2 2 3 3" xfId="27665" xr:uid="{00000000-0005-0000-0000-000071150000}"/>
    <cellStyle name="Normal 4 3 4 4 2 2 4" xfId="3090" xr:uid="{00000000-0005-0000-0000-000072150000}"/>
    <cellStyle name="Normal 4 3 4 4 2 2 4 2" xfId="34261" xr:uid="{00000000-0005-0000-0000-000073150000}"/>
    <cellStyle name="Normal 4 3 4 4 2 2 5" xfId="23664" xr:uid="{00000000-0005-0000-0000-000074150000}"/>
    <cellStyle name="Normal 4 3 4 4 2 3" xfId="3091" xr:uid="{00000000-0005-0000-0000-000075150000}"/>
    <cellStyle name="Normal 4 3 4 4 2 3 2" xfId="3092" xr:uid="{00000000-0005-0000-0000-000076150000}"/>
    <cellStyle name="Normal 4 3 4 4 2 3 2 2" xfId="3093" xr:uid="{00000000-0005-0000-0000-000077150000}"/>
    <cellStyle name="Normal 4 3 4 4 2 3 2 2 2" xfId="37684" xr:uid="{00000000-0005-0000-0000-000078150000}"/>
    <cellStyle name="Normal 4 3 4 4 2 3 2 3" xfId="27666" xr:uid="{00000000-0005-0000-0000-000079150000}"/>
    <cellStyle name="Normal 4 3 4 4 2 3 3" xfId="3094" xr:uid="{00000000-0005-0000-0000-00007A150000}"/>
    <cellStyle name="Normal 4 3 4 4 2 3 3 2" xfId="3095" xr:uid="{00000000-0005-0000-0000-00007B150000}"/>
    <cellStyle name="Normal 4 3 4 4 2 3 3 2 2" xfId="37685" xr:uid="{00000000-0005-0000-0000-00007C150000}"/>
    <cellStyle name="Normal 4 3 4 4 2 3 3 3" xfId="27667" xr:uid="{00000000-0005-0000-0000-00007D150000}"/>
    <cellStyle name="Normal 4 3 4 4 2 3 4" xfId="3096" xr:uid="{00000000-0005-0000-0000-00007E150000}"/>
    <cellStyle name="Normal 4 3 4 4 2 3 4 2" xfId="34262" xr:uid="{00000000-0005-0000-0000-00007F150000}"/>
    <cellStyle name="Normal 4 3 4 4 2 3 5" xfId="23665" xr:uid="{00000000-0005-0000-0000-000080150000}"/>
    <cellStyle name="Normal 4 3 4 4 2 4" xfId="3097" xr:uid="{00000000-0005-0000-0000-000081150000}"/>
    <cellStyle name="Normal 4 3 4 4 2 4 2" xfId="3098" xr:uid="{00000000-0005-0000-0000-000082150000}"/>
    <cellStyle name="Normal 4 3 4 4 2 4 2 2" xfId="37686" xr:uid="{00000000-0005-0000-0000-000083150000}"/>
    <cellStyle name="Normal 4 3 4 4 2 4 3" xfId="27668" xr:uid="{00000000-0005-0000-0000-000084150000}"/>
    <cellStyle name="Normal 4 3 4 4 2 5" xfId="3099" xr:uid="{00000000-0005-0000-0000-000085150000}"/>
    <cellStyle name="Normal 4 3 4 4 2 5 2" xfId="3100" xr:uid="{00000000-0005-0000-0000-000086150000}"/>
    <cellStyle name="Normal 4 3 4 4 2 5 2 2" xfId="37687" xr:uid="{00000000-0005-0000-0000-000087150000}"/>
    <cellStyle name="Normal 4 3 4 4 2 5 3" xfId="27669" xr:uid="{00000000-0005-0000-0000-000088150000}"/>
    <cellStyle name="Normal 4 3 4 4 2 6" xfId="3101" xr:uid="{00000000-0005-0000-0000-000089150000}"/>
    <cellStyle name="Normal 4 3 4 4 2 6 2" xfId="34260" xr:uid="{00000000-0005-0000-0000-00008A150000}"/>
    <cellStyle name="Normal 4 3 4 4 2 7" xfId="23663" xr:uid="{00000000-0005-0000-0000-00008B150000}"/>
    <cellStyle name="Normal 4 3 4 4 3" xfId="3102" xr:uid="{00000000-0005-0000-0000-00008C150000}"/>
    <cellStyle name="Normal 4 3 4 4 3 2" xfId="3103" xr:uid="{00000000-0005-0000-0000-00008D150000}"/>
    <cellStyle name="Normal 4 3 4 4 3 2 2" xfId="3104" xr:uid="{00000000-0005-0000-0000-00008E150000}"/>
    <cellStyle name="Normal 4 3 4 4 3 2 2 2" xfId="37688" xr:uid="{00000000-0005-0000-0000-00008F150000}"/>
    <cellStyle name="Normal 4 3 4 4 3 2 3" xfId="27670" xr:uid="{00000000-0005-0000-0000-000090150000}"/>
    <cellStyle name="Normal 4 3 4 4 3 3" xfId="3105" xr:uid="{00000000-0005-0000-0000-000091150000}"/>
    <cellStyle name="Normal 4 3 4 4 3 3 2" xfId="3106" xr:uid="{00000000-0005-0000-0000-000092150000}"/>
    <cellStyle name="Normal 4 3 4 4 3 3 2 2" xfId="37689" xr:uid="{00000000-0005-0000-0000-000093150000}"/>
    <cellStyle name="Normal 4 3 4 4 3 3 3" xfId="27671" xr:uid="{00000000-0005-0000-0000-000094150000}"/>
    <cellStyle name="Normal 4 3 4 4 3 4" xfId="3107" xr:uid="{00000000-0005-0000-0000-000095150000}"/>
    <cellStyle name="Normal 4 3 4 4 3 4 2" xfId="34263" xr:uid="{00000000-0005-0000-0000-000096150000}"/>
    <cellStyle name="Normal 4 3 4 4 3 5" xfId="23666" xr:uid="{00000000-0005-0000-0000-000097150000}"/>
    <cellStyle name="Normal 4 3 4 4 4" xfId="3108" xr:uid="{00000000-0005-0000-0000-000098150000}"/>
    <cellStyle name="Normal 4 3 4 4 4 2" xfId="3109" xr:uid="{00000000-0005-0000-0000-000099150000}"/>
    <cellStyle name="Normal 4 3 4 4 4 2 2" xfId="3110" xr:uid="{00000000-0005-0000-0000-00009A150000}"/>
    <cellStyle name="Normal 4 3 4 4 4 2 2 2" xfId="37690" xr:uid="{00000000-0005-0000-0000-00009B150000}"/>
    <cellStyle name="Normal 4 3 4 4 4 2 3" xfId="27672" xr:uid="{00000000-0005-0000-0000-00009C150000}"/>
    <cellStyle name="Normal 4 3 4 4 4 3" xfId="3111" xr:uid="{00000000-0005-0000-0000-00009D150000}"/>
    <cellStyle name="Normal 4 3 4 4 4 3 2" xfId="3112" xr:uid="{00000000-0005-0000-0000-00009E150000}"/>
    <cellStyle name="Normal 4 3 4 4 4 3 2 2" xfId="37691" xr:uid="{00000000-0005-0000-0000-00009F150000}"/>
    <cellStyle name="Normal 4 3 4 4 4 3 3" xfId="27673" xr:uid="{00000000-0005-0000-0000-0000A0150000}"/>
    <cellStyle name="Normal 4 3 4 4 4 4" xfId="3113" xr:uid="{00000000-0005-0000-0000-0000A1150000}"/>
    <cellStyle name="Normal 4 3 4 4 4 4 2" xfId="34264" xr:uid="{00000000-0005-0000-0000-0000A2150000}"/>
    <cellStyle name="Normal 4 3 4 4 4 5" xfId="23667" xr:uid="{00000000-0005-0000-0000-0000A3150000}"/>
    <cellStyle name="Normal 4 3 4 4 5" xfId="3114" xr:uid="{00000000-0005-0000-0000-0000A4150000}"/>
    <cellStyle name="Normal 4 3 4 4 5 2" xfId="3115" xr:uid="{00000000-0005-0000-0000-0000A5150000}"/>
    <cellStyle name="Normal 4 3 4 4 5 2 2" xfId="37692" xr:uid="{00000000-0005-0000-0000-0000A6150000}"/>
    <cellStyle name="Normal 4 3 4 4 5 3" xfId="27674" xr:uid="{00000000-0005-0000-0000-0000A7150000}"/>
    <cellStyle name="Normal 4 3 4 4 6" xfId="3116" xr:uid="{00000000-0005-0000-0000-0000A8150000}"/>
    <cellStyle name="Normal 4 3 4 4 6 2" xfId="3117" xr:uid="{00000000-0005-0000-0000-0000A9150000}"/>
    <cellStyle name="Normal 4 3 4 4 6 2 2" xfId="37693" xr:uid="{00000000-0005-0000-0000-0000AA150000}"/>
    <cellStyle name="Normal 4 3 4 4 6 3" xfId="27675" xr:uid="{00000000-0005-0000-0000-0000AB150000}"/>
    <cellStyle name="Normal 4 3 4 4 7" xfId="3118" xr:uid="{00000000-0005-0000-0000-0000AC150000}"/>
    <cellStyle name="Normal 4 3 4 4 7 2" xfId="34259" xr:uid="{00000000-0005-0000-0000-0000AD150000}"/>
    <cellStyle name="Normal 4 3 4 4 8" xfId="23662" xr:uid="{00000000-0005-0000-0000-0000AE150000}"/>
    <cellStyle name="Normal 4 3 4 5" xfId="3119" xr:uid="{00000000-0005-0000-0000-0000AF150000}"/>
    <cellStyle name="Normal 4 3 4 5 2" xfId="3120" xr:uid="{00000000-0005-0000-0000-0000B0150000}"/>
    <cellStyle name="Normal 4 3 4 5 2 2" xfId="3121" xr:uid="{00000000-0005-0000-0000-0000B1150000}"/>
    <cellStyle name="Normal 4 3 4 5 2 2 2" xfId="3122" xr:uid="{00000000-0005-0000-0000-0000B2150000}"/>
    <cellStyle name="Normal 4 3 4 5 2 2 2 2" xfId="37694" xr:uid="{00000000-0005-0000-0000-0000B3150000}"/>
    <cellStyle name="Normal 4 3 4 5 2 2 3" xfId="27676" xr:uid="{00000000-0005-0000-0000-0000B4150000}"/>
    <cellStyle name="Normal 4 3 4 5 2 3" xfId="3123" xr:uid="{00000000-0005-0000-0000-0000B5150000}"/>
    <cellStyle name="Normal 4 3 4 5 2 3 2" xfId="3124" xr:uid="{00000000-0005-0000-0000-0000B6150000}"/>
    <cellStyle name="Normal 4 3 4 5 2 3 2 2" xfId="37695" xr:uid="{00000000-0005-0000-0000-0000B7150000}"/>
    <cellStyle name="Normal 4 3 4 5 2 3 3" xfId="27677" xr:uid="{00000000-0005-0000-0000-0000B8150000}"/>
    <cellStyle name="Normal 4 3 4 5 2 4" xfId="3125" xr:uid="{00000000-0005-0000-0000-0000B9150000}"/>
    <cellStyle name="Normal 4 3 4 5 2 4 2" xfId="34266" xr:uid="{00000000-0005-0000-0000-0000BA150000}"/>
    <cellStyle name="Normal 4 3 4 5 2 5" xfId="23669" xr:uid="{00000000-0005-0000-0000-0000BB150000}"/>
    <cellStyle name="Normal 4 3 4 5 3" xfId="3126" xr:uid="{00000000-0005-0000-0000-0000BC150000}"/>
    <cellStyle name="Normal 4 3 4 5 3 2" xfId="3127" xr:uid="{00000000-0005-0000-0000-0000BD150000}"/>
    <cellStyle name="Normal 4 3 4 5 3 2 2" xfId="3128" xr:uid="{00000000-0005-0000-0000-0000BE150000}"/>
    <cellStyle name="Normal 4 3 4 5 3 2 2 2" xfId="37696" xr:uid="{00000000-0005-0000-0000-0000BF150000}"/>
    <cellStyle name="Normal 4 3 4 5 3 2 3" xfId="27678" xr:uid="{00000000-0005-0000-0000-0000C0150000}"/>
    <cellStyle name="Normal 4 3 4 5 3 3" xfId="3129" xr:uid="{00000000-0005-0000-0000-0000C1150000}"/>
    <cellStyle name="Normal 4 3 4 5 3 3 2" xfId="3130" xr:uid="{00000000-0005-0000-0000-0000C2150000}"/>
    <cellStyle name="Normal 4 3 4 5 3 3 2 2" xfId="37697" xr:uid="{00000000-0005-0000-0000-0000C3150000}"/>
    <cellStyle name="Normal 4 3 4 5 3 3 3" xfId="27679" xr:uid="{00000000-0005-0000-0000-0000C4150000}"/>
    <cellStyle name="Normal 4 3 4 5 3 4" xfId="3131" xr:uid="{00000000-0005-0000-0000-0000C5150000}"/>
    <cellStyle name="Normal 4 3 4 5 3 4 2" xfId="34267" xr:uid="{00000000-0005-0000-0000-0000C6150000}"/>
    <cellStyle name="Normal 4 3 4 5 3 5" xfId="23670" xr:uid="{00000000-0005-0000-0000-0000C7150000}"/>
    <cellStyle name="Normal 4 3 4 5 4" xfId="3132" xr:uid="{00000000-0005-0000-0000-0000C8150000}"/>
    <cellStyle name="Normal 4 3 4 5 4 2" xfId="3133" xr:uid="{00000000-0005-0000-0000-0000C9150000}"/>
    <cellStyle name="Normal 4 3 4 5 4 2 2" xfId="37698" xr:uid="{00000000-0005-0000-0000-0000CA150000}"/>
    <cellStyle name="Normal 4 3 4 5 4 3" xfId="27680" xr:uid="{00000000-0005-0000-0000-0000CB150000}"/>
    <cellStyle name="Normal 4 3 4 5 5" xfId="3134" xr:uid="{00000000-0005-0000-0000-0000CC150000}"/>
    <cellStyle name="Normal 4 3 4 5 5 2" xfId="3135" xr:uid="{00000000-0005-0000-0000-0000CD150000}"/>
    <cellStyle name="Normal 4 3 4 5 5 2 2" xfId="37699" xr:uid="{00000000-0005-0000-0000-0000CE150000}"/>
    <cellStyle name="Normal 4 3 4 5 5 3" xfId="27681" xr:uid="{00000000-0005-0000-0000-0000CF150000}"/>
    <cellStyle name="Normal 4 3 4 5 6" xfId="3136" xr:uid="{00000000-0005-0000-0000-0000D0150000}"/>
    <cellStyle name="Normal 4 3 4 5 6 2" xfId="34265" xr:uid="{00000000-0005-0000-0000-0000D1150000}"/>
    <cellStyle name="Normal 4 3 4 5 7" xfId="23668" xr:uid="{00000000-0005-0000-0000-0000D2150000}"/>
    <cellStyle name="Normal 4 3 4 6" xfId="3137" xr:uid="{00000000-0005-0000-0000-0000D3150000}"/>
    <cellStyle name="Normal 4 3 4 6 2" xfId="3138" xr:uid="{00000000-0005-0000-0000-0000D4150000}"/>
    <cellStyle name="Normal 4 3 4 6 2 2" xfId="3139" xr:uid="{00000000-0005-0000-0000-0000D5150000}"/>
    <cellStyle name="Normal 4 3 4 6 2 2 2" xfId="37700" xr:uid="{00000000-0005-0000-0000-0000D6150000}"/>
    <cellStyle name="Normal 4 3 4 6 2 3" xfId="27682" xr:uid="{00000000-0005-0000-0000-0000D7150000}"/>
    <cellStyle name="Normal 4 3 4 6 3" xfId="3140" xr:uid="{00000000-0005-0000-0000-0000D8150000}"/>
    <cellStyle name="Normal 4 3 4 6 3 2" xfId="3141" xr:uid="{00000000-0005-0000-0000-0000D9150000}"/>
    <cellStyle name="Normal 4 3 4 6 3 2 2" xfId="37701" xr:uid="{00000000-0005-0000-0000-0000DA150000}"/>
    <cellStyle name="Normal 4 3 4 6 3 3" xfId="27683" xr:uid="{00000000-0005-0000-0000-0000DB150000}"/>
    <cellStyle name="Normal 4 3 4 6 4" xfId="3142" xr:uid="{00000000-0005-0000-0000-0000DC150000}"/>
    <cellStyle name="Normal 4 3 4 6 4 2" xfId="34268" xr:uid="{00000000-0005-0000-0000-0000DD150000}"/>
    <cellStyle name="Normal 4 3 4 6 5" xfId="23671" xr:uid="{00000000-0005-0000-0000-0000DE150000}"/>
    <cellStyle name="Normal 4 3 4 7" xfId="3143" xr:uid="{00000000-0005-0000-0000-0000DF150000}"/>
    <cellStyle name="Normal 4 3 4 7 2" xfId="3144" xr:uid="{00000000-0005-0000-0000-0000E0150000}"/>
    <cellStyle name="Normal 4 3 4 7 2 2" xfId="3145" xr:uid="{00000000-0005-0000-0000-0000E1150000}"/>
    <cellStyle name="Normal 4 3 4 7 2 2 2" xfId="37702" xr:uid="{00000000-0005-0000-0000-0000E2150000}"/>
    <cellStyle name="Normal 4 3 4 7 2 3" xfId="27684" xr:uid="{00000000-0005-0000-0000-0000E3150000}"/>
    <cellStyle name="Normal 4 3 4 7 3" xfId="3146" xr:uid="{00000000-0005-0000-0000-0000E4150000}"/>
    <cellStyle name="Normal 4 3 4 7 3 2" xfId="3147" xr:uid="{00000000-0005-0000-0000-0000E5150000}"/>
    <cellStyle name="Normal 4 3 4 7 3 2 2" xfId="37703" xr:uid="{00000000-0005-0000-0000-0000E6150000}"/>
    <cellStyle name="Normal 4 3 4 7 3 3" xfId="27685" xr:uid="{00000000-0005-0000-0000-0000E7150000}"/>
    <cellStyle name="Normal 4 3 4 7 4" xfId="3148" xr:uid="{00000000-0005-0000-0000-0000E8150000}"/>
    <cellStyle name="Normal 4 3 4 7 4 2" xfId="34269" xr:uid="{00000000-0005-0000-0000-0000E9150000}"/>
    <cellStyle name="Normal 4 3 4 7 5" xfId="23672" xr:uid="{00000000-0005-0000-0000-0000EA150000}"/>
    <cellStyle name="Normal 4 3 4 8" xfId="3149" xr:uid="{00000000-0005-0000-0000-0000EB150000}"/>
    <cellStyle name="Normal 4 3 4 8 2" xfId="3150" xr:uid="{00000000-0005-0000-0000-0000EC150000}"/>
    <cellStyle name="Normal 4 3 4 8 2 2" xfId="34234" xr:uid="{00000000-0005-0000-0000-0000ED150000}"/>
    <cellStyle name="Normal 4 3 4 8 3" xfId="23637" xr:uid="{00000000-0005-0000-0000-0000EE150000}"/>
    <cellStyle name="Normal 4 3 4 9" xfId="3151" xr:uid="{00000000-0005-0000-0000-0000EF150000}"/>
    <cellStyle name="Normal 4 3 4 9 2" xfId="3152" xr:uid="{00000000-0005-0000-0000-0000F0150000}"/>
    <cellStyle name="Normal 4 3 4 9 2 2" xfId="37704" xr:uid="{00000000-0005-0000-0000-0000F1150000}"/>
    <cellStyle name="Normal 4 3 4 9 3" xfId="27686" xr:uid="{00000000-0005-0000-0000-0000F2150000}"/>
    <cellStyle name="Normal 4 3 5" xfId="3153" xr:uid="{00000000-0005-0000-0000-0000F3150000}"/>
    <cellStyle name="Normal 4 3 5 10" xfId="3154" xr:uid="{00000000-0005-0000-0000-0000F4150000}"/>
    <cellStyle name="Normal 4 3 5 10 2" xfId="34069" xr:uid="{00000000-0005-0000-0000-0000F5150000}"/>
    <cellStyle name="Normal 4 3 5 11" xfId="23448" xr:uid="{00000000-0005-0000-0000-0000F6150000}"/>
    <cellStyle name="Normal 4 3 5 12" xfId="45242" xr:uid="{00000000-0005-0000-0000-0000F7150000}"/>
    <cellStyle name="Normal 4 3 5 2" xfId="3155" xr:uid="{00000000-0005-0000-0000-0000F8150000}"/>
    <cellStyle name="Normal 4 3 5 2 2" xfId="3156" xr:uid="{00000000-0005-0000-0000-0000F9150000}"/>
    <cellStyle name="Normal 4 3 5 2 2 2" xfId="3157" xr:uid="{00000000-0005-0000-0000-0000FA150000}"/>
    <cellStyle name="Normal 4 3 5 2 2 2 2" xfId="3158" xr:uid="{00000000-0005-0000-0000-0000FB150000}"/>
    <cellStyle name="Normal 4 3 5 2 2 2 2 2" xfId="3159" xr:uid="{00000000-0005-0000-0000-0000FC150000}"/>
    <cellStyle name="Normal 4 3 5 2 2 2 2 2 2" xfId="37705" xr:uid="{00000000-0005-0000-0000-0000FD150000}"/>
    <cellStyle name="Normal 4 3 5 2 2 2 2 3" xfId="27687" xr:uid="{00000000-0005-0000-0000-0000FE150000}"/>
    <cellStyle name="Normal 4 3 5 2 2 2 3" xfId="3160" xr:uid="{00000000-0005-0000-0000-0000FF150000}"/>
    <cellStyle name="Normal 4 3 5 2 2 2 3 2" xfId="3161" xr:uid="{00000000-0005-0000-0000-000000160000}"/>
    <cellStyle name="Normal 4 3 5 2 2 2 3 2 2" xfId="37706" xr:uid="{00000000-0005-0000-0000-000001160000}"/>
    <cellStyle name="Normal 4 3 5 2 2 2 3 3" xfId="27688" xr:uid="{00000000-0005-0000-0000-000002160000}"/>
    <cellStyle name="Normal 4 3 5 2 2 2 4" xfId="3162" xr:uid="{00000000-0005-0000-0000-000003160000}"/>
    <cellStyle name="Normal 4 3 5 2 2 2 4 2" xfId="34273" xr:uid="{00000000-0005-0000-0000-000004160000}"/>
    <cellStyle name="Normal 4 3 5 2 2 2 5" xfId="23676" xr:uid="{00000000-0005-0000-0000-000005160000}"/>
    <cellStyle name="Normal 4 3 5 2 2 3" xfId="3163" xr:uid="{00000000-0005-0000-0000-000006160000}"/>
    <cellStyle name="Normal 4 3 5 2 2 3 2" xfId="3164" xr:uid="{00000000-0005-0000-0000-000007160000}"/>
    <cellStyle name="Normal 4 3 5 2 2 3 2 2" xfId="3165" xr:uid="{00000000-0005-0000-0000-000008160000}"/>
    <cellStyle name="Normal 4 3 5 2 2 3 2 2 2" xfId="37707" xr:uid="{00000000-0005-0000-0000-000009160000}"/>
    <cellStyle name="Normal 4 3 5 2 2 3 2 3" xfId="27689" xr:uid="{00000000-0005-0000-0000-00000A160000}"/>
    <cellStyle name="Normal 4 3 5 2 2 3 3" xfId="3166" xr:uid="{00000000-0005-0000-0000-00000B160000}"/>
    <cellStyle name="Normal 4 3 5 2 2 3 3 2" xfId="3167" xr:uid="{00000000-0005-0000-0000-00000C160000}"/>
    <cellStyle name="Normal 4 3 5 2 2 3 3 2 2" xfId="37708" xr:uid="{00000000-0005-0000-0000-00000D160000}"/>
    <cellStyle name="Normal 4 3 5 2 2 3 3 3" xfId="27690" xr:uid="{00000000-0005-0000-0000-00000E160000}"/>
    <cellStyle name="Normal 4 3 5 2 2 3 4" xfId="3168" xr:uid="{00000000-0005-0000-0000-00000F160000}"/>
    <cellStyle name="Normal 4 3 5 2 2 3 4 2" xfId="34274" xr:uid="{00000000-0005-0000-0000-000010160000}"/>
    <cellStyle name="Normal 4 3 5 2 2 3 5" xfId="23677" xr:uid="{00000000-0005-0000-0000-000011160000}"/>
    <cellStyle name="Normal 4 3 5 2 2 4" xfId="3169" xr:uid="{00000000-0005-0000-0000-000012160000}"/>
    <cellStyle name="Normal 4 3 5 2 2 4 2" xfId="3170" xr:uid="{00000000-0005-0000-0000-000013160000}"/>
    <cellStyle name="Normal 4 3 5 2 2 4 2 2" xfId="37709" xr:uid="{00000000-0005-0000-0000-000014160000}"/>
    <cellStyle name="Normal 4 3 5 2 2 4 3" xfId="27691" xr:uid="{00000000-0005-0000-0000-000015160000}"/>
    <cellStyle name="Normal 4 3 5 2 2 5" xfId="3171" xr:uid="{00000000-0005-0000-0000-000016160000}"/>
    <cellStyle name="Normal 4 3 5 2 2 5 2" xfId="3172" xr:uid="{00000000-0005-0000-0000-000017160000}"/>
    <cellStyle name="Normal 4 3 5 2 2 5 2 2" xfId="37710" xr:uid="{00000000-0005-0000-0000-000018160000}"/>
    <cellStyle name="Normal 4 3 5 2 2 5 3" xfId="27692" xr:uid="{00000000-0005-0000-0000-000019160000}"/>
    <cellStyle name="Normal 4 3 5 2 2 6" xfId="3173" xr:uid="{00000000-0005-0000-0000-00001A160000}"/>
    <cellStyle name="Normal 4 3 5 2 2 6 2" xfId="34272" xr:uid="{00000000-0005-0000-0000-00001B160000}"/>
    <cellStyle name="Normal 4 3 5 2 2 7" xfId="23675" xr:uid="{00000000-0005-0000-0000-00001C160000}"/>
    <cellStyle name="Normal 4 3 5 2 3" xfId="3174" xr:uid="{00000000-0005-0000-0000-00001D160000}"/>
    <cellStyle name="Normal 4 3 5 2 3 2" xfId="3175" xr:uid="{00000000-0005-0000-0000-00001E160000}"/>
    <cellStyle name="Normal 4 3 5 2 3 2 2" xfId="3176" xr:uid="{00000000-0005-0000-0000-00001F160000}"/>
    <cellStyle name="Normal 4 3 5 2 3 2 2 2" xfId="37711" xr:uid="{00000000-0005-0000-0000-000020160000}"/>
    <cellStyle name="Normal 4 3 5 2 3 2 3" xfId="27693" xr:uid="{00000000-0005-0000-0000-000021160000}"/>
    <cellStyle name="Normal 4 3 5 2 3 3" xfId="3177" xr:uid="{00000000-0005-0000-0000-000022160000}"/>
    <cellStyle name="Normal 4 3 5 2 3 3 2" xfId="3178" xr:uid="{00000000-0005-0000-0000-000023160000}"/>
    <cellStyle name="Normal 4 3 5 2 3 3 2 2" xfId="37712" xr:uid="{00000000-0005-0000-0000-000024160000}"/>
    <cellStyle name="Normal 4 3 5 2 3 3 3" xfId="27694" xr:uid="{00000000-0005-0000-0000-000025160000}"/>
    <cellStyle name="Normal 4 3 5 2 3 4" xfId="3179" xr:uid="{00000000-0005-0000-0000-000026160000}"/>
    <cellStyle name="Normal 4 3 5 2 3 4 2" xfId="34275" xr:uid="{00000000-0005-0000-0000-000027160000}"/>
    <cellStyle name="Normal 4 3 5 2 3 5" xfId="23678" xr:uid="{00000000-0005-0000-0000-000028160000}"/>
    <cellStyle name="Normal 4 3 5 2 4" xfId="3180" xr:uid="{00000000-0005-0000-0000-000029160000}"/>
    <cellStyle name="Normal 4 3 5 2 4 2" xfId="3181" xr:uid="{00000000-0005-0000-0000-00002A160000}"/>
    <cellStyle name="Normal 4 3 5 2 4 2 2" xfId="3182" xr:uid="{00000000-0005-0000-0000-00002B160000}"/>
    <cellStyle name="Normal 4 3 5 2 4 2 2 2" xfId="37713" xr:uid="{00000000-0005-0000-0000-00002C160000}"/>
    <cellStyle name="Normal 4 3 5 2 4 2 3" xfId="27695" xr:uid="{00000000-0005-0000-0000-00002D160000}"/>
    <cellStyle name="Normal 4 3 5 2 4 3" xfId="3183" xr:uid="{00000000-0005-0000-0000-00002E160000}"/>
    <cellStyle name="Normal 4 3 5 2 4 3 2" xfId="3184" xr:uid="{00000000-0005-0000-0000-00002F160000}"/>
    <cellStyle name="Normal 4 3 5 2 4 3 2 2" xfId="37714" xr:uid="{00000000-0005-0000-0000-000030160000}"/>
    <cellStyle name="Normal 4 3 5 2 4 3 3" xfId="27696" xr:uid="{00000000-0005-0000-0000-000031160000}"/>
    <cellStyle name="Normal 4 3 5 2 4 4" xfId="3185" xr:uid="{00000000-0005-0000-0000-000032160000}"/>
    <cellStyle name="Normal 4 3 5 2 4 4 2" xfId="34276" xr:uid="{00000000-0005-0000-0000-000033160000}"/>
    <cellStyle name="Normal 4 3 5 2 4 5" xfId="23679" xr:uid="{00000000-0005-0000-0000-000034160000}"/>
    <cellStyle name="Normal 4 3 5 2 5" xfId="3186" xr:uid="{00000000-0005-0000-0000-000035160000}"/>
    <cellStyle name="Normal 4 3 5 2 5 2" xfId="3187" xr:uid="{00000000-0005-0000-0000-000036160000}"/>
    <cellStyle name="Normal 4 3 5 2 5 2 2" xfId="37715" xr:uid="{00000000-0005-0000-0000-000037160000}"/>
    <cellStyle name="Normal 4 3 5 2 5 3" xfId="27697" xr:uid="{00000000-0005-0000-0000-000038160000}"/>
    <cellStyle name="Normal 4 3 5 2 6" xfId="3188" xr:uid="{00000000-0005-0000-0000-000039160000}"/>
    <cellStyle name="Normal 4 3 5 2 6 2" xfId="3189" xr:uid="{00000000-0005-0000-0000-00003A160000}"/>
    <cellStyle name="Normal 4 3 5 2 6 2 2" xfId="37716" xr:uid="{00000000-0005-0000-0000-00003B160000}"/>
    <cellStyle name="Normal 4 3 5 2 6 3" xfId="27698" xr:uid="{00000000-0005-0000-0000-00003C160000}"/>
    <cellStyle name="Normal 4 3 5 2 7" xfId="3190" xr:uid="{00000000-0005-0000-0000-00003D160000}"/>
    <cellStyle name="Normal 4 3 5 2 7 2" xfId="34271" xr:uid="{00000000-0005-0000-0000-00003E160000}"/>
    <cellStyle name="Normal 4 3 5 2 8" xfId="23674" xr:uid="{00000000-0005-0000-0000-00003F160000}"/>
    <cellStyle name="Normal 4 3 5 3" xfId="3191" xr:uid="{00000000-0005-0000-0000-000040160000}"/>
    <cellStyle name="Normal 4 3 5 3 2" xfId="3192" xr:uid="{00000000-0005-0000-0000-000041160000}"/>
    <cellStyle name="Normal 4 3 5 3 2 2" xfId="3193" xr:uid="{00000000-0005-0000-0000-000042160000}"/>
    <cellStyle name="Normal 4 3 5 3 2 2 2" xfId="3194" xr:uid="{00000000-0005-0000-0000-000043160000}"/>
    <cellStyle name="Normal 4 3 5 3 2 2 2 2" xfId="3195" xr:uid="{00000000-0005-0000-0000-000044160000}"/>
    <cellStyle name="Normal 4 3 5 3 2 2 2 2 2" xfId="37717" xr:uid="{00000000-0005-0000-0000-000045160000}"/>
    <cellStyle name="Normal 4 3 5 3 2 2 2 3" xfId="27699" xr:uid="{00000000-0005-0000-0000-000046160000}"/>
    <cellStyle name="Normal 4 3 5 3 2 2 3" xfId="3196" xr:uid="{00000000-0005-0000-0000-000047160000}"/>
    <cellStyle name="Normal 4 3 5 3 2 2 3 2" xfId="3197" xr:uid="{00000000-0005-0000-0000-000048160000}"/>
    <cellStyle name="Normal 4 3 5 3 2 2 3 2 2" xfId="37718" xr:uid="{00000000-0005-0000-0000-000049160000}"/>
    <cellStyle name="Normal 4 3 5 3 2 2 3 3" xfId="27700" xr:uid="{00000000-0005-0000-0000-00004A160000}"/>
    <cellStyle name="Normal 4 3 5 3 2 2 4" xfId="3198" xr:uid="{00000000-0005-0000-0000-00004B160000}"/>
    <cellStyle name="Normal 4 3 5 3 2 2 4 2" xfId="34279" xr:uid="{00000000-0005-0000-0000-00004C160000}"/>
    <cellStyle name="Normal 4 3 5 3 2 2 5" xfId="23682" xr:uid="{00000000-0005-0000-0000-00004D160000}"/>
    <cellStyle name="Normal 4 3 5 3 2 3" xfId="3199" xr:uid="{00000000-0005-0000-0000-00004E160000}"/>
    <cellStyle name="Normal 4 3 5 3 2 3 2" xfId="3200" xr:uid="{00000000-0005-0000-0000-00004F160000}"/>
    <cellStyle name="Normal 4 3 5 3 2 3 2 2" xfId="3201" xr:uid="{00000000-0005-0000-0000-000050160000}"/>
    <cellStyle name="Normal 4 3 5 3 2 3 2 2 2" xfId="37719" xr:uid="{00000000-0005-0000-0000-000051160000}"/>
    <cellStyle name="Normal 4 3 5 3 2 3 2 3" xfId="27701" xr:uid="{00000000-0005-0000-0000-000052160000}"/>
    <cellStyle name="Normal 4 3 5 3 2 3 3" xfId="3202" xr:uid="{00000000-0005-0000-0000-000053160000}"/>
    <cellStyle name="Normal 4 3 5 3 2 3 3 2" xfId="3203" xr:uid="{00000000-0005-0000-0000-000054160000}"/>
    <cellStyle name="Normal 4 3 5 3 2 3 3 2 2" xfId="37720" xr:uid="{00000000-0005-0000-0000-000055160000}"/>
    <cellStyle name="Normal 4 3 5 3 2 3 3 3" xfId="27702" xr:uid="{00000000-0005-0000-0000-000056160000}"/>
    <cellStyle name="Normal 4 3 5 3 2 3 4" xfId="3204" xr:uid="{00000000-0005-0000-0000-000057160000}"/>
    <cellStyle name="Normal 4 3 5 3 2 3 4 2" xfId="34280" xr:uid="{00000000-0005-0000-0000-000058160000}"/>
    <cellStyle name="Normal 4 3 5 3 2 3 5" xfId="23683" xr:uid="{00000000-0005-0000-0000-000059160000}"/>
    <cellStyle name="Normal 4 3 5 3 2 4" xfId="3205" xr:uid="{00000000-0005-0000-0000-00005A160000}"/>
    <cellStyle name="Normal 4 3 5 3 2 4 2" xfId="3206" xr:uid="{00000000-0005-0000-0000-00005B160000}"/>
    <cellStyle name="Normal 4 3 5 3 2 4 2 2" xfId="37721" xr:uid="{00000000-0005-0000-0000-00005C160000}"/>
    <cellStyle name="Normal 4 3 5 3 2 4 3" xfId="27703" xr:uid="{00000000-0005-0000-0000-00005D160000}"/>
    <cellStyle name="Normal 4 3 5 3 2 5" xfId="3207" xr:uid="{00000000-0005-0000-0000-00005E160000}"/>
    <cellStyle name="Normal 4 3 5 3 2 5 2" xfId="3208" xr:uid="{00000000-0005-0000-0000-00005F160000}"/>
    <cellStyle name="Normal 4 3 5 3 2 5 2 2" xfId="37722" xr:uid="{00000000-0005-0000-0000-000060160000}"/>
    <cellStyle name="Normal 4 3 5 3 2 5 3" xfId="27704" xr:uid="{00000000-0005-0000-0000-000061160000}"/>
    <cellStyle name="Normal 4 3 5 3 2 6" xfId="3209" xr:uid="{00000000-0005-0000-0000-000062160000}"/>
    <cellStyle name="Normal 4 3 5 3 2 6 2" xfId="34278" xr:uid="{00000000-0005-0000-0000-000063160000}"/>
    <cellStyle name="Normal 4 3 5 3 2 7" xfId="23681" xr:uid="{00000000-0005-0000-0000-000064160000}"/>
    <cellStyle name="Normal 4 3 5 3 3" xfId="3210" xr:uid="{00000000-0005-0000-0000-000065160000}"/>
    <cellStyle name="Normal 4 3 5 3 3 2" xfId="3211" xr:uid="{00000000-0005-0000-0000-000066160000}"/>
    <cellStyle name="Normal 4 3 5 3 3 2 2" xfId="3212" xr:uid="{00000000-0005-0000-0000-000067160000}"/>
    <cellStyle name="Normal 4 3 5 3 3 2 2 2" xfId="37723" xr:uid="{00000000-0005-0000-0000-000068160000}"/>
    <cellStyle name="Normal 4 3 5 3 3 2 3" xfId="27705" xr:uid="{00000000-0005-0000-0000-000069160000}"/>
    <cellStyle name="Normal 4 3 5 3 3 3" xfId="3213" xr:uid="{00000000-0005-0000-0000-00006A160000}"/>
    <cellStyle name="Normal 4 3 5 3 3 3 2" xfId="3214" xr:uid="{00000000-0005-0000-0000-00006B160000}"/>
    <cellStyle name="Normal 4 3 5 3 3 3 2 2" xfId="37724" xr:uid="{00000000-0005-0000-0000-00006C160000}"/>
    <cellStyle name="Normal 4 3 5 3 3 3 3" xfId="27706" xr:uid="{00000000-0005-0000-0000-00006D160000}"/>
    <cellStyle name="Normal 4 3 5 3 3 4" xfId="3215" xr:uid="{00000000-0005-0000-0000-00006E160000}"/>
    <cellStyle name="Normal 4 3 5 3 3 4 2" xfId="34281" xr:uid="{00000000-0005-0000-0000-00006F160000}"/>
    <cellStyle name="Normal 4 3 5 3 3 5" xfId="23684" xr:uid="{00000000-0005-0000-0000-000070160000}"/>
    <cellStyle name="Normal 4 3 5 3 4" xfId="3216" xr:uid="{00000000-0005-0000-0000-000071160000}"/>
    <cellStyle name="Normal 4 3 5 3 4 2" xfId="3217" xr:uid="{00000000-0005-0000-0000-000072160000}"/>
    <cellStyle name="Normal 4 3 5 3 4 2 2" xfId="3218" xr:uid="{00000000-0005-0000-0000-000073160000}"/>
    <cellStyle name="Normal 4 3 5 3 4 2 2 2" xfId="37725" xr:uid="{00000000-0005-0000-0000-000074160000}"/>
    <cellStyle name="Normal 4 3 5 3 4 2 3" xfId="27707" xr:uid="{00000000-0005-0000-0000-000075160000}"/>
    <cellStyle name="Normal 4 3 5 3 4 3" xfId="3219" xr:uid="{00000000-0005-0000-0000-000076160000}"/>
    <cellStyle name="Normal 4 3 5 3 4 3 2" xfId="3220" xr:uid="{00000000-0005-0000-0000-000077160000}"/>
    <cellStyle name="Normal 4 3 5 3 4 3 2 2" xfId="37726" xr:uid="{00000000-0005-0000-0000-000078160000}"/>
    <cellStyle name="Normal 4 3 5 3 4 3 3" xfId="27708" xr:uid="{00000000-0005-0000-0000-000079160000}"/>
    <cellStyle name="Normal 4 3 5 3 4 4" xfId="3221" xr:uid="{00000000-0005-0000-0000-00007A160000}"/>
    <cellStyle name="Normal 4 3 5 3 4 4 2" xfId="34282" xr:uid="{00000000-0005-0000-0000-00007B160000}"/>
    <cellStyle name="Normal 4 3 5 3 4 5" xfId="23685" xr:uid="{00000000-0005-0000-0000-00007C160000}"/>
    <cellStyle name="Normal 4 3 5 3 5" xfId="3222" xr:uid="{00000000-0005-0000-0000-00007D160000}"/>
    <cellStyle name="Normal 4 3 5 3 5 2" xfId="3223" xr:uid="{00000000-0005-0000-0000-00007E160000}"/>
    <cellStyle name="Normal 4 3 5 3 5 2 2" xfId="37727" xr:uid="{00000000-0005-0000-0000-00007F160000}"/>
    <cellStyle name="Normal 4 3 5 3 5 3" xfId="27709" xr:uid="{00000000-0005-0000-0000-000080160000}"/>
    <cellStyle name="Normal 4 3 5 3 6" xfId="3224" xr:uid="{00000000-0005-0000-0000-000081160000}"/>
    <cellStyle name="Normal 4 3 5 3 6 2" xfId="3225" xr:uid="{00000000-0005-0000-0000-000082160000}"/>
    <cellStyle name="Normal 4 3 5 3 6 2 2" xfId="37728" xr:uid="{00000000-0005-0000-0000-000083160000}"/>
    <cellStyle name="Normal 4 3 5 3 6 3" xfId="27710" xr:uid="{00000000-0005-0000-0000-000084160000}"/>
    <cellStyle name="Normal 4 3 5 3 7" xfId="3226" xr:uid="{00000000-0005-0000-0000-000085160000}"/>
    <cellStyle name="Normal 4 3 5 3 7 2" xfId="34277" xr:uid="{00000000-0005-0000-0000-000086160000}"/>
    <cellStyle name="Normal 4 3 5 3 8" xfId="23680" xr:uid="{00000000-0005-0000-0000-000087160000}"/>
    <cellStyle name="Normal 4 3 5 4" xfId="3227" xr:uid="{00000000-0005-0000-0000-000088160000}"/>
    <cellStyle name="Normal 4 3 5 4 2" xfId="3228" xr:uid="{00000000-0005-0000-0000-000089160000}"/>
    <cellStyle name="Normal 4 3 5 4 2 2" xfId="3229" xr:uid="{00000000-0005-0000-0000-00008A160000}"/>
    <cellStyle name="Normal 4 3 5 4 2 2 2" xfId="3230" xr:uid="{00000000-0005-0000-0000-00008B160000}"/>
    <cellStyle name="Normal 4 3 5 4 2 2 2 2" xfId="37729" xr:uid="{00000000-0005-0000-0000-00008C160000}"/>
    <cellStyle name="Normal 4 3 5 4 2 2 3" xfId="27711" xr:uid="{00000000-0005-0000-0000-00008D160000}"/>
    <cellStyle name="Normal 4 3 5 4 2 3" xfId="3231" xr:uid="{00000000-0005-0000-0000-00008E160000}"/>
    <cellStyle name="Normal 4 3 5 4 2 3 2" xfId="3232" xr:uid="{00000000-0005-0000-0000-00008F160000}"/>
    <cellStyle name="Normal 4 3 5 4 2 3 2 2" xfId="37730" xr:uid="{00000000-0005-0000-0000-000090160000}"/>
    <cellStyle name="Normal 4 3 5 4 2 3 3" xfId="27712" xr:uid="{00000000-0005-0000-0000-000091160000}"/>
    <cellStyle name="Normal 4 3 5 4 2 4" xfId="3233" xr:uid="{00000000-0005-0000-0000-000092160000}"/>
    <cellStyle name="Normal 4 3 5 4 2 4 2" xfId="34284" xr:uid="{00000000-0005-0000-0000-000093160000}"/>
    <cellStyle name="Normal 4 3 5 4 2 5" xfId="23687" xr:uid="{00000000-0005-0000-0000-000094160000}"/>
    <cellStyle name="Normal 4 3 5 4 3" xfId="3234" xr:uid="{00000000-0005-0000-0000-000095160000}"/>
    <cellStyle name="Normal 4 3 5 4 3 2" xfId="3235" xr:uid="{00000000-0005-0000-0000-000096160000}"/>
    <cellStyle name="Normal 4 3 5 4 3 2 2" xfId="3236" xr:uid="{00000000-0005-0000-0000-000097160000}"/>
    <cellStyle name="Normal 4 3 5 4 3 2 2 2" xfId="37731" xr:uid="{00000000-0005-0000-0000-000098160000}"/>
    <cellStyle name="Normal 4 3 5 4 3 2 3" xfId="27713" xr:uid="{00000000-0005-0000-0000-000099160000}"/>
    <cellStyle name="Normal 4 3 5 4 3 3" xfId="3237" xr:uid="{00000000-0005-0000-0000-00009A160000}"/>
    <cellStyle name="Normal 4 3 5 4 3 3 2" xfId="3238" xr:uid="{00000000-0005-0000-0000-00009B160000}"/>
    <cellStyle name="Normal 4 3 5 4 3 3 2 2" xfId="37732" xr:uid="{00000000-0005-0000-0000-00009C160000}"/>
    <cellStyle name="Normal 4 3 5 4 3 3 3" xfId="27714" xr:uid="{00000000-0005-0000-0000-00009D160000}"/>
    <cellStyle name="Normal 4 3 5 4 3 4" xfId="3239" xr:uid="{00000000-0005-0000-0000-00009E160000}"/>
    <cellStyle name="Normal 4 3 5 4 3 4 2" xfId="34285" xr:uid="{00000000-0005-0000-0000-00009F160000}"/>
    <cellStyle name="Normal 4 3 5 4 3 5" xfId="23688" xr:uid="{00000000-0005-0000-0000-0000A0160000}"/>
    <cellStyle name="Normal 4 3 5 4 4" xfId="3240" xr:uid="{00000000-0005-0000-0000-0000A1160000}"/>
    <cellStyle name="Normal 4 3 5 4 4 2" xfId="3241" xr:uid="{00000000-0005-0000-0000-0000A2160000}"/>
    <cellStyle name="Normal 4 3 5 4 4 2 2" xfId="37733" xr:uid="{00000000-0005-0000-0000-0000A3160000}"/>
    <cellStyle name="Normal 4 3 5 4 4 3" xfId="27715" xr:uid="{00000000-0005-0000-0000-0000A4160000}"/>
    <cellStyle name="Normal 4 3 5 4 5" xfId="3242" xr:uid="{00000000-0005-0000-0000-0000A5160000}"/>
    <cellStyle name="Normal 4 3 5 4 5 2" xfId="3243" xr:uid="{00000000-0005-0000-0000-0000A6160000}"/>
    <cellStyle name="Normal 4 3 5 4 5 2 2" xfId="37734" xr:uid="{00000000-0005-0000-0000-0000A7160000}"/>
    <cellStyle name="Normal 4 3 5 4 5 3" xfId="27716" xr:uid="{00000000-0005-0000-0000-0000A8160000}"/>
    <cellStyle name="Normal 4 3 5 4 6" xfId="3244" xr:uid="{00000000-0005-0000-0000-0000A9160000}"/>
    <cellStyle name="Normal 4 3 5 4 6 2" xfId="34283" xr:uid="{00000000-0005-0000-0000-0000AA160000}"/>
    <cellStyle name="Normal 4 3 5 4 7" xfId="23686" xr:uid="{00000000-0005-0000-0000-0000AB160000}"/>
    <cellStyle name="Normal 4 3 5 5" xfId="3245" xr:uid="{00000000-0005-0000-0000-0000AC160000}"/>
    <cellStyle name="Normal 4 3 5 5 2" xfId="3246" xr:uid="{00000000-0005-0000-0000-0000AD160000}"/>
    <cellStyle name="Normal 4 3 5 5 2 2" xfId="3247" xr:uid="{00000000-0005-0000-0000-0000AE160000}"/>
    <cellStyle name="Normal 4 3 5 5 2 2 2" xfId="37735" xr:uid="{00000000-0005-0000-0000-0000AF160000}"/>
    <cellStyle name="Normal 4 3 5 5 2 3" xfId="27717" xr:uid="{00000000-0005-0000-0000-0000B0160000}"/>
    <cellStyle name="Normal 4 3 5 5 3" xfId="3248" xr:uid="{00000000-0005-0000-0000-0000B1160000}"/>
    <cellStyle name="Normal 4 3 5 5 3 2" xfId="3249" xr:uid="{00000000-0005-0000-0000-0000B2160000}"/>
    <cellStyle name="Normal 4 3 5 5 3 2 2" xfId="37736" xr:uid="{00000000-0005-0000-0000-0000B3160000}"/>
    <cellStyle name="Normal 4 3 5 5 3 3" xfId="27718" xr:uid="{00000000-0005-0000-0000-0000B4160000}"/>
    <cellStyle name="Normal 4 3 5 5 4" xfId="3250" xr:uid="{00000000-0005-0000-0000-0000B5160000}"/>
    <cellStyle name="Normal 4 3 5 5 4 2" xfId="34286" xr:uid="{00000000-0005-0000-0000-0000B6160000}"/>
    <cellStyle name="Normal 4 3 5 5 5" xfId="23689" xr:uid="{00000000-0005-0000-0000-0000B7160000}"/>
    <cellStyle name="Normal 4 3 5 6" xfId="3251" xr:uid="{00000000-0005-0000-0000-0000B8160000}"/>
    <cellStyle name="Normal 4 3 5 6 2" xfId="3252" xr:uid="{00000000-0005-0000-0000-0000B9160000}"/>
    <cellStyle name="Normal 4 3 5 6 2 2" xfId="3253" xr:uid="{00000000-0005-0000-0000-0000BA160000}"/>
    <cellStyle name="Normal 4 3 5 6 2 2 2" xfId="37737" xr:uid="{00000000-0005-0000-0000-0000BB160000}"/>
    <cellStyle name="Normal 4 3 5 6 2 3" xfId="27719" xr:uid="{00000000-0005-0000-0000-0000BC160000}"/>
    <cellStyle name="Normal 4 3 5 6 3" xfId="3254" xr:uid="{00000000-0005-0000-0000-0000BD160000}"/>
    <cellStyle name="Normal 4 3 5 6 3 2" xfId="3255" xr:uid="{00000000-0005-0000-0000-0000BE160000}"/>
    <cellStyle name="Normal 4 3 5 6 3 2 2" xfId="37738" xr:uid="{00000000-0005-0000-0000-0000BF160000}"/>
    <cellStyle name="Normal 4 3 5 6 3 3" xfId="27720" xr:uid="{00000000-0005-0000-0000-0000C0160000}"/>
    <cellStyle name="Normal 4 3 5 6 4" xfId="3256" xr:uid="{00000000-0005-0000-0000-0000C1160000}"/>
    <cellStyle name="Normal 4 3 5 6 4 2" xfId="34287" xr:uid="{00000000-0005-0000-0000-0000C2160000}"/>
    <cellStyle name="Normal 4 3 5 6 5" xfId="23690" xr:uid="{00000000-0005-0000-0000-0000C3160000}"/>
    <cellStyle name="Normal 4 3 5 7" xfId="3257" xr:uid="{00000000-0005-0000-0000-0000C4160000}"/>
    <cellStyle name="Normal 4 3 5 7 2" xfId="3258" xr:uid="{00000000-0005-0000-0000-0000C5160000}"/>
    <cellStyle name="Normal 4 3 5 7 2 2" xfId="34270" xr:uid="{00000000-0005-0000-0000-0000C6160000}"/>
    <cellStyle name="Normal 4 3 5 7 3" xfId="23673" xr:uid="{00000000-0005-0000-0000-0000C7160000}"/>
    <cellStyle name="Normal 4 3 5 8" xfId="3259" xr:uid="{00000000-0005-0000-0000-0000C8160000}"/>
    <cellStyle name="Normal 4 3 5 8 2" xfId="3260" xr:uid="{00000000-0005-0000-0000-0000C9160000}"/>
    <cellStyle name="Normal 4 3 5 8 2 2" xfId="37739" xr:uid="{00000000-0005-0000-0000-0000CA160000}"/>
    <cellStyle name="Normal 4 3 5 8 3" xfId="27721" xr:uid="{00000000-0005-0000-0000-0000CB160000}"/>
    <cellStyle name="Normal 4 3 5 9" xfId="3261" xr:uid="{00000000-0005-0000-0000-0000CC160000}"/>
    <cellStyle name="Normal 4 3 5 9 2" xfId="3262" xr:uid="{00000000-0005-0000-0000-0000CD160000}"/>
    <cellStyle name="Normal 4 3 5 9 2 2" xfId="37740" xr:uid="{00000000-0005-0000-0000-0000CE160000}"/>
    <cellStyle name="Normal 4 3 5 9 3" xfId="27722" xr:uid="{00000000-0005-0000-0000-0000CF160000}"/>
    <cellStyle name="Normal 4 3 6" xfId="3263" xr:uid="{00000000-0005-0000-0000-0000D0160000}"/>
    <cellStyle name="Normal 4 3 6 2" xfId="3264" xr:uid="{00000000-0005-0000-0000-0000D1160000}"/>
    <cellStyle name="Normal 4 3 6 2 2" xfId="3265" xr:uid="{00000000-0005-0000-0000-0000D2160000}"/>
    <cellStyle name="Normal 4 3 6 2 2 2" xfId="3266" xr:uid="{00000000-0005-0000-0000-0000D3160000}"/>
    <cellStyle name="Normal 4 3 6 2 2 2 2" xfId="3267" xr:uid="{00000000-0005-0000-0000-0000D4160000}"/>
    <cellStyle name="Normal 4 3 6 2 2 2 2 2" xfId="37741" xr:uid="{00000000-0005-0000-0000-0000D5160000}"/>
    <cellStyle name="Normal 4 3 6 2 2 2 3" xfId="27723" xr:uid="{00000000-0005-0000-0000-0000D6160000}"/>
    <cellStyle name="Normal 4 3 6 2 2 3" xfId="3268" xr:uid="{00000000-0005-0000-0000-0000D7160000}"/>
    <cellStyle name="Normal 4 3 6 2 2 3 2" xfId="3269" xr:uid="{00000000-0005-0000-0000-0000D8160000}"/>
    <cellStyle name="Normal 4 3 6 2 2 3 2 2" xfId="37742" xr:uid="{00000000-0005-0000-0000-0000D9160000}"/>
    <cellStyle name="Normal 4 3 6 2 2 3 3" xfId="27724" xr:uid="{00000000-0005-0000-0000-0000DA160000}"/>
    <cellStyle name="Normal 4 3 6 2 2 4" xfId="3270" xr:uid="{00000000-0005-0000-0000-0000DB160000}"/>
    <cellStyle name="Normal 4 3 6 2 2 4 2" xfId="34290" xr:uid="{00000000-0005-0000-0000-0000DC160000}"/>
    <cellStyle name="Normal 4 3 6 2 2 5" xfId="23693" xr:uid="{00000000-0005-0000-0000-0000DD160000}"/>
    <cellStyle name="Normal 4 3 6 2 3" xfId="3271" xr:uid="{00000000-0005-0000-0000-0000DE160000}"/>
    <cellStyle name="Normal 4 3 6 2 3 2" xfId="3272" xr:uid="{00000000-0005-0000-0000-0000DF160000}"/>
    <cellStyle name="Normal 4 3 6 2 3 2 2" xfId="3273" xr:uid="{00000000-0005-0000-0000-0000E0160000}"/>
    <cellStyle name="Normal 4 3 6 2 3 2 2 2" xfId="37743" xr:uid="{00000000-0005-0000-0000-0000E1160000}"/>
    <cellStyle name="Normal 4 3 6 2 3 2 3" xfId="27725" xr:uid="{00000000-0005-0000-0000-0000E2160000}"/>
    <cellStyle name="Normal 4 3 6 2 3 3" xfId="3274" xr:uid="{00000000-0005-0000-0000-0000E3160000}"/>
    <cellStyle name="Normal 4 3 6 2 3 3 2" xfId="3275" xr:uid="{00000000-0005-0000-0000-0000E4160000}"/>
    <cellStyle name="Normal 4 3 6 2 3 3 2 2" xfId="37744" xr:uid="{00000000-0005-0000-0000-0000E5160000}"/>
    <cellStyle name="Normal 4 3 6 2 3 3 3" xfId="27726" xr:uid="{00000000-0005-0000-0000-0000E6160000}"/>
    <cellStyle name="Normal 4 3 6 2 3 4" xfId="3276" xr:uid="{00000000-0005-0000-0000-0000E7160000}"/>
    <cellStyle name="Normal 4 3 6 2 3 4 2" xfId="34291" xr:uid="{00000000-0005-0000-0000-0000E8160000}"/>
    <cellStyle name="Normal 4 3 6 2 3 5" xfId="23694" xr:uid="{00000000-0005-0000-0000-0000E9160000}"/>
    <cellStyle name="Normal 4 3 6 2 4" xfId="3277" xr:uid="{00000000-0005-0000-0000-0000EA160000}"/>
    <cellStyle name="Normal 4 3 6 2 4 2" xfId="3278" xr:uid="{00000000-0005-0000-0000-0000EB160000}"/>
    <cellStyle name="Normal 4 3 6 2 4 2 2" xfId="37745" xr:uid="{00000000-0005-0000-0000-0000EC160000}"/>
    <cellStyle name="Normal 4 3 6 2 4 3" xfId="27727" xr:uid="{00000000-0005-0000-0000-0000ED160000}"/>
    <cellStyle name="Normal 4 3 6 2 5" xfId="3279" xr:uid="{00000000-0005-0000-0000-0000EE160000}"/>
    <cellStyle name="Normal 4 3 6 2 5 2" xfId="3280" xr:uid="{00000000-0005-0000-0000-0000EF160000}"/>
    <cellStyle name="Normal 4 3 6 2 5 2 2" xfId="37746" xr:uid="{00000000-0005-0000-0000-0000F0160000}"/>
    <cellStyle name="Normal 4 3 6 2 5 3" xfId="27728" xr:uid="{00000000-0005-0000-0000-0000F1160000}"/>
    <cellStyle name="Normal 4 3 6 2 6" xfId="3281" xr:uid="{00000000-0005-0000-0000-0000F2160000}"/>
    <cellStyle name="Normal 4 3 6 2 6 2" xfId="34289" xr:uid="{00000000-0005-0000-0000-0000F3160000}"/>
    <cellStyle name="Normal 4 3 6 2 7" xfId="23692" xr:uid="{00000000-0005-0000-0000-0000F4160000}"/>
    <cellStyle name="Normal 4 3 6 3" xfId="3282" xr:uid="{00000000-0005-0000-0000-0000F5160000}"/>
    <cellStyle name="Normal 4 3 6 3 2" xfId="3283" xr:uid="{00000000-0005-0000-0000-0000F6160000}"/>
    <cellStyle name="Normal 4 3 6 3 2 2" xfId="3284" xr:uid="{00000000-0005-0000-0000-0000F7160000}"/>
    <cellStyle name="Normal 4 3 6 3 2 2 2" xfId="37747" xr:uid="{00000000-0005-0000-0000-0000F8160000}"/>
    <cellStyle name="Normal 4 3 6 3 2 3" xfId="27729" xr:uid="{00000000-0005-0000-0000-0000F9160000}"/>
    <cellStyle name="Normal 4 3 6 3 3" xfId="3285" xr:uid="{00000000-0005-0000-0000-0000FA160000}"/>
    <cellStyle name="Normal 4 3 6 3 3 2" xfId="3286" xr:uid="{00000000-0005-0000-0000-0000FB160000}"/>
    <cellStyle name="Normal 4 3 6 3 3 2 2" xfId="37748" xr:uid="{00000000-0005-0000-0000-0000FC160000}"/>
    <cellStyle name="Normal 4 3 6 3 3 3" xfId="27730" xr:uid="{00000000-0005-0000-0000-0000FD160000}"/>
    <cellStyle name="Normal 4 3 6 3 4" xfId="3287" xr:uid="{00000000-0005-0000-0000-0000FE160000}"/>
    <cellStyle name="Normal 4 3 6 3 4 2" xfId="34292" xr:uid="{00000000-0005-0000-0000-0000FF160000}"/>
    <cellStyle name="Normal 4 3 6 3 5" xfId="23695" xr:uid="{00000000-0005-0000-0000-000000170000}"/>
    <cellStyle name="Normal 4 3 6 4" xfId="3288" xr:uid="{00000000-0005-0000-0000-000001170000}"/>
    <cellStyle name="Normal 4 3 6 4 2" xfId="3289" xr:uid="{00000000-0005-0000-0000-000002170000}"/>
    <cellStyle name="Normal 4 3 6 4 2 2" xfId="3290" xr:uid="{00000000-0005-0000-0000-000003170000}"/>
    <cellStyle name="Normal 4 3 6 4 2 2 2" xfId="37749" xr:uid="{00000000-0005-0000-0000-000004170000}"/>
    <cellStyle name="Normal 4 3 6 4 2 3" xfId="27731" xr:uid="{00000000-0005-0000-0000-000005170000}"/>
    <cellStyle name="Normal 4 3 6 4 3" xfId="3291" xr:uid="{00000000-0005-0000-0000-000006170000}"/>
    <cellStyle name="Normal 4 3 6 4 3 2" xfId="3292" xr:uid="{00000000-0005-0000-0000-000007170000}"/>
    <cellStyle name="Normal 4 3 6 4 3 2 2" xfId="37750" xr:uid="{00000000-0005-0000-0000-000008170000}"/>
    <cellStyle name="Normal 4 3 6 4 3 3" xfId="27732" xr:uid="{00000000-0005-0000-0000-000009170000}"/>
    <cellStyle name="Normal 4 3 6 4 4" xfId="3293" xr:uid="{00000000-0005-0000-0000-00000A170000}"/>
    <cellStyle name="Normal 4 3 6 4 4 2" xfId="34293" xr:uid="{00000000-0005-0000-0000-00000B170000}"/>
    <cellStyle name="Normal 4 3 6 4 5" xfId="23696" xr:uid="{00000000-0005-0000-0000-00000C170000}"/>
    <cellStyle name="Normal 4 3 6 5" xfId="3294" xr:uid="{00000000-0005-0000-0000-00000D170000}"/>
    <cellStyle name="Normal 4 3 6 5 2" xfId="3295" xr:uid="{00000000-0005-0000-0000-00000E170000}"/>
    <cellStyle name="Normal 4 3 6 5 2 2" xfId="37751" xr:uid="{00000000-0005-0000-0000-00000F170000}"/>
    <cellStyle name="Normal 4 3 6 5 3" xfId="27733" xr:uid="{00000000-0005-0000-0000-000010170000}"/>
    <cellStyle name="Normal 4 3 6 6" xfId="3296" xr:uid="{00000000-0005-0000-0000-000011170000}"/>
    <cellStyle name="Normal 4 3 6 6 2" xfId="3297" xr:uid="{00000000-0005-0000-0000-000012170000}"/>
    <cellStyle name="Normal 4 3 6 6 2 2" xfId="37752" xr:uid="{00000000-0005-0000-0000-000013170000}"/>
    <cellStyle name="Normal 4 3 6 6 3" xfId="27734" xr:uid="{00000000-0005-0000-0000-000014170000}"/>
    <cellStyle name="Normal 4 3 6 7" xfId="3298" xr:uid="{00000000-0005-0000-0000-000015170000}"/>
    <cellStyle name="Normal 4 3 6 7 2" xfId="34288" xr:uid="{00000000-0005-0000-0000-000016170000}"/>
    <cellStyle name="Normal 4 3 6 8" xfId="23691" xr:uid="{00000000-0005-0000-0000-000017170000}"/>
    <cellStyle name="Normal 4 3 6 9" xfId="45243" xr:uid="{00000000-0005-0000-0000-000018170000}"/>
    <cellStyle name="Normal 4 3 7" xfId="3299" xr:uid="{00000000-0005-0000-0000-000019170000}"/>
    <cellStyle name="Normal 4 3 7 2" xfId="3300" xr:uid="{00000000-0005-0000-0000-00001A170000}"/>
    <cellStyle name="Normal 4 3 7 2 2" xfId="3301" xr:uid="{00000000-0005-0000-0000-00001B170000}"/>
    <cellStyle name="Normal 4 3 7 2 2 2" xfId="3302" xr:uid="{00000000-0005-0000-0000-00001C170000}"/>
    <cellStyle name="Normal 4 3 7 2 2 2 2" xfId="3303" xr:uid="{00000000-0005-0000-0000-00001D170000}"/>
    <cellStyle name="Normal 4 3 7 2 2 2 2 2" xfId="37753" xr:uid="{00000000-0005-0000-0000-00001E170000}"/>
    <cellStyle name="Normal 4 3 7 2 2 2 3" xfId="27735" xr:uid="{00000000-0005-0000-0000-00001F170000}"/>
    <cellStyle name="Normal 4 3 7 2 2 3" xfId="3304" xr:uid="{00000000-0005-0000-0000-000020170000}"/>
    <cellStyle name="Normal 4 3 7 2 2 3 2" xfId="3305" xr:uid="{00000000-0005-0000-0000-000021170000}"/>
    <cellStyle name="Normal 4 3 7 2 2 3 2 2" xfId="37754" xr:uid="{00000000-0005-0000-0000-000022170000}"/>
    <cellStyle name="Normal 4 3 7 2 2 3 3" xfId="27736" xr:uid="{00000000-0005-0000-0000-000023170000}"/>
    <cellStyle name="Normal 4 3 7 2 2 4" xfId="3306" xr:uid="{00000000-0005-0000-0000-000024170000}"/>
    <cellStyle name="Normal 4 3 7 2 2 4 2" xfId="34296" xr:uid="{00000000-0005-0000-0000-000025170000}"/>
    <cellStyle name="Normal 4 3 7 2 2 5" xfId="23699" xr:uid="{00000000-0005-0000-0000-000026170000}"/>
    <cellStyle name="Normal 4 3 7 2 3" xfId="3307" xr:uid="{00000000-0005-0000-0000-000027170000}"/>
    <cellStyle name="Normal 4 3 7 2 3 2" xfId="3308" xr:uid="{00000000-0005-0000-0000-000028170000}"/>
    <cellStyle name="Normal 4 3 7 2 3 2 2" xfId="3309" xr:uid="{00000000-0005-0000-0000-000029170000}"/>
    <cellStyle name="Normal 4 3 7 2 3 2 2 2" xfId="37755" xr:uid="{00000000-0005-0000-0000-00002A170000}"/>
    <cellStyle name="Normal 4 3 7 2 3 2 3" xfId="27737" xr:uid="{00000000-0005-0000-0000-00002B170000}"/>
    <cellStyle name="Normal 4 3 7 2 3 3" xfId="3310" xr:uid="{00000000-0005-0000-0000-00002C170000}"/>
    <cellStyle name="Normal 4 3 7 2 3 3 2" xfId="3311" xr:uid="{00000000-0005-0000-0000-00002D170000}"/>
    <cellStyle name="Normal 4 3 7 2 3 3 2 2" xfId="37756" xr:uid="{00000000-0005-0000-0000-00002E170000}"/>
    <cellStyle name="Normal 4 3 7 2 3 3 3" xfId="27738" xr:uid="{00000000-0005-0000-0000-00002F170000}"/>
    <cellStyle name="Normal 4 3 7 2 3 4" xfId="3312" xr:uid="{00000000-0005-0000-0000-000030170000}"/>
    <cellStyle name="Normal 4 3 7 2 3 4 2" xfId="34297" xr:uid="{00000000-0005-0000-0000-000031170000}"/>
    <cellStyle name="Normal 4 3 7 2 3 5" xfId="23700" xr:uid="{00000000-0005-0000-0000-000032170000}"/>
    <cellStyle name="Normal 4 3 7 2 4" xfId="3313" xr:uid="{00000000-0005-0000-0000-000033170000}"/>
    <cellStyle name="Normal 4 3 7 2 4 2" xfId="3314" xr:uid="{00000000-0005-0000-0000-000034170000}"/>
    <cellStyle name="Normal 4 3 7 2 4 2 2" xfId="37757" xr:uid="{00000000-0005-0000-0000-000035170000}"/>
    <cellStyle name="Normal 4 3 7 2 4 3" xfId="27739" xr:uid="{00000000-0005-0000-0000-000036170000}"/>
    <cellStyle name="Normal 4 3 7 2 5" xfId="3315" xr:uid="{00000000-0005-0000-0000-000037170000}"/>
    <cellStyle name="Normal 4 3 7 2 5 2" xfId="3316" xr:uid="{00000000-0005-0000-0000-000038170000}"/>
    <cellStyle name="Normal 4 3 7 2 5 2 2" xfId="37758" xr:uid="{00000000-0005-0000-0000-000039170000}"/>
    <cellStyle name="Normal 4 3 7 2 5 3" xfId="27740" xr:uid="{00000000-0005-0000-0000-00003A170000}"/>
    <cellStyle name="Normal 4 3 7 2 6" xfId="3317" xr:uid="{00000000-0005-0000-0000-00003B170000}"/>
    <cellStyle name="Normal 4 3 7 2 6 2" xfId="34295" xr:uid="{00000000-0005-0000-0000-00003C170000}"/>
    <cellStyle name="Normal 4 3 7 2 7" xfId="23698" xr:uid="{00000000-0005-0000-0000-00003D170000}"/>
    <cellStyle name="Normal 4 3 7 3" xfId="3318" xr:uid="{00000000-0005-0000-0000-00003E170000}"/>
    <cellStyle name="Normal 4 3 7 3 2" xfId="3319" xr:uid="{00000000-0005-0000-0000-00003F170000}"/>
    <cellStyle name="Normal 4 3 7 3 2 2" xfId="3320" xr:uid="{00000000-0005-0000-0000-000040170000}"/>
    <cellStyle name="Normal 4 3 7 3 2 2 2" xfId="37759" xr:uid="{00000000-0005-0000-0000-000041170000}"/>
    <cellStyle name="Normal 4 3 7 3 2 3" xfId="27741" xr:uid="{00000000-0005-0000-0000-000042170000}"/>
    <cellStyle name="Normal 4 3 7 3 3" xfId="3321" xr:uid="{00000000-0005-0000-0000-000043170000}"/>
    <cellStyle name="Normal 4 3 7 3 3 2" xfId="3322" xr:uid="{00000000-0005-0000-0000-000044170000}"/>
    <cellStyle name="Normal 4 3 7 3 3 2 2" xfId="37760" xr:uid="{00000000-0005-0000-0000-000045170000}"/>
    <cellStyle name="Normal 4 3 7 3 3 3" xfId="27742" xr:uid="{00000000-0005-0000-0000-000046170000}"/>
    <cellStyle name="Normal 4 3 7 3 4" xfId="3323" xr:uid="{00000000-0005-0000-0000-000047170000}"/>
    <cellStyle name="Normal 4 3 7 3 4 2" xfId="34298" xr:uid="{00000000-0005-0000-0000-000048170000}"/>
    <cellStyle name="Normal 4 3 7 3 5" xfId="23701" xr:uid="{00000000-0005-0000-0000-000049170000}"/>
    <cellStyle name="Normal 4 3 7 4" xfId="3324" xr:uid="{00000000-0005-0000-0000-00004A170000}"/>
    <cellStyle name="Normal 4 3 7 4 2" xfId="3325" xr:uid="{00000000-0005-0000-0000-00004B170000}"/>
    <cellStyle name="Normal 4 3 7 4 2 2" xfId="3326" xr:uid="{00000000-0005-0000-0000-00004C170000}"/>
    <cellStyle name="Normal 4 3 7 4 2 2 2" xfId="37761" xr:uid="{00000000-0005-0000-0000-00004D170000}"/>
    <cellStyle name="Normal 4 3 7 4 2 3" xfId="27743" xr:uid="{00000000-0005-0000-0000-00004E170000}"/>
    <cellStyle name="Normal 4 3 7 4 3" xfId="3327" xr:uid="{00000000-0005-0000-0000-00004F170000}"/>
    <cellStyle name="Normal 4 3 7 4 3 2" xfId="3328" xr:uid="{00000000-0005-0000-0000-000050170000}"/>
    <cellStyle name="Normal 4 3 7 4 3 2 2" xfId="37762" xr:uid="{00000000-0005-0000-0000-000051170000}"/>
    <cellStyle name="Normal 4 3 7 4 3 3" xfId="27744" xr:uid="{00000000-0005-0000-0000-000052170000}"/>
    <cellStyle name="Normal 4 3 7 4 4" xfId="3329" xr:uid="{00000000-0005-0000-0000-000053170000}"/>
    <cellStyle name="Normal 4 3 7 4 4 2" xfId="34299" xr:uid="{00000000-0005-0000-0000-000054170000}"/>
    <cellStyle name="Normal 4 3 7 4 5" xfId="23702" xr:uid="{00000000-0005-0000-0000-000055170000}"/>
    <cellStyle name="Normal 4 3 7 5" xfId="3330" xr:uid="{00000000-0005-0000-0000-000056170000}"/>
    <cellStyle name="Normal 4 3 7 5 2" xfId="3331" xr:uid="{00000000-0005-0000-0000-000057170000}"/>
    <cellStyle name="Normal 4 3 7 5 2 2" xfId="37763" xr:uid="{00000000-0005-0000-0000-000058170000}"/>
    <cellStyle name="Normal 4 3 7 5 3" xfId="27745" xr:uid="{00000000-0005-0000-0000-000059170000}"/>
    <cellStyle name="Normal 4 3 7 6" xfId="3332" xr:uid="{00000000-0005-0000-0000-00005A170000}"/>
    <cellStyle name="Normal 4 3 7 6 2" xfId="3333" xr:uid="{00000000-0005-0000-0000-00005B170000}"/>
    <cellStyle name="Normal 4 3 7 6 2 2" xfId="37764" xr:uid="{00000000-0005-0000-0000-00005C170000}"/>
    <cellStyle name="Normal 4 3 7 6 3" xfId="27746" xr:uid="{00000000-0005-0000-0000-00005D170000}"/>
    <cellStyle name="Normal 4 3 7 7" xfId="3334" xr:uid="{00000000-0005-0000-0000-00005E170000}"/>
    <cellStyle name="Normal 4 3 7 7 2" xfId="34294" xr:uid="{00000000-0005-0000-0000-00005F170000}"/>
    <cellStyle name="Normal 4 3 7 8" xfId="23697" xr:uid="{00000000-0005-0000-0000-000060170000}"/>
    <cellStyle name="Normal 4 3 7 9" xfId="46355" xr:uid="{00000000-0005-0000-0000-000061170000}"/>
    <cellStyle name="Normal 4 3 8" xfId="3335" xr:uid="{00000000-0005-0000-0000-000062170000}"/>
    <cellStyle name="Normal 4 3 8 2" xfId="3336" xr:uid="{00000000-0005-0000-0000-000063170000}"/>
    <cellStyle name="Normal 4 3 8 2 2" xfId="3337" xr:uid="{00000000-0005-0000-0000-000064170000}"/>
    <cellStyle name="Normal 4 3 8 2 2 2" xfId="3338" xr:uid="{00000000-0005-0000-0000-000065170000}"/>
    <cellStyle name="Normal 4 3 8 2 2 2 2" xfId="3339" xr:uid="{00000000-0005-0000-0000-000066170000}"/>
    <cellStyle name="Normal 4 3 8 2 2 2 2 2" xfId="37765" xr:uid="{00000000-0005-0000-0000-000067170000}"/>
    <cellStyle name="Normal 4 3 8 2 2 2 3" xfId="27747" xr:uid="{00000000-0005-0000-0000-000068170000}"/>
    <cellStyle name="Normal 4 3 8 2 2 3" xfId="3340" xr:uid="{00000000-0005-0000-0000-000069170000}"/>
    <cellStyle name="Normal 4 3 8 2 2 3 2" xfId="3341" xr:uid="{00000000-0005-0000-0000-00006A170000}"/>
    <cellStyle name="Normal 4 3 8 2 2 3 2 2" xfId="37766" xr:uid="{00000000-0005-0000-0000-00006B170000}"/>
    <cellStyle name="Normal 4 3 8 2 2 3 3" xfId="27748" xr:uid="{00000000-0005-0000-0000-00006C170000}"/>
    <cellStyle name="Normal 4 3 8 2 2 4" xfId="3342" xr:uid="{00000000-0005-0000-0000-00006D170000}"/>
    <cellStyle name="Normal 4 3 8 2 2 4 2" xfId="34302" xr:uid="{00000000-0005-0000-0000-00006E170000}"/>
    <cellStyle name="Normal 4 3 8 2 2 5" xfId="23705" xr:uid="{00000000-0005-0000-0000-00006F170000}"/>
    <cellStyle name="Normal 4 3 8 2 3" xfId="3343" xr:uid="{00000000-0005-0000-0000-000070170000}"/>
    <cellStyle name="Normal 4 3 8 2 3 2" xfId="3344" xr:uid="{00000000-0005-0000-0000-000071170000}"/>
    <cellStyle name="Normal 4 3 8 2 3 2 2" xfId="3345" xr:uid="{00000000-0005-0000-0000-000072170000}"/>
    <cellStyle name="Normal 4 3 8 2 3 2 2 2" xfId="37767" xr:uid="{00000000-0005-0000-0000-000073170000}"/>
    <cellStyle name="Normal 4 3 8 2 3 2 3" xfId="27749" xr:uid="{00000000-0005-0000-0000-000074170000}"/>
    <cellStyle name="Normal 4 3 8 2 3 3" xfId="3346" xr:uid="{00000000-0005-0000-0000-000075170000}"/>
    <cellStyle name="Normal 4 3 8 2 3 3 2" xfId="3347" xr:uid="{00000000-0005-0000-0000-000076170000}"/>
    <cellStyle name="Normal 4 3 8 2 3 3 2 2" xfId="37768" xr:uid="{00000000-0005-0000-0000-000077170000}"/>
    <cellStyle name="Normal 4 3 8 2 3 3 3" xfId="27750" xr:uid="{00000000-0005-0000-0000-000078170000}"/>
    <cellStyle name="Normal 4 3 8 2 3 4" xfId="3348" xr:uid="{00000000-0005-0000-0000-000079170000}"/>
    <cellStyle name="Normal 4 3 8 2 3 4 2" xfId="34303" xr:uid="{00000000-0005-0000-0000-00007A170000}"/>
    <cellStyle name="Normal 4 3 8 2 3 5" xfId="23706" xr:uid="{00000000-0005-0000-0000-00007B170000}"/>
    <cellStyle name="Normal 4 3 8 2 4" xfId="3349" xr:uid="{00000000-0005-0000-0000-00007C170000}"/>
    <cellStyle name="Normal 4 3 8 2 4 2" xfId="3350" xr:uid="{00000000-0005-0000-0000-00007D170000}"/>
    <cellStyle name="Normal 4 3 8 2 4 2 2" xfId="37769" xr:uid="{00000000-0005-0000-0000-00007E170000}"/>
    <cellStyle name="Normal 4 3 8 2 4 3" xfId="27751" xr:uid="{00000000-0005-0000-0000-00007F170000}"/>
    <cellStyle name="Normal 4 3 8 2 5" xfId="3351" xr:uid="{00000000-0005-0000-0000-000080170000}"/>
    <cellStyle name="Normal 4 3 8 2 5 2" xfId="3352" xr:uid="{00000000-0005-0000-0000-000081170000}"/>
    <cellStyle name="Normal 4 3 8 2 5 2 2" xfId="37770" xr:uid="{00000000-0005-0000-0000-000082170000}"/>
    <cellStyle name="Normal 4 3 8 2 5 3" xfId="27752" xr:uid="{00000000-0005-0000-0000-000083170000}"/>
    <cellStyle name="Normal 4 3 8 2 6" xfId="3353" xr:uid="{00000000-0005-0000-0000-000084170000}"/>
    <cellStyle name="Normal 4 3 8 2 6 2" xfId="34301" xr:uid="{00000000-0005-0000-0000-000085170000}"/>
    <cellStyle name="Normal 4 3 8 2 7" xfId="23704" xr:uid="{00000000-0005-0000-0000-000086170000}"/>
    <cellStyle name="Normal 4 3 8 3" xfId="3354" xr:uid="{00000000-0005-0000-0000-000087170000}"/>
    <cellStyle name="Normal 4 3 8 3 2" xfId="3355" xr:uid="{00000000-0005-0000-0000-000088170000}"/>
    <cellStyle name="Normal 4 3 8 3 2 2" xfId="3356" xr:uid="{00000000-0005-0000-0000-000089170000}"/>
    <cellStyle name="Normal 4 3 8 3 2 2 2" xfId="37771" xr:uid="{00000000-0005-0000-0000-00008A170000}"/>
    <cellStyle name="Normal 4 3 8 3 2 3" xfId="27753" xr:uid="{00000000-0005-0000-0000-00008B170000}"/>
    <cellStyle name="Normal 4 3 8 3 3" xfId="3357" xr:uid="{00000000-0005-0000-0000-00008C170000}"/>
    <cellStyle name="Normal 4 3 8 3 3 2" xfId="3358" xr:uid="{00000000-0005-0000-0000-00008D170000}"/>
    <cellStyle name="Normal 4 3 8 3 3 2 2" xfId="37772" xr:uid="{00000000-0005-0000-0000-00008E170000}"/>
    <cellStyle name="Normal 4 3 8 3 3 3" xfId="27754" xr:uid="{00000000-0005-0000-0000-00008F170000}"/>
    <cellStyle name="Normal 4 3 8 3 4" xfId="3359" xr:uid="{00000000-0005-0000-0000-000090170000}"/>
    <cellStyle name="Normal 4 3 8 3 4 2" xfId="34304" xr:uid="{00000000-0005-0000-0000-000091170000}"/>
    <cellStyle name="Normal 4 3 8 3 5" xfId="23707" xr:uid="{00000000-0005-0000-0000-000092170000}"/>
    <cellStyle name="Normal 4 3 8 4" xfId="3360" xr:uid="{00000000-0005-0000-0000-000093170000}"/>
    <cellStyle name="Normal 4 3 8 4 2" xfId="3361" xr:uid="{00000000-0005-0000-0000-000094170000}"/>
    <cellStyle name="Normal 4 3 8 4 2 2" xfId="3362" xr:uid="{00000000-0005-0000-0000-000095170000}"/>
    <cellStyle name="Normal 4 3 8 4 2 2 2" xfId="37773" xr:uid="{00000000-0005-0000-0000-000096170000}"/>
    <cellStyle name="Normal 4 3 8 4 2 3" xfId="27755" xr:uid="{00000000-0005-0000-0000-000097170000}"/>
    <cellStyle name="Normal 4 3 8 4 3" xfId="3363" xr:uid="{00000000-0005-0000-0000-000098170000}"/>
    <cellStyle name="Normal 4 3 8 4 3 2" xfId="3364" xr:uid="{00000000-0005-0000-0000-000099170000}"/>
    <cellStyle name="Normal 4 3 8 4 3 2 2" xfId="37774" xr:uid="{00000000-0005-0000-0000-00009A170000}"/>
    <cellStyle name="Normal 4 3 8 4 3 3" xfId="27756" xr:uid="{00000000-0005-0000-0000-00009B170000}"/>
    <cellStyle name="Normal 4 3 8 4 4" xfId="3365" xr:uid="{00000000-0005-0000-0000-00009C170000}"/>
    <cellStyle name="Normal 4 3 8 4 4 2" xfId="34305" xr:uid="{00000000-0005-0000-0000-00009D170000}"/>
    <cellStyle name="Normal 4 3 8 4 5" xfId="23708" xr:uid="{00000000-0005-0000-0000-00009E170000}"/>
    <cellStyle name="Normal 4 3 8 5" xfId="3366" xr:uid="{00000000-0005-0000-0000-00009F170000}"/>
    <cellStyle name="Normal 4 3 8 5 2" xfId="3367" xr:uid="{00000000-0005-0000-0000-0000A0170000}"/>
    <cellStyle name="Normal 4 3 8 5 2 2" xfId="37775" xr:uid="{00000000-0005-0000-0000-0000A1170000}"/>
    <cellStyle name="Normal 4 3 8 5 3" xfId="27757" xr:uid="{00000000-0005-0000-0000-0000A2170000}"/>
    <cellStyle name="Normal 4 3 8 6" xfId="3368" xr:uid="{00000000-0005-0000-0000-0000A3170000}"/>
    <cellStyle name="Normal 4 3 8 6 2" xfId="3369" xr:uid="{00000000-0005-0000-0000-0000A4170000}"/>
    <cellStyle name="Normal 4 3 8 6 2 2" xfId="37776" xr:uid="{00000000-0005-0000-0000-0000A5170000}"/>
    <cellStyle name="Normal 4 3 8 6 3" xfId="27758" xr:uid="{00000000-0005-0000-0000-0000A6170000}"/>
    <cellStyle name="Normal 4 3 8 7" xfId="3370" xr:uid="{00000000-0005-0000-0000-0000A7170000}"/>
    <cellStyle name="Normal 4 3 8 7 2" xfId="34300" xr:uid="{00000000-0005-0000-0000-0000A8170000}"/>
    <cellStyle name="Normal 4 3 8 8" xfId="23703" xr:uid="{00000000-0005-0000-0000-0000A9170000}"/>
    <cellStyle name="Normal 4 3 9" xfId="3371" xr:uid="{00000000-0005-0000-0000-0000AA170000}"/>
    <cellStyle name="Normal 4 3 9 2" xfId="3372" xr:uid="{00000000-0005-0000-0000-0000AB170000}"/>
    <cellStyle name="Normal 4 3 9 2 2" xfId="3373" xr:uid="{00000000-0005-0000-0000-0000AC170000}"/>
    <cellStyle name="Normal 4 3 9 2 2 2" xfId="3374" xr:uid="{00000000-0005-0000-0000-0000AD170000}"/>
    <cellStyle name="Normal 4 3 9 2 2 2 2" xfId="37777" xr:uid="{00000000-0005-0000-0000-0000AE170000}"/>
    <cellStyle name="Normal 4 3 9 2 2 3" xfId="27759" xr:uid="{00000000-0005-0000-0000-0000AF170000}"/>
    <cellStyle name="Normal 4 3 9 2 3" xfId="3375" xr:uid="{00000000-0005-0000-0000-0000B0170000}"/>
    <cellStyle name="Normal 4 3 9 2 3 2" xfId="3376" xr:uid="{00000000-0005-0000-0000-0000B1170000}"/>
    <cellStyle name="Normal 4 3 9 2 3 2 2" xfId="37778" xr:uid="{00000000-0005-0000-0000-0000B2170000}"/>
    <cellStyle name="Normal 4 3 9 2 3 3" xfId="27760" xr:uid="{00000000-0005-0000-0000-0000B3170000}"/>
    <cellStyle name="Normal 4 3 9 2 4" xfId="3377" xr:uid="{00000000-0005-0000-0000-0000B4170000}"/>
    <cellStyle name="Normal 4 3 9 2 4 2" xfId="34307" xr:uid="{00000000-0005-0000-0000-0000B5170000}"/>
    <cellStyle name="Normal 4 3 9 2 5" xfId="23710" xr:uid="{00000000-0005-0000-0000-0000B6170000}"/>
    <cellStyle name="Normal 4 3 9 3" xfId="3378" xr:uid="{00000000-0005-0000-0000-0000B7170000}"/>
    <cellStyle name="Normal 4 3 9 3 2" xfId="3379" xr:uid="{00000000-0005-0000-0000-0000B8170000}"/>
    <cellStyle name="Normal 4 3 9 3 2 2" xfId="3380" xr:uid="{00000000-0005-0000-0000-0000B9170000}"/>
    <cellStyle name="Normal 4 3 9 3 2 2 2" xfId="37779" xr:uid="{00000000-0005-0000-0000-0000BA170000}"/>
    <cellStyle name="Normal 4 3 9 3 2 3" xfId="27761" xr:uid="{00000000-0005-0000-0000-0000BB170000}"/>
    <cellStyle name="Normal 4 3 9 3 3" xfId="3381" xr:uid="{00000000-0005-0000-0000-0000BC170000}"/>
    <cellStyle name="Normal 4 3 9 3 3 2" xfId="3382" xr:uid="{00000000-0005-0000-0000-0000BD170000}"/>
    <cellStyle name="Normal 4 3 9 3 3 2 2" xfId="37780" xr:uid="{00000000-0005-0000-0000-0000BE170000}"/>
    <cellStyle name="Normal 4 3 9 3 3 3" xfId="27762" xr:uid="{00000000-0005-0000-0000-0000BF170000}"/>
    <cellStyle name="Normal 4 3 9 3 4" xfId="3383" xr:uid="{00000000-0005-0000-0000-0000C0170000}"/>
    <cellStyle name="Normal 4 3 9 3 4 2" xfId="34308" xr:uid="{00000000-0005-0000-0000-0000C1170000}"/>
    <cellStyle name="Normal 4 3 9 3 5" xfId="23711" xr:uid="{00000000-0005-0000-0000-0000C2170000}"/>
    <cellStyle name="Normal 4 3 9 4" xfId="3384" xr:uid="{00000000-0005-0000-0000-0000C3170000}"/>
    <cellStyle name="Normal 4 3 9 4 2" xfId="3385" xr:uid="{00000000-0005-0000-0000-0000C4170000}"/>
    <cellStyle name="Normal 4 3 9 4 2 2" xfId="37781" xr:uid="{00000000-0005-0000-0000-0000C5170000}"/>
    <cellStyle name="Normal 4 3 9 4 3" xfId="27763" xr:uid="{00000000-0005-0000-0000-0000C6170000}"/>
    <cellStyle name="Normal 4 3 9 5" xfId="3386" xr:uid="{00000000-0005-0000-0000-0000C7170000}"/>
    <cellStyle name="Normal 4 3 9 5 2" xfId="3387" xr:uid="{00000000-0005-0000-0000-0000C8170000}"/>
    <cellStyle name="Normal 4 3 9 5 2 2" xfId="37782" xr:uid="{00000000-0005-0000-0000-0000C9170000}"/>
    <cellStyle name="Normal 4 3 9 5 3" xfId="27764" xr:uid="{00000000-0005-0000-0000-0000CA170000}"/>
    <cellStyle name="Normal 4 3 9 6" xfId="3388" xr:uid="{00000000-0005-0000-0000-0000CB170000}"/>
    <cellStyle name="Normal 4 3 9 6 2" xfId="34306" xr:uid="{00000000-0005-0000-0000-0000CC170000}"/>
    <cellStyle name="Normal 4 3 9 7" xfId="23709" xr:uid="{00000000-0005-0000-0000-0000CD170000}"/>
    <cellStyle name="Normal 4 4" xfId="3" xr:uid="{00000000-0005-0000-0000-0000CE170000}"/>
    <cellStyle name="Normal 4 4 10" xfId="3389" xr:uid="{00000000-0005-0000-0000-0000CF170000}"/>
    <cellStyle name="Normal 4 4 10 2" xfId="43891" xr:uid="{00000000-0005-0000-0000-0000D0170000}"/>
    <cellStyle name="Normal 4 4 11" xfId="3390" xr:uid="{00000000-0005-0000-0000-0000D1170000}"/>
    <cellStyle name="Normal 4 4 12" xfId="23133" xr:uid="{00000000-0005-0000-0000-0000D2170000}"/>
    <cellStyle name="Normal 4 4 13" xfId="44027" xr:uid="{00000000-0005-0000-0000-0000D3170000}"/>
    <cellStyle name="Normal 4 4 2" xfId="3391" xr:uid="{00000000-0005-0000-0000-0000D4170000}"/>
    <cellStyle name="Normal 4 4 2 10" xfId="44047" xr:uid="{00000000-0005-0000-0000-0000D5170000}"/>
    <cellStyle name="Normal 4 4 2 11" xfId="44070" xr:uid="{00000000-0005-0000-0000-0000D6170000}"/>
    <cellStyle name="Normal 4 4 2 2" xfId="3392" xr:uid="{00000000-0005-0000-0000-0000D7170000}"/>
    <cellStyle name="Normal 4 4 2 2 2" xfId="3393" xr:uid="{00000000-0005-0000-0000-0000D8170000}"/>
    <cellStyle name="Normal 4 4 2 2 3" xfId="3394" xr:uid="{00000000-0005-0000-0000-0000D9170000}"/>
    <cellStyle name="Normal 4 4 2 2 3 2" xfId="3395" xr:uid="{00000000-0005-0000-0000-0000DA170000}"/>
    <cellStyle name="Normal 4 4 2 2 3 2 2" xfId="34052" xr:uid="{00000000-0005-0000-0000-0000DB170000}"/>
    <cellStyle name="Normal 4 4 2 2 3 2 3" xfId="46451" xr:uid="{00000000-0005-0000-0000-0000DC170000}"/>
    <cellStyle name="Normal 4 4 2 2 3 3" xfId="23423" xr:uid="{00000000-0005-0000-0000-0000DD170000}"/>
    <cellStyle name="Normal 4 4 2 2 3 4" xfId="44161" xr:uid="{00000000-0005-0000-0000-0000DE170000}"/>
    <cellStyle name="Normal 4 4 2 2 4" xfId="3396" xr:uid="{00000000-0005-0000-0000-0000DF170000}"/>
    <cellStyle name="Normal 4 4 2 2 4 2" xfId="3397" xr:uid="{00000000-0005-0000-0000-0000E0170000}"/>
    <cellStyle name="Normal 4 4 2 2 4 2 2" xfId="43869" xr:uid="{00000000-0005-0000-0000-0000E1170000}"/>
    <cellStyle name="Normal 4 4 2 2 4 3" xfId="33854" xr:uid="{00000000-0005-0000-0000-0000E2170000}"/>
    <cellStyle name="Normal 4 4 2 2 4 4" xfId="45244" xr:uid="{00000000-0005-0000-0000-0000E3170000}"/>
    <cellStyle name="Normal 4 4 2 2 5" xfId="3398" xr:uid="{00000000-0005-0000-0000-0000E4170000}"/>
    <cellStyle name="Normal 4 4 2 2 5 2" xfId="33997" xr:uid="{00000000-0005-0000-0000-0000E5170000}"/>
    <cellStyle name="Normal 4 4 2 2 5 3" xfId="45245" xr:uid="{00000000-0005-0000-0000-0000E6170000}"/>
    <cellStyle name="Normal 4 4 2 2 6" xfId="23326" xr:uid="{00000000-0005-0000-0000-0000E7170000}"/>
    <cellStyle name="Normal 4 4 2 2 6 2" xfId="46397" xr:uid="{00000000-0005-0000-0000-0000E8170000}"/>
    <cellStyle name="Normal 4 4 2 2 7" xfId="44115" xr:uid="{00000000-0005-0000-0000-0000E9170000}"/>
    <cellStyle name="Normal 4 4 2 3" xfId="3399" xr:uid="{00000000-0005-0000-0000-0000EA170000}"/>
    <cellStyle name="Normal 4 4 2 4" xfId="3400" xr:uid="{00000000-0005-0000-0000-0000EB170000}"/>
    <cellStyle name="Normal 4 4 2 4 2" xfId="3401" xr:uid="{00000000-0005-0000-0000-0000EC170000}"/>
    <cellStyle name="Normal 4 4 2 4 2 2" xfId="33996" xr:uid="{00000000-0005-0000-0000-0000ED170000}"/>
    <cellStyle name="Normal 4 4 2 4 2 3" xfId="45246" xr:uid="{00000000-0005-0000-0000-0000EE170000}"/>
    <cellStyle name="Normal 4 4 2 4 3" xfId="23325" xr:uid="{00000000-0005-0000-0000-0000EF170000}"/>
    <cellStyle name="Normal 4 4 2 4 3 2" xfId="46398" xr:uid="{00000000-0005-0000-0000-0000F0170000}"/>
    <cellStyle name="Normal 4 4 2 4 4" xfId="44114" xr:uid="{00000000-0005-0000-0000-0000F1170000}"/>
    <cellStyle name="Normal 4 4 2 5" xfId="3402" xr:uid="{00000000-0005-0000-0000-0000F2170000}"/>
    <cellStyle name="Normal 4 4 2 5 2" xfId="3403" xr:uid="{00000000-0005-0000-0000-0000F3170000}"/>
    <cellStyle name="Normal 4 4 2 5 2 2" xfId="34051" xr:uid="{00000000-0005-0000-0000-0000F4170000}"/>
    <cellStyle name="Normal 4 4 2 5 2 3" xfId="46452" xr:uid="{00000000-0005-0000-0000-0000F5170000}"/>
    <cellStyle name="Normal 4 4 2 5 3" xfId="23422" xr:uid="{00000000-0005-0000-0000-0000F6170000}"/>
    <cellStyle name="Normal 4 4 2 5 4" xfId="44160" xr:uid="{00000000-0005-0000-0000-0000F7170000}"/>
    <cellStyle name="Normal 4 4 2 6" xfId="3404" xr:uid="{00000000-0005-0000-0000-0000F8170000}"/>
    <cellStyle name="Normal 4 4 2 6 2" xfId="3405" xr:uid="{00000000-0005-0000-0000-0000F9170000}"/>
    <cellStyle name="Normal 4 4 2 6 2 2" xfId="34091" xr:uid="{00000000-0005-0000-0000-0000FA170000}"/>
    <cellStyle name="Normal 4 4 2 6 3" xfId="23489" xr:uid="{00000000-0005-0000-0000-0000FB170000}"/>
    <cellStyle name="Normal 4 4 2 6 4" xfId="44356" xr:uid="{00000000-0005-0000-0000-0000FC170000}"/>
    <cellStyle name="Normal 4 4 2 7" xfId="3406" xr:uid="{00000000-0005-0000-0000-0000FD170000}"/>
    <cellStyle name="Normal 4 4 2 7 2" xfId="3407" xr:uid="{00000000-0005-0000-0000-0000FE170000}"/>
    <cellStyle name="Normal 4 4 2 7 2 2" xfId="43822" xr:uid="{00000000-0005-0000-0000-0000FF170000}"/>
    <cellStyle name="Normal 4 4 2 7 3" xfId="33806" xr:uid="{00000000-0005-0000-0000-000000180000}"/>
    <cellStyle name="Normal 4 4 2 7 4" xfId="45247" xr:uid="{00000000-0005-0000-0000-000001180000}"/>
    <cellStyle name="Normal 4 4 2 8" xfId="3408" xr:uid="{00000000-0005-0000-0000-000002180000}"/>
    <cellStyle name="Normal 4 4 2 8 2" xfId="33886" xr:uid="{00000000-0005-0000-0000-000003180000}"/>
    <cellStyle name="Normal 4 4 2 8 3" xfId="46396" xr:uid="{00000000-0005-0000-0000-000004180000}"/>
    <cellStyle name="Normal 4 4 2 9" xfId="23262" xr:uid="{00000000-0005-0000-0000-000005180000}"/>
    <cellStyle name="Normal 4 4 3" xfId="3409" xr:uid="{00000000-0005-0000-0000-000006180000}"/>
    <cellStyle name="Normal 4 4 3 2" xfId="3410" xr:uid="{00000000-0005-0000-0000-000007180000}"/>
    <cellStyle name="Normal 4 4 3 3" xfId="3411" xr:uid="{00000000-0005-0000-0000-000008180000}"/>
    <cellStyle name="Normal 4 4 3 3 2" xfId="3412" xr:uid="{00000000-0005-0000-0000-000009180000}"/>
    <cellStyle name="Normal 4 4 3 3 2 2" xfId="34053" xr:uid="{00000000-0005-0000-0000-00000A180000}"/>
    <cellStyle name="Normal 4 4 3 3 2 3" xfId="46453" xr:uid="{00000000-0005-0000-0000-00000B180000}"/>
    <cellStyle name="Normal 4 4 3 3 3" xfId="23424" xr:uid="{00000000-0005-0000-0000-00000C180000}"/>
    <cellStyle name="Normal 4 4 3 3 4" xfId="44162" xr:uid="{00000000-0005-0000-0000-00000D180000}"/>
    <cellStyle name="Normal 4 4 3 4" xfId="3413" xr:uid="{00000000-0005-0000-0000-00000E180000}"/>
    <cellStyle name="Normal 4 4 3 4 2" xfId="3414" xr:uid="{00000000-0005-0000-0000-00000F180000}"/>
    <cellStyle name="Normal 4 4 3 4 2 2" xfId="43870" xr:uid="{00000000-0005-0000-0000-000010180000}"/>
    <cellStyle name="Normal 4 4 3 4 3" xfId="33855" xr:uid="{00000000-0005-0000-0000-000011180000}"/>
    <cellStyle name="Normal 4 4 3 4 4" xfId="45248" xr:uid="{00000000-0005-0000-0000-000012180000}"/>
    <cellStyle name="Normal 4 4 3 5" xfId="3415" xr:uid="{00000000-0005-0000-0000-000013180000}"/>
    <cellStyle name="Normal 4 4 3 5 2" xfId="33998" xr:uid="{00000000-0005-0000-0000-000014180000}"/>
    <cellStyle name="Normal 4 4 3 5 3" xfId="45249" xr:uid="{00000000-0005-0000-0000-000015180000}"/>
    <cellStyle name="Normal 4 4 3 6" xfId="23327" xr:uid="{00000000-0005-0000-0000-000016180000}"/>
    <cellStyle name="Normal 4 4 3 6 2" xfId="46399" xr:uid="{00000000-0005-0000-0000-000017180000}"/>
    <cellStyle name="Normal 4 4 3 7" xfId="44116" xr:uid="{00000000-0005-0000-0000-000018180000}"/>
    <cellStyle name="Normal 4 4 4" xfId="3416" xr:uid="{00000000-0005-0000-0000-000019180000}"/>
    <cellStyle name="Normal 4 4 4 2" xfId="3417" xr:uid="{00000000-0005-0000-0000-00001A180000}"/>
    <cellStyle name="Normal 4 4 4 3" xfId="3418" xr:uid="{00000000-0005-0000-0000-00001B180000}"/>
    <cellStyle name="Normal 4 4 4 3 2" xfId="3419" xr:uid="{00000000-0005-0000-0000-00001C180000}"/>
    <cellStyle name="Normal 4 4 4 3 2 2" xfId="34054" xr:uid="{00000000-0005-0000-0000-00001D180000}"/>
    <cellStyle name="Normal 4 4 4 3 2 3" xfId="46454" xr:uid="{00000000-0005-0000-0000-00001E180000}"/>
    <cellStyle name="Normal 4 4 4 3 3" xfId="23425" xr:uid="{00000000-0005-0000-0000-00001F180000}"/>
    <cellStyle name="Normal 4 4 4 3 4" xfId="44163" xr:uid="{00000000-0005-0000-0000-000020180000}"/>
    <cellStyle name="Normal 4 4 4 4" xfId="3420" xr:uid="{00000000-0005-0000-0000-000021180000}"/>
    <cellStyle name="Normal 4 4 4 4 2" xfId="3421" xr:uid="{00000000-0005-0000-0000-000022180000}"/>
    <cellStyle name="Normal 4 4 4 4 2 2" xfId="43871" xr:uid="{00000000-0005-0000-0000-000023180000}"/>
    <cellStyle name="Normal 4 4 4 4 3" xfId="33856" xr:uid="{00000000-0005-0000-0000-000024180000}"/>
    <cellStyle name="Normal 4 4 4 4 4" xfId="45250" xr:uid="{00000000-0005-0000-0000-000025180000}"/>
    <cellStyle name="Normal 4 4 4 5" xfId="3422" xr:uid="{00000000-0005-0000-0000-000026180000}"/>
    <cellStyle name="Normal 4 4 4 5 2" xfId="33999" xr:uid="{00000000-0005-0000-0000-000027180000}"/>
    <cellStyle name="Normal 4 4 4 5 3" xfId="45251" xr:uid="{00000000-0005-0000-0000-000028180000}"/>
    <cellStyle name="Normal 4 4 4 6" xfId="23328" xr:uid="{00000000-0005-0000-0000-000029180000}"/>
    <cellStyle name="Normal 4 4 4 6 2" xfId="46400" xr:uid="{00000000-0005-0000-0000-00002A180000}"/>
    <cellStyle name="Normal 4 4 4 7" xfId="44117" xr:uid="{00000000-0005-0000-0000-00002B180000}"/>
    <cellStyle name="Normal 4 4 5" xfId="3423" xr:uid="{00000000-0005-0000-0000-00002C180000}"/>
    <cellStyle name="Normal 4 4 6" xfId="3424" xr:uid="{00000000-0005-0000-0000-00002D180000}"/>
    <cellStyle name="Normal 4 4 6 2" xfId="3425" xr:uid="{00000000-0005-0000-0000-00002E180000}"/>
    <cellStyle name="Normal 4 4 6 2 2" xfId="33995" xr:uid="{00000000-0005-0000-0000-00002F180000}"/>
    <cellStyle name="Normal 4 4 6 2 3" xfId="45252" xr:uid="{00000000-0005-0000-0000-000030180000}"/>
    <cellStyle name="Normal 4 4 6 3" xfId="23324" xr:uid="{00000000-0005-0000-0000-000031180000}"/>
    <cellStyle name="Normal 4 4 6 3 2" xfId="46401" xr:uid="{00000000-0005-0000-0000-000032180000}"/>
    <cellStyle name="Normal 4 4 6 4" xfId="44113" xr:uid="{00000000-0005-0000-0000-000033180000}"/>
    <cellStyle name="Normal 4 4 7" xfId="3426" xr:uid="{00000000-0005-0000-0000-000034180000}"/>
    <cellStyle name="Normal 4 4 7 2" xfId="3427" xr:uid="{00000000-0005-0000-0000-000035180000}"/>
    <cellStyle name="Normal 4 4 7 2 2" xfId="34050" xr:uid="{00000000-0005-0000-0000-000036180000}"/>
    <cellStyle name="Normal 4 4 7 2 3" xfId="46455" xr:uid="{00000000-0005-0000-0000-000037180000}"/>
    <cellStyle name="Normal 4 4 7 3" xfId="23421" xr:uid="{00000000-0005-0000-0000-000038180000}"/>
    <cellStyle name="Normal 4 4 7 4" xfId="44159" xr:uid="{00000000-0005-0000-0000-000039180000}"/>
    <cellStyle name="Normal 4 4 8" xfId="3428" xr:uid="{00000000-0005-0000-0000-00003A180000}"/>
    <cellStyle name="Normal 4 4 8 2" xfId="3429" xr:uid="{00000000-0005-0000-0000-00003B180000}"/>
    <cellStyle name="Normal 4 4 8 2 2" xfId="34070" xr:uid="{00000000-0005-0000-0000-00003C180000}"/>
    <cellStyle name="Normal 4 4 8 3" xfId="23449" xr:uid="{00000000-0005-0000-0000-00003D180000}"/>
    <cellStyle name="Normal 4 4 8 4" xfId="44244" xr:uid="{00000000-0005-0000-0000-00003E180000}"/>
    <cellStyle name="Normal 4 4 9" xfId="3430" xr:uid="{00000000-0005-0000-0000-00003F180000}"/>
    <cellStyle name="Normal 4 4 9 2" xfId="3431" xr:uid="{00000000-0005-0000-0000-000040180000}"/>
    <cellStyle name="Normal 4 4 9 2 2" xfId="43810" xr:uid="{00000000-0005-0000-0000-000041180000}"/>
    <cellStyle name="Normal 4 4 9 3" xfId="33794" xr:uid="{00000000-0005-0000-0000-000042180000}"/>
    <cellStyle name="Normal 4 5" xfId="3432" xr:uid="{00000000-0005-0000-0000-000043180000}"/>
    <cellStyle name="Normal 4 5 2" xfId="3433" xr:uid="{00000000-0005-0000-0000-000044180000}"/>
    <cellStyle name="Normal 4 5 2 2" xfId="3434" xr:uid="{00000000-0005-0000-0000-000045180000}"/>
    <cellStyle name="Normal 4 5 2 2 2" xfId="43892" xr:uid="{00000000-0005-0000-0000-000046180000}"/>
    <cellStyle name="Normal 4 5 2 2 3" xfId="44357" xr:uid="{00000000-0005-0000-0000-000047180000}"/>
    <cellStyle name="Normal 4 5 2 3" xfId="3435" xr:uid="{00000000-0005-0000-0000-000048180000}"/>
    <cellStyle name="Normal 4 5 2 4" xfId="23134" xr:uid="{00000000-0005-0000-0000-000049180000}"/>
    <cellStyle name="Normal 4 5 3" xfId="3436" xr:uid="{00000000-0005-0000-0000-00004A180000}"/>
    <cellStyle name="Normal 4 5 3 2" xfId="3437" xr:uid="{00000000-0005-0000-0000-00004B180000}"/>
    <cellStyle name="Normal 4 5 3 2 2" xfId="34000" xr:uid="{00000000-0005-0000-0000-00004C180000}"/>
    <cellStyle name="Normal 4 5 3 2 3" xfId="45253" xr:uid="{00000000-0005-0000-0000-00004D180000}"/>
    <cellStyle name="Normal 4 5 3 3" xfId="23329" xr:uid="{00000000-0005-0000-0000-00004E180000}"/>
    <cellStyle name="Normal 4 5 3 3 2" xfId="45254" xr:uid="{00000000-0005-0000-0000-00004F180000}"/>
    <cellStyle name="Normal 4 5 3 4" xfId="46402" xr:uid="{00000000-0005-0000-0000-000050180000}"/>
    <cellStyle name="Normal 4 5 3 5" xfId="44118" xr:uid="{00000000-0005-0000-0000-000051180000}"/>
    <cellStyle name="Normal 4 5 4" xfId="3438" xr:uid="{00000000-0005-0000-0000-000052180000}"/>
    <cellStyle name="Normal 4 5 4 2" xfId="3439" xr:uid="{00000000-0005-0000-0000-000053180000}"/>
    <cellStyle name="Normal 4 5 4 2 2" xfId="34055" xr:uid="{00000000-0005-0000-0000-000054180000}"/>
    <cellStyle name="Normal 4 5 4 2 3" xfId="46456" xr:uid="{00000000-0005-0000-0000-000055180000}"/>
    <cellStyle name="Normal 4 5 4 3" xfId="23426" xr:uid="{00000000-0005-0000-0000-000056180000}"/>
    <cellStyle name="Normal 4 5 4 4" xfId="44164" xr:uid="{00000000-0005-0000-0000-000057180000}"/>
    <cellStyle name="Normal 4 5 5" xfId="3440" xr:uid="{00000000-0005-0000-0000-000058180000}"/>
    <cellStyle name="Normal 4 5 6" xfId="3441" xr:uid="{00000000-0005-0000-0000-000059180000}"/>
    <cellStyle name="Normal 4 5 6 2" xfId="3442" xr:uid="{00000000-0005-0000-0000-00005A180000}"/>
    <cellStyle name="Normal 4 5 6 2 2" xfId="43872" xr:uid="{00000000-0005-0000-0000-00005B180000}"/>
    <cellStyle name="Normal 4 5 6 3" xfId="33857" xr:uid="{00000000-0005-0000-0000-00005C180000}"/>
    <cellStyle name="Normal 4 6" xfId="3443" xr:uid="{00000000-0005-0000-0000-00005D180000}"/>
    <cellStyle name="Normal 4 6 2" xfId="3444" xr:uid="{00000000-0005-0000-0000-00005E180000}"/>
    <cellStyle name="Normal 4 6 2 2" xfId="43893" xr:uid="{00000000-0005-0000-0000-00005F180000}"/>
    <cellStyle name="Normal 4 6 2 3" xfId="45255" xr:uid="{00000000-0005-0000-0000-000060180000}"/>
    <cellStyle name="Normal 4 6 3" xfId="3445" xr:uid="{00000000-0005-0000-0000-000061180000}"/>
    <cellStyle name="Normal 4 6 4" xfId="23135" xr:uid="{00000000-0005-0000-0000-000062180000}"/>
    <cellStyle name="Normal 4 7" xfId="3446" xr:uid="{00000000-0005-0000-0000-000063180000}"/>
    <cellStyle name="Normal 4 7 2" xfId="3447" xr:uid="{00000000-0005-0000-0000-000064180000}"/>
    <cellStyle name="Normal 4 7 2 2" xfId="34088" xr:uid="{00000000-0005-0000-0000-000065180000}"/>
    <cellStyle name="Normal 4 7 3" xfId="23486" xr:uid="{00000000-0005-0000-0000-000066180000}"/>
    <cellStyle name="Normal 4 7 4" xfId="44044" xr:uid="{00000000-0005-0000-0000-000067180000}"/>
    <cellStyle name="Normal 4 7 5" xfId="44245" xr:uid="{00000000-0005-0000-0000-000068180000}"/>
    <cellStyle name="Normal 4 8" xfId="3448" xr:uid="{00000000-0005-0000-0000-000069180000}"/>
    <cellStyle name="Normal 4 8 2" xfId="3449" xr:uid="{00000000-0005-0000-0000-00006A180000}"/>
    <cellStyle name="Normal 4 8 2 2" xfId="34067" xr:uid="{00000000-0005-0000-0000-00006B180000}"/>
    <cellStyle name="Normal 4 8 2 3" xfId="45256" xr:uid="{00000000-0005-0000-0000-00006C180000}"/>
    <cellStyle name="Normal 4 8 3" xfId="23446" xr:uid="{00000000-0005-0000-0000-00006D180000}"/>
    <cellStyle name="Normal 4 8 4" xfId="44353" xr:uid="{00000000-0005-0000-0000-00006E180000}"/>
    <cellStyle name="Normal 4 9" xfId="3450" xr:uid="{00000000-0005-0000-0000-00006F180000}"/>
    <cellStyle name="Normal 4 9 2" xfId="33882" xr:uid="{00000000-0005-0000-0000-000070180000}"/>
    <cellStyle name="Normal 4 9 3" xfId="44241" xr:uid="{00000000-0005-0000-0000-000071180000}"/>
    <cellStyle name="Normal 40" xfId="3451" xr:uid="{00000000-0005-0000-0000-000072180000}"/>
    <cellStyle name="Normal 40 2" xfId="3452" xr:uid="{00000000-0005-0000-0000-000073180000}"/>
    <cellStyle name="Normal 40 2 2" xfId="45257" xr:uid="{00000000-0005-0000-0000-000074180000}"/>
    <cellStyle name="Normal 40 3" xfId="3453" xr:uid="{00000000-0005-0000-0000-000075180000}"/>
    <cellStyle name="Normal 40 3 2" xfId="45258" xr:uid="{00000000-0005-0000-0000-000076180000}"/>
    <cellStyle name="Normal 40 4" xfId="3454" xr:uid="{00000000-0005-0000-0000-000077180000}"/>
    <cellStyle name="Normal 40 4 2" xfId="3455" xr:uid="{00000000-0005-0000-0000-000078180000}"/>
    <cellStyle name="Normal 40 4 2 2" xfId="34001" xr:uid="{00000000-0005-0000-0000-000079180000}"/>
    <cellStyle name="Normal 40 4 2 3" xfId="45259" xr:uid="{00000000-0005-0000-0000-00007A180000}"/>
    <cellStyle name="Normal 40 4 3" xfId="23330" xr:uid="{00000000-0005-0000-0000-00007B180000}"/>
    <cellStyle name="Normal 40 4 3 2" xfId="45260" xr:uid="{00000000-0005-0000-0000-00007C180000}"/>
    <cellStyle name="Normal 40 4 4" xfId="46403" xr:uid="{00000000-0005-0000-0000-00007D180000}"/>
    <cellStyle name="Normal 40 4 5" xfId="44119" xr:uid="{00000000-0005-0000-0000-00007E180000}"/>
    <cellStyle name="Normal 40 5" xfId="3456" xr:uid="{00000000-0005-0000-0000-00007F180000}"/>
    <cellStyle name="Normal 40 5 2" xfId="3457" xr:uid="{00000000-0005-0000-0000-000080180000}"/>
    <cellStyle name="Normal 40 5 2 2" xfId="34056" xr:uid="{00000000-0005-0000-0000-000081180000}"/>
    <cellStyle name="Normal 40 5 2 3" xfId="46457" xr:uid="{00000000-0005-0000-0000-000082180000}"/>
    <cellStyle name="Normal 40 5 3" xfId="23427" xr:uid="{00000000-0005-0000-0000-000083180000}"/>
    <cellStyle name="Normal 40 5 4" xfId="44165" xr:uid="{00000000-0005-0000-0000-000084180000}"/>
    <cellStyle name="Normal 40 6" xfId="3458" xr:uid="{00000000-0005-0000-0000-000085180000}"/>
    <cellStyle name="Normal 40 6 2" xfId="3459" xr:uid="{00000000-0005-0000-0000-000086180000}"/>
    <cellStyle name="Normal 40 6 2 2" xfId="43873" xr:uid="{00000000-0005-0000-0000-000087180000}"/>
    <cellStyle name="Normal 40 6 3" xfId="33858" xr:uid="{00000000-0005-0000-0000-000088180000}"/>
    <cellStyle name="Normal 40 6 4" xfId="45261" xr:uid="{00000000-0005-0000-0000-000089180000}"/>
    <cellStyle name="Normal 41" xfId="3460" xr:uid="{00000000-0005-0000-0000-00008A180000}"/>
    <cellStyle name="Normal 41 2" xfId="3461" xr:uid="{00000000-0005-0000-0000-00008B180000}"/>
    <cellStyle name="Normal 41 2 2" xfId="45262" xr:uid="{00000000-0005-0000-0000-00008C180000}"/>
    <cellStyle name="Normal 41 3" xfId="3462" xr:uid="{00000000-0005-0000-0000-00008D180000}"/>
    <cellStyle name="Normal 41 3 2" xfId="45263" xr:uid="{00000000-0005-0000-0000-00008E180000}"/>
    <cellStyle name="Normal 41 4" xfId="3463" xr:uid="{00000000-0005-0000-0000-00008F180000}"/>
    <cellStyle name="Normal 41 4 2" xfId="3464" xr:uid="{00000000-0005-0000-0000-000090180000}"/>
    <cellStyle name="Normal 41 4 2 2" xfId="34002" xr:uid="{00000000-0005-0000-0000-000091180000}"/>
    <cellStyle name="Normal 41 4 2 3" xfId="45264" xr:uid="{00000000-0005-0000-0000-000092180000}"/>
    <cellStyle name="Normal 41 4 3" xfId="23331" xr:uid="{00000000-0005-0000-0000-000093180000}"/>
    <cellStyle name="Normal 41 4 3 2" xfId="45265" xr:uid="{00000000-0005-0000-0000-000094180000}"/>
    <cellStyle name="Normal 41 4 4" xfId="46404" xr:uid="{00000000-0005-0000-0000-000095180000}"/>
    <cellStyle name="Normal 41 4 5" xfId="44120" xr:uid="{00000000-0005-0000-0000-000096180000}"/>
    <cellStyle name="Normal 41 5" xfId="3465" xr:uid="{00000000-0005-0000-0000-000097180000}"/>
    <cellStyle name="Normal 41 5 2" xfId="3466" xr:uid="{00000000-0005-0000-0000-000098180000}"/>
    <cellStyle name="Normal 41 5 2 2" xfId="34057" xr:uid="{00000000-0005-0000-0000-000099180000}"/>
    <cellStyle name="Normal 41 5 2 3" xfId="45266" xr:uid="{00000000-0005-0000-0000-00009A180000}"/>
    <cellStyle name="Normal 41 5 3" xfId="23428" xr:uid="{00000000-0005-0000-0000-00009B180000}"/>
    <cellStyle name="Normal 41 5 3 2" xfId="46458" xr:uid="{00000000-0005-0000-0000-00009C180000}"/>
    <cellStyle name="Normal 41 5 4" xfId="44166" xr:uid="{00000000-0005-0000-0000-00009D180000}"/>
    <cellStyle name="Normal 41 6" xfId="3467" xr:uid="{00000000-0005-0000-0000-00009E180000}"/>
    <cellStyle name="Normal 41 6 2" xfId="3468" xr:uid="{00000000-0005-0000-0000-00009F180000}"/>
    <cellStyle name="Normal 41 6 2 2" xfId="43874" xr:uid="{00000000-0005-0000-0000-0000A0180000}"/>
    <cellStyle name="Normal 41 6 3" xfId="33859" xr:uid="{00000000-0005-0000-0000-0000A1180000}"/>
    <cellStyle name="Normal 42" xfId="3469" xr:uid="{00000000-0005-0000-0000-0000A2180000}"/>
    <cellStyle name="Normal 42 2" xfId="3470" xr:uid="{00000000-0005-0000-0000-0000A3180000}"/>
    <cellStyle name="Normal 42 3" xfId="3471" xr:uid="{00000000-0005-0000-0000-0000A4180000}"/>
    <cellStyle name="Normal 42 4" xfId="3472" xr:uid="{00000000-0005-0000-0000-0000A5180000}"/>
    <cellStyle name="Normal 42 4 2" xfId="3473" xr:uid="{00000000-0005-0000-0000-0000A6180000}"/>
    <cellStyle name="Normal 42 4 2 2" xfId="34003" xr:uid="{00000000-0005-0000-0000-0000A7180000}"/>
    <cellStyle name="Normal 42 4 2 3" xfId="45267" xr:uid="{00000000-0005-0000-0000-0000A8180000}"/>
    <cellStyle name="Normal 42 4 3" xfId="23332" xr:uid="{00000000-0005-0000-0000-0000A9180000}"/>
    <cellStyle name="Normal 42 4 3 2" xfId="45268" xr:uid="{00000000-0005-0000-0000-0000AA180000}"/>
    <cellStyle name="Normal 42 4 4" xfId="46405" xr:uid="{00000000-0005-0000-0000-0000AB180000}"/>
    <cellStyle name="Normal 42 4 5" xfId="44121" xr:uid="{00000000-0005-0000-0000-0000AC180000}"/>
    <cellStyle name="Normal 42 5" xfId="3474" xr:uid="{00000000-0005-0000-0000-0000AD180000}"/>
    <cellStyle name="Normal 42 5 2" xfId="3475" xr:uid="{00000000-0005-0000-0000-0000AE180000}"/>
    <cellStyle name="Normal 42 5 2 2" xfId="34058" xr:uid="{00000000-0005-0000-0000-0000AF180000}"/>
    <cellStyle name="Normal 42 5 2 3" xfId="45269" xr:uid="{00000000-0005-0000-0000-0000B0180000}"/>
    <cellStyle name="Normal 42 5 3" xfId="23429" xr:uid="{00000000-0005-0000-0000-0000B1180000}"/>
    <cellStyle name="Normal 42 5 3 2" xfId="46459" xr:uid="{00000000-0005-0000-0000-0000B2180000}"/>
    <cellStyle name="Normal 42 5 4" xfId="44167" xr:uid="{00000000-0005-0000-0000-0000B3180000}"/>
    <cellStyle name="Normal 42 6" xfId="3476" xr:uid="{00000000-0005-0000-0000-0000B4180000}"/>
    <cellStyle name="Normal 42 6 2" xfId="3477" xr:uid="{00000000-0005-0000-0000-0000B5180000}"/>
    <cellStyle name="Normal 42 6 2 2" xfId="43875" xr:uid="{00000000-0005-0000-0000-0000B6180000}"/>
    <cellStyle name="Normal 42 6 3" xfId="33860" xr:uid="{00000000-0005-0000-0000-0000B7180000}"/>
    <cellStyle name="Normal 42 6 4" xfId="45270" xr:uid="{00000000-0005-0000-0000-0000B8180000}"/>
    <cellStyle name="Normal 43" xfId="3478" xr:uid="{00000000-0005-0000-0000-0000B9180000}"/>
    <cellStyle name="Normal 43 2" xfId="45271" xr:uid="{00000000-0005-0000-0000-0000BA180000}"/>
    <cellStyle name="Normal 44" xfId="3479" xr:uid="{00000000-0005-0000-0000-0000BB180000}"/>
    <cellStyle name="Normal 44 2" xfId="3480" xr:uid="{00000000-0005-0000-0000-0000BC180000}"/>
    <cellStyle name="Normal 44 3" xfId="3481" xr:uid="{00000000-0005-0000-0000-0000BD180000}"/>
    <cellStyle name="Normal 44 3 2" xfId="3482" xr:uid="{00000000-0005-0000-0000-0000BE180000}"/>
    <cellStyle name="Normal 44 3 2 2" xfId="34059" xr:uid="{00000000-0005-0000-0000-0000BF180000}"/>
    <cellStyle name="Normal 44 3 2 3" xfId="45272" xr:uid="{00000000-0005-0000-0000-0000C0180000}"/>
    <cellStyle name="Normal 44 3 3" xfId="23430" xr:uid="{00000000-0005-0000-0000-0000C1180000}"/>
    <cellStyle name="Normal 44 3 3 2" xfId="46460" xr:uid="{00000000-0005-0000-0000-0000C2180000}"/>
    <cellStyle name="Normal 44 3 4" xfId="44168" xr:uid="{00000000-0005-0000-0000-0000C3180000}"/>
    <cellStyle name="Normal 44 4" xfId="3483" xr:uid="{00000000-0005-0000-0000-0000C4180000}"/>
    <cellStyle name="Normal 44 4 2" xfId="3484" xr:uid="{00000000-0005-0000-0000-0000C5180000}"/>
    <cellStyle name="Normal 44 4 2 2" xfId="43876" xr:uid="{00000000-0005-0000-0000-0000C6180000}"/>
    <cellStyle name="Normal 44 4 3" xfId="33861" xr:uid="{00000000-0005-0000-0000-0000C7180000}"/>
    <cellStyle name="Normal 44 4 4" xfId="45273" xr:uid="{00000000-0005-0000-0000-0000C8180000}"/>
    <cellStyle name="Normal 44 5" xfId="3485" xr:uid="{00000000-0005-0000-0000-0000C9180000}"/>
    <cellStyle name="Normal 44 5 2" xfId="34004" xr:uid="{00000000-0005-0000-0000-0000CA180000}"/>
    <cellStyle name="Normal 44 5 3" xfId="45274" xr:uid="{00000000-0005-0000-0000-0000CB180000}"/>
    <cellStyle name="Normal 44 6" xfId="23333" xr:uid="{00000000-0005-0000-0000-0000CC180000}"/>
    <cellStyle name="Normal 44 6 2" xfId="46406" xr:uid="{00000000-0005-0000-0000-0000CD180000}"/>
    <cellStyle name="Normal 44 7" xfId="44122" xr:uid="{00000000-0005-0000-0000-0000CE180000}"/>
    <cellStyle name="Normal 45" xfId="3486" xr:uid="{00000000-0005-0000-0000-0000CF180000}"/>
    <cellStyle name="Normal 45 2" xfId="3487" xr:uid="{00000000-0005-0000-0000-0000D0180000}"/>
    <cellStyle name="Normal 45 3" xfId="3488" xr:uid="{00000000-0005-0000-0000-0000D1180000}"/>
    <cellStyle name="Normal 45 3 2" xfId="3489" xr:uid="{00000000-0005-0000-0000-0000D2180000}"/>
    <cellStyle name="Normal 45 3 2 2" xfId="34060" xr:uid="{00000000-0005-0000-0000-0000D3180000}"/>
    <cellStyle name="Normal 45 3 2 3" xfId="45275" xr:uid="{00000000-0005-0000-0000-0000D4180000}"/>
    <cellStyle name="Normal 45 3 3" xfId="23431" xr:uid="{00000000-0005-0000-0000-0000D5180000}"/>
    <cellStyle name="Normal 45 3 3 2" xfId="46461" xr:uid="{00000000-0005-0000-0000-0000D6180000}"/>
    <cellStyle name="Normal 45 3 4" xfId="44169" xr:uid="{00000000-0005-0000-0000-0000D7180000}"/>
    <cellStyle name="Normal 45 4" xfId="3490" xr:uid="{00000000-0005-0000-0000-0000D8180000}"/>
    <cellStyle name="Normal 45 4 2" xfId="3491" xr:uid="{00000000-0005-0000-0000-0000D9180000}"/>
    <cellStyle name="Normal 45 4 2 2" xfId="43877" xr:uid="{00000000-0005-0000-0000-0000DA180000}"/>
    <cellStyle name="Normal 45 4 3" xfId="33862" xr:uid="{00000000-0005-0000-0000-0000DB180000}"/>
    <cellStyle name="Normal 45 4 4" xfId="45276" xr:uid="{00000000-0005-0000-0000-0000DC180000}"/>
    <cellStyle name="Normal 45 5" xfId="3492" xr:uid="{00000000-0005-0000-0000-0000DD180000}"/>
    <cellStyle name="Normal 45 5 2" xfId="34005" xr:uid="{00000000-0005-0000-0000-0000DE180000}"/>
    <cellStyle name="Normal 45 5 3" xfId="45277" xr:uid="{00000000-0005-0000-0000-0000DF180000}"/>
    <cellStyle name="Normal 45 6" xfId="23334" xr:uid="{00000000-0005-0000-0000-0000E0180000}"/>
    <cellStyle name="Normal 45 6 2" xfId="46407" xr:uid="{00000000-0005-0000-0000-0000E1180000}"/>
    <cellStyle name="Normal 45 7" xfId="44123" xr:uid="{00000000-0005-0000-0000-0000E2180000}"/>
    <cellStyle name="Normal 46" xfId="3493" xr:uid="{00000000-0005-0000-0000-0000E3180000}"/>
    <cellStyle name="Normal 46 2" xfId="45278" xr:uid="{00000000-0005-0000-0000-0000E4180000}"/>
    <cellStyle name="Normal 47" xfId="3494" xr:uid="{00000000-0005-0000-0000-0000E5180000}"/>
    <cellStyle name="Normal 47 2" xfId="3495" xr:uid="{00000000-0005-0000-0000-0000E6180000}"/>
    <cellStyle name="Normal 47 3" xfId="3496" xr:uid="{00000000-0005-0000-0000-0000E7180000}"/>
    <cellStyle name="Normal 47 3 2" xfId="3497" xr:uid="{00000000-0005-0000-0000-0000E8180000}"/>
    <cellStyle name="Normal 47 3 2 2" xfId="34061" xr:uid="{00000000-0005-0000-0000-0000E9180000}"/>
    <cellStyle name="Normal 47 3 2 3" xfId="46462" xr:uid="{00000000-0005-0000-0000-0000EA180000}"/>
    <cellStyle name="Normal 47 3 3" xfId="23432" xr:uid="{00000000-0005-0000-0000-0000EB180000}"/>
    <cellStyle name="Normal 47 3 4" xfId="44170" xr:uid="{00000000-0005-0000-0000-0000EC180000}"/>
    <cellStyle name="Normal 47 4" xfId="3498" xr:uid="{00000000-0005-0000-0000-0000ED180000}"/>
    <cellStyle name="Normal 47 4 2" xfId="3499" xr:uid="{00000000-0005-0000-0000-0000EE180000}"/>
    <cellStyle name="Normal 47 4 2 2" xfId="43878" xr:uid="{00000000-0005-0000-0000-0000EF180000}"/>
    <cellStyle name="Normal 47 4 3" xfId="33863" xr:uid="{00000000-0005-0000-0000-0000F0180000}"/>
    <cellStyle name="Normal 47 4 4" xfId="45279" xr:uid="{00000000-0005-0000-0000-0000F1180000}"/>
    <cellStyle name="Normal 47 5" xfId="3500" xr:uid="{00000000-0005-0000-0000-0000F2180000}"/>
    <cellStyle name="Normal 47 5 2" xfId="34006" xr:uid="{00000000-0005-0000-0000-0000F3180000}"/>
    <cellStyle name="Normal 47 5 3" xfId="45280" xr:uid="{00000000-0005-0000-0000-0000F4180000}"/>
    <cellStyle name="Normal 47 6" xfId="23335" xr:uid="{00000000-0005-0000-0000-0000F5180000}"/>
    <cellStyle name="Normal 47 6 2" xfId="46408" xr:uid="{00000000-0005-0000-0000-0000F6180000}"/>
    <cellStyle name="Normal 47 7" xfId="44124" xr:uid="{00000000-0005-0000-0000-0000F7180000}"/>
    <cellStyle name="Normal 48" xfId="3501" xr:uid="{00000000-0005-0000-0000-0000F8180000}"/>
    <cellStyle name="Normal 49" xfId="3502" xr:uid="{00000000-0005-0000-0000-0000F9180000}"/>
    <cellStyle name="Normal 5" xfId="3503" xr:uid="{00000000-0005-0000-0000-0000FA180000}"/>
    <cellStyle name="Normal 5 10" xfId="44028" xr:uid="{00000000-0005-0000-0000-0000FB180000}"/>
    <cellStyle name="Normal 5 2" xfId="3504" xr:uid="{00000000-0005-0000-0000-0000FC180000}"/>
    <cellStyle name="Normal 5 2 2" xfId="3505" xr:uid="{00000000-0005-0000-0000-0000FD180000}"/>
    <cellStyle name="Normal 5 2 2 2" xfId="3506" xr:uid="{00000000-0005-0000-0000-0000FE180000}"/>
    <cellStyle name="Normal 5 2 2 2 2" xfId="3507" xr:uid="{00000000-0005-0000-0000-0000FF180000}"/>
    <cellStyle name="Normal 5 2 2 2 2 2" xfId="3508" xr:uid="{00000000-0005-0000-0000-000000190000}"/>
    <cellStyle name="Normal 5 2 2 2 2 2 2" xfId="43830" xr:uid="{00000000-0005-0000-0000-000001190000}"/>
    <cellStyle name="Normal 5 2 2 2 2 3" xfId="33814" xr:uid="{00000000-0005-0000-0000-000002190000}"/>
    <cellStyle name="Normal 5 2 2 3" xfId="3509" xr:uid="{00000000-0005-0000-0000-000003190000}"/>
    <cellStyle name="Normal 5 2 2 4" xfId="3510" xr:uid="{00000000-0005-0000-0000-000004190000}"/>
    <cellStyle name="Normal 5 2 2 4 2" xfId="3511" xr:uid="{00000000-0005-0000-0000-000005190000}"/>
    <cellStyle name="Normal 5 2 2 4 2 2" xfId="43818" xr:uid="{00000000-0005-0000-0000-000006190000}"/>
    <cellStyle name="Normal 5 2 2 4 3" xfId="33802" xr:uid="{00000000-0005-0000-0000-000007190000}"/>
    <cellStyle name="Normal 5 2 3" xfId="3512" xr:uid="{00000000-0005-0000-0000-000008190000}"/>
    <cellStyle name="Normal 5 2 3 2" xfId="3513" xr:uid="{00000000-0005-0000-0000-000009190000}"/>
    <cellStyle name="Normal 5 2 3 2 2" xfId="3514" xr:uid="{00000000-0005-0000-0000-00000A190000}"/>
    <cellStyle name="Normal 5 2 3 2 2 2" xfId="3515" xr:uid="{00000000-0005-0000-0000-00000B190000}"/>
    <cellStyle name="Normal 5 2 3 2 2 2 2" xfId="43825" xr:uid="{00000000-0005-0000-0000-00000C190000}"/>
    <cellStyle name="Normal 5 2 3 2 2 3" xfId="33809" xr:uid="{00000000-0005-0000-0000-00000D190000}"/>
    <cellStyle name="Normal 5 2 3 2 2 4" xfId="45281" xr:uid="{00000000-0005-0000-0000-00000E190000}"/>
    <cellStyle name="Normal 5 2 3 3" xfId="3516" xr:uid="{00000000-0005-0000-0000-00000F190000}"/>
    <cellStyle name="Normal 5 2 3 3 2" xfId="3517" xr:uid="{00000000-0005-0000-0000-000010190000}"/>
    <cellStyle name="Normal 5 2 3 3 3" xfId="3518" xr:uid="{00000000-0005-0000-0000-000011190000}"/>
    <cellStyle name="Normal 5 2 3 3 3 2" xfId="34093" xr:uid="{00000000-0005-0000-0000-000012190000}"/>
    <cellStyle name="Normal 5 2 3 3 4" xfId="23491" xr:uid="{00000000-0005-0000-0000-000013190000}"/>
    <cellStyle name="Normal 5 2 3 3 5" xfId="44359" xr:uid="{00000000-0005-0000-0000-000014190000}"/>
    <cellStyle name="Normal 5 2 3 4" xfId="3519" xr:uid="{00000000-0005-0000-0000-000015190000}"/>
    <cellStyle name="Normal 5 2 3 4 2" xfId="3520" xr:uid="{00000000-0005-0000-0000-000016190000}"/>
    <cellStyle name="Normal 5 2 3 4 2 2" xfId="43813" xr:uid="{00000000-0005-0000-0000-000017190000}"/>
    <cellStyle name="Normal 5 2 3 4 3" xfId="33797" xr:uid="{00000000-0005-0000-0000-000018190000}"/>
    <cellStyle name="Normal 5 2 3 4 4" xfId="45282" xr:uid="{00000000-0005-0000-0000-000019190000}"/>
    <cellStyle name="Normal 5 2 3 5" xfId="3521" xr:uid="{00000000-0005-0000-0000-00001A190000}"/>
    <cellStyle name="Normal 5 2 3 5 2" xfId="33887" xr:uid="{00000000-0005-0000-0000-00001B190000}"/>
    <cellStyle name="Normal 5 2 3 5 3" xfId="46409" xr:uid="{00000000-0005-0000-0000-00001C190000}"/>
    <cellStyle name="Normal 5 2 3 6" xfId="23263" xr:uid="{00000000-0005-0000-0000-00001D190000}"/>
    <cellStyle name="Normal 5 2 3 7" xfId="44049" xr:uid="{00000000-0005-0000-0000-00001E190000}"/>
    <cellStyle name="Normal 5 2 3 8" xfId="44071" xr:uid="{00000000-0005-0000-0000-00001F190000}"/>
    <cellStyle name="Normal 5 2 4" xfId="3522" xr:uid="{00000000-0005-0000-0000-000020190000}"/>
    <cellStyle name="Normal 5 2 4 2" xfId="45283" xr:uid="{00000000-0005-0000-0000-000021190000}"/>
    <cellStyle name="Normal 5 2 5" xfId="3523" xr:uid="{00000000-0005-0000-0000-000022190000}"/>
    <cellStyle name="Normal 5 2 5 2" xfId="3524" xr:uid="{00000000-0005-0000-0000-000023190000}"/>
    <cellStyle name="Normal 5 2 5 2 2" xfId="34072" xr:uid="{00000000-0005-0000-0000-000024190000}"/>
    <cellStyle name="Normal 5 2 5 3" xfId="23451" xr:uid="{00000000-0005-0000-0000-000025190000}"/>
    <cellStyle name="Normal 5 2 5 4" xfId="44247" xr:uid="{00000000-0005-0000-0000-000026190000}"/>
    <cellStyle name="Normal 5 2 6" xfId="3525" xr:uid="{00000000-0005-0000-0000-000027190000}"/>
    <cellStyle name="Normal 5 2 6 2" xfId="43895" xr:uid="{00000000-0005-0000-0000-000028190000}"/>
    <cellStyle name="Normal 5 2 7" xfId="3526" xr:uid="{00000000-0005-0000-0000-000029190000}"/>
    <cellStyle name="Normal 5 2 8" xfId="23137" xr:uid="{00000000-0005-0000-0000-00002A190000}"/>
    <cellStyle name="Normal 5 2 9" xfId="44029" xr:uid="{00000000-0005-0000-0000-00002B190000}"/>
    <cellStyle name="Normal 5 3" xfId="3527" xr:uid="{00000000-0005-0000-0000-00002C190000}"/>
    <cellStyle name="Normal 5 3 10" xfId="23138" xr:uid="{00000000-0005-0000-0000-00002D190000}"/>
    <cellStyle name="Normal 5 3 11" xfId="23264" xr:uid="{00000000-0005-0000-0000-00002E190000}"/>
    <cellStyle name="Normal 5 3 12" xfId="44030" xr:uid="{00000000-0005-0000-0000-00002F190000}"/>
    <cellStyle name="Normal 5 3 13" xfId="44072" xr:uid="{00000000-0005-0000-0000-000030190000}"/>
    <cellStyle name="Normal 5 3 2" xfId="3528" xr:uid="{00000000-0005-0000-0000-000031190000}"/>
    <cellStyle name="Normal 5 3 2 2" xfId="3529" xr:uid="{00000000-0005-0000-0000-000032190000}"/>
    <cellStyle name="Normal 5 3 2 2 2" xfId="3530" xr:uid="{00000000-0005-0000-0000-000033190000}"/>
    <cellStyle name="Normal 5 3 2 2 2 2" xfId="34094" xr:uid="{00000000-0005-0000-0000-000034190000}"/>
    <cellStyle name="Normal 5 3 2 2 3" xfId="23492" xr:uid="{00000000-0005-0000-0000-000035190000}"/>
    <cellStyle name="Normal 5 3 2 2 4" xfId="44360" xr:uid="{00000000-0005-0000-0000-000036190000}"/>
    <cellStyle name="Normal 5 3 2 3" xfId="3531" xr:uid="{00000000-0005-0000-0000-000037190000}"/>
    <cellStyle name="Normal 5 3 2 3 2" xfId="3532" xr:uid="{00000000-0005-0000-0000-000038190000}"/>
    <cellStyle name="Normal 5 3 2 3 2 2" xfId="43828" xr:uid="{00000000-0005-0000-0000-000039190000}"/>
    <cellStyle name="Normal 5 3 2 3 3" xfId="33812" xr:uid="{00000000-0005-0000-0000-00003A190000}"/>
    <cellStyle name="Normal 5 3 2 4" xfId="44050" xr:uid="{00000000-0005-0000-0000-00003B190000}"/>
    <cellStyle name="Normal 5 3 3" xfId="3533" xr:uid="{00000000-0005-0000-0000-00003C190000}"/>
    <cellStyle name="Normal 5 3 3 2" xfId="3534" xr:uid="{00000000-0005-0000-0000-00003D190000}"/>
    <cellStyle name="Normal 5 3 3 3" xfId="3535" xr:uid="{00000000-0005-0000-0000-00003E190000}"/>
    <cellStyle name="Normal 5 3 3 3 2" xfId="34073" xr:uid="{00000000-0005-0000-0000-00003F190000}"/>
    <cellStyle name="Normal 5 3 3 4" xfId="23452" xr:uid="{00000000-0005-0000-0000-000040190000}"/>
    <cellStyle name="Normal 5 3 3 5" xfId="44248" xr:uid="{00000000-0005-0000-0000-000041190000}"/>
    <cellStyle name="Normal 5 3 4" xfId="3536" xr:uid="{00000000-0005-0000-0000-000042190000}"/>
    <cellStyle name="Normal 5 3 4 2" xfId="3537" xr:uid="{00000000-0005-0000-0000-000043190000}"/>
    <cellStyle name="Normal 5 3 4 2 2" xfId="34309" xr:uid="{00000000-0005-0000-0000-000044190000}"/>
    <cellStyle name="Normal 5 3 4 3" xfId="23712" xr:uid="{00000000-0005-0000-0000-000045190000}"/>
    <cellStyle name="Normal 5 3 4 4" xfId="45284" xr:uid="{00000000-0005-0000-0000-000046190000}"/>
    <cellStyle name="Normal 5 3 5" xfId="3538" xr:uid="{00000000-0005-0000-0000-000047190000}"/>
    <cellStyle name="Normal 5 3 5 2" xfId="3539" xr:uid="{00000000-0005-0000-0000-000048190000}"/>
    <cellStyle name="Normal 5 3 5 2 2" xfId="37783" xr:uid="{00000000-0005-0000-0000-000049190000}"/>
    <cellStyle name="Normal 5 3 5 3" xfId="27765" xr:uid="{00000000-0005-0000-0000-00004A190000}"/>
    <cellStyle name="Normal 5 3 5 4" xfId="46410" xr:uid="{00000000-0005-0000-0000-00004B190000}"/>
    <cellStyle name="Normal 5 3 6" xfId="3540" xr:uid="{00000000-0005-0000-0000-00004C190000}"/>
    <cellStyle name="Normal 5 3 6 2" xfId="3541" xr:uid="{00000000-0005-0000-0000-00004D190000}"/>
    <cellStyle name="Normal 5 3 6 2 2" xfId="37784" xr:uid="{00000000-0005-0000-0000-00004E190000}"/>
    <cellStyle name="Normal 5 3 6 3" xfId="27766" xr:uid="{00000000-0005-0000-0000-00004F190000}"/>
    <cellStyle name="Normal 5 3 7" xfId="3542" xr:uid="{00000000-0005-0000-0000-000050190000}"/>
    <cellStyle name="Normal 5 3 7 2" xfId="3543" xr:uid="{00000000-0005-0000-0000-000051190000}"/>
    <cellStyle name="Normal 5 3 7 2 2" xfId="43816" xr:uid="{00000000-0005-0000-0000-000052190000}"/>
    <cellStyle name="Normal 5 3 7 3" xfId="33800" xr:uid="{00000000-0005-0000-0000-000053190000}"/>
    <cellStyle name="Normal 5 3 8" xfId="3544" xr:uid="{00000000-0005-0000-0000-000054190000}"/>
    <cellStyle name="Normal 5 3 8 2" xfId="33888" xr:uid="{00000000-0005-0000-0000-000055190000}"/>
    <cellStyle name="Normal 5 3 9" xfId="3545" xr:uid="{00000000-0005-0000-0000-000056190000}"/>
    <cellStyle name="Normal 5 3 9 2" xfId="43896" xr:uid="{00000000-0005-0000-0000-000057190000}"/>
    <cellStyle name="Normal 5 4" xfId="3546" xr:uid="{00000000-0005-0000-0000-000058190000}"/>
    <cellStyle name="Normal 5 4 10" xfId="23139" xr:uid="{00000000-0005-0000-0000-000059190000}"/>
    <cellStyle name="Normal 5 4 11" xfId="23265" xr:uid="{00000000-0005-0000-0000-00005A190000}"/>
    <cellStyle name="Normal 5 4 12" xfId="44031" xr:uid="{00000000-0005-0000-0000-00005B190000}"/>
    <cellStyle name="Normal 5 4 13" xfId="44073" xr:uid="{00000000-0005-0000-0000-00005C190000}"/>
    <cellStyle name="Normal 5 4 2" xfId="3547" xr:uid="{00000000-0005-0000-0000-00005D190000}"/>
    <cellStyle name="Normal 5 4 2 2" xfId="3548" xr:uid="{00000000-0005-0000-0000-00005E190000}"/>
    <cellStyle name="Normal 5 4 2 2 2" xfId="34095" xr:uid="{00000000-0005-0000-0000-00005F190000}"/>
    <cellStyle name="Normal 5 4 2 3" xfId="23493" xr:uid="{00000000-0005-0000-0000-000060190000}"/>
    <cellStyle name="Normal 5 4 2 4" xfId="44051" xr:uid="{00000000-0005-0000-0000-000061190000}"/>
    <cellStyle name="Normal 5 4 2 5" xfId="44361" xr:uid="{00000000-0005-0000-0000-000062190000}"/>
    <cellStyle name="Normal 5 4 3" xfId="3549" xr:uid="{00000000-0005-0000-0000-000063190000}"/>
    <cellStyle name="Normal 5 4 3 2" xfId="3550" xr:uid="{00000000-0005-0000-0000-000064190000}"/>
    <cellStyle name="Normal 5 4 3 2 2" xfId="34074" xr:uid="{00000000-0005-0000-0000-000065190000}"/>
    <cellStyle name="Normal 5 4 3 3" xfId="23453" xr:uid="{00000000-0005-0000-0000-000066190000}"/>
    <cellStyle name="Normal 5 4 3 4" xfId="44249" xr:uid="{00000000-0005-0000-0000-000067190000}"/>
    <cellStyle name="Normal 5 4 4" xfId="3551" xr:uid="{00000000-0005-0000-0000-000068190000}"/>
    <cellStyle name="Normal 5 4 4 2" xfId="3552" xr:uid="{00000000-0005-0000-0000-000069190000}"/>
    <cellStyle name="Normal 5 4 4 2 2" xfId="34310" xr:uid="{00000000-0005-0000-0000-00006A190000}"/>
    <cellStyle name="Normal 5 4 4 3" xfId="23713" xr:uid="{00000000-0005-0000-0000-00006B190000}"/>
    <cellStyle name="Normal 5 4 4 4" xfId="46411" xr:uid="{00000000-0005-0000-0000-00006C190000}"/>
    <cellStyle name="Normal 5 4 5" xfId="3553" xr:uid="{00000000-0005-0000-0000-00006D190000}"/>
    <cellStyle name="Normal 5 4 5 2" xfId="3554" xr:uid="{00000000-0005-0000-0000-00006E190000}"/>
    <cellStyle name="Normal 5 4 5 2 2" xfId="37785" xr:uid="{00000000-0005-0000-0000-00006F190000}"/>
    <cellStyle name="Normal 5 4 5 3" xfId="27767" xr:uid="{00000000-0005-0000-0000-000070190000}"/>
    <cellStyle name="Normal 5 4 6" xfId="3555" xr:uid="{00000000-0005-0000-0000-000071190000}"/>
    <cellStyle name="Normal 5 4 6 2" xfId="3556" xr:uid="{00000000-0005-0000-0000-000072190000}"/>
    <cellStyle name="Normal 5 4 6 2 2" xfId="37786" xr:uid="{00000000-0005-0000-0000-000073190000}"/>
    <cellStyle name="Normal 5 4 6 3" xfId="27768" xr:uid="{00000000-0005-0000-0000-000074190000}"/>
    <cellStyle name="Normal 5 4 7" xfId="3557" xr:uid="{00000000-0005-0000-0000-000075190000}"/>
    <cellStyle name="Normal 5 4 8" xfId="3558" xr:uid="{00000000-0005-0000-0000-000076190000}"/>
    <cellStyle name="Normal 5 4 8 2" xfId="33889" xr:uid="{00000000-0005-0000-0000-000077190000}"/>
    <cellStyle name="Normal 5 4 9" xfId="3559" xr:uid="{00000000-0005-0000-0000-000078190000}"/>
    <cellStyle name="Normal 5 4 9 2" xfId="43897" xr:uid="{00000000-0005-0000-0000-000079190000}"/>
    <cellStyle name="Normal 5 5" xfId="3560" xr:uid="{00000000-0005-0000-0000-00007A190000}"/>
    <cellStyle name="Normal 5 5 2" xfId="3561" xr:uid="{00000000-0005-0000-0000-00007B190000}"/>
    <cellStyle name="Normal 5 5 2 2" xfId="3562" xr:uid="{00000000-0005-0000-0000-00007C190000}"/>
    <cellStyle name="Normal 5 5 2 2 2" xfId="3563" xr:uid="{00000000-0005-0000-0000-00007D190000}"/>
    <cellStyle name="Normal 5 5 2 2 2 2" xfId="43823" xr:uid="{00000000-0005-0000-0000-00007E190000}"/>
    <cellStyle name="Normal 5 5 2 2 3" xfId="33807" xr:uid="{00000000-0005-0000-0000-00007F190000}"/>
    <cellStyle name="Normal 5 5 2 3" xfId="3564" xr:uid="{00000000-0005-0000-0000-000080190000}"/>
    <cellStyle name="Normal 5 5 2 3 2" xfId="43898" xr:uid="{00000000-0005-0000-0000-000081190000}"/>
    <cellStyle name="Normal 5 5 2 4" xfId="3565" xr:uid="{00000000-0005-0000-0000-000082190000}"/>
    <cellStyle name="Normal 5 5 2 5" xfId="23140" xr:uid="{00000000-0005-0000-0000-000083190000}"/>
    <cellStyle name="Normal 5 5 2 6" xfId="44362" xr:uid="{00000000-0005-0000-0000-000084190000}"/>
    <cellStyle name="Normal 5 5 3" xfId="3566" xr:uid="{00000000-0005-0000-0000-000085190000}"/>
    <cellStyle name="Normal 5 5 3 2" xfId="3567" xr:uid="{00000000-0005-0000-0000-000086190000}"/>
    <cellStyle name="Normal 5 5 3 2 2" xfId="43811" xr:uid="{00000000-0005-0000-0000-000087190000}"/>
    <cellStyle name="Normal 5 5 3 3" xfId="33795" xr:uid="{00000000-0005-0000-0000-000088190000}"/>
    <cellStyle name="Normal 5 6" xfId="3568" xr:uid="{00000000-0005-0000-0000-000089190000}"/>
    <cellStyle name="Normal 5 6 2" xfId="3569" xr:uid="{00000000-0005-0000-0000-00008A190000}"/>
    <cellStyle name="Normal 5 6 2 2" xfId="3570" xr:uid="{00000000-0005-0000-0000-00008B190000}"/>
    <cellStyle name="Normal 5 6 2 2 2" xfId="34092" xr:uid="{00000000-0005-0000-0000-00008C190000}"/>
    <cellStyle name="Normal 5 6 2 3" xfId="23490" xr:uid="{00000000-0005-0000-0000-00008D190000}"/>
    <cellStyle name="Normal 5 6 2 4" xfId="44250" xr:uid="{00000000-0005-0000-0000-00008E190000}"/>
    <cellStyle name="Normal 5 6 3" xfId="3571" xr:uid="{00000000-0005-0000-0000-00008F190000}"/>
    <cellStyle name="Normal 5 6 3 2" xfId="33890" xr:uid="{00000000-0005-0000-0000-000090190000}"/>
    <cellStyle name="Normal 5 6 3 3" xfId="45285" xr:uid="{00000000-0005-0000-0000-000091190000}"/>
    <cellStyle name="Normal 5 6 4" xfId="3572" xr:uid="{00000000-0005-0000-0000-000092190000}"/>
    <cellStyle name="Normal 5 6 4 2" xfId="43899" xr:uid="{00000000-0005-0000-0000-000093190000}"/>
    <cellStyle name="Normal 5 6 4 3" xfId="46412" xr:uid="{00000000-0005-0000-0000-000094190000}"/>
    <cellStyle name="Normal 5 6 5" xfId="23141" xr:uid="{00000000-0005-0000-0000-000095190000}"/>
    <cellStyle name="Normal 5 6 6" xfId="23266" xr:uid="{00000000-0005-0000-0000-000096190000}"/>
    <cellStyle name="Normal 5 6 7" xfId="44048" xr:uid="{00000000-0005-0000-0000-000097190000}"/>
    <cellStyle name="Normal 5 6 8" xfId="44074" xr:uid="{00000000-0005-0000-0000-000098190000}"/>
    <cellStyle name="Normal 5 7" xfId="3573" xr:uid="{00000000-0005-0000-0000-000099190000}"/>
    <cellStyle name="Normal 5 7 2" xfId="3574" xr:uid="{00000000-0005-0000-0000-00009A190000}"/>
    <cellStyle name="Normal 5 7 2 2" xfId="34071" xr:uid="{00000000-0005-0000-0000-00009B190000}"/>
    <cellStyle name="Normal 5 7 2 3" xfId="45286" xr:uid="{00000000-0005-0000-0000-00009C190000}"/>
    <cellStyle name="Normal 5 7 3" xfId="23450" xr:uid="{00000000-0005-0000-0000-00009D190000}"/>
    <cellStyle name="Normal 5 7 4" xfId="44358" xr:uid="{00000000-0005-0000-0000-00009E190000}"/>
    <cellStyle name="Normal 5 8" xfId="3575" xr:uid="{00000000-0005-0000-0000-00009F190000}"/>
    <cellStyle name="Normal 5 8 2" xfId="43894" xr:uid="{00000000-0005-0000-0000-0000A0190000}"/>
    <cellStyle name="Normal 5 8 3" xfId="44246" xr:uid="{00000000-0005-0000-0000-0000A1190000}"/>
    <cellStyle name="Normal 5 9" xfId="23136" xr:uid="{00000000-0005-0000-0000-0000A2190000}"/>
    <cellStyle name="Normal 50" xfId="3576" xr:uid="{00000000-0005-0000-0000-0000A3190000}"/>
    <cellStyle name="Normal 51" xfId="3577" xr:uid="{00000000-0005-0000-0000-0000A4190000}"/>
    <cellStyle name="Normal 52" xfId="3578" xr:uid="{00000000-0005-0000-0000-0000A5190000}"/>
    <cellStyle name="Normal 53" xfId="3579" xr:uid="{00000000-0005-0000-0000-0000A6190000}"/>
    <cellStyle name="Normal 54" xfId="3580" xr:uid="{00000000-0005-0000-0000-0000A7190000}"/>
    <cellStyle name="Normal 55" xfId="3581" xr:uid="{00000000-0005-0000-0000-0000A8190000}"/>
    <cellStyle name="Normal 56" xfId="3582" xr:uid="{00000000-0005-0000-0000-0000A9190000}"/>
    <cellStyle name="Normal 57" xfId="3583" xr:uid="{00000000-0005-0000-0000-0000AA190000}"/>
    <cellStyle name="Normal 58" xfId="3584" xr:uid="{00000000-0005-0000-0000-0000AB190000}"/>
    <cellStyle name="Normal 59" xfId="3585" xr:uid="{00000000-0005-0000-0000-0000AC190000}"/>
    <cellStyle name="Normal 6" xfId="3586" xr:uid="{00000000-0005-0000-0000-0000AD190000}"/>
    <cellStyle name="Normal 6 10" xfId="3587" xr:uid="{00000000-0005-0000-0000-0000AE190000}"/>
    <cellStyle name="Normal 6 10 10" xfId="3588" xr:uid="{00000000-0005-0000-0000-0000AF190000}"/>
    <cellStyle name="Normal 6 10 10 2" xfId="34312" xr:uid="{00000000-0005-0000-0000-0000B0190000}"/>
    <cellStyle name="Normal 6 10 11" xfId="23715" xr:uid="{00000000-0005-0000-0000-0000B1190000}"/>
    <cellStyle name="Normal 6 10 2" xfId="3589" xr:uid="{00000000-0005-0000-0000-0000B2190000}"/>
    <cellStyle name="Normal 6 10 2 10" xfId="23716" xr:uid="{00000000-0005-0000-0000-0000B3190000}"/>
    <cellStyle name="Normal 6 10 2 2" xfId="3590" xr:uid="{00000000-0005-0000-0000-0000B4190000}"/>
    <cellStyle name="Normal 6 10 2 2 2" xfId="3591" xr:uid="{00000000-0005-0000-0000-0000B5190000}"/>
    <cellStyle name="Normal 6 10 2 2 2 2" xfId="3592" xr:uid="{00000000-0005-0000-0000-0000B6190000}"/>
    <cellStyle name="Normal 6 10 2 2 2 2 2" xfId="3593" xr:uid="{00000000-0005-0000-0000-0000B7190000}"/>
    <cellStyle name="Normal 6 10 2 2 2 2 2 2" xfId="3594" xr:uid="{00000000-0005-0000-0000-0000B8190000}"/>
    <cellStyle name="Normal 6 10 2 2 2 2 2 2 2" xfId="37787" xr:uid="{00000000-0005-0000-0000-0000B9190000}"/>
    <cellStyle name="Normal 6 10 2 2 2 2 2 3" xfId="27769" xr:uid="{00000000-0005-0000-0000-0000BA190000}"/>
    <cellStyle name="Normal 6 10 2 2 2 2 3" xfId="3595" xr:uid="{00000000-0005-0000-0000-0000BB190000}"/>
    <cellStyle name="Normal 6 10 2 2 2 2 3 2" xfId="3596" xr:uid="{00000000-0005-0000-0000-0000BC190000}"/>
    <cellStyle name="Normal 6 10 2 2 2 2 3 2 2" xfId="37788" xr:uid="{00000000-0005-0000-0000-0000BD190000}"/>
    <cellStyle name="Normal 6 10 2 2 2 2 3 3" xfId="27770" xr:uid="{00000000-0005-0000-0000-0000BE190000}"/>
    <cellStyle name="Normal 6 10 2 2 2 2 4" xfId="3597" xr:uid="{00000000-0005-0000-0000-0000BF190000}"/>
    <cellStyle name="Normal 6 10 2 2 2 2 4 2" xfId="34316" xr:uid="{00000000-0005-0000-0000-0000C0190000}"/>
    <cellStyle name="Normal 6 10 2 2 2 2 5" xfId="23719" xr:uid="{00000000-0005-0000-0000-0000C1190000}"/>
    <cellStyle name="Normal 6 10 2 2 2 3" xfId="3598" xr:uid="{00000000-0005-0000-0000-0000C2190000}"/>
    <cellStyle name="Normal 6 10 2 2 2 3 2" xfId="3599" xr:uid="{00000000-0005-0000-0000-0000C3190000}"/>
    <cellStyle name="Normal 6 10 2 2 2 3 2 2" xfId="3600" xr:uid="{00000000-0005-0000-0000-0000C4190000}"/>
    <cellStyle name="Normal 6 10 2 2 2 3 2 2 2" xfId="37789" xr:uid="{00000000-0005-0000-0000-0000C5190000}"/>
    <cellStyle name="Normal 6 10 2 2 2 3 2 3" xfId="27771" xr:uid="{00000000-0005-0000-0000-0000C6190000}"/>
    <cellStyle name="Normal 6 10 2 2 2 3 3" xfId="3601" xr:uid="{00000000-0005-0000-0000-0000C7190000}"/>
    <cellStyle name="Normal 6 10 2 2 2 3 3 2" xfId="3602" xr:uid="{00000000-0005-0000-0000-0000C8190000}"/>
    <cellStyle name="Normal 6 10 2 2 2 3 3 2 2" xfId="37790" xr:uid="{00000000-0005-0000-0000-0000C9190000}"/>
    <cellStyle name="Normal 6 10 2 2 2 3 3 3" xfId="27772" xr:uid="{00000000-0005-0000-0000-0000CA190000}"/>
    <cellStyle name="Normal 6 10 2 2 2 3 4" xfId="3603" xr:uid="{00000000-0005-0000-0000-0000CB190000}"/>
    <cellStyle name="Normal 6 10 2 2 2 3 4 2" xfId="34317" xr:uid="{00000000-0005-0000-0000-0000CC190000}"/>
    <cellStyle name="Normal 6 10 2 2 2 3 5" xfId="23720" xr:uid="{00000000-0005-0000-0000-0000CD190000}"/>
    <cellStyle name="Normal 6 10 2 2 2 4" xfId="3604" xr:uid="{00000000-0005-0000-0000-0000CE190000}"/>
    <cellStyle name="Normal 6 10 2 2 2 4 2" xfId="3605" xr:uid="{00000000-0005-0000-0000-0000CF190000}"/>
    <cellStyle name="Normal 6 10 2 2 2 4 2 2" xfId="37791" xr:uid="{00000000-0005-0000-0000-0000D0190000}"/>
    <cellStyle name="Normal 6 10 2 2 2 4 3" xfId="27773" xr:uid="{00000000-0005-0000-0000-0000D1190000}"/>
    <cellStyle name="Normal 6 10 2 2 2 5" xfId="3606" xr:uid="{00000000-0005-0000-0000-0000D2190000}"/>
    <cellStyle name="Normal 6 10 2 2 2 5 2" xfId="3607" xr:uid="{00000000-0005-0000-0000-0000D3190000}"/>
    <cellStyle name="Normal 6 10 2 2 2 5 2 2" xfId="37792" xr:uid="{00000000-0005-0000-0000-0000D4190000}"/>
    <cellStyle name="Normal 6 10 2 2 2 5 3" xfId="27774" xr:uid="{00000000-0005-0000-0000-0000D5190000}"/>
    <cellStyle name="Normal 6 10 2 2 2 6" xfId="3608" xr:uid="{00000000-0005-0000-0000-0000D6190000}"/>
    <cellStyle name="Normal 6 10 2 2 2 6 2" xfId="34315" xr:uid="{00000000-0005-0000-0000-0000D7190000}"/>
    <cellStyle name="Normal 6 10 2 2 2 7" xfId="23718" xr:uid="{00000000-0005-0000-0000-0000D8190000}"/>
    <cellStyle name="Normal 6 10 2 2 3" xfId="3609" xr:uid="{00000000-0005-0000-0000-0000D9190000}"/>
    <cellStyle name="Normal 6 10 2 2 3 2" xfId="3610" xr:uid="{00000000-0005-0000-0000-0000DA190000}"/>
    <cellStyle name="Normal 6 10 2 2 3 2 2" xfId="3611" xr:uid="{00000000-0005-0000-0000-0000DB190000}"/>
    <cellStyle name="Normal 6 10 2 2 3 2 2 2" xfId="37793" xr:uid="{00000000-0005-0000-0000-0000DC190000}"/>
    <cellStyle name="Normal 6 10 2 2 3 2 3" xfId="27775" xr:uid="{00000000-0005-0000-0000-0000DD190000}"/>
    <cellStyle name="Normal 6 10 2 2 3 3" xfId="3612" xr:uid="{00000000-0005-0000-0000-0000DE190000}"/>
    <cellStyle name="Normal 6 10 2 2 3 3 2" xfId="3613" xr:uid="{00000000-0005-0000-0000-0000DF190000}"/>
    <cellStyle name="Normal 6 10 2 2 3 3 2 2" xfId="37794" xr:uid="{00000000-0005-0000-0000-0000E0190000}"/>
    <cellStyle name="Normal 6 10 2 2 3 3 3" xfId="27776" xr:uid="{00000000-0005-0000-0000-0000E1190000}"/>
    <cellStyle name="Normal 6 10 2 2 3 4" xfId="3614" xr:uid="{00000000-0005-0000-0000-0000E2190000}"/>
    <cellStyle name="Normal 6 10 2 2 3 4 2" xfId="34318" xr:uid="{00000000-0005-0000-0000-0000E3190000}"/>
    <cellStyle name="Normal 6 10 2 2 3 5" xfId="23721" xr:uid="{00000000-0005-0000-0000-0000E4190000}"/>
    <cellStyle name="Normal 6 10 2 2 4" xfId="3615" xr:uid="{00000000-0005-0000-0000-0000E5190000}"/>
    <cellStyle name="Normal 6 10 2 2 4 2" xfId="3616" xr:uid="{00000000-0005-0000-0000-0000E6190000}"/>
    <cellStyle name="Normal 6 10 2 2 4 2 2" xfId="3617" xr:uid="{00000000-0005-0000-0000-0000E7190000}"/>
    <cellStyle name="Normal 6 10 2 2 4 2 2 2" xfId="37795" xr:uid="{00000000-0005-0000-0000-0000E8190000}"/>
    <cellStyle name="Normal 6 10 2 2 4 2 3" xfId="27777" xr:uid="{00000000-0005-0000-0000-0000E9190000}"/>
    <cellStyle name="Normal 6 10 2 2 4 3" xfId="3618" xr:uid="{00000000-0005-0000-0000-0000EA190000}"/>
    <cellStyle name="Normal 6 10 2 2 4 3 2" xfId="3619" xr:uid="{00000000-0005-0000-0000-0000EB190000}"/>
    <cellStyle name="Normal 6 10 2 2 4 3 2 2" xfId="37796" xr:uid="{00000000-0005-0000-0000-0000EC190000}"/>
    <cellStyle name="Normal 6 10 2 2 4 3 3" xfId="27778" xr:uid="{00000000-0005-0000-0000-0000ED190000}"/>
    <cellStyle name="Normal 6 10 2 2 4 4" xfId="3620" xr:uid="{00000000-0005-0000-0000-0000EE190000}"/>
    <cellStyle name="Normal 6 10 2 2 4 4 2" xfId="34319" xr:uid="{00000000-0005-0000-0000-0000EF190000}"/>
    <cellStyle name="Normal 6 10 2 2 4 5" xfId="23722" xr:uid="{00000000-0005-0000-0000-0000F0190000}"/>
    <cellStyle name="Normal 6 10 2 2 5" xfId="3621" xr:uid="{00000000-0005-0000-0000-0000F1190000}"/>
    <cellStyle name="Normal 6 10 2 2 5 2" xfId="3622" xr:uid="{00000000-0005-0000-0000-0000F2190000}"/>
    <cellStyle name="Normal 6 10 2 2 5 2 2" xfId="37797" xr:uid="{00000000-0005-0000-0000-0000F3190000}"/>
    <cellStyle name="Normal 6 10 2 2 5 3" xfId="27779" xr:uid="{00000000-0005-0000-0000-0000F4190000}"/>
    <cellStyle name="Normal 6 10 2 2 6" xfId="3623" xr:uid="{00000000-0005-0000-0000-0000F5190000}"/>
    <cellStyle name="Normal 6 10 2 2 6 2" xfId="3624" xr:uid="{00000000-0005-0000-0000-0000F6190000}"/>
    <cellStyle name="Normal 6 10 2 2 6 2 2" xfId="37798" xr:uid="{00000000-0005-0000-0000-0000F7190000}"/>
    <cellStyle name="Normal 6 10 2 2 6 3" xfId="27780" xr:uid="{00000000-0005-0000-0000-0000F8190000}"/>
    <cellStyle name="Normal 6 10 2 2 7" xfId="3625" xr:uid="{00000000-0005-0000-0000-0000F9190000}"/>
    <cellStyle name="Normal 6 10 2 2 7 2" xfId="34314" xr:uid="{00000000-0005-0000-0000-0000FA190000}"/>
    <cellStyle name="Normal 6 10 2 2 8" xfId="23717" xr:uid="{00000000-0005-0000-0000-0000FB190000}"/>
    <cellStyle name="Normal 6 10 2 3" xfId="3626" xr:uid="{00000000-0005-0000-0000-0000FC190000}"/>
    <cellStyle name="Normal 6 10 2 3 2" xfId="3627" xr:uid="{00000000-0005-0000-0000-0000FD190000}"/>
    <cellStyle name="Normal 6 10 2 3 2 2" xfId="3628" xr:uid="{00000000-0005-0000-0000-0000FE190000}"/>
    <cellStyle name="Normal 6 10 2 3 2 2 2" xfId="3629" xr:uid="{00000000-0005-0000-0000-0000FF190000}"/>
    <cellStyle name="Normal 6 10 2 3 2 2 2 2" xfId="3630" xr:uid="{00000000-0005-0000-0000-0000001A0000}"/>
    <cellStyle name="Normal 6 10 2 3 2 2 2 2 2" xfId="37799" xr:uid="{00000000-0005-0000-0000-0000011A0000}"/>
    <cellStyle name="Normal 6 10 2 3 2 2 2 3" xfId="27781" xr:uid="{00000000-0005-0000-0000-0000021A0000}"/>
    <cellStyle name="Normal 6 10 2 3 2 2 3" xfId="3631" xr:uid="{00000000-0005-0000-0000-0000031A0000}"/>
    <cellStyle name="Normal 6 10 2 3 2 2 3 2" xfId="3632" xr:uid="{00000000-0005-0000-0000-0000041A0000}"/>
    <cellStyle name="Normal 6 10 2 3 2 2 3 2 2" xfId="37800" xr:uid="{00000000-0005-0000-0000-0000051A0000}"/>
    <cellStyle name="Normal 6 10 2 3 2 2 3 3" xfId="27782" xr:uid="{00000000-0005-0000-0000-0000061A0000}"/>
    <cellStyle name="Normal 6 10 2 3 2 2 4" xfId="3633" xr:uid="{00000000-0005-0000-0000-0000071A0000}"/>
    <cellStyle name="Normal 6 10 2 3 2 2 4 2" xfId="34322" xr:uid="{00000000-0005-0000-0000-0000081A0000}"/>
    <cellStyle name="Normal 6 10 2 3 2 2 5" xfId="23725" xr:uid="{00000000-0005-0000-0000-0000091A0000}"/>
    <cellStyle name="Normal 6 10 2 3 2 3" xfId="3634" xr:uid="{00000000-0005-0000-0000-00000A1A0000}"/>
    <cellStyle name="Normal 6 10 2 3 2 3 2" xfId="3635" xr:uid="{00000000-0005-0000-0000-00000B1A0000}"/>
    <cellStyle name="Normal 6 10 2 3 2 3 2 2" xfId="3636" xr:uid="{00000000-0005-0000-0000-00000C1A0000}"/>
    <cellStyle name="Normal 6 10 2 3 2 3 2 2 2" xfId="37801" xr:uid="{00000000-0005-0000-0000-00000D1A0000}"/>
    <cellStyle name="Normal 6 10 2 3 2 3 2 3" xfId="27783" xr:uid="{00000000-0005-0000-0000-00000E1A0000}"/>
    <cellStyle name="Normal 6 10 2 3 2 3 3" xfId="3637" xr:uid="{00000000-0005-0000-0000-00000F1A0000}"/>
    <cellStyle name="Normal 6 10 2 3 2 3 3 2" xfId="3638" xr:uid="{00000000-0005-0000-0000-0000101A0000}"/>
    <cellStyle name="Normal 6 10 2 3 2 3 3 2 2" xfId="37802" xr:uid="{00000000-0005-0000-0000-0000111A0000}"/>
    <cellStyle name="Normal 6 10 2 3 2 3 3 3" xfId="27784" xr:uid="{00000000-0005-0000-0000-0000121A0000}"/>
    <cellStyle name="Normal 6 10 2 3 2 3 4" xfId="3639" xr:uid="{00000000-0005-0000-0000-0000131A0000}"/>
    <cellStyle name="Normal 6 10 2 3 2 3 4 2" xfId="34323" xr:uid="{00000000-0005-0000-0000-0000141A0000}"/>
    <cellStyle name="Normal 6 10 2 3 2 3 5" xfId="23726" xr:uid="{00000000-0005-0000-0000-0000151A0000}"/>
    <cellStyle name="Normal 6 10 2 3 2 4" xfId="3640" xr:uid="{00000000-0005-0000-0000-0000161A0000}"/>
    <cellStyle name="Normal 6 10 2 3 2 4 2" xfId="3641" xr:uid="{00000000-0005-0000-0000-0000171A0000}"/>
    <cellStyle name="Normal 6 10 2 3 2 4 2 2" xfId="37803" xr:uid="{00000000-0005-0000-0000-0000181A0000}"/>
    <cellStyle name="Normal 6 10 2 3 2 4 3" xfId="27785" xr:uid="{00000000-0005-0000-0000-0000191A0000}"/>
    <cellStyle name="Normal 6 10 2 3 2 5" xfId="3642" xr:uid="{00000000-0005-0000-0000-00001A1A0000}"/>
    <cellStyle name="Normal 6 10 2 3 2 5 2" xfId="3643" xr:uid="{00000000-0005-0000-0000-00001B1A0000}"/>
    <cellStyle name="Normal 6 10 2 3 2 5 2 2" xfId="37804" xr:uid="{00000000-0005-0000-0000-00001C1A0000}"/>
    <cellStyle name="Normal 6 10 2 3 2 5 3" xfId="27786" xr:uid="{00000000-0005-0000-0000-00001D1A0000}"/>
    <cellStyle name="Normal 6 10 2 3 2 6" xfId="3644" xr:uid="{00000000-0005-0000-0000-00001E1A0000}"/>
    <cellStyle name="Normal 6 10 2 3 2 6 2" xfId="34321" xr:uid="{00000000-0005-0000-0000-00001F1A0000}"/>
    <cellStyle name="Normal 6 10 2 3 2 7" xfId="23724" xr:uid="{00000000-0005-0000-0000-0000201A0000}"/>
    <cellStyle name="Normal 6 10 2 3 3" xfId="3645" xr:uid="{00000000-0005-0000-0000-0000211A0000}"/>
    <cellStyle name="Normal 6 10 2 3 3 2" xfId="3646" xr:uid="{00000000-0005-0000-0000-0000221A0000}"/>
    <cellStyle name="Normal 6 10 2 3 3 2 2" xfId="3647" xr:uid="{00000000-0005-0000-0000-0000231A0000}"/>
    <cellStyle name="Normal 6 10 2 3 3 2 2 2" xfId="37805" xr:uid="{00000000-0005-0000-0000-0000241A0000}"/>
    <cellStyle name="Normal 6 10 2 3 3 2 3" xfId="27787" xr:uid="{00000000-0005-0000-0000-0000251A0000}"/>
    <cellStyle name="Normal 6 10 2 3 3 3" xfId="3648" xr:uid="{00000000-0005-0000-0000-0000261A0000}"/>
    <cellStyle name="Normal 6 10 2 3 3 3 2" xfId="3649" xr:uid="{00000000-0005-0000-0000-0000271A0000}"/>
    <cellStyle name="Normal 6 10 2 3 3 3 2 2" xfId="37806" xr:uid="{00000000-0005-0000-0000-0000281A0000}"/>
    <cellStyle name="Normal 6 10 2 3 3 3 3" xfId="27788" xr:uid="{00000000-0005-0000-0000-0000291A0000}"/>
    <cellStyle name="Normal 6 10 2 3 3 4" xfId="3650" xr:uid="{00000000-0005-0000-0000-00002A1A0000}"/>
    <cellStyle name="Normal 6 10 2 3 3 4 2" xfId="34324" xr:uid="{00000000-0005-0000-0000-00002B1A0000}"/>
    <cellStyle name="Normal 6 10 2 3 3 5" xfId="23727" xr:uid="{00000000-0005-0000-0000-00002C1A0000}"/>
    <cellStyle name="Normal 6 10 2 3 4" xfId="3651" xr:uid="{00000000-0005-0000-0000-00002D1A0000}"/>
    <cellStyle name="Normal 6 10 2 3 4 2" xfId="3652" xr:uid="{00000000-0005-0000-0000-00002E1A0000}"/>
    <cellStyle name="Normal 6 10 2 3 4 2 2" xfId="3653" xr:uid="{00000000-0005-0000-0000-00002F1A0000}"/>
    <cellStyle name="Normal 6 10 2 3 4 2 2 2" xfId="37807" xr:uid="{00000000-0005-0000-0000-0000301A0000}"/>
    <cellStyle name="Normal 6 10 2 3 4 2 3" xfId="27789" xr:uid="{00000000-0005-0000-0000-0000311A0000}"/>
    <cellStyle name="Normal 6 10 2 3 4 3" xfId="3654" xr:uid="{00000000-0005-0000-0000-0000321A0000}"/>
    <cellStyle name="Normal 6 10 2 3 4 3 2" xfId="3655" xr:uid="{00000000-0005-0000-0000-0000331A0000}"/>
    <cellStyle name="Normal 6 10 2 3 4 3 2 2" xfId="37808" xr:uid="{00000000-0005-0000-0000-0000341A0000}"/>
    <cellStyle name="Normal 6 10 2 3 4 3 3" xfId="27790" xr:uid="{00000000-0005-0000-0000-0000351A0000}"/>
    <cellStyle name="Normal 6 10 2 3 4 4" xfId="3656" xr:uid="{00000000-0005-0000-0000-0000361A0000}"/>
    <cellStyle name="Normal 6 10 2 3 4 4 2" xfId="34325" xr:uid="{00000000-0005-0000-0000-0000371A0000}"/>
    <cellStyle name="Normal 6 10 2 3 4 5" xfId="23728" xr:uid="{00000000-0005-0000-0000-0000381A0000}"/>
    <cellStyle name="Normal 6 10 2 3 5" xfId="3657" xr:uid="{00000000-0005-0000-0000-0000391A0000}"/>
    <cellStyle name="Normal 6 10 2 3 5 2" xfId="3658" xr:uid="{00000000-0005-0000-0000-00003A1A0000}"/>
    <cellStyle name="Normal 6 10 2 3 5 2 2" xfId="37809" xr:uid="{00000000-0005-0000-0000-00003B1A0000}"/>
    <cellStyle name="Normal 6 10 2 3 5 3" xfId="27791" xr:uid="{00000000-0005-0000-0000-00003C1A0000}"/>
    <cellStyle name="Normal 6 10 2 3 6" xfId="3659" xr:uid="{00000000-0005-0000-0000-00003D1A0000}"/>
    <cellStyle name="Normal 6 10 2 3 6 2" xfId="3660" xr:uid="{00000000-0005-0000-0000-00003E1A0000}"/>
    <cellStyle name="Normal 6 10 2 3 6 2 2" xfId="37810" xr:uid="{00000000-0005-0000-0000-00003F1A0000}"/>
    <cellStyle name="Normal 6 10 2 3 6 3" xfId="27792" xr:uid="{00000000-0005-0000-0000-0000401A0000}"/>
    <cellStyle name="Normal 6 10 2 3 7" xfId="3661" xr:uid="{00000000-0005-0000-0000-0000411A0000}"/>
    <cellStyle name="Normal 6 10 2 3 7 2" xfId="34320" xr:uid="{00000000-0005-0000-0000-0000421A0000}"/>
    <cellStyle name="Normal 6 10 2 3 8" xfId="23723" xr:uid="{00000000-0005-0000-0000-0000431A0000}"/>
    <cellStyle name="Normal 6 10 2 4" xfId="3662" xr:uid="{00000000-0005-0000-0000-0000441A0000}"/>
    <cellStyle name="Normal 6 10 2 4 2" xfId="3663" xr:uid="{00000000-0005-0000-0000-0000451A0000}"/>
    <cellStyle name="Normal 6 10 2 4 2 2" xfId="3664" xr:uid="{00000000-0005-0000-0000-0000461A0000}"/>
    <cellStyle name="Normal 6 10 2 4 2 2 2" xfId="3665" xr:uid="{00000000-0005-0000-0000-0000471A0000}"/>
    <cellStyle name="Normal 6 10 2 4 2 2 2 2" xfId="37811" xr:uid="{00000000-0005-0000-0000-0000481A0000}"/>
    <cellStyle name="Normal 6 10 2 4 2 2 3" xfId="27793" xr:uid="{00000000-0005-0000-0000-0000491A0000}"/>
    <cellStyle name="Normal 6 10 2 4 2 3" xfId="3666" xr:uid="{00000000-0005-0000-0000-00004A1A0000}"/>
    <cellStyle name="Normal 6 10 2 4 2 3 2" xfId="3667" xr:uid="{00000000-0005-0000-0000-00004B1A0000}"/>
    <cellStyle name="Normal 6 10 2 4 2 3 2 2" xfId="37812" xr:uid="{00000000-0005-0000-0000-00004C1A0000}"/>
    <cellStyle name="Normal 6 10 2 4 2 3 3" xfId="27794" xr:uid="{00000000-0005-0000-0000-00004D1A0000}"/>
    <cellStyle name="Normal 6 10 2 4 2 4" xfId="3668" xr:uid="{00000000-0005-0000-0000-00004E1A0000}"/>
    <cellStyle name="Normal 6 10 2 4 2 4 2" xfId="34327" xr:uid="{00000000-0005-0000-0000-00004F1A0000}"/>
    <cellStyle name="Normal 6 10 2 4 2 5" xfId="23730" xr:uid="{00000000-0005-0000-0000-0000501A0000}"/>
    <cellStyle name="Normal 6 10 2 4 3" xfId="3669" xr:uid="{00000000-0005-0000-0000-0000511A0000}"/>
    <cellStyle name="Normal 6 10 2 4 3 2" xfId="3670" xr:uid="{00000000-0005-0000-0000-0000521A0000}"/>
    <cellStyle name="Normal 6 10 2 4 3 2 2" xfId="3671" xr:uid="{00000000-0005-0000-0000-0000531A0000}"/>
    <cellStyle name="Normal 6 10 2 4 3 2 2 2" xfId="37813" xr:uid="{00000000-0005-0000-0000-0000541A0000}"/>
    <cellStyle name="Normal 6 10 2 4 3 2 3" xfId="27795" xr:uid="{00000000-0005-0000-0000-0000551A0000}"/>
    <cellStyle name="Normal 6 10 2 4 3 3" xfId="3672" xr:uid="{00000000-0005-0000-0000-0000561A0000}"/>
    <cellStyle name="Normal 6 10 2 4 3 3 2" xfId="3673" xr:uid="{00000000-0005-0000-0000-0000571A0000}"/>
    <cellStyle name="Normal 6 10 2 4 3 3 2 2" xfId="37814" xr:uid="{00000000-0005-0000-0000-0000581A0000}"/>
    <cellStyle name="Normal 6 10 2 4 3 3 3" xfId="27796" xr:uid="{00000000-0005-0000-0000-0000591A0000}"/>
    <cellStyle name="Normal 6 10 2 4 3 4" xfId="3674" xr:uid="{00000000-0005-0000-0000-00005A1A0000}"/>
    <cellStyle name="Normal 6 10 2 4 3 4 2" xfId="34328" xr:uid="{00000000-0005-0000-0000-00005B1A0000}"/>
    <cellStyle name="Normal 6 10 2 4 3 5" xfId="23731" xr:uid="{00000000-0005-0000-0000-00005C1A0000}"/>
    <cellStyle name="Normal 6 10 2 4 4" xfId="3675" xr:uid="{00000000-0005-0000-0000-00005D1A0000}"/>
    <cellStyle name="Normal 6 10 2 4 4 2" xfId="3676" xr:uid="{00000000-0005-0000-0000-00005E1A0000}"/>
    <cellStyle name="Normal 6 10 2 4 4 2 2" xfId="37815" xr:uid="{00000000-0005-0000-0000-00005F1A0000}"/>
    <cellStyle name="Normal 6 10 2 4 4 3" xfId="27797" xr:uid="{00000000-0005-0000-0000-0000601A0000}"/>
    <cellStyle name="Normal 6 10 2 4 5" xfId="3677" xr:uid="{00000000-0005-0000-0000-0000611A0000}"/>
    <cellStyle name="Normal 6 10 2 4 5 2" xfId="3678" xr:uid="{00000000-0005-0000-0000-0000621A0000}"/>
    <cellStyle name="Normal 6 10 2 4 5 2 2" xfId="37816" xr:uid="{00000000-0005-0000-0000-0000631A0000}"/>
    <cellStyle name="Normal 6 10 2 4 5 3" xfId="27798" xr:uid="{00000000-0005-0000-0000-0000641A0000}"/>
    <cellStyle name="Normal 6 10 2 4 6" xfId="3679" xr:uid="{00000000-0005-0000-0000-0000651A0000}"/>
    <cellStyle name="Normal 6 10 2 4 6 2" xfId="34326" xr:uid="{00000000-0005-0000-0000-0000661A0000}"/>
    <cellStyle name="Normal 6 10 2 4 7" xfId="23729" xr:uid="{00000000-0005-0000-0000-0000671A0000}"/>
    <cellStyle name="Normal 6 10 2 5" xfId="3680" xr:uid="{00000000-0005-0000-0000-0000681A0000}"/>
    <cellStyle name="Normal 6 10 2 5 2" xfId="3681" xr:uid="{00000000-0005-0000-0000-0000691A0000}"/>
    <cellStyle name="Normal 6 10 2 5 2 2" xfId="3682" xr:uid="{00000000-0005-0000-0000-00006A1A0000}"/>
    <cellStyle name="Normal 6 10 2 5 2 2 2" xfId="37817" xr:uid="{00000000-0005-0000-0000-00006B1A0000}"/>
    <cellStyle name="Normal 6 10 2 5 2 3" xfId="27799" xr:uid="{00000000-0005-0000-0000-00006C1A0000}"/>
    <cellStyle name="Normal 6 10 2 5 3" xfId="3683" xr:uid="{00000000-0005-0000-0000-00006D1A0000}"/>
    <cellStyle name="Normal 6 10 2 5 3 2" xfId="3684" xr:uid="{00000000-0005-0000-0000-00006E1A0000}"/>
    <cellStyle name="Normal 6 10 2 5 3 2 2" xfId="37818" xr:uid="{00000000-0005-0000-0000-00006F1A0000}"/>
    <cellStyle name="Normal 6 10 2 5 3 3" xfId="27800" xr:uid="{00000000-0005-0000-0000-0000701A0000}"/>
    <cellStyle name="Normal 6 10 2 5 4" xfId="3685" xr:uid="{00000000-0005-0000-0000-0000711A0000}"/>
    <cellStyle name="Normal 6 10 2 5 4 2" xfId="34329" xr:uid="{00000000-0005-0000-0000-0000721A0000}"/>
    <cellStyle name="Normal 6 10 2 5 5" xfId="23732" xr:uid="{00000000-0005-0000-0000-0000731A0000}"/>
    <cellStyle name="Normal 6 10 2 6" xfId="3686" xr:uid="{00000000-0005-0000-0000-0000741A0000}"/>
    <cellStyle name="Normal 6 10 2 6 2" xfId="3687" xr:uid="{00000000-0005-0000-0000-0000751A0000}"/>
    <cellStyle name="Normal 6 10 2 6 2 2" xfId="3688" xr:uid="{00000000-0005-0000-0000-0000761A0000}"/>
    <cellStyle name="Normal 6 10 2 6 2 2 2" xfId="37819" xr:uid="{00000000-0005-0000-0000-0000771A0000}"/>
    <cellStyle name="Normal 6 10 2 6 2 3" xfId="27801" xr:uid="{00000000-0005-0000-0000-0000781A0000}"/>
    <cellStyle name="Normal 6 10 2 6 3" xfId="3689" xr:uid="{00000000-0005-0000-0000-0000791A0000}"/>
    <cellStyle name="Normal 6 10 2 6 3 2" xfId="3690" xr:uid="{00000000-0005-0000-0000-00007A1A0000}"/>
    <cellStyle name="Normal 6 10 2 6 3 2 2" xfId="37820" xr:uid="{00000000-0005-0000-0000-00007B1A0000}"/>
    <cellStyle name="Normal 6 10 2 6 3 3" xfId="27802" xr:uid="{00000000-0005-0000-0000-00007C1A0000}"/>
    <cellStyle name="Normal 6 10 2 6 4" xfId="3691" xr:uid="{00000000-0005-0000-0000-00007D1A0000}"/>
    <cellStyle name="Normal 6 10 2 6 4 2" xfId="34330" xr:uid="{00000000-0005-0000-0000-00007E1A0000}"/>
    <cellStyle name="Normal 6 10 2 6 5" xfId="23733" xr:uid="{00000000-0005-0000-0000-00007F1A0000}"/>
    <cellStyle name="Normal 6 10 2 7" xfId="3692" xr:uid="{00000000-0005-0000-0000-0000801A0000}"/>
    <cellStyle name="Normal 6 10 2 7 2" xfId="3693" xr:uid="{00000000-0005-0000-0000-0000811A0000}"/>
    <cellStyle name="Normal 6 10 2 7 2 2" xfId="37821" xr:uid="{00000000-0005-0000-0000-0000821A0000}"/>
    <cellStyle name="Normal 6 10 2 7 3" xfId="27803" xr:uid="{00000000-0005-0000-0000-0000831A0000}"/>
    <cellStyle name="Normal 6 10 2 8" xfId="3694" xr:uid="{00000000-0005-0000-0000-0000841A0000}"/>
    <cellStyle name="Normal 6 10 2 8 2" xfId="3695" xr:uid="{00000000-0005-0000-0000-0000851A0000}"/>
    <cellStyle name="Normal 6 10 2 8 2 2" xfId="37822" xr:uid="{00000000-0005-0000-0000-0000861A0000}"/>
    <cellStyle name="Normal 6 10 2 8 3" xfId="27804" xr:uid="{00000000-0005-0000-0000-0000871A0000}"/>
    <cellStyle name="Normal 6 10 2 9" xfId="3696" xr:uid="{00000000-0005-0000-0000-0000881A0000}"/>
    <cellStyle name="Normal 6 10 2 9 2" xfId="34313" xr:uid="{00000000-0005-0000-0000-0000891A0000}"/>
    <cellStyle name="Normal 6 10 3" xfId="3697" xr:uid="{00000000-0005-0000-0000-00008A1A0000}"/>
    <cellStyle name="Normal 6 10 3 2" xfId="3698" xr:uid="{00000000-0005-0000-0000-00008B1A0000}"/>
    <cellStyle name="Normal 6 10 3 2 2" xfId="3699" xr:uid="{00000000-0005-0000-0000-00008C1A0000}"/>
    <cellStyle name="Normal 6 10 3 2 2 2" xfId="3700" xr:uid="{00000000-0005-0000-0000-00008D1A0000}"/>
    <cellStyle name="Normal 6 10 3 2 2 2 2" xfId="3701" xr:uid="{00000000-0005-0000-0000-00008E1A0000}"/>
    <cellStyle name="Normal 6 10 3 2 2 2 2 2" xfId="37823" xr:uid="{00000000-0005-0000-0000-00008F1A0000}"/>
    <cellStyle name="Normal 6 10 3 2 2 2 3" xfId="27805" xr:uid="{00000000-0005-0000-0000-0000901A0000}"/>
    <cellStyle name="Normal 6 10 3 2 2 3" xfId="3702" xr:uid="{00000000-0005-0000-0000-0000911A0000}"/>
    <cellStyle name="Normal 6 10 3 2 2 3 2" xfId="3703" xr:uid="{00000000-0005-0000-0000-0000921A0000}"/>
    <cellStyle name="Normal 6 10 3 2 2 3 2 2" xfId="37824" xr:uid="{00000000-0005-0000-0000-0000931A0000}"/>
    <cellStyle name="Normal 6 10 3 2 2 3 3" xfId="27806" xr:uid="{00000000-0005-0000-0000-0000941A0000}"/>
    <cellStyle name="Normal 6 10 3 2 2 4" xfId="3704" xr:uid="{00000000-0005-0000-0000-0000951A0000}"/>
    <cellStyle name="Normal 6 10 3 2 2 4 2" xfId="34333" xr:uid="{00000000-0005-0000-0000-0000961A0000}"/>
    <cellStyle name="Normal 6 10 3 2 2 5" xfId="23736" xr:uid="{00000000-0005-0000-0000-0000971A0000}"/>
    <cellStyle name="Normal 6 10 3 2 3" xfId="3705" xr:uid="{00000000-0005-0000-0000-0000981A0000}"/>
    <cellStyle name="Normal 6 10 3 2 3 2" xfId="3706" xr:uid="{00000000-0005-0000-0000-0000991A0000}"/>
    <cellStyle name="Normal 6 10 3 2 3 2 2" xfId="3707" xr:uid="{00000000-0005-0000-0000-00009A1A0000}"/>
    <cellStyle name="Normal 6 10 3 2 3 2 2 2" xfId="37825" xr:uid="{00000000-0005-0000-0000-00009B1A0000}"/>
    <cellStyle name="Normal 6 10 3 2 3 2 3" xfId="27807" xr:uid="{00000000-0005-0000-0000-00009C1A0000}"/>
    <cellStyle name="Normal 6 10 3 2 3 3" xfId="3708" xr:uid="{00000000-0005-0000-0000-00009D1A0000}"/>
    <cellStyle name="Normal 6 10 3 2 3 3 2" xfId="3709" xr:uid="{00000000-0005-0000-0000-00009E1A0000}"/>
    <cellStyle name="Normal 6 10 3 2 3 3 2 2" xfId="37826" xr:uid="{00000000-0005-0000-0000-00009F1A0000}"/>
    <cellStyle name="Normal 6 10 3 2 3 3 3" xfId="27808" xr:uid="{00000000-0005-0000-0000-0000A01A0000}"/>
    <cellStyle name="Normal 6 10 3 2 3 4" xfId="3710" xr:uid="{00000000-0005-0000-0000-0000A11A0000}"/>
    <cellStyle name="Normal 6 10 3 2 3 4 2" xfId="34334" xr:uid="{00000000-0005-0000-0000-0000A21A0000}"/>
    <cellStyle name="Normal 6 10 3 2 3 5" xfId="23737" xr:uid="{00000000-0005-0000-0000-0000A31A0000}"/>
    <cellStyle name="Normal 6 10 3 2 4" xfId="3711" xr:uid="{00000000-0005-0000-0000-0000A41A0000}"/>
    <cellStyle name="Normal 6 10 3 2 4 2" xfId="3712" xr:uid="{00000000-0005-0000-0000-0000A51A0000}"/>
    <cellStyle name="Normal 6 10 3 2 4 2 2" xfId="37827" xr:uid="{00000000-0005-0000-0000-0000A61A0000}"/>
    <cellStyle name="Normal 6 10 3 2 4 3" xfId="27809" xr:uid="{00000000-0005-0000-0000-0000A71A0000}"/>
    <cellStyle name="Normal 6 10 3 2 5" xfId="3713" xr:uid="{00000000-0005-0000-0000-0000A81A0000}"/>
    <cellStyle name="Normal 6 10 3 2 5 2" xfId="3714" xr:uid="{00000000-0005-0000-0000-0000A91A0000}"/>
    <cellStyle name="Normal 6 10 3 2 5 2 2" xfId="37828" xr:uid="{00000000-0005-0000-0000-0000AA1A0000}"/>
    <cellStyle name="Normal 6 10 3 2 5 3" xfId="27810" xr:uid="{00000000-0005-0000-0000-0000AB1A0000}"/>
    <cellStyle name="Normal 6 10 3 2 6" xfId="3715" xr:uid="{00000000-0005-0000-0000-0000AC1A0000}"/>
    <cellStyle name="Normal 6 10 3 2 6 2" xfId="34332" xr:uid="{00000000-0005-0000-0000-0000AD1A0000}"/>
    <cellStyle name="Normal 6 10 3 2 7" xfId="23735" xr:uid="{00000000-0005-0000-0000-0000AE1A0000}"/>
    <cellStyle name="Normal 6 10 3 3" xfId="3716" xr:uid="{00000000-0005-0000-0000-0000AF1A0000}"/>
    <cellStyle name="Normal 6 10 3 3 2" xfId="3717" xr:uid="{00000000-0005-0000-0000-0000B01A0000}"/>
    <cellStyle name="Normal 6 10 3 3 2 2" xfId="3718" xr:uid="{00000000-0005-0000-0000-0000B11A0000}"/>
    <cellStyle name="Normal 6 10 3 3 2 2 2" xfId="37829" xr:uid="{00000000-0005-0000-0000-0000B21A0000}"/>
    <cellStyle name="Normal 6 10 3 3 2 3" xfId="27811" xr:uid="{00000000-0005-0000-0000-0000B31A0000}"/>
    <cellStyle name="Normal 6 10 3 3 3" xfId="3719" xr:uid="{00000000-0005-0000-0000-0000B41A0000}"/>
    <cellStyle name="Normal 6 10 3 3 3 2" xfId="3720" xr:uid="{00000000-0005-0000-0000-0000B51A0000}"/>
    <cellStyle name="Normal 6 10 3 3 3 2 2" xfId="37830" xr:uid="{00000000-0005-0000-0000-0000B61A0000}"/>
    <cellStyle name="Normal 6 10 3 3 3 3" xfId="27812" xr:uid="{00000000-0005-0000-0000-0000B71A0000}"/>
    <cellStyle name="Normal 6 10 3 3 4" xfId="3721" xr:uid="{00000000-0005-0000-0000-0000B81A0000}"/>
    <cellStyle name="Normal 6 10 3 3 4 2" xfId="34335" xr:uid="{00000000-0005-0000-0000-0000B91A0000}"/>
    <cellStyle name="Normal 6 10 3 3 5" xfId="23738" xr:uid="{00000000-0005-0000-0000-0000BA1A0000}"/>
    <cellStyle name="Normal 6 10 3 4" xfId="3722" xr:uid="{00000000-0005-0000-0000-0000BB1A0000}"/>
    <cellStyle name="Normal 6 10 3 4 2" xfId="3723" xr:uid="{00000000-0005-0000-0000-0000BC1A0000}"/>
    <cellStyle name="Normal 6 10 3 4 2 2" xfId="3724" xr:uid="{00000000-0005-0000-0000-0000BD1A0000}"/>
    <cellStyle name="Normal 6 10 3 4 2 2 2" xfId="37831" xr:uid="{00000000-0005-0000-0000-0000BE1A0000}"/>
    <cellStyle name="Normal 6 10 3 4 2 3" xfId="27813" xr:uid="{00000000-0005-0000-0000-0000BF1A0000}"/>
    <cellStyle name="Normal 6 10 3 4 3" xfId="3725" xr:uid="{00000000-0005-0000-0000-0000C01A0000}"/>
    <cellStyle name="Normal 6 10 3 4 3 2" xfId="3726" xr:uid="{00000000-0005-0000-0000-0000C11A0000}"/>
    <cellStyle name="Normal 6 10 3 4 3 2 2" xfId="37832" xr:uid="{00000000-0005-0000-0000-0000C21A0000}"/>
    <cellStyle name="Normal 6 10 3 4 3 3" xfId="27814" xr:uid="{00000000-0005-0000-0000-0000C31A0000}"/>
    <cellStyle name="Normal 6 10 3 4 4" xfId="3727" xr:uid="{00000000-0005-0000-0000-0000C41A0000}"/>
    <cellStyle name="Normal 6 10 3 4 4 2" xfId="34336" xr:uid="{00000000-0005-0000-0000-0000C51A0000}"/>
    <cellStyle name="Normal 6 10 3 4 5" xfId="23739" xr:uid="{00000000-0005-0000-0000-0000C61A0000}"/>
    <cellStyle name="Normal 6 10 3 5" xfId="3728" xr:uid="{00000000-0005-0000-0000-0000C71A0000}"/>
    <cellStyle name="Normal 6 10 3 5 2" xfId="3729" xr:uid="{00000000-0005-0000-0000-0000C81A0000}"/>
    <cellStyle name="Normal 6 10 3 5 2 2" xfId="37833" xr:uid="{00000000-0005-0000-0000-0000C91A0000}"/>
    <cellStyle name="Normal 6 10 3 5 3" xfId="27815" xr:uid="{00000000-0005-0000-0000-0000CA1A0000}"/>
    <cellStyle name="Normal 6 10 3 6" xfId="3730" xr:uid="{00000000-0005-0000-0000-0000CB1A0000}"/>
    <cellStyle name="Normal 6 10 3 6 2" xfId="3731" xr:uid="{00000000-0005-0000-0000-0000CC1A0000}"/>
    <cellStyle name="Normal 6 10 3 6 2 2" xfId="37834" xr:uid="{00000000-0005-0000-0000-0000CD1A0000}"/>
    <cellStyle name="Normal 6 10 3 6 3" xfId="27816" xr:uid="{00000000-0005-0000-0000-0000CE1A0000}"/>
    <cellStyle name="Normal 6 10 3 7" xfId="3732" xr:uid="{00000000-0005-0000-0000-0000CF1A0000}"/>
    <cellStyle name="Normal 6 10 3 7 2" xfId="34331" xr:uid="{00000000-0005-0000-0000-0000D01A0000}"/>
    <cellStyle name="Normal 6 10 3 8" xfId="23734" xr:uid="{00000000-0005-0000-0000-0000D11A0000}"/>
    <cellStyle name="Normal 6 10 4" xfId="3733" xr:uid="{00000000-0005-0000-0000-0000D21A0000}"/>
    <cellStyle name="Normal 6 10 4 2" xfId="3734" xr:uid="{00000000-0005-0000-0000-0000D31A0000}"/>
    <cellStyle name="Normal 6 10 4 2 2" xfId="3735" xr:uid="{00000000-0005-0000-0000-0000D41A0000}"/>
    <cellStyle name="Normal 6 10 4 2 2 2" xfId="3736" xr:uid="{00000000-0005-0000-0000-0000D51A0000}"/>
    <cellStyle name="Normal 6 10 4 2 2 2 2" xfId="3737" xr:uid="{00000000-0005-0000-0000-0000D61A0000}"/>
    <cellStyle name="Normal 6 10 4 2 2 2 2 2" xfId="37835" xr:uid="{00000000-0005-0000-0000-0000D71A0000}"/>
    <cellStyle name="Normal 6 10 4 2 2 2 3" xfId="27817" xr:uid="{00000000-0005-0000-0000-0000D81A0000}"/>
    <cellStyle name="Normal 6 10 4 2 2 3" xfId="3738" xr:uid="{00000000-0005-0000-0000-0000D91A0000}"/>
    <cellStyle name="Normal 6 10 4 2 2 3 2" xfId="3739" xr:uid="{00000000-0005-0000-0000-0000DA1A0000}"/>
    <cellStyle name="Normal 6 10 4 2 2 3 2 2" xfId="37836" xr:uid="{00000000-0005-0000-0000-0000DB1A0000}"/>
    <cellStyle name="Normal 6 10 4 2 2 3 3" xfId="27818" xr:uid="{00000000-0005-0000-0000-0000DC1A0000}"/>
    <cellStyle name="Normal 6 10 4 2 2 4" xfId="3740" xr:uid="{00000000-0005-0000-0000-0000DD1A0000}"/>
    <cellStyle name="Normal 6 10 4 2 2 4 2" xfId="34339" xr:uid="{00000000-0005-0000-0000-0000DE1A0000}"/>
    <cellStyle name="Normal 6 10 4 2 2 5" xfId="23742" xr:uid="{00000000-0005-0000-0000-0000DF1A0000}"/>
    <cellStyle name="Normal 6 10 4 2 3" xfId="3741" xr:uid="{00000000-0005-0000-0000-0000E01A0000}"/>
    <cellStyle name="Normal 6 10 4 2 3 2" xfId="3742" xr:uid="{00000000-0005-0000-0000-0000E11A0000}"/>
    <cellStyle name="Normal 6 10 4 2 3 2 2" xfId="3743" xr:uid="{00000000-0005-0000-0000-0000E21A0000}"/>
    <cellStyle name="Normal 6 10 4 2 3 2 2 2" xfId="37837" xr:uid="{00000000-0005-0000-0000-0000E31A0000}"/>
    <cellStyle name="Normal 6 10 4 2 3 2 3" xfId="27819" xr:uid="{00000000-0005-0000-0000-0000E41A0000}"/>
    <cellStyle name="Normal 6 10 4 2 3 3" xfId="3744" xr:uid="{00000000-0005-0000-0000-0000E51A0000}"/>
    <cellStyle name="Normal 6 10 4 2 3 3 2" xfId="3745" xr:uid="{00000000-0005-0000-0000-0000E61A0000}"/>
    <cellStyle name="Normal 6 10 4 2 3 3 2 2" xfId="37838" xr:uid="{00000000-0005-0000-0000-0000E71A0000}"/>
    <cellStyle name="Normal 6 10 4 2 3 3 3" xfId="27820" xr:uid="{00000000-0005-0000-0000-0000E81A0000}"/>
    <cellStyle name="Normal 6 10 4 2 3 4" xfId="3746" xr:uid="{00000000-0005-0000-0000-0000E91A0000}"/>
    <cellStyle name="Normal 6 10 4 2 3 4 2" xfId="34340" xr:uid="{00000000-0005-0000-0000-0000EA1A0000}"/>
    <cellStyle name="Normal 6 10 4 2 3 5" xfId="23743" xr:uid="{00000000-0005-0000-0000-0000EB1A0000}"/>
    <cellStyle name="Normal 6 10 4 2 4" xfId="3747" xr:uid="{00000000-0005-0000-0000-0000EC1A0000}"/>
    <cellStyle name="Normal 6 10 4 2 4 2" xfId="3748" xr:uid="{00000000-0005-0000-0000-0000ED1A0000}"/>
    <cellStyle name="Normal 6 10 4 2 4 2 2" xfId="37839" xr:uid="{00000000-0005-0000-0000-0000EE1A0000}"/>
    <cellStyle name="Normal 6 10 4 2 4 3" xfId="27821" xr:uid="{00000000-0005-0000-0000-0000EF1A0000}"/>
    <cellStyle name="Normal 6 10 4 2 5" xfId="3749" xr:uid="{00000000-0005-0000-0000-0000F01A0000}"/>
    <cellStyle name="Normal 6 10 4 2 5 2" xfId="3750" xr:uid="{00000000-0005-0000-0000-0000F11A0000}"/>
    <cellStyle name="Normal 6 10 4 2 5 2 2" xfId="37840" xr:uid="{00000000-0005-0000-0000-0000F21A0000}"/>
    <cellStyle name="Normal 6 10 4 2 5 3" xfId="27822" xr:uid="{00000000-0005-0000-0000-0000F31A0000}"/>
    <cellStyle name="Normal 6 10 4 2 6" xfId="3751" xr:uid="{00000000-0005-0000-0000-0000F41A0000}"/>
    <cellStyle name="Normal 6 10 4 2 6 2" xfId="34338" xr:uid="{00000000-0005-0000-0000-0000F51A0000}"/>
    <cellStyle name="Normal 6 10 4 2 7" xfId="23741" xr:uid="{00000000-0005-0000-0000-0000F61A0000}"/>
    <cellStyle name="Normal 6 10 4 3" xfId="3752" xr:uid="{00000000-0005-0000-0000-0000F71A0000}"/>
    <cellStyle name="Normal 6 10 4 3 2" xfId="3753" xr:uid="{00000000-0005-0000-0000-0000F81A0000}"/>
    <cellStyle name="Normal 6 10 4 3 2 2" xfId="3754" xr:uid="{00000000-0005-0000-0000-0000F91A0000}"/>
    <cellStyle name="Normal 6 10 4 3 2 2 2" xfId="37841" xr:uid="{00000000-0005-0000-0000-0000FA1A0000}"/>
    <cellStyle name="Normal 6 10 4 3 2 3" xfId="27823" xr:uid="{00000000-0005-0000-0000-0000FB1A0000}"/>
    <cellStyle name="Normal 6 10 4 3 3" xfId="3755" xr:uid="{00000000-0005-0000-0000-0000FC1A0000}"/>
    <cellStyle name="Normal 6 10 4 3 3 2" xfId="3756" xr:uid="{00000000-0005-0000-0000-0000FD1A0000}"/>
    <cellStyle name="Normal 6 10 4 3 3 2 2" xfId="37842" xr:uid="{00000000-0005-0000-0000-0000FE1A0000}"/>
    <cellStyle name="Normal 6 10 4 3 3 3" xfId="27824" xr:uid="{00000000-0005-0000-0000-0000FF1A0000}"/>
    <cellStyle name="Normal 6 10 4 3 4" xfId="3757" xr:uid="{00000000-0005-0000-0000-0000001B0000}"/>
    <cellStyle name="Normal 6 10 4 3 4 2" xfId="34341" xr:uid="{00000000-0005-0000-0000-0000011B0000}"/>
    <cellStyle name="Normal 6 10 4 3 5" xfId="23744" xr:uid="{00000000-0005-0000-0000-0000021B0000}"/>
    <cellStyle name="Normal 6 10 4 4" xfId="3758" xr:uid="{00000000-0005-0000-0000-0000031B0000}"/>
    <cellStyle name="Normal 6 10 4 4 2" xfId="3759" xr:uid="{00000000-0005-0000-0000-0000041B0000}"/>
    <cellStyle name="Normal 6 10 4 4 2 2" xfId="3760" xr:uid="{00000000-0005-0000-0000-0000051B0000}"/>
    <cellStyle name="Normal 6 10 4 4 2 2 2" xfId="37843" xr:uid="{00000000-0005-0000-0000-0000061B0000}"/>
    <cellStyle name="Normal 6 10 4 4 2 3" xfId="27825" xr:uid="{00000000-0005-0000-0000-0000071B0000}"/>
    <cellStyle name="Normal 6 10 4 4 3" xfId="3761" xr:uid="{00000000-0005-0000-0000-0000081B0000}"/>
    <cellStyle name="Normal 6 10 4 4 3 2" xfId="3762" xr:uid="{00000000-0005-0000-0000-0000091B0000}"/>
    <cellStyle name="Normal 6 10 4 4 3 2 2" xfId="37844" xr:uid="{00000000-0005-0000-0000-00000A1B0000}"/>
    <cellStyle name="Normal 6 10 4 4 3 3" xfId="27826" xr:uid="{00000000-0005-0000-0000-00000B1B0000}"/>
    <cellStyle name="Normal 6 10 4 4 4" xfId="3763" xr:uid="{00000000-0005-0000-0000-00000C1B0000}"/>
    <cellStyle name="Normal 6 10 4 4 4 2" xfId="34342" xr:uid="{00000000-0005-0000-0000-00000D1B0000}"/>
    <cellStyle name="Normal 6 10 4 4 5" xfId="23745" xr:uid="{00000000-0005-0000-0000-00000E1B0000}"/>
    <cellStyle name="Normal 6 10 4 5" xfId="3764" xr:uid="{00000000-0005-0000-0000-00000F1B0000}"/>
    <cellStyle name="Normal 6 10 4 5 2" xfId="3765" xr:uid="{00000000-0005-0000-0000-0000101B0000}"/>
    <cellStyle name="Normal 6 10 4 5 2 2" xfId="37845" xr:uid="{00000000-0005-0000-0000-0000111B0000}"/>
    <cellStyle name="Normal 6 10 4 5 3" xfId="27827" xr:uid="{00000000-0005-0000-0000-0000121B0000}"/>
    <cellStyle name="Normal 6 10 4 6" xfId="3766" xr:uid="{00000000-0005-0000-0000-0000131B0000}"/>
    <cellStyle name="Normal 6 10 4 6 2" xfId="3767" xr:uid="{00000000-0005-0000-0000-0000141B0000}"/>
    <cellStyle name="Normal 6 10 4 6 2 2" xfId="37846" xr:uid="{00000000-0005-0000-0000-0000151B0000}"/>
    <cellStyle name="Normal 6 10 4 6 3" xfId="27828" xr:uid="{00000000-0005-0000-0000-0000161B0000}"/>
    <cellStyle name="Normal 6 10 4 7" xfId="3768" xr:uid="{00000000-0005-0000-0000-0000171B0000}"/>
    <cellStyle name="Normal 6 10 4 7 2" xfId="34337" xr:uid="{00000000-0005-0000-0000-0000181B0000}"/>
    <cellStyle name="Normal 6 10 4 8" xfId="23740" xr:uid="{00000000-0005-0000-0000-0000191B0000}"/>
    <cellStyle name="Normal 6 10 5" xfId="3769" xr:uid="{00000000-0005-0000-0000-00001A1B0000}"/>
    <cellStyle name="Normal 6 10 5 2" xfId="3770" xr:uid="{00000000-0005-0000-0000-00001B1B0000}"/>
    <cellStyle name="Normal 6 10 5 2 2" xfId="3771" xr:uid="{00000000-0005-0000-0000-00001C1B0000}"/>
    <cellStyle name="Normal 6 10 5 2 2 2" xfId="3772" xr:uid="{00000000-0005-0000-0000-00001D1B0000}"/>
    <cellStyle name="Normal 6 10 5 2 2 2 2" xfId="37847" xr:uid="{00000000-0005-0000-0000-00001E1B0000}"/>
    <cellStyle name="Normal 6 10 5 2 2 3" xfId="27829" xr:uid="{00000000-0005-0000-0000-00001F1B0000}"/>
    <cellStyle name="Normal 6 10 5 2 3" xfId="3773" xr:uid="{00000000-0005-0000-0000-0000201B0000}"/>
    <cellStyle name="Normal 6 10 5 2 3 2" xfId="3774" xr:uid="{00000000-0005-0000-0000-0000211B0000}"/>
    <cellStyle name="Normal 6 10 5 2 3 2 2" xfId="37848" xr:uid="{00000000-0005-0000-0000-0000221B0000}"/>
    <cellStyle name="Normal 6 10 5 2 3 3" xfId="27830" xr:uid="{00000000-0005-0000-0000-0000231B0000}"/>
    <cellStyle name="Normal 6 10 5 2 4" xfId="3775" xr:uid="{00000000-0005-0000-0000-0000241B0000}"/>
    <cellStyle name="Normal 6 10 5 2 4 2" xfId="34344" xr:uid="{00000000-0005-0000-0000-0000251B0000}"/>
    <cellStyle name="Normal 6 10 5 2 5" xfId="23747" xr:uid="{00000000-0005-0000-0000-0000261B0000}"/>
    <cellStyle name="Normal 6 10 5 3" xfId="3776" xr:uid="{00000000-0005-0000-0000-0000271B0000}"/>
    <cellStyle name="Normal 6 10 5 3 2" xfId="3777" xr:uid="{00000000-0005-0000-0000-0000281B0000}"/>
    <cellStyle name="Normal 6 10 5 3 2 2" xfId="3778" xr:uid="{00000000-0005-0000-0000-0000291B0000}"/>
    <cellStyle name="Normal 6 10 5 3 2 2 2" xfId="37849" xr:uid="{00000000-0005-0000-0000-00002A1B0000}"/>
    <cellStyle name="Normal 6 10 5 3 2 3" xfId="27831" xr:uid="{00000000-0005-0000-0000-00002B1B0000}"/>
    <cellStyle name="Normal 6 10 5 3 3" xfId="3779" xr:uid="{00000000-0005-0000-0000-00002C1B0000}"/>
    <cellStyle name="Normal 6 10 5 3 3 2" xfId="3780" xr:uid="{00000000-0005-0000-0000-00002D1B0000}"/>
    <cellStyle name="Normal 6 10 5 3 3 2 2" xfId="37850" xr:uid="{00000000-0005-0000-0000-00002E1B0000}"/>
    <cellStyle name="Normal 6 10 5 3 3 3" xfId="27832" xr:uid="{00000000-0005-0000-0000-00002F1B0000}"/>
    <cellStyle name="Normal 6 10 5 3 4" xfId="3781" xr:uid="{00000000-0005-0000-0000-0000301B0000}"/>
    <cellStyle name="Normal 6 10 5 3 4 2" xfId="34345" xr:uid="{00000000-0005-0000-0000-0000311B0000}"/>
    <cellStyle name="Normal 6 10 5 3 5" xfId="23748" xr:uid="{00000000-0005-0000-0000-0000321B0000}"/>
    <cellStyle name="Normal 6 10 5 4" xfId="3782" xr:uid="{00000000-0005-0000-0000-0000331B0000}"/>
    <cellStyle name="Normal 6 10 5 4 2" xfId="3783" xr:uid="{00000000-0005-0000-0000-0000341B0000}"/>
    <cellStyle name="Normal 6 10 5 4 2 2" xfId="37851" xr:uid="{00000000-0005-0000-0000-0000351B0000}"/>
    <cellStyle name="Normal 6 10 5 4 3" xfId="27833" xr:uid="{00000000-0005-0000-0000-0000361B0000}"/>
    <cellStyle name="Normal 6 10 5 5" xfId="3784" xr:uid="{00000000-0005-0000-0000-0000371B0000}"/>
    <cellStyle name="Normal 6 10 5 5 2" xfId="3785" xr:uid="{00000000-0005-0000-0000-0000381B0000}"/>
    <cellStyle name="Normal 6 10 5 5 2 2" xfId="37852" xr:uid="{00000000-0005-0000-0000-0000391B0000}"/>
    <cellStyle name="Normal 6 10 5 5 3" xfId="27834" xr:uid="{00000000-0005-0000-0000-00003A1B0000}"/>
    <cellStyle name="Normal 6 10 5 6" xfId="3786" xr:uid="{00000000-0005-0000-0000-00003B1B0000}"/>
    <cellStyle name="Normal 6 10 5 6 2" xfId="34343" xr:uid="{00000000-0005-0000-0000-00003C1B0000}"/>
    <cellStyle name="Normal 6 10 5 7" xfId="23746" xr:uid="{00000000-0005-0000-0000-00003D1B0000}"/>
    <cellStyle name="Normal 6 10 6" xfId="3787" xr:uid="{00000000-0005-0000-0000-00003E1B0000}"/>
    <cellStyle name="Normal 6 10 6 2" xfId="3788" xr:uid="{00000000-0005-0000-0000-00003F1B0000}"/>
    <cellStyle name="Normal 6 10 6 2 2" xfId="3789" xr:uid="{00000000-0005-0000-0000-0000401B0000}"/>
    <cellStyle name="Normal 6 10 6 2 2 2" xfId="37853" xr:uid="{00000000-0005-0000-0000-0000411B0000}"/>
    <cellStyle name="Normal 6 10 6 2 3" xfId="27835" xr:uid="{00000000-0005-0000-0000-0000421B0000}"/>
    <cellStyle name="Normal 6 10 6 3" xfId="3790" xr:uid="{00000000-0005-0000-0000-0000431B0000}"/>
    <cellStyle name="Normal 6 10 6 3 2" xfId="3791" xr:uid="{00000000-0005-0000-0000-0000441B0000}"/>
    <cellStyle name="Normal 6 10 6 3 2 2" xfId="37854" xr:uid="{00000000-0005-0000-0000-0000451B0000}"/>
    <cellStyle name="Normal 6 10 6 3 3" xfId="27836" xr:uid="{00000000-0005-0000-0000-0000461B0000}"/>
    <cellStyle name="Normal 6 10 6 4" xfId="3792" xr:uid="{00000000-0005-0000-0000-0000471B0000}"/>
    <cellStyle name="Normal 6 10 6 4 2" xfId="34346" xr:uid="{00000000-0005-0000-0000-0000481B0000}"/>
    <cellStyle name="Normal 6 10 6 5" xfId="23749" xr:uid="{00000000-0005-0000-0000-0000491B0000}"/>
    <cellStyle name="Normal 6 10 7" xfId="3793" xr:uid="{00000000-0005-0000-0000-00004A1B0000}"/>
    <cellStyle name="Normal 6 10 7 2" xfId="3794" xr:uid="{00000000-0005-0000-0000-00004B1B0000}"/>
    <cellStyle name="Normal 6 10 7 2 2" xfId="3795" xr:uid="{00000000-0005-0000-0000-00004C1B0000}"/>
    <cellStyle name="Normal 6 10 7 2 2 2" xfId="37855" xr:uid="{00000000-0005-0000-0000-00004D1B0000}"/>
    <cellStyle name="Normal 6 10 7 2 3" xfId="27837" xr:uid="{00000000-0005-0000-0000-00004E1B0000}"/>
    <cellStyle name="Normal 6 10 7 3" xfId="3796" xr:uid="{00000000-0005-0000-0000-00004F1B0000}"/>
    <cellStyle name="Normal 6 10 7 3 2" xfId="3797" xr:uid="{00000000-0005-0000-0000-0000501B0000}"/>
    <cellStyle name="Normal 6 10 7 3 2 2" xfId="37856" xr:uid="{00000000-0005-0000-0000-0000511B0000}"/>
    <cellStyle name="Normal 6 10 7 3 3" xfId="27838" xr:uid="{00000000-0005-0000-0000-0000521B0000}"/>
    <cellStyle name="Normal 6 10 7 4" xfId="3798" xr:uid="{00000000-0005-0000-0000-0000531B0000}"/>
    <cellStyle name="Normal 6 10 7 4 2" xfId="34347" xr:uid="{00000000-0005-0000-0000-0000541B0000}"/>
    <cellStyle name="Normal 6 10 7 5" xfId="23750" xr:uid="{00000000-0005-0000-0000-0000551B0000}"/>
    <cellStyle name="Normal 6 10 8" xfId="3799" xr:uid="{00000000-0005-0000-0000-0000561B0000}"/>
    <cellStyle name="Normal 6 10 8 2" xfId="3800" xr:uid="{00000000-0005-0000-0000-0000571B0000}"/>
    <cellStyle name="Normal 6 10 8 2 2" xfId="37857" xr:uid="{00000000-0005-0000-0000-0000581B0000}"/>
    <cellStyle name="Normal 6 10 8 3" xfId="27839" xr:uid="{00000000-0005-0000-0000-0000591B0000}"/>
    <cellStyle name="Normal 6 10 9" xfId="3801" xr:uid="{00000000-0005-0000-0000-00005A1B0000}"/>
    <cellStyle name="Normal 6 10 9 2" xfId="3802" xr:uid="{00000000-0005-0000-0000-00005B1B0000}"/>
    <cellStyle name="Normal 6 10 9 2 2" xfId="37858" xr:uid="{00000000-0005-0000-0000-00005C1B0000}"/>
    <cellStyle name="Normal 6 10 9 3" xfId="27840" xr:uid="{00000000-0005-0000-0000-00005D1B0000}"/>
    <cellStyle name="Normal 6 11" xfId="3803" xr:uid="{00000000-0005-0000-0000-00005E1B0000}"/>
    <cellStyle name="Normal 6 11 10" xfId="23751" xr:uid="{00000000-0005-0000-0000-00005F1B0000}"/>
    <cellStyle name="Normal 6 11 2" xfId="3804" xr:uid="{00000000-0005-0000-0000-0000601B0000}"/>
    <cellStyle name="Normal 6 11 2 2" xfId="3805" xr:uid="{00000000-0005-0000-0000-0000611B0000}"/>
    <cellStyle name="Normal 6 11 2 2 2" xfId="3806" xr:uid="{00000000-0005-0000-0000-0000621B0000}"/>
    <cellStyle name="Normal 6 11 2 2 2 2" xfId="3807" xr:uid="{00000000-0005-0000-0000-0000631B0000}"/>
    <cellStyle name="Normal 6 11 2 2 2 2 2" xfId="3808" xr:uid="{00000000-0005-0000-0000-0000641B0000}"/>
    <cellStyle name="Normal 6 11 2 2 2 2 2 2" xfId="37859" xr:uid="{00000000-0005-0000-0000-0000651B0000}"/>
    <cellStyle name="Normal 6 11 2 2 2 2 3" xfId="27841" xr:uid="{00000000-0005-0000-0000-0000661B0000}"/>
    <cellStyle name="Normal 6 11 2 2 2 3" xfId="3809" xr:uid="{00000000-0005-0000-0000-0000671B0000}"/>
    <cellStyle name="Normal 6 11 2 2 2 3 2" xfId="3810" xr:uid="{00000000-0005-0000-0000-0000681B0000}"/>
    <cellStyle name="Normal 6 11 2 2 2 3 2 2" xfId="37860" xr:uid="{00000000-0005-0000-0000-0000691B0000}"/>
    <cellStyle name="Normal 6 11 2 2 2 3 3" xfId="27842" xr:uid="{00000000-0005-0000-0000-00006A1B0000}"/>
    <cellStyle name="Normal 6 11 2 2 2 4" xfId="3811" xr:uid="{00000000-0005-0000-0000-00006B1B0000}"/>
    <cellStyle name="Normal 6 11 2 2 2 4 2" xfId="34351" xr:uid="{00000000-0005-0000-0000-00006C1B0000}"/>
    <cellStyle name="Normal 6 11 2 2 2 5" xfId="23754" xr:uid="{00000000-0005-0000-0000-00006D1B0000}"/>
    <cellStyle name="Normal 6 11 2 2 3" xfId="3812" xr:uid="{00000000-0005-0000-0000-00006E1B0000}"/>
    <cellStyle name="Normal 6 11 2 2 3 2" xfId="3813" xr:uid="{00000000-0005-0000-0000-00006F1B0000}"/>
    <cellStyle name="Normal 6 11 2 2 3 2 2" xfId="3814" xr:uid="{00000000-0005-0000-0000-0000701B0000}"/>
    <cellStyle name="Normal 6 11 2 2 3 2 2 2" xfId="37861" xr:uid="{00000000-0005-0000-0000-0000711B0000}"/>
    <cellStyle name="Normal 6 11 2 2 3 2 3" xfId="27843" xr:uid="{00000000-0005-0000-0000-0000721B0000}"/>
    <cellStyle name="Normal 6 11 2 2 3 3" xfId="3815" xr:uid="{00000000-0005-0000-0000-0000731B0000}"/>
    <cellStyle name="Normal 6 11 2 2 3 3 2" xfId="3816" xr:uid="{00000000-0005-0000-0000-0000741B0000}"/>
    <cellStyle name="Normal 6 11 2 2 3 3 2 2" xfId="37862" xr:uid="{00000000-0005-0000-0000-0000751B0000}"/>
    <cellStyle name="Normal 6 11 2 2 3 3 3" xfId="27844" xr:uid="{00000000-0005-0000-0000-0000761B0000}"/>
    <cellStyle name="Normal 6 11 2 2 3 4" xfId="3817" xr:uid="{00000000-0005-0000-0000-0000771B0000}"/>
    <cellStyle name="Normal 6 11 2 2 3 4 2" xfId="34352" xr:uid="{00000000-0005-0000-0000-0000781B0000}"/>
    <cellStyle name="Normal 6 11 2 2 3 5" xfId="23755" xr:uid="{00000000-0005-0000-0000-0000791B0000}"/>
    <cellStyle name="Normal 6 11 2 2 4" xfId="3818" xr:uid="{00000000-0005-0000-0000-00007A1B0000}"/>
    <cellStyle name="Normal 6 11 2 2 4 2" xfId="3819" xr:uid="{00000000-0005-0000-0000-00007B1B0000}"/>
    <cellStyle name="Normal 6 11 2 2 4 2 2" xfId="37863" xr:uid="{00000000-0005-0000-0000-00007C1B0000}"/>
    <cellStyle name="Normal 6 11 2 2 4 3" xfId="27845" xr:uid="{00000000-0005-0000-0000-00007D1B0000}"/>
    <cellStyle name="Normal 6 11 2 2 5" xfId="3820" xr:uid="{00000000-0005-0000-0000-00007E1B0000}"/>
    <cellStyle name="Normal 6 11 2 2 5 2" xfId="3821" xr:uid="{00000000-0005-0000-0000-00007F1B0000}"/>
    <cellStyle name="Normal 6 11 2 2 5 2 2" xfId="37864" xr:uid="{00000000-0005-0000-0000-0000801B0000}"/>
    <cellStyle name="Normal 6 11 2 2 5 3" xfId="27846" xr:uid="{00000000-0005-0000-0000-0000811B0000}"/>
    <cellStyle name="Normal 6 11 2 2 6" xfId="3822" xr:uid="{00000000-0005-0000-0000-0000821B0000}"/>
    <cellStyle name="Normal 6 11 2 2 6 2" xfId="34350" xr:uid="{00000000-0005-0000-0000-0000831B0000}"/>
    <cellStyle name="Normal 6 11 2 2 7" xfId="23753" xr:uid="{00000000-0005-0000-0000-0000841B0000}"/>
    <cellStyle name="Normal 6 11 2 3" xfId="3823" xr:uid="{00000000-0005-0000-0000-0000851B0000}"/>
    <cellStyle name="Normal 6 11 2 3 2" xfId="3824" xr:uid="{00000000-0005-0000-0000-0000861B0000}"/>
    <cellStyle name="Normal 6 11 2 3 2 2" xfId="3825" xr:uid="{00000000-0005-0000-0000-0000871B0000}"/>
    <cellStyle name="Normal 6 11 2 3 2 2 2" xfId="37865" xr:uid="{00000000-0005-0000-0000-0000881B0000}"/>
    <cellStyle name="Normal 6 11 2 3 2 3" xfId="27847" xr:uid="{00000000-0005-0000-0000-0000891B0000}"/>
    <cellStyle name="Normal 6 11 2 3 3" xfId="3826" xr:uid="{00000000-0005-0000-0000-00008A1B0000}"/>
    <cellStyle name="Normal 6 11 2 3 3 2" xfId="3827" xr:uid="{00000000-0005-0000-0000-00008B1B0000}"/>
    <cellStyle name="Normal 6 11 2 3 3 2 2" xfId="37866" xr:uid="{00000000-0005-0000-0000-00008C1B0000}"/>
    <cellStyle name="Normal 6 11 2 3 3 3" xfId="27848" xr:uid="{00000000-0005-0000-0000-00008D1B0000}"/>
    <cellStyle name="Normal 6 11 2 3 4" xfId="3828" xr:uid="{00000000-0005-0000-0000-00008E1B0000}"/>
    <cellStyle name="Normal 6 11 2 3 4 2" xfId="34353" xr:uid="{00000000-0005-0000-0000-00008F1B0000}"/>
    <cellStyle name="Normal 6 11 2 3 5" xfId="23756" xr:uid="{00000000-0005-0000-0000-0000901B0000}"/>
    <cellStyle name="Normal 6 11 2 4" xfId="3829" xr:uid="{00000000-0005-0000-0000-0000911B0000}"/>
    <cellStyle name="Normal 6 11 2 4 2" xfId="3830" xr:uid="{00000000-0005-0000-0000-0000921B0000}"/>
    <cellStyle name="Normal 6 11 2 4 2 2" xfId="3831" xr:uid="{00000000-0005-0000-0000-0000931B0000}"/>
    <cellStyle name="Normal 6 11 2 4 2 2 2" xfId="37867" xr:uid="{00000000-0005-0000-0000-0000941B0000}"/>
    <cellStyle name="Normal 6 11 2 4 2 3" xfId="27849" xr:uid="{00000000-0005-0000-0000-0000951B0000}"/>
    <cellStyle name="Normal 6 11 2 4 3" xfId="3832" xr:uid="{00000000-0005-0000-0000-0000961B0000}"/>
    <cellStyle name="Normal 6 11 2 4 3 2" xfId="3833" xr:uid="{00000000-0005-0000-0000-0000971B0000}"/>
    <cellStyle name="Normal 6 11 2 4 3 2 2" xfId="37868" xr:uid="{00000000-0005-0000-0000-0000981B0000}"/>
    <cellStyle name="Normal 6 11 2 4 3 3" xfId="27850" xr:uid="{00000000-0005-0000-0000-0000991B0000}"/>
    <cellStyle name="Normal 6 11 2 4 4" xfId="3834" xr:uid="{00000000-0005-0000-0000-00009A1B0000}"/>
    <cellStyle name="Normal 6 11 2 4 4 2" xfId="34354" xr:uid="{00000000-0005-0000-0000-00009B1B0000}"/>
    <cellStyle name="Normal 6 11 2 4 5" xfId="23757" xr:uid="{00000000-0005-0000-0000-00009C1B0000}"/>
    <cellStyle name="Normal 6 11 2 5" xfId="3835" xr:uid="{00000000-0005-0000-0000-00009D1B0000}"/>
    <cellStyle name="Normal 6 11 2 5 2" xfId="3836" xr:uid="{00000000-0005-0000-0000-00009E1B0000}"/>
    <cellStyle name="Normal 6 11 2 5 2 2" xfId="37869" xr:uid="{00000000-0005-0000-0000-00009F1B0000}"/>
    <cellStyle name="Normal 6 11 2 5 3" xfId="27851" xr:uid="{00000000-0005-0000-0000-0000A01B0000}"/>
    <cellStyle name="Normal 6 11 2 6" xfId="3837" xr:uid="{00000000-0005-0000-0000-0000A11B0000}"/>
    <cellStyle name="Normal 6 11 2 6 2" xfId="3838" xr:uid="{00000000-0005-0000-0000-0000A21B0000}"/>
    <cellStyle name="Normal 6 11 2 6 2 2" xfId="37870" xr:uid="{00000000-0005-0000-0000-0000A31B0000}"/>
    <cellStyle name="Normal 6 11 2 6 3" xfId="27852" xr:uid="{00000000-0005-0000-0000-0000A41B0000}"/>
    <cellStyle name="Normal 6 11 2 7" xfId="3839" xr:uid="{00000000-0005-0000-0000-0000A51B0000}"/>
    <cellStyle name="Normal 6 11 2 7 2" xfId="34349" xr:uid="{00000000-0005-0000-0000-0000A61B0000}"/>
    <cellStyle name="Normal 6 11 2 8" xfId="23752" xr:uid="{00000000-0005-0000-0000-0000A71B0000}"/>
    <cellStyle name="Normal 6 11 3" xfId="3840" xr:uid="{00000000-0005-0000-0000-0000A81B0000}"/>
    <cellStyle name="Normal 6 11 3 2" xfId="3841" xr:uid="{00000000-0005-0000-0000-0000A91B0000}"/>
    <cellStyle name="Normal 6 11 3 2 2" xfId="3842" xr:uid="{00000000-0005-0000-0000-0000AA1B0000}"/>
    <cellStyle name="Normal 6 11 3 2 2 2" xfId="3843" xr:uid="{00000000-0005-0000-0000-0000AB1B0000}"/>
    <cellStyle name="Normal 6 11 3 2 2 2 2" xfId="3844" xr:uid="{00000000-0005-0000-0000-0000AC1B0000}"/>
    <cellStyle name="Normal 6 11 3 2 2 2 2 2" xfId="37871" xr:uid="{00000000-0005-0000-0000-0000AD1B0000}"/>
    <cellStyle name="Normal 6 11 3 2 2 2 3" xfId="27853" xr:uid="{00000000-0005-0000-0000-0000AE1B0000}"/>
    <cellStyle name="Normal 6 11 3 2 2 3" xfId="3845" xr:uid="{00000000-0005-0000-0000-0000AF1B0000}"/>
    <cellStyle name="Normal 6 11 3 2 2 3 2" xfId="3846" xr:uid="{00000000-0005-0000-0000-0000B01B0000}"/>
    <cellStyle name="Normal 6 11 3 2 2 3 2 2" xfId="37872" xr:uid="{00000000-0005-0000-0000-0000B11B0000}"/>
    <cellStyle name="Normal 6 11 3 2 2 3 3" xfId="27854" xr:uid="{00000000-0005-0000-0000-0000B21B0000}"/>
    <cellStyle name="Normal 6 11 3 2 2 4" xfId="3847" xr:uid="{00000000-0005-0000-0000-0000B31B0000}"/>
    <cellStyle name="Normal 6 11 3 2 2 4 2" xfId="34357" xr:uid="{00000000-0005-0000-0000-0000B41B0000}"/>
    <cellStyle name="Normal 6 11 3 2 2 5" xfId="23760" xr:uid="{00000000-0005-0000-0000-0000B51B0000}"/>
    <cellStyle name="Normal 6 11 3 2 3" xfId="3848" xr:uid="{00000000-0005-0000-0000-0000B61B0000}"/>
    <cellStyle name="Normal 6 11 3 2 3 2" xfId="3849" xr:uid="{00000000-0005-0000-0000-0000B71B0000}"/>
    <cellStyle name="Normal 6 11 3 2 3 2 2" xfId="3850" xr:uid="{00000000-0005-0000-0000-0000B81B0000}"/>
    <cellStyle name="Normal 6 11 3 2 3 2 2 2" xfId="37873" xr:uid="{00000000-0005-0000-0000-0000B91B0000}"/>
    <cellStyle name="Normal 6 11 3 2 3 2 3" xfId="27855" xr:uid="{00000000-0005-0000-0000-0000BA1B0000}"/>
    <cellStyle name="Normal 6 11 3 2 3 3" xfId="3851" xr:uid="{00000000-0005-0000-0000-0000BB1B0000}"/>
    <cellStyle name="Normal 6 11 3 2 3 3 2" xfId="3852" xr:uid="{00000000-0005-0000-0000-0000BC1B0000}"/>
    <cellStyle name="Normal 6 11 3 2 3 3 2 2" xfId="37874" xr:uid="{00000000-0005-0000-0000-0000BD1B0000}"/>
    <cellStyle name="Normal 6 11 3 2 3 3 3" xfId="27856" xr:uid="{00000000-0005-0000-0000-0000BE1B0000}"/>
    <cellStyle name="Normal 6 11 3 2 3 4" xfId="3853" xr:uid="{00000000-0005-0000-0000-0000BF1B0000}"/>
    <cellStyle name="Normal 6 11 3 2 3 4 2" xfId="34358" xr:uid="{00000000-0005-0000-0000-0000C01B0000}"/>
    <cellStyle name="Normal 6 11 3 2 3 5" xfId="23761" xr:uid="{00000000-0005-0000-0000-0000C11B0000}"/>
    <cellStyle name="Normal 6 11 3 2 4" xfId="3854" xr:uid="{00000000-0005-0000-0000-0000C21B0000}"/>
    <cellStyle name="Normal 6 11 3 2 4 2" xfId="3855" xr:uid="{00000000-0005-0000-0000-0000C31B0000}"/>
    <cellStyle name="Normal 6 11 3 2 4 2 2" xfId="37875" xr:uid="{00000000-0005-0000-0000-0000C41B0000}"/>
    <cellStyle name="Normal 6 11 3 2 4 3" xfId="27857" xr:uid="{00000000-0005-0000-0000-0000C51B0000}"/>
    <cellStyle name="Normal 6 11 3 2 5" xfId="3856" xr:uid="{00000000-0005-0000-0000-0000C61B0000}"/>
    <cellStyle name="Normal 6 11 3 2 5 2" xfId="3857" xr:uid="{00000000-0005-0000-0000-0000C71B0000}"/>
    <cellStyle name="Normal 6 11 3 2 5 2 2" xfId="37876" xr:uid="{00000000-0005-0000-0000-0000C81B0000}"/>
    <cellStyle name="Normal 6 11 3 2 5 3" xfId="27858" xr:uid="{00000000-0005-0000-0000-0000C91B0000}"/>
    <cellStyle name="Normal 6 11 3 2 6" xfId="3858" xr:uid="{00000000-0005-0000-0000-0000CA1B0000}"/>
    <cellStyle name="Normal 6 11 3 2 6 2" xfId="34356" xr:uid="{00000000-0005-0000-0000-0000CB1B0000}"/>
    <cellStyle name="Normal 6 11 3 2 7" xfId="23759" xr:uid="{00000000-0005-0000-0000-0000CC1B0000}"/>
    <cellStyle name="Normal 6 11 3 3" xfId="3859" xr:uid="{00000000-0005-0000-0000-0000CD1B0000}"/>
    <cellStyle name="Normal 6 11 3 3 2" xfId="3860" xr:uid="{00000000-0005-0000-0000-0000CE1B0000}"/>
    <cellStyle name="Normal 6 11 3 3 2 2" xfId="3861" xr:uid="{00000000-0005-0000-0000-0000CF1B0000}"/>
    <cellStyle name="Normal 6 11 3 3 2 2 2" xfId="37877" xr:uid="{00000000-0005-0000-0000-0000D01B0000}"/>
    <cellStyle name="Normal 6 11 3 3 2 3" xfId="27859" xr:uid="{00000000-0005-0000-0000-0000D11B0000}"/>
    <cellStyle name="Normal 6 11 3 3 3" xfId="3862" xr:uid="{00000000-0005-0000-0000-0000D21B0000}"/>
    <cellStyle name="Normal 6 11 3 3 3 2" xfId="3863" xr:uid="{00000000-0005-0000-0000-0000D31B0000}"/>
    <cellStyle name="Normal 6 11 3 3 3 2 2" xfId="37878" xr:uid="{00000000-0005-0000-0000-0000D41B0000}"/>
    <cellStyle name="Normal 6 11 3 3 3 3" xfId="27860" xr:uid="{00000000-0005-0000-0000-0000D51B0000}"/>
    <cellStyle name="Normal 6 11 3 3 4" xfId="3864" xr:uid="{00000000-0005-0000-0000-0000D61B0000}"/>
    <cellStyle name="Normal 6 11 3 3 4 2" xfId="34359" xr:uid="{00000000-0005-0000-0000-0000D71B0000}"/>
    <cellStyle name="Normal 6 11 3 3 5" xfId="23762" xr:uid="{00000000-0005-0000-0000-0000D81B0000}"/>
    <cellStyle name="Normal 6 11 3 4" xfId="3865" xr:uid="{00000000-0005-0000-0000-0000D91B0000}"/>
    <cellStyle name="Normal 6 11 3 4 2" xfId="3866" xr:uid="{00000000-0005-0000-0000-0000DA1B0000}"/>
    <cellStyle name="Normal 6 11 3 4 2 2" xfId="3867" xr:uid="{00000000-0005-0000-0000-0000DB1B0000}"/>
    <cellStyle name="Normal 6 11 3 4 2 2 2" xfId="37879" xr:uid="{00000000-0005-0000-0000-0000DC1B0000}"/>
    <cellStyle name="Normal 6 11 3 4 2 3" xfId="27861" xr:uid="{00000000-0005-0000-0000-0000DD1B0000}"/>
    <cellStyle name="Normal 6 11 3 4 3" xfId="3868" xr:uid="{00000000-0005-0000-0000-0000DE1B0000}"/>
    <cellStyle name="Normal 6 11 3 4 3 2" xfId="3869" xr:uid="{00000000-0005-0000-0000-0000DF1B0000}"/>
    <cellStyle name="Normal 6 11 3 4 3 2 2" xfId="37880" xr:uid="{00000000-0005-0000-0000-0000E01B0000}"/>
    <cellStyle name="Normal 6 11 3 4 3 3" xfId="27862" xr:uid="{00000000-0005-0000-0000-0000E11B0000}"/>
    <cellStyle name="Normal 6 11 3 4 4" xfId="3870" xr:uid="{00000000-0005-0000-0000-0000E21B0000}"/>
    <cellStyle name="Normal 6 11 3 4 4 2" xfId="34360" xr:uid="{00000000-0005-0000-0000-0000E31B0000}"/>
    <cellStyle name="Normal 6 11 3 4 5" xfId="23763" xr:uid="{00000000-0005-0000-0000-0000E41B0000}"/>
    <cellStyle name="Normal 6 11 3 5" xfId="3871" xr:uid="{00000000-0005-0000-0000-0000E51B0000}"/>
    <cellStyle name="Normal 6 11 3 5 2" xfId="3872" xr:uid="{00000000-0005-0000-0000-0000E61B0000}"/>
    <cellStyle name="Normal 6 11 3 5 2 2" xfId="37881" xr:uid="{00000000-0005-0000-0000-0000E71B0000}"/>
    <cellStyle name="Normal 6 11 3 5 3" xfId="27863" xr:uid="{00000000-0005-0000-0000-0000E81B0000}"/>
    <cellStyle name="Normal 6 11 3 6" xfId="3873" xr:uid="{00000000-0005-0000-0000-0000E91B0000}"/>
    <cellStyle name="Normal 6 11 3 6 2" xfId="3874" xr:uid="{00000000-0005-0000-0000-0000EA1B0000}"/>
    <cellStyle name="Normal 6 11 3 6 2 2" xfId="37882" xr:uid="{00000000-0005-0000-0000-0000EB1B0000}"/>
    <cellStyle name="Normal 6 11 3 6 3" xfId="27864" xr:uid="{00000000-0005-0000-0000-0000EC1B0000}"/>
    <cellStyle name="Normal 6 11 3 7" xfId="3875" xr:uid="{00000000-0005-0000-0000-0000ED1B0000}"/>
    <cellStyle name="Normal 6 11 3 7 2" xfId="34355" xr:uid="{00000000-0005-0000-0000-0000EE1B0000}"/>
    <cellStyle name="Normal 6 11 3 8" xfId="23758" xr:uid="{00000000-0005-0000-0000-0000EF1B0000}"/>
    <cellStyle name="Normal 6 11 4" xfId="3876" xr:uid="{00000000-0005-0000-0000-0000F01B0000}"/>
    <cellStyle name="Normal 6 11 4 2" xfId="3877" xr:uid="{00000000-0005-0000-0000-0000F11B0000}"/>
    <cellStyle name="Normal 6 11 4 2 2" xfId="3878" xr:uid="{00000000-0005-0000-0000-0000F21B0000}"/>
    <cellStyle name="Normal 6 11 4 2 2 2" xfId="3879" xr:uid="{00000000-0005-0000-0000-0000F31B0000}"/>
    <cellStyle name="Normal 6 11 4 2 2 2 2" xfId="37883" xr:uid="{00000000-0005-0000-0000-0000F41B0000}"/>
    <cellStyle name="Normal 6 11 4 2 2 3" xfId="27865" xr:uid="{00000000-0005-0000-0000-0000F51B0000}"/>
    <cellStyle name="Normal 6 11 4 2 3" xfId="3880" xr:uid="{00000000-0005-0000-0000-0000F61B0000}"/>
    <cellStyle name="Normal 6 11 4 2 3 2" xfId="3881" xr:uid="{00000000-0005-0000-0000-0000F71B0000}"/>
    <cellStyle name="Normal 6 11 4 2 3 2 2" xfId="37884" xr:uid="{00000000-0005-0000-0000-0000F81B0000}"/>
    <cellStyle name="Normal 6 11 4 2 3 3" xfId="27866" xr:uid="{00000000-0005-0000-0000-0000F91B0000}"/>
    <cellStyle name="Normal 6 11 4 2 4" xfId="3882" xr:uid="{00000000-0005-0000-0000-0000FA1B0000}"/>
    <cellStyle name="Normal 6 11 4 2 4 2" xfId="34362" xr:uid="{00000000-0005-0000-0000-0000FB1B0000}"/>
    <cellStyle name="Normal 6 11 4 2 5" xfId="23765" xr:uid="{00000000-0005-0000-0000-0000FC1B0000}"/>
    <cellStyle name="Normal 6 11 4 3" xfId="3883" xr:uid="{00000000-0005-0000-0000-0000FD1B0000}"/>
    <cellStyle name="Normal 6 11 4 3 2" xfId="3884" xr:uid="{00000000-0005-0000-0000-0000FE1B0000}"/>
    <cellStyle name="Normal 6 11 4 3 2 2" xfId="3885" xr:uid="{00000000-0005-0000-0000-0000FF1B0000}"/>
    <cellStyle name="Normal 6 11 4 3 2 2 2" xfId="37885" xr:uid="{00000000-0005-0000-0000-0000001C0000}"/>
    <cellStyle name="Normal 6 11 4 3 2 3" xfId="27867" xr:uid="{00000000-0005-0000-0000-0000011C0000}"/>
    <cellStyle name="Normal 6 11 4 3 3" xfId="3886" xr:uid="{00000000-0005-0000-0000-0000021C0000}"/>
    <cellStyle name="Normal 6 11 4 3 3 2" xfId="3887" xr:uid="{00000000-0005-0000-0000-0000031C0000}"/>
    <cellStyle name="Normal 6 11 4 3 3 2 2" xfId="37886" xr:uid="{00000000-0005-0000-0000-0000041C0000}"/>
    <cellStyle name="Normal 6 11 4 3 3 3" xfId="27868" xr:uid="{00000000-0005-0000-0000-0000051C0000}"/>
    <cellStyle name="Normal 6 11 4 3 4" xfId="3888" xr:uid="{00000000-0005-0000-0000-0000061C0000}"/>
    <cellStyle name="Normal 6 11 4 3 4 2" xfId="34363" xr:uid="{00000000-0005-0000-0000-0000071C0000}"/>
    <cellStyle name="Normal 6 11 4 3 5" xfId="23766" xr:uid="{00000000-0005-0000-0000-0000081C0000}"/>
    <cellStyle name="Normal 6 11 4 4" xfId="3889" xr:uid="{00000000-0005-0000-0000-0000091C0000}"/>
    <cellStyle name="Normal 6 11 4 4 2" xfId="3890" xr:uid="{00000000-0005-0000-0000-00000A1C0000}"/>
    <cellStyle name="Normal 6 11 4 4 2 2" xfId="37887" xr:uid="{00000000-0005-0000-0000-00000B1C0000}"/>
    <cellStyle name="Normal 6 11 4 4 3" xfId="27869" xr:uid="{00000000-0005-0000-0000-00000C1C0000}"/>
    <cellStyle name="Normal 6 11 4 5" xfId="3891" xr:uid="{00000000-0005-0000-0000-00000D1C0000}"/>
    <cellStyle name="Normal 6 11 4 5 2" xfId="3892" xr:uid="{00000000-0005-0000-0000-00000E1C0000}"/>
    <cellStyle name="Normal 6 11 4 5 2 2" xfId="37888" xr:uid="{00000000-0005-0000-0000-00000F1C0000}"/>
    <cellStyle name="Normal 6 11 4 5 3" xfId="27870" xr:uid="{00000000-0005-0000-0000-0000101C0000}"/>
    <cellStyle name="Normal 6 11 4 6" xfId="3893" xr:uid="{00000000-0005-0000-0000-0000111C0000}"/>
    <cellStyle name="Normal 6 11 4 6 2" xfId="34361" xr:uid="{00000000-0005-0000-0000-0000121C0000}"/>
    <cellStyle name="Normal 6 11 4 7" xfId="23764" xr:uid="{00000000-0005-0000-0000-0000131C0000}"/>
    <cellStyle name="Normal 6 11 5" xfId="3894" xr:uid="{00000000-0005-0000-0000-0000141C0000}"/>
    <cellStyle name="Normal 6 11 5 2" xfId="3895" xr:uid="{00000000-0005-0000-0000-0000151C0000}"/>
    <cellStyle name="Normal 6 11 5 2 2" xfId="3896" xr:uid="{00000000-0005-0000-0000-0000161C0000}"/>
    <cellStyle name="Normal 6 11 5 2 2 2" xfId="37889" xr:uid="{00000000-0005-0000-0000-0000171C0000}"/>
    <cellStyle name="Normal 6 11 5 2 3" xfId="27871" xr:uid="{00000000-0005-0000-0000-0000181C0000}"/>
    <cellStyle name="Normal 6 11 5 3" xfId="3897" xr:uid="{00000000-0005-0000-0000-0000191C0000}"/>
    <cellStyle name="Normal 6 11 5 3 2" xfId="3898" xr:uid="{00000000-0005-0000-0000-00001A1C0000}"/>
    <cellStyle name="Normal 6 11 5 3 2 2" xfId="37890" xr:uid="{00000000-0005-0000-0000-00001B1C0000}"/>
    <cellStyle name="Normal 6 11 5 3 3" xfId="27872" xr:uid="{00000000-0005-0000-0000-00001C1C0000}"/>
    <cellStyle name="Normal 6 11 5 4" xfId="3899" xr:uid="{00000000-0005-0000-0000-00001D1C0000}"/>
    <cellStyle name="Normal 6 11 5 4 2" xfId="34364" xr:uid="{00000000-0005-0000-0000-00001E1C0000}"/>
    <cellStyle name="Normal 6 11 5 5" xfId="23767" xr:uid="{00000000-0005-0000-0000-00001F1C0000}"/>
    <cellStyle name="Normal 6 11 6" xfId="3900" xr:uid="{00000000-0005-0000-0000-0000201C0000}"/>
    <cellStyle name="Normal 6 11 6 2" xfId="3901" xr:uid="{00000000-0005-0000-0000-0000211C0000}"/>
    <cellStyle name="Normal 6 11 6 2 2" xfId="3902" xr:uid="{00000000-0005-0000-0000-0000221C0000}"/>
    <cellStyle name="Normal 6 11 6 2 2 2" xfId="37891" xr:uid="{00000000-0005-0000-0000-0000231C0000}"/>
    <cellStyle name="Normal 6 11 6 2 3" xfId="27873" xr:uid="{00000000-0005-0000-0000-0000241C0000}"/>
    <cellStyle name="Normal 6 11 6 3" xfId="3903" xr:uid="{00000000-0005-0000-0000-0000251C0000}"/>
    <cellStyle name="Normal 6 11 6 3 2" xfId="3904" xr:uid="{00000000-0005-0000-0000-0000261C0000}"/>
    <cellStyle name="Normal 6 11 6 3 2 2" xfId="37892" xr:uid="{00000000-0005-0000-0000-0000271C0000}"/>
    <cellStyle name="Normal 6 11 6 3 3" xfId="27874" xr:uid="{00000000-0005-0000-0000-0000281C0000}"/>
    <cellStyle name="Normal 6 11 6 4" xfId="3905" xr:uid="{00000000-0005-0000-0000-0000291C0000}"/>
    <cellStyle name="Normal 6 11 6 4 2" xfId="34365" xr:uid="{00000000-0005-0000-0000-00002A1C0000}"/>
    <cellStyle name="Normal 6 11 6 5" xfId="23768" xr:uid="{00000000-0005-0000-0000-00002B1C0000}"/>
    <cellStyle name="Normal 6 11 7" xfId="3906" xr:uid="{00000000-0005-0000-0000-00002C1C0000}"/>
    <cellStyle name="Normal 6 11 7 2" xfId="3907" xr:uid="{00000000-0005-0000-0000-00002D1C0000}"/>
    <cellStyle name="Normal 6 11 7 2 2" xfId="37893" xr:uid="{00000000-0005-0000-0000-00002E1C0000}"/>
    <cellStyle name="Normal 6 11 7 3" xfId="27875" xr:uid="{00000000-0005-0000-0000-00002F1C0000}"/>
    <cellStyle name="Normal 6 11 8" xfId="3908" xr:uid="{00000000-0005-0000-0000-0000301C0000}"/>
    <cellStyle name="Normal 6 11 8 2" xfId="3909" xr:uid="{00000000-0005-0000-0000-0000311C0000}"/>
    <cellStyle name="Normal 6 11 8 2 2" xfId="37894" xr:uid="{00000000-0005-0000-0000-0000321C0000}"/>
    <cellStyle name="Normal 6 11 8 3" xfId="27876" xr:uid="{00000000-0005-0000-0000-0000331C0000}"/>
    <cellStyle name="Normal 6 11 9" xfId="3910" xr:uid="{00000000-0005-0000-0000-0000341C0000}"/>
    <cellStyle name="Normal 6 11 9 2" xfId="34348" xr:uid="{00000000-0005-0000-0000-0000351C0000}"/>
    <cellStyle name="Normal 6 12" xfId="3911" xr:uid="{00000000-0005-0000-0000-0000361C0000}"/>
    <cellStyle name="Normal 6 12 10" xfId="23769" xr:uid="{00000000-0005-0000-0000-0000371C0000}"/>
    <cellStyle name="Normal 6 12 2" xfId="3912" xr:uid="{00000000-0005-0000-0000-0000381C0000}"/>
    <cellStyle name="Normal 6 12 2 2" xfId="3913" xr:uid="{00000000-0005-0000-0000-0000391C0000}"/>
    <cellStyle name="Normal 6 12 2 2 2" xfId="3914" xr:uid="{00000000-0005-0000-0000-00003A1C0000}"/>
    <cellStyle name="Normal 6 12 2 2 2 2" xfId="3915" xr:uid="{00000000-0005-0000-0000-00003B1C0000}"/>
    <cellStyle name="Normal 6 12 2 2 2 2 2" xfId="3916" xr:uid="{00000000-0005-0000-0000-00003C1C0000}"/>
    <cellStyle name="Normal 6 12 2 2 2 2 2 2" xfId="37895" xr:uid="{00000000-0005-0000-0000-00003D1C0000}"/>
    <cellStyle name="Normal 6 12 2 2 2 2 3" xfId="27877" xr:uid="{00000000-0005-0000-0000-00003E1C0000}"/>
    <cellStyle name="Normal 6 12 2 2 2 3" xfId="3917" xr:uid="{00000000-0005-0000-0000-00003F1C0000}"/>
    <cellStyle name="Normal 6 12 2 2 2 3 2" xfId="3918" xr:uid="{00000000-0005-0000-0000-0000401C0000}"/>
    <cellStyle name="Normal 6 12 2 2 2 3 2 2" xfId="37896" xr:uid="{00000000-0005-0000-0000-0000411C0000}"/>
    <cellStyle name="Normal 6 12 2 2 2 3 3" xfId="27878" xr:uid="{00000000-0005-0000-0000-0000421C0000}"/>
    <cellStyle name="Normal 6 12 2 2 2 4" xfId="3919" xr:uid="{00000000-0005-0000-0000-0000431C0000}"/>
    <cellStyle name="Normal 6 12 2 2 2 4 2" xfId="34369" xr:uid="{00000000-0005-0000-0000-0000441C0000}"/>
    <cellStyle name="Normal 6 12 2 2 2 5" xfId="23772" xr:uid="{00000000-0005-0000-0000-0000451C0000}"/>
    <cellStyle name="Normal 6 12 2 2 3" xfId="3920" xr:uid="{00000000-0005-0000-0000-0000461C0000}"/>
    <cellStyle name="Normal 6 12 2 2 3 2" xfId="3921" xr:uid="{00000000-0005-0000-0000-0000471C0000}"/>
    <cellStyle name="Normal 6 12 2 2 3 2 2" xfId="3922" xr:uid="{00000000-0005-0000-0000-0000481C0000}"/>
    <cellStyle name="Normal 6 12 2 2 3 2 2 2" xfId="37897" xr:uid="{00000000-0005-0000-0000-0000491C0000}"/>
    <cellStyle name="Normal 6 12 2 2 3 2 3" xfId="27879" xr:uid="{00000000-0005-0000-0000-00004A1C0000}"/>
    <cellStyle name="Normal 6 12 2 2 3 3" xfId="3923" xr:uid="{00000000-0005-0000-0000-00004B1C0000}"/>
    <cellStyle name="Normal 6 12 2 2 3 3 2" xfId="3924" xr:uid="{00000000-0005-0000-0000-00004C1C0000}"/>
    <cellStyle name="Normal 6 12 2 2 3 3 2 2" xfId="37898" xr:uid="{00000000-0005-0000-0000-00004D1C0000}"/>
    <cellStyle name="Normal 6 12 2 2 3 3 3" xfId="27880" xr:uid="{00000000-0005-0000-0000-00004E1C0000}"/>
    <cellStyle name="Normal 6 12 2 2 3 4" xfId="3925" xr:uid="{00000000-0005-0000-0000-00004F1C0000}"/>
    <cellStyle name="Normal 6 12 2 2 3 4 2" xfId="34370" xr:uid="{00000000-0005-0000-0000-0000501C0000}"/>
    <cellStyle name="Normal 6 12 2 2 3 5" xfId="23773" xr:uid="{00000000-0005-0000-0000-0000511C0000}"/>
    <cellStyle name="Normal 6 12 2 2 4" xfId="3926" xr:uid="{00000000-0005-0000-0000-0000521C0000}"/>
    <cellStyle name="Normal 6 12 2 2 4 2" xfId="3927" xr:uid="{00000000-0005-0000-0000-0000531C0000}"/>
    <cellStyle name="Normal 6 12 2 2 4 2 2" xfId="37899" xr:uid="{00000000-0005-0000-0000-0000541C0000}"/>
    <cellStyle name="Normal 6 12 2 2 4 3" xfId="27881" xr:uid="{00000000-0005-0000-0000-0000551C0000}"/>
    <cellStyle name="Normal 6 12 2 2 5" xfId="3928" xr:uid="{00000000-0005-0000-0000-0000561C0000}"/>
    <cellStyle name="Normal 6 12 2 2 5 2" xfId="3929" xr:uid="{00000000-0005-0000-0000-0000571C0000}"/>
    <cellStyle name="Normal 6 12 2 2 5 2 2" xfId="37900" xr:uid="{00000000-0005-0000-0000-0000581C0000}"/>
    <cellStyle name="Normal 6 12 2 2 5 3" xfId="27882" xr:uid="{00000000-0005-0000-0000-0000591C0000}"/>
    <cellStyle name="Normal 6 12 2 2 6" xfId="3930" xr:uid="{00000000-0005-0000-0000-00005A1C0000}"/>
    <cellStyle name="Normal 6 12 2 2 6 2" xfId="34368" xr:uid="{00000000-0005-0000-0000-00005B1C0000}"/>
    <cellStyle name="Normal 6 12 2 2 7" xfId="23771" xr:uid="{00000000-0005-0000-0000-00005C1C0000}"/>
    <cellStyle name="Normal 6 12 2 3" xfId="3931" xr:uid="{00000000-0005-0000-0000-00005D1C0000}"/>
    <cellStyle name="Normal 6 12 2 3 2" xfId="3932" xr:uid="{00000000-0005-0000-0000-00005E1C0000}"/>
    <cellStyle name="Normal 6 12 2 3 2 2" xfId="3933" xr:uid="{00000000-0005-0000-0000-00005F1C0000}"/>
    <cellStyle name="Normal 6 12 2 3 2 2 2" xfId="37901" xr:uid="{00000000-0005-0000-0000-0000601C0000}"/>
    <cellStyle name="Normal 6 12 2 3 2 3" xfId="27883" xr:uid="{00000000-0005-0000-0000-0000611C0000}"/>
    <cellStyle name="Normal 6 12 2 3 3" xfId="3934" xr:uid="{00000000-0005-0000-0000-0000621C0000}"/>
    <cellStyle name="Normal 6 12 2 3 3 2" xfId="3935" xr:uid="{00000000-0005-0000-0000-0000631C0000}"/>
    <cellStyle name="Normal 6 12 2 3 3 2 2" xfId="37902" xr:uid="{00000000-0005-0000-0000-0000641C0000}"/>
    <cellStyle name="Normal 6 12 2 3 3 3" xfId="27884" xr:uid="{00000000-0005-0000-0000-0000651C0000}"/>
    <cellStyle name="Normal 6 12 2 3 4" xfId="3936" xr:uid="{00000000-0005-0000-0000-0000661C0000}"/>
    <cellStyle name="Normal 6 12 2 3 4 2" xfId="34371" xr:uid="{00000000-0005-0000-0000-0000671C0000}"/>
    <cellStyle name="Normal 6 12 2 3 5" xfId="23774" xr:uid="{00000000-0005-0000-0000-0000681C0000}"/>
    <cellStyle name="Normal 6 12 2 4" xfId="3937" xr:uid="{00000000-0005-0000-0000-0000691C0000}"/>
    <cellStyle name="Normal 6 12 2 4 2" xfId="3938" xr:uid="{00000000-0005-0000-0000-00006A1C0000}"/>
    <cellStyle name="Normal 6 12 2 4 2 2" xfId="3939" xr:uid="{00000000-0005-0000-0000-00006B1C0000}"/>
    <cellStyle name="Normal 6 12 2 4 2 2 2" xfId="37903" xr:uid="{00000000-0005-0000-0000-00006C1C0000}"/>
    <cellStyle name="Normal 6 12 2 4 2 3" xfId="27885" xr:uid="{00000000-0005-0000-0000-00006D1C0000}"/>
    <cellStyle name="Normal 6 12 2 4 3" xfId="3940" xr:uid="{00000000-0005-0000-0000-00006E1C0000}"/>
    <cellStyle name="Normal 6 12 2 4 3 2" xfId="3941" xr:uid="{00000000-0005-0000-0000-00006F1C0000}"/>
    <cellStyle name="Normal 6 12 2 4 3 2 2" xfId="37904" xr:uid="{00000000-0005-0000-0000-0000701C0000}"/>
    <cellStyle name="Normal 6 12 2 4 3 3" xfId="27886" xr:uid="{00000000-0005-0000-0000-0000711C0000}"/>
    <cellStyle name="Normal 6 12 2 4 4" xfId="3942" xr:uid="{00000000-0005-0000-0000-0000721C0000}"/>
    <cellStyle name="Normal 6 12 2 4 4 2" xfId="34372" xr:uid="{00000000-0005-0000-0000-0000731C0000}"/>
    <cellStyle name="Normal 6 12 2 4 5" xfId="23775" xr:uid="{00000000-0005-0000-0000-0000741C0000}"/>
    <cellStyle name="Normal 6 12 2 5" xfId="3943" xr:uid="{00000000-0005-0000-0000-0000751C0000}"/>
    <cellStyle name="Normal 6 12 2 5 2" xfId="3944" xr:uid="{00000000-0005-0000-0000-0000761C0000}"/>
    <cellStyle name="Normal 6 12 2 5 2 2" xfId="37905" xr:uid="{00000000-0005-0000-0000-0000771C0000}"/>
    <cellStyle name="Normal 6 12 2 5 3" xfId="27887" xr:uid="{00000000-0005-0000-0000-0000781C0000}"/>
    <cellStyle name="Normal 6 12 2 6" xfId="3945" xr:uid="{00000000-0005-0000-0000-0000791C0000}"/>
    <cellStyle name="Normal 6 12 2 6 2" xfId="3946" xr:uid="{00000000-0005-0000-0000-00007A1C0000}"/>
    <cellStyle name="Normal 6 12 2 6 2 2" xfId="37906" xr:uid="{00000000-0005-0000-0000-00007B1C0000}"/>
    <cellStyle name="Normal 6 12 2 6 3" xfId="27888" xr:uid="{00000000-0005-0000-0000-00007C1C0000}"/>
    <cellStyle name="Normal 6 12 2 7" xfId="3947" xr:uid="{00000000-0005-0000-0000-00007D1C0000}"/>
    <cellStyle name="Normal 6 12 2 7 2" xfId="34367" xr:uid="{00000000-0005-0000-0000-00007E1C0000}"/>
    <cellStyle name="Normal 6 12 2 8" xfId="23770" xr:uid="{00000000-0005-0000-0000-00007F1C0000}"/>
    <cellStyle name="Normal 6 12 3" xfId="3948" xr:uid="{00000000-0005-0000-0000-0000801C0000}"/>
    <cellStyle name="Normal 6 12 3 2" xfId="3949" xr:uid="{00000000-0005-0000-0000-0000811C0000}"/>
    <cellStyle name="Normal 6 12 3 2 2" xfId="3950" xr:uid="{00000000-0005-0000-0000-0000821C0000}"/>
    <cellStyle name="Normal 6 12 3 2 2 2" xfId="3951" xr:uid="{00000000-0005-0000-0000-0000831C0000}"/>
    <cellStyle name="Normal 6 12 3 2 2 2 2" xfId="3952" xr:uid="{00000000-0005-0000-0000-0000841C0000}"/>
    <cellStyle name="Normal 6 12 3 2 2 2 2 2" xfId="37907" xr:uid="{00000000-0005-0000-0000-0000851C0000}"/>
    <cellStyle name="Normal 6 12 3 2 2 2 3" xfId="27889" xr:uid="{00000000-0005-0000-0000-0000861C0000}"/>
    <cellStyle name="Normal 6 12 3 2 2 3" xfId="3953" xr:uid="{00000000-0005-0000-0000-0000871C0000}"/>
    <cellStyle name="Normal 6 12 3 2 2 3 2" xfId="3954" xr:uid="{00000000-0005-0000-0000-0000881C0000}"/>
    <cellStyle name="Normal 6 12 3 2 2 3 2 2" xfId="37908" xr:uid="{00000000-0005-0000-0000-0000891C0000}"/>
    <cellStyle name="Normal 6 12 3 2 2 3 3" xfId="27890" xr:uid="{00000000-0005-0000-0000-00008A1C0000}"/>
    <cellStyle name="Normal 6 12 3 2 2 4" xfId="3955" xr:uid="{00000000-0005-0000-0000-00008B1C0000}"/>
    <cellStyle name="Normal 6 12 3 2 2 4 2" xfId="34375" xr:uid="{00000000-0005-0000-0000-00008C1C0000}"/>
    <cellStyle name="Normal 6 12 3 2 2 5" xfId="23778" xr:uid="{00000000-0005-0000-0000-00008D1C0000}"/>
    <cellStyle name="Normal 6 12 3 2 3" xfId="3956" xr:uid="{00000000-0005-0000-0000-00008E1C0000}"/>
    <cellStyle name="Normal 6 12 3 2 3 2" xfId="3957" xr:uid="{00000000-0005-0000-0000-00008F1C0000}"/>
    <cellStyle name="Normal 6 12 3 2 3 2 2" xfId="3958" xr:uid="{00000000-0005-0000-0000-0000901C0000}"/>
    <cellStyle name="Normal 6 12 3 2 3 2 2 2" xfId="37909" xr:uid="{00000000-0005-0000-0000-0000911C0000}"/>
    <cellStyle name="Normal 6 12 3 2 3 2 3" xfId="27891" xr:uid="{00000000-0005-0000-0000-0000921C0000}"/>
    <cellStyle name="Normal 6 12 3 2 3 3" xfId="3959" xr:uid="{00000000-0005-0000-0000-0000931C0000}"/>
    <cellStyle name="Normal 6 12 3 2 3 3 2" xfId="3960" xr:uid="{00000000-0005-0000-0000-0000941C0000}"/>
    <cellStyle name="Normal 6 12 3 2 3 3 2 2" xfId="37910" xr:uid="{00000000-0005-0000-0000-0000951C0000}"/>
    <cellStyle name="Normal 6 12 3 2 3 3 3" xfId="27892" xr:uid="{00000000-0005-0000-0000-0000961C0000}"/>
    <cellStyle name="Normal 6 12 3 2 3 4" xfId="3961" xr:uid="{00000000-0005-0000-0000-0000971C0000}"/>
    <cellStyle name="Normal 6 12 3 2 3 4 2" xfId="34376" xr:uid="{00000000-0005-0000-0000-0000981C0000}"/>
    <cellStyle name="Normal 6 12 3 2 3 5" xfId="23779" xr:uid="{00000000-0005-0000-0000-0000991C0000}"/>
    <cellStyle name="Normal 6 12 3 2 4" xfId="3962" xr:uid="{00000000-0005-0000-0000-00009A1C0000}"/>
    <cellStyle name="Normal 6 12 3 2 4 2" xfId="3963" xr:uid="{00000000-0005-0000-0000-00009B1C0000}"/>
    <cellStyle name="Normal 6 12 3 2 4 2 2" xfId="37911" xr:uid="{00000000-0005-0000-0000-00009C1C0000}"/>
    <cellStyle name="Normal 6 12 3 2 4 3" xfId="27893" xr:uid="{00000000-0005-0000-0000-00009D1C0000}"/>
    <cellStyle name="Normal 6 12 3 2 5" xfId="3964" xr:uid="{00000000-0005-0000-0000-00009E1C0000}"/>
    <cellStyle name="Normal 6 12 3 2 5 2" xfId="3965" xr:uid="{00000000-0005-0000-0000-00009F1C0000}"/>
    <cellStyle name="Normal 6 12 3 2 5 2 2" xfId="37912" xr:uid="{00000000-0005-0000-0000-0000A01C0000}"/>
    <cellStyle name="Normal 6 12 3 2 5 3" xfId="27894" xr:uid="{00000000-0005-0000-0000-0000A11C0000}"/>
    <cellStyle name="Normal 6 12 3 2 6" xfId="3966" xr:uid="{00000000-0005-0000-0000-0000A21C0000}"/>
    <cellStyle name="Normal 6 12 3 2 6 2" xfId="34374" xr:uid="{00000000-0005-0000-0000-0000A31C0000}"/>
    <cellStyle name="Normal 6 12 3 2 7" xfId="23777" xr:uid="{00000000-0005-0000-0000-0000A41C0000}"/>
    <cellStyle name="Normal 6 12 3 3" xfId="3967" xr:uid="{00000000-0005-0000-0000-0000A51C0000}"/>
    <cellStyle name="Normal 6 12 3 3 2" xfId="3968" xr:uid="{00000000-0005-0000-0000-0000A61C0000}"/>
    <cellStyle name="Normal 6 12 3 3 2 2" xfId="3969" xr:uid="{00000000-0005-0000-0000-0000A71C0000}"/>
    <cellStyle name="Normal 6 12 3 3 2 2 2" xfId="37913" xr:uid="{00000000-0005-0000-0000-0000A81C0000}"/>
    <cellStyle name="Normal 6 12 3 3 2 3" xfId="27895" xr:uid="{00000000-0005-0000-0000-0000A91C0000}"/>
    <cellStyle name="Normal 6 12 3 3 3" xfId="3970" xr:uid="{00000000-0005-0000-0000-0000AA1C0000}"/>
    <cellStyle name="Normal 6 12 3 3 3 2" xfId="3971" xr:uid="{00000000-0005-0000-0000-0000AB1C0000}"/>
    <cellStyle name="Normal 6 12 3 3 3 2 2" xfId="37914" xr:uid="{00000000-0005-0000-0000-0000AC1C0000}"/>
    <cellStyle name="Normal 6 12 3 3 3 3" xfId="27896" xr:uid="{00000000-0005-0000-0000-0000AD1C0000}"/>
    <cellStyle name="Normal 6 12 3 3 4" xfId="3972" xr:uid="{00000000-0005-0000-0000-0000AE1C0000}"/>
    <cellStyle name="Normal 6 12 3 3 4 2" xfId="34377" xr:uid="{00000000-0005-0000-0000-0000AF1C0000}"/>
    <cellStyle name="Normal 6 12 3 3 5" xfId="23780" xr:uid="{00000000-0005-0000-0000-0000B01C0000}"/>
    <cellStyle name="Normal 6 12 3 4" xfId="3973" xr:uid="{00000000-0005-0000-0000-0000B11C0000}"/>
    <cellStyle name="Normal 6 12 3 4 2" xfId="3974" xr:uid="{00000000-0005-0000-0000-0000B21C0000}"/>
    <cellStyle name="Normal 6 12 3 4 2 2" xfId="3975" xr:uid="{00000000-0005-0000-0000-0000B31C0000}"/>
    <cellStyle name="Normal 6 12 3 4 2 2 2" xfId="37915" xr:uid="{00000000-0005-0000-0000-0000B41C0000}"/>
    <cellStyle name="Normal 6 12 3 4 2 3" xfId="27897" xr:uid="{00000000-0005-0000-0000-0000B51C0000}"/>
    <cellStyle name="Normal 6 12 3 4 3" xfId="3976" xr:uid="{00000000-0005-0000-0000-0000B61C0000}"/>
    <cellStyle name="Normal 6 12 3 4 3 2" xfId="3977" xr:uid="{00000000-0005-0000-0000-0000B71C0000}"/>
    <cellStyle name="Normal 6 12 3 4 3 2 2" xfId="37916" xr:uid="{00000000-0005-0000-0000-0000B81C0000}"/>
    <cellStyle name="Normal 6 12 3 4 3 3" xfId="27898" xr:uid="{00000000-0005-0000-0000-0000B91C0000}"/>
    <cellStyle name="Normal 6 12 3 4 4" xfId="3978" xr:uid="{00000000-0005-0000-0000-0000BA1C0000}"/>
    <cellStyle name="Normal 6 12 3 4 4 2" xfId="34378" xr:uid="{00000000-0005-0000-0000-0000BB1C0000}"/>
    <cellStyle name="Normal 6 12 3 4 5" xfId="23781" xr:uid="{00000000-0005-0000-0000-0000BC1C0000}"/>
    <cellStyle name="Normal 6 12 3 5" xfId="3979" xr:uid="{00000000-0005-0000-0000-0000BD1C0000}"/>
    <cellStyle name="Normal 6 12 3 5 2" xfId="3980" xr:uid="{00000000-0005-0000-0000-0000BE1C0000}"/>
    <cellStyle name="Normal 6 12 3 5 2 2" xfId="37917" xr:uid="{00000000-0005-0000-0000-0000BF1C0000}"/>
    <cellStyle name="Normal 6 12 3 5 3" xfId="27899" xr:uid="{00000000-0005-0000-0000-0000C01C0000}"/>
    <cellStyle name="Normal 6 12 3 6" xfId="3981" xr:uid="{00000000-0005-0000-0000-0000C11C0000}"/>
    <cellStyle name="Normal 6 12 3 6 2" xfId="3982" xr:uid="{00000000-0005-0000-0000-0000C21C0000}"/>
    <cellStyle name="Normal 6 12 3 6 2 2" xfId="37918" xr:uid="{00000000-0005-0000-0000-0000C31C0000}"/>
    <cellStyle name="Normal 6 12 3 6 3" xfId="27900" xr:uid="{00000000-0005-0000-0000-0000C41C0000}"/>
    <cellStyle name="Normal 6 12 3 7" xfId="3983" xr:uid="{00000000-0005-0000-0000-0000C51C0000}"/>
    <cellStyle name="Normal 6 12 3 7 2" xfId="34373" xr:uid="{00000000-0005-0000-0000-0000C61C0000}"/>
    <cellStyle name="Normal 6 12 3 8" xfId="23776" xr:uid="{00000000-0005-0000-0000-0000C71C0000}"/>
    <cellStyle name="Normal 6 12 4" xfId="3984" xr:uid="{00000000-0005-0000-0000-0000C81C0000}"/>
    <cellStyle name="Normal 6 12 4 2" xfId="3985" xr:uid="{00000000-0005-0000-0000-0000C91C0000}"/>
    <cellStyle name="Normal 6 12 4 2 2" xfId="3986" xr:uid="{00000000-0005-0000-0000-0000CA1C0000}"/>
    <cellStyle name="Normal 6 12 4 2 2 2" xfId="3987" xr:uid="{00000000-0005-0000-0000-0000CB1C0000}"/>
    <cellStyle name="Normal 6 12 4 2 2 2 2" xfId="37919" xr:uid="{00000000-0005-0000-0000-0000CC1C0000}"/>
    <cellStyle name="Normal 6 12 4 2 2 3" xfId="27901" xr:uid="{00000000-0005-0000-0000-0000CD1C0000}"/>
    <cellStyle name="Normal 6 12 4 2 3" xfId="3988" xr:uid="{00000000-0005-0000-0000-0000CE1C0000}"/>
    <cellStyle name="Normal 6 12 4 2 3 2" xfId="3989" xr:uid="{00000000-0005-0000-0000-0000CF1C0000}"/>
    <cellStyle name="Normal 6 12 4 2 3 2 2" xfId="37920" xr:uid="{00000000-0005-0000-0000-0000D01C0000}"/>
    <cellStyle name="Normal 6 12 4 2 3 3" xfId="27902" xr:uid="{00000000-0005-0000-0000-0000D11C0000}"/>
    <cellStyle name="Normal 6 12 4 2 4" xfId="3990" xr:uid="{00000000-0005-0000-0000-0000D21C0000}"/>
    <cellStyle name="Normal 6 12 4 2 4 2" xfId="34380" xr:uid="{00000000-0005-0000-0000-0000D31C0000}"/>
    <cellStyle name="Normal 6 12 4 2 5" xfId="23783" xr:uid="{00000000-0005-0000-0000-0000D41C0000}"/>
    <cellStyle name="Normal 6 12 4 3" xfId="3991" xr:uid="{00000000-0005-0000-0000-0000D51C0000}"/>
    <cellStyle name="Normal 6 12 4 3 2" xfId="3992" xr:uid="{00000000-0005-0000-0000-0000D61C0000}"/>
    <cellStyle name="Normal 6 12 4 3 2 2" xfId="3993" xr:uid="{00000000-0005-0000-0000-0000D71C0000}"/>
    <cellStyle name="Normal 6 12 4 3 2 2 2" xfId="37921" xr:uid="{00000000-0005-0000-0000-0000D81C0000}"/>
    <cellStyle name="Normal 6 12 4 3 2 3" xfId="27903" xr:uid="{00000000-0005-0000-0000-0000D91C0000}"/>
    <cellStyle name="Normal 6 12 4 3 3" xfId="3994" xr:uid="{00000000-0005-0000-0000-0000DA1C0000}"/>
    <cellStyle name="Normal 6 12 4 3 3 2" xfId="3995" xr:uid="{00000000-0005-0000-0000-0000DB1C0000}"/>
    <cellStyle name="Normal 6 12 4 3 3 2 2" xfId="37922" xr:uid="{00000000-0005-0000-0000-0000DC1C0000}"/>
    <cellStyle name="Normal 6 12 4 3 3 3" xfId="27904" xr:uid="{00000000-0005-0000-0000-0000DD1C0000}"/>
    <cellStyle name="Normal 6 12 4 3 4" xfId="3996" xr:uid="{00000000-0005-0000-0000-0000DE1C0000}"/>
    <cellStyle name="Normal 6 12 4 3 4 2" xfId="34381" xr:uid="{00000000-0005-0000-0000-0000DF1C0000}"/>
    <cellStyle name="Normal 6 12 4 3 5" xfId="23784" xr:uid="{00000000-0005-0000-0000-0000E01C0000}"/>
    <cellStyle name="Normal 6 12 4 4" xfId="3997" xr:uid="{00000000-0005-0000-0000-0000E11C0000}"/>
    <cellStyle name="Normal 6 12 4 4 2" xfId="3998" xr:uid="{00000000-0005-0000-0000-0000E21C0000}"/>
    <cellStyle name="Normal 6 12 4 4 2 2" xfId="37923" xr:uid="{00000000-0005-0000-0000-0000E31C0000}"/>
    <cellStyle name="Normal 6 12 4 4 3" xfId="27905" xr:uid="{00000000-0005-0000-0000-0000E41C0000}"/>
    <cellStyle name="Normal 6 12 4 5" xfId="3999" xr:uid="{00000000-0005-0000-0000-0000E51C0000}"/>
    <cellStyle name="Normal 6 12 4 5 2" xfId="4000" xr:uid="{00000000-0005-0000-0000-0000E61C0000}"/>
    <cellStyle name="Normal 6 12 4 5 2 2" xfId="37924" xr:uid="{00000000-0005-0000-0000-0000E71C0000}"/>
    <cellStyle name="Normal 6 12 4 5 3" xfId="27906" xr:uid="{00000000-0005-0000-0000-0000E81C0000}"/>
    <cellStyle name="Normal 6 12 4 6" xfId="4001" xr:uid="{00000000-0005-0000-0000-0000E91C0000}"/>
    <cellStyle name="Normal 6 12 4 6 2" xfId="34379" xr:uid="{00000000-0005-0000-0000-0000EA1C0000}"/>
    <cellStyle name="Normal 6 12 4 7" xfId="23782" xr:uid="{00000000-0005-0000-0000-0000EB1C0000}"/>
    <cellStyle name="Normal 6 12 5" xfId="4002" xr:uid="{00000000-0005-0000-0000-0000EC1C0000}"/>
    <cellStyle name="Normal 6 12 5 2" xfId="4003" xr:uid="{00000000-0005-0000-0000-0000ED1C0000}"/>
    <cellStyle name="Normal 6 12 5 2 2" xfId="4004" xr:uid="{00000000-0005-0000-0000-0000EE1C0000}"/>
    <cellStyle name="Normal 6 12 5 2 2 2" xfId="37925" xr:uid="{00000000-0005-0000-0000-0000EF1C0000}"/>
    <cellStyle name="Normal 6 12 5 2 3" xfId="27907" xr:uid="{00000000-0005-0000-0000-0000F01C0000}"/>
    <cellStyle name="Normal 6 12 5 3" xfId="4005" xr:uid="{00000000-0005-0000-0000-0000F11C0000}"/>
    <cellStyle name="Normal 6 12 5 3 2" xfId="4006" xr:uid="{00000000-0005-0000-0000-0000F21C0000}"/>
    <cellStyle name="Normal 6 12 5 3 2 2" xfId="37926" xr:uid="{00000000-0005-0000-0000-0000F31C0000}"/>
    <cellStyle name="Normal 6 12 5 3 3" xfId="27908" xr:uid="{00000000-0005-0000-0000-0000F41C0000}"/>
    <cellStyle name="Normal 6 12 5 4" xfId="4007" xr:uid="{00000000-0005-0000-0000-0000F51C0000}"/>
    <cellStyle name="Normal 6 12 5 4 2" xfId="34382" xr:uid="{00000000-0005-0000-0000-0000F61C0000}"/>
    <cellStyle name="Normal 6 12 5 5" xfId="23785" xr:uid="{00000000-0005-0000-0000-0000F71C0000}"/>
    <cellStyle name="Normal 6 12 6" xfId="4008" xr:uid="{00000000-0005-0000-0000-0000F81C0000}"/>
    <cellStyle name="Normal 6 12 6 2" xfId="4009" xr:uid="{00000000-0005-0000-0000-0000F91C0000}"/>
    <cellStyle name="Normal 6 12 6 2 2" xfId="4010" xr:uid="{00000000-0005-0000-0000-0000FA1C0000}"/>
    <cellStyle name="Normal 6 12 6 2 2 2" xfId="37927" xr:uid="{00000000-0005-0000-0000-0000FB1C0000}"/>
    <cellStyle name="Normal 6 12 6 2 3" xfId="27909" xr:uid="{00000000-0005-0000-0000-0000FC1C0000}"/>
    <cellStyle name="Normal 6 12 6 3" xfId="4011" xr:uid="{00000000-0005-0000-0000-0000FD1C0000}"/>
    <cellStyle name="Normal 6 12 6 3 2" xfId="4012" xr:uid="{00000000-0005-0000-0000-0000FE1C0000}"/>
    <cellStyle name="Normal 6 12 6 3 2 2" xfId="37928" xr:uid="{00000000-0005-0000-0000-0000FF1C0000}"/>
    <cellStyle name="Normal 6 12 6 3 3" xfId="27910" xr:uid="{00000000-0005-0000-0000-0000001D0000}"/>
    <cellStyle name="Normal 6 12 6 4" xfId="4013" xr:uid="{00000000-0005-0000-0000-0000011D0000}"/>
    <cellStyle name="Normal 6 12 6 4 2" xfId="34383" xr:uid="{00000000-0005-0000-0000-0000021D0000}"/>
    <cellStyle name="Normal 6 12 6 5" xfId="23786" xr:uid="{00000000-0005-0000-0000-0000031D0000}"/>
    <cellStyle name="Normal 6 12 7" xfId="4014" xr:uid="{00000000-0005-0000-0000-0000041D0000}"/>
    <cellStyle name="Normal 6 12 7 2" xfId="4015" xr:uid="{00000000-0005-0000-0000-0000051D0000}"/>
    <cellStyle name="Normal 6 12 7 2 2" xfId="37929" xr:uid="{00000000-0005-0000-0000-0000061D0000}"/>
    <cellStyle name="Normal 6 12 7 3" xfId="27911" xr:uid="{00000000-0005-0000-0000-0000071D0000}"/>
    <cellStyle name="Normal 6 12 8" xfId="4016" xr:uid="{00000000-0005-0000-0000-0000081D0000}"/>
    <cellStyle name="Normal 6 12 8 2" xfId="4017" xr:uid="{00000000-0005-0000-0000-0000091D0000}"/>
    <cellStyle name="Normal 6 12 8 2 2" xfId="37930" xr:uid="{00000000-0005-0000-0000-00000A1D0000}"/>
    <cellStyle name="Normal 6 12 8 3" xfId="27912" xr:uid="{00000000-0005-0000-0000-00000B1D0000}"/>
    <cellStyle name="Normal 6 12 9" xfId="4018" xr:uid="{00000000-0005-0000-0000-00000C1D0000}"/>
    <cellStyle name="Normal 6 12 9 2" xfId="34366" xr:uid="{00000000-0005-0000-0000-00000D1D0000}"/>
    <cellStyle name="Normal 6 13" xfId="4019" xr:uid="{00000000-0005-0000-0000-00000E1D0000}"/>
    <cellStyle name="Normal 6 13 2" xfId="4020" xr:uid="{00000000-0005-0000-0000-00000F1D0000}"/>
    <cellStyle name="Normal 6 13 2 2" xfId="4021" xr:uid="{00000000-0005-0000-0000-0000101D0000}"/>
    <cellStyle name="Normal 6 13 2 2 2" xfId="4022" xr:uid="{00000000-0005-0000-0000-0000111D0000}"/>
    <cellStyle name="Normal 6 13 2 2 2 2" xfId="4023" xr:uid="{00000000-0005-0000-0000-0000121D0000}"/>
    <cellStyle name="Normal 6 13 2 2 2 2 2" xfId="37931" xr:uid="{00000000-0005-0000-0000-0000131D0000}"/>
    <cellStyle name="Normal 6 13 2 2 2 3" xfId="27913" xr:uid="{00000000-0005-0000-0000-0000141D0000}"/>
    <cellStyle name="Normal 6 13 2 2 3" xfId="4024" xr:uid="{00000000-0005-0000-0000-0000151D0000}"/>
    <cellStyle name="Normal 6 13 2 2 3 2" xfId="4025" xr:uid="{00000000-0005-0000-0000-0000161D0000}"/>
    <cellStyle name="Normal 6 13 2 2 3 2 2" xfId="37932" xr:uid="{00000000-0005-0000-0000-0000171D0000}"/>
    <cellStyle name="Normal 6 13 2 2 3 3" xfId="27914" xr:uid="{00000000-0005-0000-0000-0000181D0000}"/>
    <cellStyle name="Normal 6 13 2 2 4" xfId="4026" xr:uid="{00000000-0005-0000-0000-0000191D0000}"/>
    <cellStyle name="Normal 6 13 2 2 4 2" xfId="34386" xr:uid="{00000000-0005-0000-0000-00001A1D0000}"/>
    <cellStyle name="Normal 6 13 2 2 5" xfId="23789" xr:uid="{00000000-0005-0000-0000-00001B1D0000}"/>
    <cellStyle name="Normal 6 13 2 3" xfId="4027" xr:uid="{00000000-0005-0000-0000-00001C1D0000}"/>
    <cellStyle name="Normal 6 13 2 3 2" xfId="4028" xr:uid="{00000000-0005-0000-0000-00001D1D0000}"/>
    <cellStyle name="Normal 6 13 2 3 2 2" xfId="4029" xr:uid="{00000000-0005-0000-0000-00001E1D0000}"/>
    <cellStyle name="Normal 6 13 2 3 2 2 2" xfId="37933" xr:uid="{00000000-0005-0000-0000-00001F1D0000}"/>
    <cellStyle name="Normal 6 13 2 3 2 3" xfId="27915" xr:uid="{00000000-0005-0000-0000-0000201D0000}"/>
    <cellStyle name="Normal 6 13 2 3 3" xfId="4030" xr:uid="{00000000-0005-0000-0000-0000211D0000}"/>
    <cellStyle name="Normal 6 13 2 3 3 2" xfId="4031" xr:uid="{00000000-0005-0000-0000-0000221D0000}"/>
    <cellStyle name="Normal 6 13 2 3 3 2 2" xfId="37934" xr:uid="{00000000-0005-0000-0000-0000231D0000}"/>
    <cellStyle name="Normal 6 13 2 3 3 3" xfId="27916" xr:uid="{00000000-0005-0000-0000-0000241D0000}"/>
    <cellStyle name="Normal 6 13 2 3 4" xfId="4032" xr:uid="{00000000-0005-0000-0000-0000251D0000}"/>
    <cellStyle name="Normal 6 13 2 3 4 2" xfId="34387" xr:uid="{00000000-0005-0000-0000-0000261D0000}"/>
    <cellStyle name="Normal 6 13 2 3 5" xfId="23790" xr:uid="{00000000-0005-0000-0000-0000271D0000}"/>
    <cellStyle name="Normal 6 13 2 4" xfId="4033" xr:uid="{00000000-0005-0000-0000-0000281D0000}"/>
    <cellStyle name="Normal 6 13 2 4 2" xfId="4034" xr:uid="{00000000-0005-0000-0000-0000291D0000}"/>
    <cellStyle name="Normal 6 13 2 4 2 2" xfId="37935" xr:uid="{00000000-0005-0000-0000-00002A1D0000}"/>
    <cellStyle name="Normal 6 13 2 4 3" xfId="27917" xr:uid="{00000000-0005-0000-0000-00002B1D0000}"/>
    <cellStyle name="Normal 6 13 2 5" xfId="4035" xr:uid="{00000000-0005-0000-0000-00002C1D0000}"/>
    <cellStyle name="Normal 6 13 2 5 2" xfId="4036" xr:uid="{00000000-0005-0000-0000-00002D1D0000}"/>
    <cellStyle name="Normal 6 13 2 5 2 2" xfId="37936" xr:uid="{00000000-0005-0000-0000-00002E1D0000}"/>
    <cellStyle name="Normal 6 13 2 5 3" xfId="27918" xr:uid="{00000000-0005-0000-0000-00002F1D0000}"/>
    <cellStyle name="Normal 6 13 2 6" xfId="4037" xr:uid="{00000000-0005-0000-0000-0000301D0000}"/>
    <cellStyle name="Normal 6 13 2 6 2" xfId="34385" xr:uid="{00000000-0005-0000-0000-0000311D0000}"/>
    <cellStyle name="Normal 6 13 2 7" xfId="23788" xr:uid="{00000000-0005-0000-0000-0000321D0000}"/>
    <cellStyle name="Normal 6 13 3" xfId="4038" xr:uid="{00000000-0005-0000-0000-0000331D0000}"/>
    <cellStyle name="Normal 6 13 3 2" xfId="4039" xr:uid="{00000000-0005-0000-0000-0000341D0000}"/>
    <cellStyle name="Normal 6 13 3 2 2" xfId="4040" xr:uid="{00000000-0005-0000-0000-0000351D0000}"/>
    <cellStyle name="Normal 6 13 3 2 2 2" xfId="37937" xr:uid="{00000000-0005-0000-0000-0000361D0000}"/>
    <cellStyle name="Normal 6 13 3 2 3" xfId="27919" xr:uid="{00000000-0005-0000-0000-0000371D0000}"/>
    <cellStyle name="Normal 6 13 3 3" xfId="4041" xr:uid="{00000000-0005-0000-0000-0000381D0000}"/>
    <cellStyle name="Normal 6 13 3 3 2" xfId="4042" xr:uid="{00000000-0005-0000-0000-0000391D0000}"/>
    <cellStyle name="Normal 6 13 3 3 2 2" xfId="37938" xr:uid="{00000000-0005-0000-0000-00003A1D0000}"/>
    <cellStyle name="Normal 6 13 3 3 3" xfId="27920" xr:uid="{00000000-0005-0000-0000-00003B1D0000}"/>
    <cellStyle name="Normal 6 13 3 4" xfId="4043" xr:uid="{00000000-0005-0000-0000-00003C1D0000}"/>
    <cellStyle name="Normal 6 13 3 4 2" xfId="34388" xr:uid="{00000000-0005-0000-0000-00003D1D0000}"/>
    <cellStyle name="Normal 6 13 3 5" xfId="23791" xr:uid="{00000000-0005-0000-0000-00003E1D0000}"/>
    <cellStyle name="Normal 6 13 4" xfId="4044" xr:uid="{00000000-0005-0000-0000-00003F1D0000}"/>
    <cellStyle name="Normal 6 13 4 2" xfId="4045" xr:uid="{00000000-0005-0000-0000-0000401D0000}"/>
    <cellStyle name="Normal 6 13 4 2 2" xfId="4046" xr:uid="{00000000-0005-0000-0000-0000411D0000}"/>
    <cellStyle name="Normal 6 13 4 2 2 2" xfId="37939" xr:uid="{00000000-0005-0000-0000-0000421D0000}"/>
    <cellStyle name="Normal 6 13 4 2 3" xfId="27921" xr:uid="{00000000-0005-0000-0000-0000431D0000}"/>
    <cellStyle name="Normal 6 13 4 3" xfId="4047" xr:uid="{00000000-0005-0000-0000-0000441D0000}"/>
    <cellStyle name="Normal 6 13 4 3 2" xfId="4048" xr:uid="{00000000-0005-0000-0000-0000451D0000}"/>
    <cellStyle name="Normal 6 13 4 3 2 2" xfId="37940" xr:uid="{00000000-0005-0000-0000-0000461D0000}"/>
    <cellStyle name="Normal 6 13 4 3 3" xfId="27922" xr:uid="{00000000-0005-0000-0000-0000471D0000}"/>
    <cellStyle name="Normal 6 13 4 4" xfId="4049" xr:uid="{00000000-0005-0000-0000-0000481D0000}"/>
    <cellStyle name="Normal 6 13 4 4 2" xfId="34389" xr:uid="{00000000-0005-0000-0000-0000491D0000}"/>
    <cellStyle name="Normal 6 13 4 5" xfId="23792" xr:uid="{00000000-0005-0000-0000-00004A1D0000}"/>
    <cellStyle name="Normal 6 13 5" xfId="4050" xr:uid="{00000000-0005-0000-0000-00004B1D0000}"/>
    <cellStyle name="Normal 6 13 5 2" xfId="4051" xr:uid="{00000000-0005-0000-0000-00004C1D0000}"/>
    <cellStyle name="Normal 6 13 5 2 2" xfId="37941" xr:uid="{00000000-0005-0000-0000-00004D1D0000}"/>
    <cellStyle name="Normal 6 13 5 3" xfId="27923" xr:uid="{00000000-0005-0000-0000-00004E1D0000}"/>
    <cellStyle name="Normal 6 13 6" xfId="4052" xr:uid="{00000000-0005-0000-0000-00004F1D0000}"/>
    <cellStyle name="Normal 6 13 6 2" xfId="4053" xr:uid="{00000000-0005-0000-0000-0000501D0000}"/>
    <cellStyle name="Normal 6 13 6 2 2" xfId="37942" xr:uid="{00000000-0005-0000-0000-0000511D0000}"/>
    <cellStyle name="Normal 6 13 6 3" xfId="27924" xr:uid="{00000000-0005-0000-0000-0000521D0000}"/>
    <cellStyle name="Normal 6 13 7" xfId="4054" xr:uid="{00000000-0005-0000-0000-0000531D0000}"/>
    <cellStyle name="Normal 6 13 7 2" xfId="34384" xr:uid="{00000000-0005-0000-0000-0000541D0000}"/>
    <cellStyle name="Normal 6 13 8" xfId="23787" xr:uid="{00000000-0005-0000-0000-0000551D0000}"/>
    <cellStyle name="Normal 6 14" xfId="4055" xr:uid="{00000000-0005-0000-0000-0000561D0000}"/>
    <cellStyle name="Normal 6 14 2" xfId="4056" xr:uid="{00000000-0005-0000-0000-0000571D0000}"/>
    <cellStyle name="Normal 6 14 2 2" xfId="4057" xr:uid="{00000000-0005-0000-0000-0000581D0000}"/>
    <cellStyle name="Normal 6 14 2 2 2" xfId="4058" xr:uid="{00000000-0005-0000-0000-0000591D0000}"/>
    <cellStyle name="Normal 6 14 2 2 2 2" xfId="4059" xr:uid="{00000000-0005-0000-0000-00005A1D0000}"/>
    <cellStyle name="Normal 6 14 2 2 2 2 2" xfId="37943" xr:uid="{00000000-0005-0000-0000-00005B1D0000}"/>
    <cellStyle name="Normal 6 14 2 2 2 3" xfId="27925" xr:uid="{00000000-0005-0000-0000-00005C1D0000}"/>
    <cellStyle name="Normal 6 14 2 2 3" xfId="4060" xr:uid="{00000000-0005-0000-0000-00005D1D0000}"/>
    <cellStyle name="Normal 6 14 2 2 3 2" xfId="4061" xr:uid="{00000000-0005-0000-0000-00005E1D0000}"/>
    <cellStyle name="Normal 6 14 2 2 3 2 2" xfId="37944" xr:uid="{00000000-0005-0000-0000-00005F1D0000}"/>
    <cellStyle name="Normal 6 14 2 2 3 3" xfId="27926" xr:uid="{00000000-0005-0000-0000-0000601D0000}"/>
    <cellStyle name="Normal 6 14 2 2 4" xfId="4062" xr:uid="{00000000-0005-0000-0000-0000611D0000}"/>
    <cellStyle name="Normal 6 14 2 2 4 2" xfId="34392" xr:uid="{00000000-0005-0000-0000-0000621D0000}"/>
    <cellStyle name="Normal 6 14 2 2 5" xfId="23795" xr:uid="{00000000-0005-0000-0000-0000631D0000}"/>
    <cellStyle name="Normal 6 14 2 3" xfId="4063" xr:uid="{00000000-0005-0000-0000-0000641D0000}"/>
    <cellStyle name="Normal 6 14 2 3 2" xfId="4064" xr:uid="{00000000-0005-0000-0000-0000651D0000}"/>
    <cellStyle name="Normal 6 14 2 3 2 2" xfId="4065" xr:uid="{00000000-0005-0000-0000-0000661D0000}"/>
    <cellStyle name="Normal 6 14 2 3 2 2 2" xfId="37945" xr:uid="{00000000-0005-0000-0000-0000671D0000}"/>
    <cellStyle name="Normal 6 14 2 3 2 3" xfId="27927" xr:uid="{00000000-0005-0000-0000-0000681D0000}"/>
    <cellStyle name="Normal 6 14 2 3 3" xfId="4066" xr:uid="{00000000-0005-0000-0000-0000691D0000}"/>
    <cellStyle name="Normal 6 14 2 3 3 2" xfId="4067" xr:uid="{00000000-0005-0000-0000-00006A1D0000}"/>
    <cellStyle name="Normal 6 14 2 3 3 2 2" xfId="37946" xr:uid="{00000000-0005-0000-0000-00006B1D0000}"/>
    <cellStyle name="Normal 6 14 2 3 3 3" xfId="27928" xr:uid="{00000000-0005-0000-0000-00006C1D0000}"/>
    <cellStyle name="Normal 6 14 2 3 4" xfId="4068" xr:uid="{00000000-0005-0000-0000-00006D1D0000}"/>
    <cellStyle name="Normal 6 14 2 3 4 2" xfId="34393" xr:uid="{00000000-0005-0000-0000-00006E1D0000}"/>
    <cellStyle name="Normal 6 14 2 3 5" xfId="23796" xr:uid="{00000000-0005-0000-0000-00006F1D0000}"/>
    <cellStyle name="Normal 6 14 2 4" xfId="4069" xr:uid="{00000000-0005-0000-0000-0000701D0000}"/>
    <cellStyle name="Normal 6 14 2 4 2" xfId="4070" xr:uid="{00000000-0005-0000-0000-0000711D0000}"/>
    <cellStyle name="Normal 6 14 2 4 2 2" xfId="37947" xr:uid="{00000000-0005-0000-0000-0000721D0000}"/>
    <cellStyle name="Normal 6 14 2 4 3" xfId="27929" xr:uid="{00000000-0005-0000-0000-0000731D0000}"/>
    <cellStyle name="Normal 6 14 2 5" xfId="4071" xr:uid="{00000000-0005-0000-0000-0000741D0000}"/>
    <cellStyle name="Normal 6 14 2 5 2" xfId="4072" xr:uid="{00000000-0005-0000-0000-0000751D0000}"/>
    <cellStyle name="Normal 6 14 2 5 2 2" xfId="37948" xr:uid="{00000000-0005-0000-0000-0000761D0000}"/>
    <cellStyle name="Normal 6 14 2 5 3" xfId="27930" xr:uid="{00000000-0005-0000-0000-0000771D0000}"/>
    <cellStyle name="Normal 6 14 2 6" xfId="4073" xr:uid="{00000000-0005-0000-0000-0000781D0000}"/>
    <cellStyle name="Normal 6 14 2 6 2" xfId="34391" xr:uid="{00000000-0005-0000-0000-0000791D0000}"/>
    <cellStyle name="Normal 6 14 2 7" xfId="23794" xr:uid="{00000000-0005-0000-0000-00007A1D0000}"/>
    <cellStyle name="Normal 6 14 3" xfId="4074" xr:uid="{00000000-0005-0000-0000-00007B1D0000}"/>
    <cellStyle name="Normal 6 14 3 2" xfId="4075" xr:uid="{00000000-0005-0000-0000-00007C1D0000}"/>
    <cellStyle name="Normal 6 14 3 2 2" xfId="4076" xr:uid="{00000000-0005-0000-0000-00007D1D0000}"/>
    <cellStyle name="Normal 6 14 3 2 2 2" xfId="37949" xr:uid="{00000000-0005-0000-0000-00007E1D0000}"/>
    <cellStyle name="Normal 6 14 3 2 3" xfId="27931" xr:uid="{00000000-0005-0000-0000-00007F1D0000}"/>
    <cellStyle name="Normal 6 14 3 3" xfId="4077" xr:uid="{00000000-0005-0000-0000-0000801D0000}"/>
    <cellStyle name="Normal 6 14 3 3 2" xfId="4078" xr:uid="{00000000-0005-0000-0000-0000811D0000}"/>
    <cellStyle name="Normal 6 14 3 3 2 2" xfId="37950" xr:uid="{00000000-0005-0000-0000-0000821D0000}"/>
    <cellStyle name="Normal 6 14 3 3 3" xfId="27932" xr:uid="{00000000-0005-0000-0000-0000831D0000}"/>
    <cellStyle name="Normal 6 14 3 4" xfId="4079" xr:uid="{00000000-0005-0000-0000-0000841D0000}"/>
    <cellStyle name="Normal 6 14 3 4 2" xfId="34394" xr:uid="{00000000-0005-0000-0000-0000851D0000}"/>
    <cellStyle name="Normal 6 14 3 5" xfId="23797" xr:uid="{00000000-0005-0000-0000-0000861D0000}"/>
    <cellStyle name="Normal 6 14 4" xfId="4080" xr:uid="{00000000-0005-0000-0000-0000871D0000}"/>
    <cellStyle name="Normal 6 14 4 2" xfId="4081" xr:uid="{00000000-0005-0000-0000-0000881D0000}"/>
    <cellStyle name="Normal 6 14 4 2 2" xfId="4082" xr:uid="{00000000-0005-0000-0000-0000891D0000}"/>
    <cellStyle name="Normal 6 14 4 2 2 2" xfId="37951" xr:uid="{00000000-0005-0000-0000-00008A1D0000}"/>
    <cellStyle name="Normal 6 14 4 2 3" xfId="27933" xr:uid="{00000000-0005-0000-0000-00008B1D0000}"/>
    <cellStyle name="Normal 6 14 4 3" xfId="4083" xr:uid="{00000000-0005-0000-0000-00008C1D0000}"/>
    <cellStyle name="Normal 6 14 4 3 2" xfId="4084" xr:uid="{00000000-0005-0000-0000-00008D1D0000}"/>
    <cellStyle name="Normal 6 14 4 3 2 2" xfId="37952" xr:uid="{00000000-0005-0000-0000-00008E1D0000}"/>
    <cellStyle name="Normal 6 14 4 3 3" xfId="27934" xr:uid="{00000000-0005-0000-0000-00008F1D0000}"/>
    <cellStyle name="Normal 6 14 4 4" xfId="4085" xr:uid="{00000000-0005-0000-0000-0000901D0000}"/>
    <cellStyle name="Normal 6 14 4 4 2" xfId="34395" xr:uid="{00000000-0005-0000-0000-0000911D0000}"/>
    <cellStyle name="Normal 6 14 4 5" xfId="23798" xr:uid="{00000000-0005-0000-0000-0000921D0000}"/>
    <cellStyle name="Normal 6 14 5" xfId="4086" xr:uid="{00000000-0005-0000-0000-0000931D0000}"/>
    <cellStyle name="Normal 6 14 5 2" xfId="4087" xr:uid="{00000000-0005-0000-0000-0000941D0000}"/>
    <cellStyle name="Normal 6 14 5 2 2" xfId="37953" xr:uid="{00000000-0005-0000-0000-0000951D0000}"/>
    <cellStyle name="Normal 6 14 5 3" xfId="27935" xr:uid="{00000000-0005-0000-0000-0000961D0000}"/>
    <cellStyle name="Normal 6 14 6" xfId="4088" xr:uid="{00000000-0005-0000-0000-0000971D0000}"/>
    <cellStyle name="Normal 6 14 6 2" xfId="4089" xr:uid="{00000000-0005-0000-0000-0000981D0000}"/>
    <cellStyle name="Normal 6 14 6 2 2" xfId="37954" xr:uid="{00000000-0005-0000-0000-0000991D0000}"/>
    <cellStyle name="Normal 6 14 6 3" xfId="27936" xr:uid="{00000000-0005-0000-0000-00009A1D0000}"/>
    <cellStyle name="Normal 6 14 7" xfId="4090" xr:uid="{00000000-0005-0000-0000-00009B1D0000}"/>
    <cellStyle name="Normal 6 14 7 2" xfId="34390" xr:uid="{00000000-0005-0000-0000-00009C1D0000}"/>
    <cellStyle name="Normal 6 14 8" xfId="23793" xr:uid="{00000000-0005-0000-0000-00009D1D0000}"/>
    <cellStyle name="Normal 6 15" xfId="4091" xr:uid="{00000000-0005-0000-0000-00009E1D0000}"/>
    <cellStyle name="Normal 6 15 2" xfId="4092" xr:uid="{00000000-0005-0000-0000-00009F1D0000}"/>
    <cellStyle name="Normal 6 15 2 2" xfId="4093" xr:uid="{00000000-0005-0000-0000-0000A01D0000}"/>
    <cellStyle name="Normal 6 15 2 2 2" xfId="4094" xr:uid="{00000000-0005-0000-0000-0000A11D0000}"/>
    <cellStyle name="Normal 6 15 2 2 2 2" xfId="37955" xr:uid="{00000000-0005-0000-0000-0000A21D0000}"/>
    <cellStyle name="Normal 6 15 2 2 3" xfId="27937" xr:uid="{00000000-0005-0000-0000-0000A31D0000}"/>
    <cellStyle name="Normal 6 15 2 3" xfId="4095" xr:uid="{00000000-0005-0000-0000-0000A41D0000}"/>
    <cellStyle name="Normal 6 15 2 3 2" xfId="4096" xr:uid="{00000000-0005-0000-0000-0000A51D0000}"/>
    <cellStyle name="Normal 6 15 2 3 2 2" xfId="37956" xr:uid="{00000000-0005-0000-0000-0000A61D0000}"/>
    <cellStyle name="Normal 6 15 2 3 3" xfId="27938" xr:uid="{00000000-0005-0000-0000-0000A71D0000}"/>
    <cellStyle name="Normal 6 15 2 4" xfId="4097" xr:uid="{00000000-0005-0000-0000-0000A81D0000}"/>
    <cellStyle name="Normal 6 15 2 4 2" xfId="34397" xr:uid="{00000000-0005-0000-0000-0000A91D0000}"/>
    <cellStyle name="Normal 6 15 2 5" xfId="23800" xr:uid="{00000000-0005-0000-0000-0000AA1D0000}"/>
    <cellStyle name="Normal 6 15 3" xfId="4098" xr:uid="{00000000-0005-0000-0000-0000AB1D0000}"/>
    <cellStyle name="Normal 6 15 3 2" xfId="4099" xr:uid="{00000000-0005-0000-0000-0000AC1D0000}"/>
    <cellStyle name="Normal 6 15 3 2 2" xfId="4100" xr:uid="{00000000-0005-0000-0000-0000AD1D0000}"/>
    <cellStyle name="Normal 6 15 3 2 2 2" xfId="37957" xr:uid="{00000000-0005-0000-0000-0000AE1D0000}"/>
    <cellStyle name="Normal 6 15 3 2 3" xfId="27939" xr:uid="{00000000-0005-0000-0000-0000AF1D0000}"/>
    <cellStyle name="Normal 6 15 3 3" xfId="4101" xr:uid="{00000000-0005-0000-0000-0000B01D0000}"/>
    <cellStyle name="Normal 6 15 3 3 2" xfId="4102" xr:uid="{00000000-0005-0000-0000-0000B11D0000}"/>
    <cellStyle name="Normal 6 15 3 3 2 2" xfId="37958" xr:uid="{00000000-0005-0000-0000-0000B21D0000}"/>
    <cellStyle name="Normal 6 15 3 3 3" xfId="27940" xr:uid="{00000000-0005-0000-0000-0000B31D0000}"/>
    <cellStyle name="Normal 6 15 3 4" xfId="4103" xr:uid="{00000000-0005-0000-0000-0000B41D0000}"/>
    <cellStyle name="Normal 6 15 3 4 2" xfId="34398" xr:uid="{00000000-0005-0000-0000-0000B51D0000}"/>
    <cellStyle name="Normal 6 15 3 5" xfId="23801" xr:uid="{00000000-0005-0000-0000-0000B61D0000}"/>
    <cellStyle name="Normal 6 15 4" xfId="4104" xr:uid="{00000000-0005-0000-0000-0000B71D0000}"/>
    <cellStyle name="Normal 6 15 4 2" xfId="4105" xr:uid="{00000000-0005-0000-0000-0000B81D0000}"/>
    <cellStyle name="Normal 6 15 4 2 2" xfId="37959" xr:uid="{00000000-0005-0000-0000-0000B91D0000}"/>
    <cellStyle name="Normal 6 15 4 3" xfId="27941" xr:uid="{00000000-0005-0000-0000-0000BA1D0000}"/>
    <cellStyle name="Normal 6 15 5" xfId="4106" xr:uid="{00000000-0005-0000-0000-0000BB1D0000}"/>
    <cellStyle name="Normal 6 15 5 2" xfId="4107" xr:uid="{00000000-0005-0000-0000-0000BC1D0000}"/>
    <cellStyle name="Normal 6 15 5 2 2" xfId="37960" xr:uid="{00000000-0005-0000-0000-0000BD1D0000}"/>
    <cellStyle name="Normal 6 15 5 3" xfId="27942" xr:uid="{00000000-0005-0000-0000-0000BE1D0000}"/>
    <cellStyle name="Normal 6 15 6" xfId="4108" xr:uid="{00000000-0005-0000-0000-0000BF1D0000}"/>
    <cellStyle name="Normal 6 15 6 2" xfId="34396" xr:uid="{00000000-0005-0000-0000-0000C01D0000}"/>
    <cellStyle name="Normal 6 15 7" xfId="23799" xr:uid="{00000000-0005-0000-0000-0000C11D0000}"/>
    <cellStyle name="Normal 6 16" xfId="4109" xr:uid="{00000000-0005-0000-0000-0000C21D0000}"/>
    <cellStyle name="Normal 6 16 2" xfId="4110" xr:uid="{00000000-0005-0000-0000-0000C31D0000}"/>
    <cellStyle name="Normal 6 16 2 2" xfId="4111" xr:uid="{00000000-0005-0000-0000-0000C41D0000}"/>
    <cellStyle name="Normal 6 16 2 2 2" xfId="4112" xr:uid="{00000000-0005-0000-0000-0000C51D0000}"/>
    <cellStyle name="Normal 6 16 2 2 2 2" xfId="37961" xr:uid="{00000000-0005-0000-0000-0000C61D0000}"/>
    <cellStyle name="Normal 6 16 2 2 3" xfId="27943" xr:uid="{00000000-0005-0000-0000-0000C71D0000}"/>
    <cellStyle name="Normal 6 16 2 3" xfId="4113" xr:uid="{00000000-0005-0000-0000-0000C81D0000}"/>
    <cellStyle name="Normal 6 16 2 3 2" xfId="4114" xr:uid="{00000000-0005-0000-0000-0000C91D0000}"/>
    <cellStyle name="Normal 6 16 2 3 2 2" xfId="37962" xr:uid="{00000000-0005-0000-0000-0000CA1D0000}"/>
    <cellStyle name="Normal 6 16 2 3 3" xfId="27944" xr:uid="{00000000-0005-0000-0000-0000CB1D0000}"/>
    <cellStyle name="Normal 6 16 2 4" xfId="4115" xr:uid="{00000000-0005-0000-0000-0000CC1D0000}"/>
    <cellStyle name="Normal 6 16 2 4 2" xfId="34400" xr:uid="{00000000-0005-0000-0000-0000CD1D0000}"/>
    <cellStyle name="Normal 6 16 2 5" xfId="23803" xr:uid="{00000000-0005-0000-0000-0000CE1D0000}"/>
    <cellStyle name="Normal 6 16 3" xfId="4116" xr:uid="{00000000-0005-0000-0000-0000CF1D0000}"/>
    <cellStyle name="Normal 6 16 3 2" xfId="4117" xr:uid="{00000000-0005-0000-0000-0000D01D0000}"/>
    <cellStyle name="Normal 6 16 3 2 2" xfId="4118" xr:uid="{00000000-0005-0000-0000-0000D11D0000}"/>
    <cellStyle name="Normal 6 16 3 2 2 2" xfId="37963" xr:uid="{00000000-0005-0000-0000-0000D21D0000}"/>
    <cellStyle name="Normal 6 16 3 2 3" xfId="27945" xr:uid="{00000000-0005-0000-0000-0000D31D0000}"/>
    <cellStyle name="Normal 6 16 3 3" xfId="4119" xr:uid="{00000000-0005-0000-0000-0000D41D0000}"/>
    <cellStyle name="Normal 6 16 3 3 2" xfId="4120" xr:uid="{00000000-0005-0000-0000-0000D51D0000}"/>
    <cellStyle name="Normal 6 16 3 3 2 2" xfId="37964" xr:uid="{00000000-0005-0000-0000-0000D61D0000}"/>
    <cellStyle name="Normal 6 16 3 3 3" xfId="27946" xr:uid="{00000000-0005-0000-0000-0000D71D0000}"/>
    <cellStyle name="Normal 6 16 3 4" xfId="4121" xr:uid="{00000000-0005-0000-0000-0000D81D0000}"/>
    <cellStyle name="Normal 6 16 3 4 2" xfId="34401" xr:uid="{00000000-0005-0000-0000-0000D91D0000}"/>
    <cellStyle name="Normal 6 16 3 5" xfId="23804" xr:uid="{00000000-0005-0000-0000-0000DA1D0000}"/>
    <cellStyle name="Normal 6 16 4" xfId="4122" xr:uid="{00000000-0005-0000-0000-0000DB1D0000}"/>
    <cellStyle name="Normal 6 16 4 2" xfId="4123" xr:uid="{00000000-0005-0000-0000-0000DC1D0000}"/>
    <cellStyle name="Normal 6 16 4 2 2" xfId="37965" xr:uid="{00000000-0005-0000-0000-0000DD1D0000}"/>
    <cellStyle name="Normal 6 16 4 3" xfId="27947" xr:uid="{00000000-0005-0000-0000-0000DE1D0000}"/>
    <cellStyle name="Normal 6 16 5" xfId="4124" xr:uid="{00000000-0005-0000-0000-0000DF1D0000}"/>
    <cellStyle name="Normal 6 16 5 2" xfId="4125" xr:uid="{00000000-0005-0000-0000-0000E01D0000}"/>
    <cellStyle name="Normal 6 16 5 2 2" xfId="37966" xr:uid="{00000000-0005-0000-0000-0000E11D0000}"/>
    <cellStyle name="Normal 6 16 5 3" xfId="27948" xr:uid="{00000000-0005-0000-0000-0000E21D0000}"/>
    <cellStyle name="Normal 6 16 6" xfId="4126" xr:uid="{00000000-0005-0000-0000-0000E31D0000}"/>
    <cellStyle name="Normal 6 16 6 2" xfId="34399" xr:uid="{00000000-0005-0000-0000-0000E41D0000}"/>
    <cellStyle name="Normal 6 16 7" xfId="23802" xr:uid="{00000000-0005-0000-0000-0000E51D0000}"/>
    <cellStyle name="Normal 6 17" xfId="4127" xr:uid="{00000000-0005-0000-0000-0000E61D0000}"/>
    <cellStyle name="Normal 6 17 2" xfId="23805" xr:uid="{00000000-0005-0000-0000-0000E71D0000}"/>
    <cellStyle name="Normal 6 18" xfId="4128" xr:uid="{00000000-0005-0000-0000-0000E81D0000}"/>
    <cellStyle name="Normal 6 18 2" xfId="4129" xr:uid="{00000000-0005-0000-0000-0000E91D0000}"/>
    <cellStyle name="Normal 6 18 2 2" xfId="34311" xr:uid="{00000000-0005-0000-0000-0000EA1D0000}"/>
    <cellStyle name="Normal 6 18 3" xfId="23714" xr:uid="{00000000-0005-0000-0000-0000EB1D0000}"/>
    <cellStyle name="Normal 6 19" xfId="4130" xr:uid="{00000000-0005-0000-0000-0000EC1D0000}"/>
    <cellStyle name="Normal 6 19 2" xfId="4131" xr:uid="{00000000-0005-0000-0000-0000ED1D0000}"/>
    <cellStyle name="Normal 6 19 2 2" xfId="37967" xr:uid="{00000000-0005-0000-0000-0000EE1D0000}"/>
    <cellStyle name="Normal 6 19 3" xfId="27949" xr:uid="{00000000-0005-0000-0000-0000EF1D0000}"/>
    <cellStyle name="Normal 6 2" xfId="4132" xr:uid="{00000000-0005-0000-0000-0000F01D0000}"/>
    <cellStyle name="Normal 6 2 10" xfId="4133" xr:uid="{00000000-0005-0000-0000-0000F11D0000}"/>
    <cellStyle name="Normal 6 2 10 2" xfId="4134" xr:uid="{00000000-0005-0000-0000-0000F21D0000}"/>
    <cellStyle name="Normal 6 2 10 2 2" xfId="4135" xr:uid="{00000000-0005-0000-0000-0000F31D0000}"/>
    <cellStyle name="Normal 6 2 10 2 2 2" xfId="4136" xr:uid="{00000000-0005-0000-0000-0000F41D0000}"/>
    <cellStyle name="Normal 6 2 10 2 2 2 2" xfId="4137" xr:uid="{00000000-0005-0000-0000-0000F51D0000}"/>
    <cellStyle name="Normal 6 2 10 2 2 2 2 2" xfId="37968" xr:uid="{00000000-0005-0000-0000-0000F61D0000}"/>
    <cellStyle name="Normal 6 2 10 2 2 2 3" xfId="27950" xr:uid="{00000000-0005-0000-0000-0000F71D0000}"/>
    <cellStyle name="Normal 6 2 10 2 2 3" xfId="4138" xr:uid="{00000000-0005-0000-0000-0000F81D0000}"/>
    <cellStyle name="Normal 6 2 10 2 2 3 2" xfId="4139" xr:uid="{00000000-0005-0000-0000-0000F91D0000}"/>
    <cellStyle name="Normal 6 2 10 2 2 3 2 2" xfId="37969" xr:uid="{00000000-0005-0000-0000-0000FA1D0000}"/>
    <cellStyle name="Normal 6 2 10 2 2 3 3" xfId="27951" xr:uid="{00000000-0005-0000-0000-0000FB1D0000}"/>
    <cellStyle name="Normal 6 2 10 2 2 4" xfId="4140" xr:uid="{00000000-0005-0000-0000-0000FC1D0000}"/>
    <cellStyle name="Normal 6 2 10 2 2 4 2" xfId="34405" xr:uid="{00000000-0005-0000-0000-0000FD1D0000}"/>
    <cellStyle name="Normal 6 2 10 2 2 5" xfId="23809" xr:uid="{00000000-0005-0000-0000-0000FE1D0000}"/>
    <cellStyle name="Normal 6 2 10 2 3" xfId="4141" xr:uid="{00000000-0005-0000-0000-0000FF1D0000}"/>
    <cellStyle name="Normal 6 2 10 2 3 2" xfId="4142" xr:uid="{00000000-0005-0000-0000-0000001E0000}"/>
    <cellStyle name="Normal 6 2 10 2 3 2 2" xfId="4143" xr:uid="{00000000-0005-0000-0000-0000011E0000}"/>
    <cellStyle name="Normal 6 2 10 2 3 2 2 2" xfId="37970" xr:uid="{00000000-0005-0000-0000-0000021E0000}"/>
    <cellStyle name="Normal 6 2 10 2 3 2 3" xfId="27952" xr:uid="{00000000-0005-0000-0000-0000031E0000}"/>
    <cellStyle name="Normal 6 2 10 2 3 3" xfId="4144" xr:uid="{00000000-0005-0000-0000-0000041E0000}"/>
    <cellStyle name="Normal 6 2 10 2 3 3 2" xfId="4145" xr:uid="{00000000-0005-0000-0000-0000051E0000}"/>
    <cellStyle name="Normal 6 2 10 2 3 3 2 2" xfId="37971" xr:uid="{00000000-0005-0000-0000-0000061E0000}"/>
    <cellStyle name="Normal 6 2 10 2 3 3 3" xfId="27953" xr:uid="{00000000-0005-0000-0000-0000071E0000}"/>
    <cellStyle name="Normal 6 2 10 2 3 4" xfId="4146" xr:uid="{00000000-0005-0000-0000-0000081E0000}"/>
    <cellStyle name="Normal 6 2 10 2 3 4 2" xfId="34406" xr:uid="{00000000-0005-0000-0000-0000091E0000}"/>
    <cellStyle name="Normal 6 2 10 2 3 5" xfId="23810" xr:uid="{00000000-0005-0000-0000-00000A1E0000}"/>
    <cellStyle name="Normal 6 2 10 2 4" xfId="4147" xr:uid="{00000000-0005-0000-0000-00000B1E0000}"/>
    <cellStyle name="Normal 6 2 10 2 4 2" xfId="4148" xr:uid="{00000000-0005-0000-0000-00000C1E0000}"/>
    <cellStyle name="Normal 6 2 10 2 4 2 2" xfId="37972" xr:uid="{00000000-0005-0000-0000-00000D1E0000}"/>
    <cellStyle name="Normal 6 2 10 2 4 3" xfId="27954" xr:uid="{00000000-0005-0000-0000-00000E1E0000}"/>
    <cellStyle name="Normal 6 2 10 2 5" xfId="4149" xr:uid="{00000000-0005-0000-0000-00000F1E0000}"/>
    <cellStyle name="Normal 6 2 10 2 5 2" xfId="4150" xr:uid="{00000000-0005-0000-0000-0000101E0000}"/>
    <cellStyle name="Normal 6 2 10 2 5 2 2" xfId="37973" xr:uid="{00000000-0005-0000-0000-0000111E0000}"/>
    <cellStyle name="Normal 6 2 10 2 5 3" xfId="27955" xr:uid="{00000000-0005-0000-0000-0000121E0000}"/>
    <cellStyle name="Normal 6 2 10 2 6" xfId="4151" xr:uid="{00000000-0005-0000-0000-0000131E0000}"/>
    <cellStyle name="Normal 6 2 10 2 6 2" xfId="34404" xr:uid="{00000000-0005-0000-0000-0000141E0000}"/>
    <cellStyle name="Normal 6 2 10 2 7" xfId="23808" xr:uid="{00000000-0005-0000-0000-0000151E0000}"/>
    <cellStyle name="Normal 6 2 10 3" xfId="4152" xr:uid="{00000000-0005-0000-0000-0000161E0000}"/>
    <cellStyle name="Normal 6 2 10 3 2" xfId="4153" xr:uid="{00000000-0005-0000-0000-0000171E0000}"/>
    <cellStyle name="Normal 6 2 10 3 2 2" xfId="4154" xr:uid="{00000000-0005-0000-0000-0000181E0000}"/>
    <cellStyle name="Normal 6 2 10 3 2 2 2" xfId="37974" xr:uid="{00000000-0005-0000-0000-0000191E0000}"/>
    <cellStyle name="Normal 6 2 10 3 2 3" xfId="27956" xr:uid="{00000000-0005-0000-0000-00001A1E0000}"/>
    <cellStyle name="Normal 6 2 10 3 3" xfId="4155" xr:uid="{00000000-0005-0000-0000-00001B1E0000}"/>
    <cellStyle name="Normal 6 2 10 3 3 2" xfId="4156" xr:uid="{00000000-0005-0000-0000-00001C1E0000}"/>
    <cellStyle name="Normal 6 2 10 3 3 2 2" xfId="37975" xr:uid="{00000000-0005-0000-0000-00001D1E0000}"/>
    <cellStyle name="Normal 6 2 10 3 3 3" xfId="27957" xr:uid="{00000000-0005-0000-0000-00001E1E0000}"/>
    <cellStyle name="Normal 6 2 10 3 4" xfId="4157" xr:uid="{00000000-0005-0000-0000-00001F1E0000}"/>
    <cellStyle name="Normal 6 2 10 3 4 2" xfId="34407" xr:uid="{00000000-0005-0000-0000-0000201E0000}"/>
    <cellStyle name="Normal 6 2 10 3 5" xfId="23811" xr:uid="{00000000-0005-0000-0000-0000211E0000}"/>
    <cellStyle name="Normal 6 2 10 4" xfId="4158" xr:uid="{00000000-0005-0000-0000-0000221E0000}"/>
    <cellStyle name="Normal 6 2 10 4 2" xfId="4159" xr:uid="{00000000-0005-0000-0000-0000231E0000}"/>
    <cellStyle name="Normal 6 2 10 4 2 2" xfId="4160" xr:uid="{00000000-0005-0000-0000-0000241E0000}"/>
    <cellStyle name="Normal 6 2 10 4 2 2 2" xfId="37976" xr:uid="{00000000-0005-0000-0000-0000251E0000}"/>
    <cellStyle name="Normal 6 2 10 4 2 3" xfId="27958" xr:uid="{00000000-0005-0000-0000-0000261E0000}"/>
    <cellStyle name="Normal 6 2 10 4 3" xfId="4161" xr:uid="{00000000-0005-0000-0000-0000271E0000}"/>
    <cellStyle name="Normal 6 2 10 4 3 2" xfId="4162" xr:uid="{00000000-0005-0000-0000-0000281E0000}"/>
    <cellStyle name="Normal 6 2 10 4 3 2 2" xfId="37977" xr:uid="{00000000-0005-0000-0000-0000291E0000}"/>
    <cellStyle name="Normal 6 2 10 4 3 3" xfId="27959" xr:uid="{00000000-0005-0000-0000-00002A1E0000}"/>
    <cellStyle name="Normal 6 2 10 4 4" xfId="4163" xr:uid="{00000000-0005-0000-0000-00002B1E0000}"/>
    <cellStyle name="Normal 6 2 10 4 4 2" xfId="34408" xr:uid="{00000000-0005-0000-0000-00002C1E0000}"/>
    <cellStyle name="Normal 6 2 10 4 5" xfId="23812" xr:uid="{00000000-0005-0000-0000-00002D1E0000}"/>
    <cellStyle name="Normal 6 2 10 5" xfId="4164" xr:uid="{00000000-0005-0000-0000-00002E1E0000}"/>
    <cellStyle name="Normal 6 2 10 5 2" xfId="4165" xr:uid="{00000000-0005-0000-0000-00002F1E0000}"/>
    <cellStyle name="Normal 6 2 10 5 2 2" xfId="37978" xr:uid="{00000000-0005-0000-0000-0000301E0000}"/>
    <cellStyle name="Normal 6 2 10 5 3" xfId="27960" xr:uid="{00000000-0005-0000-0000-0000311E0000}"/>
    <cellStyle name="Normal 6 2 10 6" xfId="4166" xr:uid="{00000000-0005-0000-0000-0000321E0000}"/>
    <cellStyle name="Normal 6 2 10 6 2" xfId="4167" xr:uid="{00000000-0005-0000-0000-0000331E0000}"/>
    <cellStyle name="Normal 6 2 10 6 2 2" xfId="37979" xr:uid="{00000000-0005-0000-0000-0000341E0000}"/>
    <cellStyle name="Normal 6 2 10 6 3" xfId="27961" xr:uid="{00000000-0005-0000-0000-0000351E0000}"/>
    <cellStyle name="Normal 6 2 10 7" xfId="4168" xr:uid="{00000000-0005-0000-0000-0000361E0000}"/>
    <cellStyle name="Normal 6 2 10 7 2" xfId="34403" xr:uid="{00000000-0005-0000-0000-0000371E0000}"/>
    <cellStyle name="Normal 6 2 10 8" xfId="23807" xr:uid="{00000000-0005-0000-0000-0000381E0000}"/>
    <cellStyle name="Normal 6 2 11" xfId="4169" xr:uid="{00000000-0005-0000-0000-0000391E0000}"/>
    <cellStyle name="Normal 6 2 11 2" xfId="4170" xr:uid="{00000000-0005-0000-0000-00003A1E0000}"/>
    <cellStyle name="Normal 6 2 11 2 2" xfId="4171" xr:uid="{00000000-0005-0000-0000-00003B1E0000}"/>
    <cellStyle name="Normal 6 2 11 2 2 2" xfId="4172" xr:uid="{00000000-0005-0000-0000-00003C1E0000}"/>
    <cellStyle name="Normal 6 2 11 2 2 2 2" xfId="4173" xr:uid="{00000000-0005-0000-0000-00003D1E0000}"/>
    <cellStyle name="Normal 6 2 11 2 2 2 2 2" xfId="37980" xr:uid="{00000000-0005-0000-0000-00003E1E0000}"/>
    <cellStyle name="Normal 6 2 11 2 2 2 3" xfId="27962" xr:uid="{00000000-0005-0000-0000-00003F1E0000}"/>
    <cellStyle name="Normal 6 2 11 2 2 3" xfId="4174" xr:uid="{00000000-0005-0000-0000-0000401E0000}"/>
    <cellStyle name="Normal 6 2 11 2 2 3 2" xfId="4175" xr:uid="{00000000-0005-0000-0000-0000411E0000}"/>
    <cellStyle name="Normal 6 2 11 2 2 3 2 2" xfId="37981" xr:uid="{00000000-0005-0000-0000-0000421E0000}"/>
    <cellStyle name="Normal 6 2 11 2 2 3 3" xfId="27963" xr:uid="{00000000-0005-0000-0000-0000431E0000}"/>
    <cellStyle name="Normal 6 2 11 2 2 4" xfId="4176" xr:uid="{00000000-0005-0000-0000-0000441E0000}"/>
    <cellStyle name="Normal 6 2 11 2 2 4 2" xfId="34411" xr:uid="{00000000-0005-0000-0000-0000451E0000}"/>
    <cellStyle name="Normal 6 2 11 2 2 5" xfId="23815" xr:uid="{00000000-0005-0000-0000-0000461E0000}"/>
    <cellStyle name="Normal 6 2 11 2 3" xfId="4177" xr:uid="{00000000-0005-0000-0000-0000471E0000}"/>
    <cellStyle name="Normal 6 2 11 2 3 2" xfId="4178" xr:uid="{00000000-0005-0000-0000-0000481E0000}"/>
    <cellStyle name="Normal 6 2 11 2 3 2 2" xfId="4179" xr:uid="{00000000-0005-0000-0000-0000491E0000}"/>
    <cellStyle name="Normal 6 2 11 2 3 2 2 2" xfId="37982" xr:uid="{00000000-0005-0000-0000-00004A1E0000}"/>
    <cellStyle name="Normal 6 2 11 2 3 2 3" xfId="27964" xr:uid="{00000000-0005-0000-0000-00004B1E0000}"/>
    <cellStyle name="Normal 6 2 11 2 3 3" xfId="4180" xr:uid="{00000000-0005-0000-0000-00004C1E0000}"/>
    <cellStyle name="Normal 6 2 11 2 3 3 2" xfId="4181" xr:uid="{00000000-0005-0000-0000-00004D1E0000}"/>
    <cellStyle name="Normal 6 2 11 2 3 3 2 2" xfId="37983" xr:uid="{00000000-0005-0000-0000-00004E1E0000}"/>
    <cellStyle name="Normal 6 2 11 2 3 3 3" xfId="27965" xr:uid="{00000000-0005-0000-0000-00004F1E0000}"/>
    <cellStyle name="Normal 6 2 11 2 3 4" xfId="4182" xr:uid="{00000000-0005-0000-0000-0000501E0000}"/>
    <cellStyle name="Normal 6 2 11 2 3 4 2" xfId="34412" xr:uid="{00000000-0005-0000-0000-0000511E0000}"/>
    <cellStyle name="Normal 6 2 11 2 3 5" xfId="23816" xr:uid="{00000000-0005-0000-0000-0000521E0000}"/>
    <cellStyle name="Normal 6 2 11 2 4" xfId="4183" xr:uid="{00000000-0005-0000-0000-0000531E0000}"/>
    <cellStyle name="Normal 6 2 11 2 4 2" xfId="4184" xr:uid="{00000000-0005-0000-0000-0000541E0000}"/>
    <cellStyle name="Normal 6 2 11 2 4 2 2" xfId="37984" xr:uid="{00000000-0005-0000-0000-0000551E0000}"/>
    <cellStyle name="Normal 6 2 11 2 4 3" xfId="27966" xr:uid="{00000000-0005-0000-0000-0000561E0000}"/>
    <cellStyle name="Normal 6 2 11 2 5" xfId="4185" xr:uid="{00000000-0005-0000-0000-0000571E0000}"/>
    <cellStyle name="Normal 6 2 11 2 5 2" xfId="4186" xr:uid="{00000000-0005-0000-0000-0000581E0000}"/>
    <cellStyle name="Normal 6 2 11 2 5 2 2" xfId="37985" xr:uid="{00000000-0005-0000-0000-0000591E0000}"/>
    <cellStyle name="Normal 6 2 11 2 5 3" xfId="27967" xr:uid="{00000000-0005-0000-0000-00005A1E0000}"/>
    <cellStyle name="Normal 6 2 11 2 6" xfId="4187" xr:uid="{00000000-0005-0000-0000-00005B1E0000}"/>
    <cellStyle name="Normal 6 2 11 2 6 2" xfId="34410" xr:uid="{00000000-0005-0000-0000-00005C1E0000}"/>
    <cellStyle name="Normal 6 2 11 2 7" xfId="23814" xr:uid="{00000000-0005-0000-0000-00005D1E0000}"/>
    <cellStyle name="Normal 6 2 11 3" xfId="4188" xr:uid="{00000000-0005-0000-0000-00005E1E0000}"/>
    <cellStyle name="Normal 6 2 11 3 2" xfId="4189" xr:uid="{00000000-0005-0000-0000-00005F1E0000}"/>
    <cellStyle name="Normal 6 2 11 3 2 2" xfId="4190" xr:uid="{00000000-0005-0000-0000-0000601E0000}"/>
    <cellStyle name="Normal 6 2 11 3 2 2 2" xfId="37986" xr:uid="{00000000-0005-0000-0000-0000611E0000}"/>
    <cellStyle name="Normal 6 2 11 3 2 3" xfId="27968" xr:uid="{00000000-0005-0000-0000-0000621E0000}"/>
    <cellStyle name="Normal 6 2 11 3 3" xfId="4191" xr:uid="{00000000-0005-0000-0000-0000631E0000}"/>
    <cellStyle name="Normal 6 2 11 3 3 2" xfId="4192" xr:uid="{00000000-0005-0000-0000-0000641E0000}"/>
    <cellStyle name="Normal 6 2 11 3 3 2 2" xfId="37987" xr:uid="{00000000-0005-0000-0000-0000651E0000}"/>
    <cellStyle name="Normal 6 2 11 3 3 3" xfId="27969" xr:uid="{00000000-0005-0000-0000-0000661E0000}"/>
    <cellStyle name="Normal 6 2 11 3 4" xfId="4193" xr:uid="{00000000-0005-0000-0000-0000671E0000}"/>
    <cellStyle name="Normal 6 2 11 3 4 2" xfId="34413" xr:uid="{00000000-0005-0000-0000-0000681E0000}"/>
    <cellStyle name="Normal 6 2 11 3 5" xfId="23817" xr:uid="{00000000-0005-0000-0000-0000691E0000}"/>
    <cellStyle name="Normal 6 2 11 4" xfId="4194" xr:uid="{00000000-0005-0000-0000-00006A1E0000}"/>
    <cellStyle name="Normal 6 2 11 4 2" xfId="4195" xr:uid="{00000000-0005-0000-0000-00006B1E0000}"/>
    <cellStyle name="Normal 6 2 11 4 2 2" xfId="4196" xr:uid="{00000000-0005-0000-0000-00006C1E0000}"/>
    <cellStyle name="Normal 6 2 11 4 2 2 2" xfId="37988" xr:uid="{00000000-0005-0000-0000-00006D1E0000}"/>
    <cellStyle name="Normal 6 2 11 4 2 3" xfId="27970" xr:uid="{00000000-0005-0000-0000-00006E1E0000}"/>
    <cellStyle name="Normal 6 2 11 4 3" xfId="4197" xr:uid="{00000000-0005-0000-0000-00006F1E0000}"/>
    <cellStyle name="Normal 6 2 11 4 3 2" xfId="4198" xr:uid="{00000000-0005-0000-0000-0000701E0000}"/>
    <cellStyle name="Normal 6 2 11 4 3 2 2" xfId="37989" xr:uid="{00000000-0005-0000-0000-0000711E0000}"/>
    <cellStyle name="Normal 6 2 11 4 3 3" xfId="27971" xr:uid="{00000000-0005-0000-0000-0000721E0000}"/>
    <cellStyle name="Normal 6 2 11 4 4" xfId="4199" xr:uid="{00000000-0005-0000-0000-0000731E0000}"/>
    <cellStyle name="Normal 6 2 11 4 4 2" xfId="34414" xr:uid="{00000000-0005-0000-0000-0000741E0000}"/>
    <cellStyle name="Normal 6 2 11 4 5" xfId="23818" xr:uid="{00000000-0005-0000-0000-0000751E0000}"/>
    <cellStyle name="Normal 6 2 11 5" xfId="4200" xr:uid="{00000000-0005-0000-0000-0000761E0000}"/>
    <cellStyle name="Normal 6 2 11 5 2" xfId="4201" xr:uid="{00000000-0005-0000-0000-0000771E0000}"/>
    <cellStyle name="Normal 6 2 11 5 2 2" xfId="37990" xr:uid="{00000000-0005-0000-0000-0000781E0000}"/>
    <cellStyle name="Normal 6 2 11 5 3" xfId="27972" xr:uid="{00000000-0005-0000-0000-0000791E0000}"/>
    <cellStyle name="Normal 6 2 11 6" xfId="4202" xr:uid="{00000000-0005-0000-0000-00007A1E0000}"/>
    <cellStyle name="Normal 6 2 11 6 2" xfId="4203" xr:uid="{00000000-0005-0000-0000-00007B1E0000}"/>
    <cellStyle name="Normal 6 2 11 6 2 2" xfId="37991" xr:uid="{00000000-0005-0000-0000-00007C1E0000}"/>
    <cellStyle name="Normal 6 2 11 6 3" xfId="27973" xr:uid="{00000000-0005-0000-0000-00007D1E0000}"/>
    <cellStyle name="Normal 6 2 11 7" xfId="4204" xr:uid="{00000000-0005-0000-0000-00007E1E0000}"/>
    <cellStyle name="Normal 6 2 11 7 2" xfId="34409" xr:uid="{00000000-0005-0000-0000-00007F1E0000}"/>
    <cellStyle name="Normal 6 2 11 8" xfId="23813" xr:uid="{00000000-0005-0000-0000-0000801E0000}"/>
    <cellStyle name="Normal 6 2 12" xfId="4205" xr:uid="{00000000-0005-0000-0000-0000811E0000}"/>
    <cellStyle name="Normal 6 2 12 2" xfId="4206" xr:uid="{00000000-0005-0000-0000-0000821E0000}"/>
    <cellStyle name="Normal 6 2 12 2 2" xfId="4207" xr:uid="{00000000-0005-0000-0000-0000831E0000}"/>
    <cellStyle name="Normal 6 2 12 2 2 2" xfId="4208" xr:uid="{00000000-0005-0000-0000-0000841E0000}"/>
    <cellStyle name="Normal 6 2 12 2 2 2 2" xfId="37992" xr:uid="{00000000-0005-0000-0000-0000851E0000}"/>
    <cellStyle name="Normal 6 2 12 2 2 3" xfId="27974" xr:uid="{00000000-0005-0000-0000-0000861E0000}"/>
    <cellStyle name="Normal 6 2 12 2 3" xfId="4209" xr:uid="{00000000-0005-0000-0000-0000871E0000}"/>
    <cellStyle name="Normal 6 2 12 2 3 2" xfId="4210" xr:uid="{00000000-0005-0000-0000-0000881E0000}"/>
    <cellStyle name="Normal 6 2 12 2 3 2 2" xfId="37993" xr:uid="{00000000-0005-0000-0000-0000891E0000}"/>
    <cellStyle name="Normal 6 2 12 2 3 3" xfId="27975" xr:uid="{00000000-0005-0000-0000-00008A1E0000}"/>
    <cellStyle name="Normal 6 2 12 2 4" xfId="4211" xr:uid="{00000000-0005-0000-0000-00008B1E0000}"/>
    <cellStyle name="Normal 6 2 12 2 4 2" xfId="34416" xr:uid="{00000000-0005-0000-0000-00008C1E0000}"/>
    <cellStyle name="Normal 6 2 12 2 5" xfId="23820" xr:uid="{00000000-0005-0000-0000-00008D1E0000}"/>
    <cellStyle name="Normal 6 2 12 3" xfId="4212" xr:uid="{00000000-0005-0000-0000-00008E1E0000}"/>
    <cellStyle name="Normal 6 2 12 3 2" xfId="4213" xr:uid="{00000000-0005-0000-0000-00008F1E0000}"/>
    <cellStyle name="Normal 6 2 12 3 2 2" xfId="4214" xr:uid="{00000000-0005-0000-0000-0000901E0000}"/>
    <cellStyle name="Normal 6 2 12 3 2 2 2" xfId="37994" xr:uid="{00000000-0005-0000-0000-0000911E0000}"/>
    <cellStyle name="Normal 6 2 12 3 2 3" xfId="27976" xr:uid="{00000000-0005-0000-0000-0000921E0000}"/>
    <cellStyle name="Normal 6 2 12 3 3" xfId="4215" xr:uid="{00000000-0005-0000-0000-0000931E0000}"/>
    <cellStyle name="Normal 6 2 12 3 3 2" xfId="4216" xr:uid="{00000000-0005-0000-0000-0000941E0000}"/>
    <cellStyle name="Normal 6 2 12 3 3 2 2" xfId="37995" xr:uid="{00000000-0005-0000-0000-0000951E0000}"/>
    <cellStyle name="Normal 6 2 12 3 3 3" xfId="27977" xr:uid="{00000000-0005-0000-0000-0000961E0000}"/>
    <cellStyle name="Normal 6 2 12 3 4" xfId="4217" xr:uid="{00000000-0005-0000-0000-0000971E0000}"/>
    <cellStyle name="Normal 6 2 12 3 4 2" xfId="34417" xr:uid="{00000000-0005-0000-0000-0000981E0000}"/>
    <cellStyle name="Normal 6 2 12 3 5" xfId="23821" xr:uid="{00000000-0005-0000-0000-0000991E0000}"/>
    <cellStyle name="Normal 6 2 12 4" xfId="4218" xr:uid="{00000000-0005-0000-0000-00009A1E0000}"/>
    <cellStyle name="Normal 6 2 12 4 2" xfId="4219" xr:uid="{00000000-0005-0000-0000-00009B1E0000}"/>
    <cellStyle name="Normal 6 2 12 4 2 2" xfId="37996" xr:uid="{00000000-0005-0000-0000-00009C1E0000}"/>
    <cellStyle name="Normal 6 2 12 4 3" xfId="27978" xr:uid="{00000000-0005-0000-0000-00009D1E0000}"/>
    <cellStyle name="Normal 6 2 12 5" xfId="4220" xr:uid="{00000000-0005-0000-0000-00009E1E0000}"/>
    <cellStyle name="Normal 6 2 12 5 2" xfId="4221" xr:uid="{00000000-0005-0000-0000-00009F1E0000}"/>
    <cellStyle name="Normal 6 2 12 5 2 2" xfId="37997" xr:uid="{00000000-0005-0000-0000-0000A01E0000}"/>
    <cellStyle name="Normal 6 2 12 5 3" xfId="27979" xr:uid="{00000000-0005-0000-0000-0000A11E0000}"/>
    <cellStyle name="Normal 6 2 12 6" xfId="4222" xr:uid="{00000000-0005-0000-0000-0000A21E0000}"/>
    <cellStyle name="Normal 6 2 12 6 2" xfId="34415" xr:uid="{00000000-0005-0000-0000-0000A31E0000}"/>
    <cellStyle name="Normal 6 2 12 7" xfId="23819" xr:uid="{00000000-0005-0000-0000-0000A41E0000}"/>
    <cellStyle name="Normal 6 2 13" xfId="4223" xr:uid="{00000000-0005-0000-0000-0000A51E0000}"/>
    <cellStyle name="Normal 6 2 13 2" xfId="4224" xr:uid="{00000000-0005-0000-0000-0000A61E0000}"/>
    <cellStyle name="Normal 6 2 13 2 2" xfId="4225" xr:uid="{00000000-0005-0000-0000-0000A71E0000}"/>
    <cellStyle name="Normal 6 2 13 2 2 2" xfId="4226" xr:uid="{00000000-0005-0000-0000-0000A81E0000}"/>
    <cellStyle name="Normal 6 2 13 2 2 2 2" xfId="37998" xr:uid="{00000000-0005-0000-0000-0000A91E0000}"/>
    <cellStyle name="Normal 6 2 13 2 2 3" xfId="27980" xr:uid="{00000000-0005-0000-0000-0000AA1E0000}"/>
    <cellStyle name="Normal 6 2 13 2 3" xfId="4227" xr:uid="{00000000-0005-0000-0000-0000AB1E0000}"/>
    <cellStyle name="Normal 6 2 13 2 3 2" xfId="4228" xr:uid="{00000000-0005-0000-0000-0000AC1E0000}"/>
    <cellStyle name="Normal 6 2 13 2 3 2 2" xfId="37999" xr:uid="{00000000-0005-0000-0000-0000AD1E0000}"/>
    <cellStyle name="Normal 6 2 13 2 3 3" xfId="27981" xr:uid="{00000000-0005-0000-0000-0000AE1E0000}"/>
    <cellStyle name="Normal 6 2 13 2 4" xfId="4229" xr:uid="{00000000-0005-0000-0000-0000AF1E0000}"/>
    <cellStyle name="Normal 6 2 13 2 4 2" xfId="34419" xr:uid="{00000000-0005-0000-0000-0000B01E0000}"/>
    <cellStyle name="Normal 6 2 13 2 5" xfId="23823" xr:uid="{00000000-0005-0000-0000-0000B11E0000}"/>
    <cellStyle name="Normal 6 2 13 3" xfId="4230" xr:uid="{00000000-0005-0000-0000-0000B21E0000}"/>
    <cellStyle name="Normal 6 2 13 3 2" xfId="4231" xr:uid="{00000000-0005-0000-0000-0000B31E0000}"/>
    <cellStyle name="Normal 6 2 13 3 2 2" xfId="4232" xr:uid="{00000000-0005-0000-0000-0000B41E0000}"/>
    <cellStyle name="Normal 6 2 13 3 2 2 2" xfId="38000" xr:uid="{00000000-0005-0000-0000-0000B51E0000}"/>
    <cellStyle name="Normal 6 2 13 3 2 3" xfId="27982" xr:uid="{00000000-0005-0000-0000-0000B61E0000}"/>
    <cellStyle name="Normal 6 2 13 3 3" xfId="4233" xr:uid="{00000000-0005-0000-0000-0000B71E0000}"/>
    <cellStyle name="Normal 6 2 13 3 3 2" xfId="4234" xr:uid="{00000000-0005-0000-0000-0000B81E0000}"/>
    <cellStyle name="Normal 6 2 13 3 3 2 2" xfId="38001" xr:uid="{00000000-0005-0000-0000-0000B91E0000}"/>
    <cellStyle name="Normal 6 2 13 3 3 3" xfId="27983" xr:uid="{00000000-0005-0000-0000-0000BA1E0000}"/>
    <cellStyle name="Normal 6 2 13 3 4" xfId="4235" xr:uid="{00000000-0005-0000-0000-0000BB1E0000}"/>
    <cellStyle name="Normal 6 2 13 3 4 2" xfId="34420" xr:uid="{00000000-0005-0000-0000-0000BC1E0000}"/>
    <cellStyle name="Normal 6 2 13 3 5" xfId="23824" xr:uid="{00000000-0005-0000-0000-0000BD1E0000}"/>
    <cellStyle name="Normal 6 2 13 4" xfId="4236" xr:uid="{00000000-0005-0000-0000-0000BE1E0000}"/>
    <cellStyle name="Normal 6 2 13 4 2" xfId="4237" xr:uid="{00000000-0005-0000-0000-0000BF1E0000}"/>
    <cellStyle name="Normal 6 2 13 4 2 2" xfId="38002" xr:uid="{00000000-0005-0000-0000-0000C01E0000}"/>
    <cellStyle name="Normal 6 2 13 4 3" xfId="27984" xr:uid="{00000000-0005-0000-0000-0000C11E0000}"/>
    <cellStyle name="Normal 6 2 13 5" xfId="4238" xr:uid="{00000000-0005-0000-0000-0000C21E0000}"/>
    <cellStyle name="Normal 6 2 13 5 2" xfId="4239" xr:uid="{00000000-0005-0000-0000-0000C31E0000}"/>
    <cellStyle name="Normal 6 2 13 5 2 2" xfId="38003" xr:uid="{00000000-0005-0000-0000-0000C41E0000}"/>
    <cellStyle name="Normal 6 2 13 5 3" xfId="27985" xr:uid="{00000000-0005-0000-0000-0000C51E0000}"/>
    <cellStyle name="Normal 6 2 13 6" xfId="4240" xr:uid="{00000000-0005-0000-0000-0000C61E0000}"/>
    <cellStyle name="Normal 6 2 13 6 2" xfId="34418" xr:uid="{00000000-0005-0000-0000-0000C71E0000}"/>
    <cellStyle name="Normal 6 2 13 7" xfId="23822" xr:uid="{00000000-0005-0000-0000-0000C81E0000}"/>
    <cellStyle name="Normal 6 2 14" xfId="4241" xr:uid="{00000000-0005-0000-0000-0000C91E0000}"/>
    <cellStyle name="Normal 6 2 14 2" xfId="4242" xr:uid="{00000000-0005-0000-0000-0000CA1E0000}"/>
    <cellStyle name="Normal 6 2 14 2 2" xfId="4243" xr:uid="{00000000-0005-0000-0000-0000CB1E0000}"/>
    <cellStyle name="Normal 6 2 14 2 2 2" xfId="38004" xr:uid="{00000000-0005-0000-0000-0000CC1E0000}"/>
    <cellStyle name="Normal 6 2 14 2 3" xfId="27986" xr:uid="{00000000-0005-0000-0000-0000CD1E0000}"/>
    <cellStyle name="Normal 6 2 14 3" xfId="4244" xr:uid="{00000000-0005-0000-0000-0000CE1E0000}"/>
    <cellStyle name="Normal 6 2 14 3 2" xfId="4245" xr:uid="{00000000-0005-0000-0000-0000CF1E0000}"/>
    <cellStyle name="Normal 6 2 14 3 2 2" xfId="38005" xr:uid="{00000000-0005-0000-0000-0000D01E0000}"/>
    <cellStyle name="Normal 6 2 14 3 3" xfId="27987" xr:uid="{00000000-0005-0000-0000-0000D11E0000}"/>
    <cellStyle name="Normal 6 2 14 4" xfId="4246" xr:uid="{00000000-0005-0000-0000-0000D21E0000}"/>
    <cellStyle name="Normal 6 2 14 4 2" xfId="34421" xr:uid="{00000000-0005-0000-0000-0000D31E0000}"/>
    <cellStyle name="Normal 6 2 14 5" xfId="23825" xr:uid="{00000000-0005-0000-0000-0000D41E0000}"/>
    <cellStyle name="Normal 6 2 15" xfId="4247" xr:uid="{00000000-0005-0000-0000-0000D51E0000}"/>
    <cellStyle name="Normal 6 2 15 2" xfId="4248" xr:uid="{00000000-0005-0000-0000-0000D61E0000}"/>
    <cellStyle name="Normal 6 2 15 2 2" xfId="4249" xr:uid="{00000000-0005-0000-0000-0000D71E0000}"/>
    <cellStyle name="Normal 6 2 15 2 2 2" xfId="38006" xr:uid="{00000000-0005-0000-0000-0000D81E0000}"/>
    <cellStyle name="Normal 6 2 15 2 3" xfId="27988" xr:uid="{00000000-0005-0000-0000-0000D91E0000}"/>
    <cellStyle name="Normal 6 2 15 3" xfId="4250" xr:uid="{00000000-0005-0000-0000-0000DA1E0000}"/>
    <cellStyle name="Normal 6 2 15 3 2" xfId="4251" xr:uid="{00000000-0005-0000-0000-0000DB1E0000}"/>
    <cellStyle name="Normal 6 2 15 3 2 2" xfId="38007" xr:uid="{00000000-0005-0000-0000-0000DC1E0000}"/>
    <cellStyle name="Normal 6 2 15 3 3" xfId="27989" xr:uid="{00000000-0005-0000-0000-0000DD1E0000}"/>
    <cellStyle name="Normal 6 2 15 4" xfId="4252" xr:uid="{00000000-0005-0000-0000-0000DE1E0000}"/>
    <cellStyle name="Normal 6 2 15 4 2" xfId="34422" xr:uid="{00000000-0005-0000-0000-0000DF1E0000}"/>
    <cellStyle name="Normal 6 2 15 5" xfId="23826" xr:uid="{00000000-0005-0000-0000-0000E01E0000}"/>
    <cellStyle name="Normal 6 2 16" xfId="4253" xr:uid="{00000000-0005-0000-0000-0000E11E0000}"/>
    <cellStyle name="Normal 6 2 16 2" xfId="4254" xr:uid="{00000000-0005-0000-0000-0000E21E0000}"/>
    <cellStyle name="Normal 6 2 16 2 2" xfId="34402" xr:uid="{00000000-0005-0000-0000-0000E31E0000}"/>
    <cellStyle name="Normal 6 2 16 3" xfId="23806" xr:uid="{00000000-0005-0000-0000-0000E41E0000}"/>
    <cellStyle name="Normal 6 2 17" xfId="4255" xr:uid="{00000000-0005-0000-0000-0000E51E0000}"/>
    <cellStyle name="Normal 6 2 17 2" xfId="4256" xr:uid="{00000000-0005-0000-0000-0000E61E0000}"/>
    <cellStyle name="Normal 6 2 17 2 2" xfId="38008" xr:uid="{00000000-0005-0000-0000-0000E71E0000}"/>
    <cellStyle name="Normal 6 2 17 3" xfId="27990" xr:uid="{00000000-0005-0000-0000-0000E81E0000}"/>
    <cellStyle name="Normal 6 2 18" xfId="4257" xr:uid="{00000000-0005-0000-0000-0000E91E0000}"/>
    <cellStyle name="Normal 6 2 18 2" xfId="4258" xr:uid="{00000000-0005-0000-0000-0000EA1E0000}"/>
    <cellStyle name="Normal 6 2 18 2 2" xfId="38009" xr:uid="{00000000-0005-0000-0000-0000EB1E0000}"/>
    <cellStyle name="Normal 6 2 18 3" xfId="27991" xr:uid="{00000000-0005-0000-0000-0000EC1E0000}"/>
    <cellStyle name="Normal 6 2 19" xfId="4259" xr:uid="{00000000-0005-0000-0000-0000ED1E0000}"/>
    <cellStyle name="Normal 6 2 19 2" xfId="4260" xr:uid="{00000000-0005-0000-0000-0000EE1E0000}"/>
    <cellStyle name="Normal 6 2 19 2 2" xfId="43819" xr:uid="{00000000-0005-0000-0000-0000EF1E0000}"/>
    <cellStyle name="Normal 6 2 19 3" xfId="33803" xr:uid="{00000000-0005-0000-0000-0000F01E0000}"/>
    <cellStyle name="Normal 6 2 2" xfId="4261" xr:uid="{00000000-0005-0000-0000-0000F11E0000}"/>
    <cellStyle name="Normal 6 2 2 10" xfId="4262" xr:uid="{00000000-0005-0000-0000-0000F21E0000}"/>
    <cellStyle name="Normal 6 2 2 10 2" xfId="4263" xr:uid="{00000000-0005-0000-0000-0000F31E0000}"/>
    <cellStyle name="Normal 6 2 2 10 2 2" xfId="4264" xr:uid="{00000000-0005-0000-0000-0000F41E0000}"/>
    <cellStyle name="Normal 6 2 2 10 2 2 2" xfId="4265" xr:uid="{00000000-0005-0000-0000-0000F51E0000}"/>
    <cellStyle name="Normal 6 2 2 10 2 2 2 2" xfId="4266" xr:uid="{00000000-0005-0000-0000-0000F61E0000}"/>
    <cellStyle name="Normal 6 2 2 10 2 2 2 2 2" xfId="38010" xr:uid="{00000000-0005-0000-0000-0000F71E0000}"/>
    <cellStyle name="Normal 6 2 2 10 2 2 2 3" xfId="27992" xr:uid="{00000000-0005-0000-0000-0000F81E0000}"/>
    <cellStyle name="Normal 6 2 2 10 2 2 3" xfId="4267" xr:uid="{00000000-0005-0000-0000-0000F91E0000}"/>
    <cellStyle name="Normal 6 2 2 10 2 2 3 2" xfId="4268" xr:uid="{00000000-0005-0000-0000-0000FA1E0000}"/>
    <cellStyle name="Normal 6 2 2 10 2 2 3 2 2" xfId="38011" xr:uid="{00000000-0005-0000-0000-0000FB1E0000}"/>
    <cellStyle name="Normal 6 2 2 10 2 2 3 3" xfId="27993" xr:uid="{00000000-0005-0000-0000-0000FC1E0000}"/>
    <cellStyle name="Normal 6 2 2 10 2 2 4" xfId="4269" xr:uid="{00000000-0005-0000-0000-0000FD1E0000}"/>
    <cellStyle name="Normal 6 2 2 10 2 2 4 2" xfId="34426" xr:uid="{00000000-0005-0000-0000-0000FE1E0000}"/>
    <cellStyle name="Normal 6 2 2 10 2 2 5" xfId="23830" xr:uid="{00000000-0005-0000-0000-0000FF1E0000}"/>
    <cellStyle name="Normal 6 2 2 10 2 3" xfId="4270" xr:uid="{00000000-0005-0000-0000-0000001F0000}"/>
    <cellStyle name="Normal 6 2 2 10 2 3 2" xfId="4271" xr:uid="{00000000-0005-0000-0000-0000011F0000}"/>
    <cellStyle name="Normal 6 2 2 10 2 3 2 2" xfId="4272" xr:uid="{00000000-0005-0000-0000-0000021F0000}"/>
    <cellStyle name="Normal 6 2 2 10 2 3 2 2 2" xfId="38012" xr:uid="{00000000-0005-0000-0000-0000031F0000}"/>
    <cellStyle name="Normal 6 2 2 10 2 3 2 3" xfId="27994" xr:uid="{00000000-0005-0000-0000-0000041F0000}"/>
    <cellStyle name="Normal 6 2 2 10 2 3 3" xfId="4273" xr:uid="{00000000-0005-0000-0000-0000051F0000}"/>
    <cellStyle name="Normal 6 2 2 10 2 3 3 2" xfId="4274" xr:uid="{00000000-0005-0000-0000-0000061F0000}"/>
    <cellStyle name="Normal 6 2 2 10 2 3 3 2 2" xfId="38013" xr:uid="{00000000-0005-0000-0000-0000071F0000}"/>
    <cellStyle name="Normal 6 2 2 10 2 3 3 3" xfId="27995" xr:uid="{00000000-0005-0000-0000-0000081F0000}"/>
    <cellStyle name="Normal 6 2 2 10 2 3 4" xfId="4275" xr:uid="{00000000-0005-0000-0000-0000091F0000}"/>
    <cellStyle name="Normal 6 2 2 10 2 3 4 2" xfId="34427" xr:uid="{00000000-0005-0000-0000-00000A1F0000}"/>
    <cellStyle name="Normal 6 2 2 10 2 3 5" xfId="23831" xr:uid="{00000000-0005-0000-0000-00000B1F0000}"/>
    <cellStyle name="Normal 6 2 2 10 2 4" xfId="4276" xr:uid="{00000000-0005-0000-0000-00000C1F0000}"/>
    <cellStyle name="Normal 6 2 2 10 2 4 2" xfId="4277" xr:uid="{00000000-0005-0000-0000-00000D1F0000}"/>
    <cellStyle name="Normal 6 2 2 10 2 4 2 2" xfId="38014" xr:uid="{00000000-0005-0000-0000-00000E1F0000}"/>
    <cellStyle name="Normal 6 2 2 10 2 4 3" xfId="27996" xr:uid="{00000000-0005-0000-0000-00000F1F0000}"/>
    <cellStyle name="Normal 6 2 2 10 2 5" xfId="4278" xr:uid="{00000000-0005-0000-0000-0000101F0000}"/>
    <cellStyle name="Normal 6 2 2 10 2 5 2" xfId="4279" xr:uid="{00000000-0005-0000-0000-0000111F0000}"/>
    <cellStyle name="Normal 6 2 2 10 2 5 2 2" xfId="38015" xr:uid="{00000000-0005-0000-0000-0000121F0000}"/>
    <cellStyle name="Normal 6 2 2 10 2 5 3" xfId="27997" xr:uid="{00000000-0005-0000-0000-0000131F0000}"/>
    <cellStyle name="Normal 6 2 2 10 2 6" xfId="4280" xr:uid="{00000000-0005-0000-0000-0000141F0000}"/>
    <cellStyle name="Normal 6 2 2 10 2 6 2" xfId="34425" xr:uid="{00000000-0005-0000-0000-0000151F0000}"/>
    <cellStyle name="Normal 6 2 2 10 2 7" xfId="23829" xr:uid="{00000000-0005-0000-0000-0000161F0000}"/>
    <cellStyle name="Normal 6 2 2 10 3" xfId="4281" xr:uid="{00000000-0005-0000-0000-0000171F0000}"/>
    <cellStyle name="Normal 6 2 2 10 3 2" xfId="4282" xr:uid="{00000000-0005-0000-0000-0000181F0000}"/>
    <cellStyle name="Normal 6 2 2 10 3 2 2" xfId="4283" xr:uid="{00000000-0005-0000-0000-0000191F0000}"/>
    <cellStyle name="Normal 6 2 2 10 3 2 2 2" xfId="38016" xr:uid="{00000000-0005-0000-0000-00001A1F0000}"/>
    <cellStyle name="Normal 6 2 2 10 3 2 3" xfId="27998" xr:uid="{00000000-0005-0000-0000-00001B1F0000}"/>
    <cellStyle name="Normal 6 2 2 10 3 3" xfId="4284" xr:uid="{00000000-0005-0000-0000-00001C1F0000}"/>
    <cellStyle name="Normal 6 2 2 10 3 3 2" xfId="4285" xr:uid="{00000000-0005-0000-0000-00001D1F0000}"/>
    <cellStyle name="Normal 6 2 2 10 3 3 2 2" xfId="38017" xr:uid="{00000000-0005-0000-0000-00001E1F0000}"/>
    <cellStyle name="Normal 6 2 2 10 3 3 3" xfId="27999" xr:uid="{00000000-0005-0000-0000-00001F1F0000}"/>
    <cellStyle name="Normal 6 2 2 10 3 4" xfId="4286" xr:uid="{00000000-0005-0000-0000-0000201F0000}"/>
    <cellStyle name="Normal 6 2 2 10 3 4 2" xfId="34428" xr:uid="{00000000-0005-0000-0000-0000211F0000}"/>
    <cellStyle name="Normal 6 2 2 10 3 5" xfId="23832" xr:uid="{00000000-0005-0000-0000-0000221F0000}"/>
    <cellStyle name="Normal 6 2 2 10 4" xfId="4287" xr:uid="{00000000-0005-0000-0000-0000231F0000}"/>
    <cellStyle name="Normal 6 2 2 10 4 2" xfId="4288" xr:uid="{00000000-0005-0000-0000-0000241F0000}"/>
    <cellStyle name="Normal 6 2 2 10 4 2 2" xfId="4289" xr:uid="{00000000-0005-0000-0000-0000251F0000}"/>
    <cellStyle name="Normal 6 2 2 10 4 2 2 2" xfId="38018" xr:uid="{00000000-0005-0000-0000-0000261F0000}"/>
    <cellStyle name="Normal 6 2 2 10 4 2 3" xfId="28000" xr:uid="{00000000-0005-0000-0000-0000271F0000}"/>
    <cellStyle name="Normal 6 2 2 10 4 3" xfId="4290" xr:uid="{00000000-0005-0000-0000-0000281F0000}"/>
    <cellStyle name="Normal 6 2 2 10 4 3 2" xfId="4291" xr:uid="{00000000-0005-0000-0000-0000291F0000}"/>
    <cellStyle name="Normal 6 2 2 10 4 3 2 2" xfId="38019" xr:uid="{00000000-0005-0000-0000-00002A1F0000}"/>
    <cellStyle name="Normal 6 2 2 10 4 3 3" xfId="28001" xr:uid="{00000000-0005-0000-0000-00002B1F0000}"/>
    <cellStyle name="Normal 6 2 2 10 4 4" xfId="4292" xr:uid="{00000000-0005-0000-0000-00002C1F0000}"/>
    <cellStyle name="Normal 6 2 2 10 4 4 2" xfId="34429" xr:uid="{00000000-0005-0000-0000-00002D1F0000}"/>
    <cellStyle name="Normal 6 2 2 10 4 5" xfId="23833" xr:uid="{00000000-0005-0000-0000-00002E1F0000}"/>
    <cellStyle name="Normal 6 2 2 10 5" xfId="4293" xr:uid="{00000000-0005-0000-0000-00002F1F0000}"/>
    <cellStyle name="Normal 6 2 2 10 5 2" xfId="4294" xr:uid="{00000000-0005-0000-0000-0000301F0000}"/>
    <cellStyle name="Normal 6 2 2 10 5 2 2" xfId="38020" xr:uid="{00000000-0005-0000-0000-0000311F0000}"/>
    <cellStyle name="Normal 6 2 2 10 5 3" xfId="28002" xr:uid="{00000000-0005-0000-0000-0000321F0000}"/>
    <cellStyle name="Normal 6 2 2 10 6" xfId="4295" xr:uid="{00000000-0005-0000-0000-0000331F0000}"/>
    <cellStyle name="Normal 6 2 2 10 6 2" xfId="4296" xr:uid="{00000000-0005-0000-0000-0000341F0000}"/>
    <cellStyle name="Normal 6 2 2 10 6 2 2" xfId="38021" xr:uid="{00000000-0005-0000-0000-0000351F0000}"/>
    <cellStyle name="Normal 6 2 2 10 6 3" xfId="28003" xr:uid="{00000000-0005-0000-0000-0000361F0000}"/>
    <cellStyle name="Normal 6 2 2 10 7" xfId="4297" xr:uid="{00000000-0005-0000-0000-0000371F0000}"/>
    <cellStyle name="Normal 6 2 2 10 7 2" xfId="34424" xr:uid="{00000000-0005-0000-0000-0000381F0000}"/>
    <cellStyle name="Normal 6 2 2 10 8" xfId="23828" xr:uid="{00000000-0005-0000-0000-0000391F0000}"/>
    <cellStyle name="Normal 6 2 2 11" xfId="4298" xr:uid="{00000000-0005-0000-0000-00003A1F0000}"/>
    <cellStyle name="Normal 6 2 2 11 2" xfId="4299" xr:uid="{00000000-0005-0000-0000-00003B1F0000}"/>
    <cellStyle name="Normal 6 2 2 11 2 2" xfId="4300" xr:uid="{00000000-0005-0000-0000-00003C1F0000}"/>
    <cellStyle name="Normal 6 2 2 11 2 2 2" xfId="4301" xr:uid="{00000000-0005-0000-0000-00003D1F0000}"/>
    <cellStyle name="Normal 6 2 2 11 2 2 2 2" xfId="38022" xr:uid="{00000000-0005-0000-0000-00003E1F0000}"/>
    <cellStyle name="Normal 6 2 2 11 2 2 3" xfId="28004" xr:uid="{00000000-0005-0000-0000-00003F1F0000}"/>
    <cellStyle name="Normal 6 2 2 11 2 3" xfId="4302" xr:uid="{00000000-0005-0000-0000-0000401F0000}"/>
    <cellStyle name="Normal 6 2 2 11 2 3 2" xfId="4303" xr:uid="{00000000-0005-0000-0000-0000411F0000}"/>
    <cellStyle name="Normal 6 2 2 11 2 3 2 2" xfId="38023" xr:uid="{00000000-0005-0000-0000-0000421F0000}"/>
    <cellStyle name="Normal 6 2 2 11 2 3 3" xfId="28005" xr:uid="{00000000-0005-0000-0000-0000431F0000}"/>
    <cellStyle name="Normal 6 2 2 11 2 4" xfId="4304" xr:uid="{00000000-0005-0000-0000-0000441F0000}"/>
    <cellStyle name="Normal 6 2 2 11 2 4 2" xfId="34431" xr:uid="{00000000-0005-0000-0000-0000451F0000}"/>
    <cellStyle name="Normal 6 2 2 11 2 5" xfId="23835" xr:uid="{00000000-0005-0000-0000-0000461F0000}"/>
    <cellStyle name="Normal 6 2 2 11 3" xfId="4305" xr:uid="{00000000-0005-0000-0000-0000471F0000}"/>
    <cellStyle name="Normal 6 2 2 11 3 2" xfId="4306" xr:uid="{00000000-0005-0000-0000-0000481F0000}"/>
    <cellStyle name="Normal 6 2 2 11 3 2 2" xfId="4307" xr:uid="{00000000-0005-0000-0000-0000491F0000}"/>
    <cellStyle name="Normal 6 2 2 11 3 2 2 2" xfId="38024" xr:uid="{00000000-0005-0000-0000-00004A1F0000}"/>
    <cellStyle name="Normal 6 2 2 11 3 2 3" xfId="28006" xr:uid="{00000000-0005-0000-0000-00004B1F0000}"/>
    <cellStyle name="Normal 6 2 2 11 3 3" xfId="4308" xr:uid="{00000000-0005-0000-0000-00004C1F0000}"/>
    <cellStyle name="Normal 6 2 2 11 3 3 2" xfId="4309" xr:uid="{00000000-0005-0000-0000-00004D1F0000}"/>
    <cellStyle name="Normal 6 2 2 11 3 3 2 2" xfId="38025" xr:uid="{00000000-0005-0000-0000-00004E1F0000}"/>
    <cellStyle name="Normal 6 2 2 11 3 3 3" xfId="28007" xr:uid="{00000000-0005-0000-0000-00004F1F0000}"/>
    <cellStyle name="Normal 6 2 2 11 3 4" xfId="4310" xr:uid="{00000000-0005-0000-0000-0000501F0000}"/>
    <cellStyle name="Normal 6 2 2 11 3 4 2" xfId="34432" xr:uid="{00000000-0005-0000-0000-0000511F0000}"/>
    <cellStyle name="Normal 6 2 2 11 3 5" xfId="23836" xr:uid="{00000000-0005-0000-0000-0000521F0000}"/>
    <cellStyle name="Normal 6 2 2 11 4" xfId="4311" xr:uid="{00000000-0005-0000-0000-0000531F0000}"/>
    <cellStyle name="Normal 6 2 2 11 4 2" xfId="4312" xr:uid="{00000000-0005-0000-0000-0000541F0000}"/>
    <cellStyle name="Normal 6 2 2 11 4 2 2" xfId="38026" xr:uid="{00000000-0005-0000-0000-0000551F0000}"/>
    <cellStyle name="Normal 6 2 2 11 4 3" xfId="28008" xr:uid="{00000000-0005-0000-0000-0000561F0000}"/>
    <cellStyle name="Normal 6 2 2 11 5" xfId="4313" xr:uid="{00000000-0005-0000-0000-0000571F0000}"/>
    <cellStyle name="Normal 6 2 2 11 5 2" xfId="4314" xr:uid="{00000000-0005-0000-0000-0000581F0000}"/>
    <cellStyle name="Normal 6 2 2 11 5 2 2" xfId="38027" xr:uid="{00000000-0005-0000-0000-0000591F0000}"/>
    <cellStyle name="Normal 6 2 2 11 5 3" xfId="28009" xr:uid="{00000000-0005-0000-0000-00005A1F0000}"/>
    <cellStyle name="Normal 6 2 2 11 6" xfId="4315" xr:uid="{00000000-0005-0000-0000-00005B1F0000}"/>
    <cellStyle name="Normal 6 2 2 11 6 2" xfId="34430" xr:uid="{00000000-0005-0000-0000-00005C1F0000}"/>
    <cellStyle name="Normal 6 2 2 11 7" xfId="23834" xr:uid="{00000000-0005-0000-0000-00005D1F0000}"/>
    <cellStyle name="Normal 6 2 2 12" xfId="4316" xr:uid="{00000000-0005-0000-0000-00005E1F0000}"/>
    <cellStyle name="Normal 6 2 2 12 2" xfId="4317" xr:uid="{00000000-0005-0000-0000-00005F1F0000}"/>
    <cellStyle name="Normal 6 2 2 12 2 2" xfId="4318" xr:uid="{00000000-0005-0000-0000-0000601F0000}"/>
    <cellStyle name="Normal 6 2 2 12 2 2 2" xfId="4319" xr:uid="{00000000-0005-0000-0000-0000611F0000}"/>
    <cellStyle name="Normal 6 2 2 12 2 2 2 2" xfId="38028" xr:uid="{00000000-0005-0000-0000-0000621F0000}"/>
    <cellStyle name="Normal 6 2 2 12 2 2 3" xfId="28010" xr:uid="{00000000-0005-0000-0000-0000631F0000}"/>
    <cellStyle name="Normal 6 2 2 12 2 3" xfId="4320" xr:uid="{00000000-0005-0000-0000-0000641F0000}"/>
    <cellStyle name="Normal 6 2 2 12 2 3 2" xfId="4321" xr:uid="{00000000-0005-0000-0000-0000651F0000}"/>
    <cellStyle name="Normal 6 2 2 12 2 3 2 2" xfId="38029" xr:uid="{00000000-0005-0000-0000-0000661F0000}"/>
    <cellStyle name="Normal 6 2 2 12 2 3 3" xfId="28011" xr:uid="{00000000-0005-0000-0000-0000671F0000}"/>
    <cellStyle name="Normal 6 2 2 12 2 4" xfId="4322" xr:uid="{00000000-0005-0000-0000-0000681F0000}"/>
    <cellStyle name="Normal 6 2 2 12 2 4 2" xfId="34434" xr:uid="{00000000-0005-0000-0000-0000691F0000}"/>
    <cellStyle name="Normal 6 2 2 12 2 5" xfId="23838" xr:uid="{00000000-0005-0000-0000-00006A1F0000}"/>
    <cellStyle name="Normal 6 2 2 12 3" xfId="4323" xr:uid="{00000000-0005-0000-0000-00006B1F0000}"/>
    <cellStyle name="Normal 6 2 2 12 3 2" xfId="4324" xr:uid="{00000000-0005-0000-0000-00006C1F0000}"/>
    <cellStyle name="Normal 6 2 2 12 3 2 2" xfId="4325" xr:uid="{00000000-0005-0000-0000-00006D1F0000}"/>
    <cellStyle name="Normal 6 2 2 12 3 2 2 2" xfId="38030" xr:uid="{00000000-0005-0000-0000-00006E1F0000}"/>
    <cellStyle name="Normal 6 2 2 12 3 2 3" xfId="28012" xr:uid="{00000000-0005-0000-0000-00006F1F0000}"/>
    <cellStyle name="Normal 6 2 2 12 3 3" xfId="4326" xr:uid="{00000000-0005-0000-0000-0000701F0000}"/>
    <cellStyle name="Normal 6 2 2 12 3 3 2" xfId="4327" xr:uid="{00000000-0005-0000-0000-0000711F0000}"/>
    <cellStyle name="Normal 6 2 2 12 3 3 2 2" xfId="38031" xr:uid="{00000000-0005-0000-0000-0000721F0000}"/>
    <cellStyle name="Normal 6 2 2 12 3 3 3" xfId="28013" xr:uid="{00000000-0005-0000-0000-0000731F0000}"/>
    <cellStyle name="Normal 6 2 2 12 3 4" xfId="4328" xr:uid="{00000000-0005-0000-0000-0000741F0000}"/>
    <cellStyle name="Normal 6 2 2 12 3 4 2" xfId="34435" xr:uid="{00000000-0005-0000-0000-0000751F0000}"/>
    <cellStyle name="Normal 6 2 2 12 3 5" xfId="23839" xr:uid="{00000000-0005-0000-0000-0000761F0000}"/>
    <cellStyle name="Normal 6 2 2 12 4" xfId="4329" xr:uid="{00000000-0005-0000-0000-0000771F0000}"/>
    <cellStyle name="Normal 6 2 2 12 4 2" xfId="4330" xr:uid="{00000000-0005-0000-0000-0000781F0000}"/>
    <cellStyle name="Normal 6 2 2 12 4 2 2" xfId="38032" xr:uid="{00000000-0005-0000-0000-0000791F0000}"/>
    <cellStyle name="Normal 6 2 2 12 4 3" xfId="28014" xr:uid="{00000000-0005-0000-0000-00007A1F0000}"/>
    <cellStyle name="Normal 6 2 2 12 5" xfId="4331" xr:uid="{00000000-0005-0000-0000-00007B1F0000}"/>
    <cellStyle name="Normal 6 2 2 12 5 2" xfId="4332" xr:uid="{00000000-0005-0000-0000-00007C1F0000}"/>
    <cellStyle name="Normal 6 2 2 12 5 2 2" xfId="38033" xr:uid="{00000000-0005-0000-0000-00007D1F0000}"/>
    <cellStyle name="Normal 6 2 2 12 5 3" xfId="28015" xr:uid="{00000000-0005-0000-0000-00007E1F0000}"/>
    <cellStyle name="Normal 6 2 2 12 6" xfId="4333" xr:uid="{00000000-0005-0000-0000-00007F1F0000}"/>
    <cellStyle name="Normal 6 2 2 12 6 2" xfId="34433" xr:uid="{00000000-0005-0000-0000-0000801F0000}"/>
    <cellStyle name="Normal 6 2 2 12 7" xfId="23837" xr:uid="{00000000-0005-0000-0000-0000811F0000}"/>
    <cellStyle name="Normal 6 2 2 13" xfId="4334" xr:uid="{00000000-0005-0000-0000-0000821F0000}"/>
    <cellStyle name="Normal 6 2 2 13 2" xfId="4335" xr:uid="{00000000-0005-0000-0000-0000831F0000}"/>
    <cellStyle name="Normal 6 2 2 13 2 2" xfId="4336" xr:uid="{00000000-0005-0000-0000-0000841F0000}"/>
    <cellStyle name="Normal 6 2 2 13 2 2 2" xfId="38034" xr:uid="{00000000-0005-0000-0000-0000851F0000}"/>
    <cellStyle name="Normal 6 2 2 13 2 3" xfId="28016" xr:uid="{00000000-0005-0000-0000-0000861F0000}"/>
    <cellStyle name="Normal 6 2 2 13 3" xfId="4337" xr:uid="{00000000-0005-0000-0000-0000871F0000}"/>
    <cellStyle name="Normal 6 2 2 13 3 2" xfId="4338" xr:uid="{00000000-0005-0000-0000-0000881F0000}"/>
    <cellStyle name="Normal 6 2 2 13 3 2 2" xfId="38035" xr:uid="{00000000-0005-0000-0000-0000891F0000}"/>
    <cellStyle name="Normal 6 2 2 13 3 3" xfId="28017" xr:uid="{00000000-0005-0000-0000-00008A1F0000}"/>
    <cellStyle name="Normal 6 2 2 13 4" xfId="4339" xr:uid="{00000000-0005-0000-0000-00008B1F0000}"/>
    <cellStyle name="Normal 6 2 2 13 4 2" xfId="34436" xr:uid="{00000000-0005-0000-0000-00008C1F0000}"/>
    <cellStyle name="Normal 6 2 2 13 5" xfId="23840" xr:uid="{00000000-0005-0000-0000-00008D1F0000}"/>
    <cellStyle name="Normal 6 2 2 14" xfId="4340" xr:uid="{00000000-0005-0000-0000-00008E1F0000}"/>
    <cellStyle name="Normal 6 2 2 14 2" xfId="4341" xr:uid="{00000000-0005-0000-0000-00008F1F0000}"/>
    <cellStyle name="Normal 6 2 2 14 2 2" xfId="4342" xr:uid="{00000000-0005-0000-0000-0000901F0000}"/>
    <cellStyle name="Normal 6 2 2 14 2 2 2" xfId="38036" xr:uid="{00000000-0005-0000-0000-0000911F0000}"/>
    <cellStyle name="Normal 6 2 2 14 2 3" xfId="28018" xr:uid="{00000000-0005-0000-0000-0000921F0000}"/>
    <cellStyle name="Normal 6 2 2 14 3" xfId="4343" xr:uid="{00000000-0005-0000-0000-0000931F0000}"/>
    <cellStyle name="Normal 6 2 2 14 3 2" xfId="4344" xr:uid="{00000000-0005-0000-0000-0000941F0000}"/>
    <cellStyle name="Normal 6 2 2 14 3 2 2" xfId="38037" xr:uid="{00000000-0005-0000-0000-0000951F0000}"/>
    <cellStyle name="Normal 6 2 2 14 3 3" xfId="28019" xr:uid="{00000000-0005-0000-0000-0000961F0000}"/>
    <cellStyle name="Normal 6 2 2 14 4" xfId="4345" xr:uid="{00000000-0005-0000-0000-0000971F0000}"/>
    <cellStyle name="Normal 6 2 2 14 4 2" xfId="34437" xr:uid="{00000000-0005-0000-0000-0000981F0000}"/>
    <cellStyle name="Normal 6 2 2 14 5" xfId="23841" xr:uid="{00000000-0005-0000-0000-0000991F0000}"/>
    <cellStyle name="Normal 6 2 2 15" xfId="4346" xr:uid="{00000000-0005-0000-0000-00009A1F0000}"/>
    <cellStyle name="Normal 6 2 2 15 2" xfId="4347" xr:uid="{00000000-0005-0000-0000-00009B1F0000}"/>
    <cellStyle name="Normal 6 2 2 15 2 2" xfId="34423" xr:uid="{00000000-0005-0000-0000-00009C1F0000}"/>
    <cellStyle name="Normal 6 2 2 15 3" xfId="23827" xr:uid="{00000000-0005-0000-0000-00009D1F0000}"/>
    <cellStyle name="Normal 6 2 2 16" xfId="4348" xr:uid="{00000000-0005-0000-0000-00009E1F0000}"/>
    <cellStyle name="Normal 6 2 2 16 2" xfId="4349" xr:uid="{00000000-0005-0000-0000-00009F1F0000}"/>
    <cellStyle name="Normal 6 2 2 16 2 2" xfId="38038" xr:uid="{00000000-0005-0000-0000-0000A01F0000}"/>
    <cellStyle name="Normal 6 2 2 16 3" xfId="28020" xr:uid="{00000000-0005-0000-0000-0000A11F0000}"/>
    <cellStyle name="Normal 6 2 2 17" xfId="4350" xr:uid="{00000000-0005-0000-0000-0000A21F0000}"/>
    <cellStyle name="Normal 6 2 2 17 2" xfId="4351" xr:uid="{00000000-0005-0000-0000-0000A31F0000}"/>
    <cellStyle name="Normal 6 2 2 17 2 2" xfId="38039" xr:uid="{00000000-0005-0000-0000-0000A41F0000}"/>
    <cellStyle name="Normal 6 2 2 17 3" xfId="28021" xr:uid="{00000000-0005-0000-0000-0000A51F0000}"/>
    <cellStyle name="Normal 6 2 2 18" xfId="4352" xr:uid="{00000000-0005-0000-0000-0000A61F0000}"/>
    <cellStyle name="Normal 6 2 2 18 2" xfId="4353" xr:uid="{00000000-0005-0000-0000-0000A71F0000}"/>
    <cellStyle name="Normal 6 2 2 18 2 2" xfId="43831" xr:uid="{00000000-0005-0000-0000-0000A81F0000}"/>
    <cellStyle name="Normal 6 2 2 18 3" xfId="33815" xr:uid="{00000000-0005-0000-0000-0000A91F0000}"/>
    <cellStyle name="Normal 6 2 2 19" xfId="23337" xr:uid="{00000000-0005-0000-0000-0000AA1F0000}"/>
    <cellStyle name="Normal 6 2 2 2" xfId="4354" xr:uid="{00000000-0005-0000-0000-0000AB1F0000}"/>
    <cellStyle name="Normal 6 2 2 2 10" xfId="4355" xr:uid="{00000000-0005-0000-0000-0000AC1F0000}"/>
    <cellStyle name="Normal 6 2 2 2 10 2" xfId="4356" xr:uid="{00000000-0005-0000-0000-0000AD1F0000}"/>
    <cellStyle name="Normal 6 2 2 2 10 2 2" xfId="38040" xr:uid="{00000000-0005-0000-0000-0000AE1F0000}"/>
    <cellStyle name="Normal 6 2 2 2 10 3" xfId="28022" xr:uid="{00000000-0005-0000-0000-0000AF1F0000}"/>
    <cellStyle name="Normal 6 2 2 2 11" xfId="4357" xr:uid="{00000000-0005-0000-0000-0000B01F0000}"/>
    <cellStyle name="Normal 6 2 2 2 11 2" xfId="4358" xr:uid="{00000000-0005-0000-0000-0000B11F0000}"/>
    <cellStyle name="Normal 6 2 2 2 11 2 2" xfId="38041" xr:uid="{00000000-0005-0000-0000-0000B21F0000}"/>
    <cellStyle name="Normal 6 2 2 2 11 3" xfId="28023" xr:uid="{00000000-0005-0000-0000-0000B31F0000}"/>
    <cellStyle name="Normal 6 2 2 2 12" xfId="4359" xr:uid="{00000000-0005-0000-0000-0000B41F0000}"/>
    <cellStyle name="Normal 6 2 2 2 12 2" xfId="33865" xr:uid="{00000000-0005-0000-0000-0000B51F0000}"/>
    <cellStyle name="Normal 6 2 2 2 13" xfId="4360" xr:uid="{00000000-0005-0000-0000-0000B61F0000}"/>
    <cellStyle name="Normal 6 2 2 2 13 2" xfId="34438" xr:uid="{00000000-0005-0000-0000-0000B71F0000}"/>
    <cellStyle name="Normal 6 2 2 2 14" xfId="23842" xr:uid="{00000000-0005-0000-0000-0000B81F0000}"/>
    <cellStyle name="Normal 6 2 2 2 15" xfId="44363" xr:uid="{00000000-0005-0000-0000-0000B91F0000}"/>
    <cellStyle name="Normal 6 2 2 2 2" xfId="4361" xr:uid="{00000000-0005-0000-0000-0000BA1F0000}"/>
    <cellStyle name="Normal 6 2 2 2 2 10" xfId="4362" xr:uid="{00000000-0005-0000-0000-0000BB1F0000}"/>
    <cellStyle name="Normal 6 2 2 2 2 10 2" xfId="4363" xr:uid="{00000000-0005-0000-0000-0000BC1F0000}"/>
    <cellStyle name="Normal 6 2 2 2 2 10 2 2" xfId="38042" xr:uid="{00000000-0005-0000-0000-0000BD1F0000}"/>
    <cellStyle name="Normal 6 2 2 2 2 10 3" xfId="28024" xr:uid="{00000000-0005-0000-0000-0000BE1F0000}"/>
    <cellStyle name="Normal 6 2 2 2 2 11" xfId="4364" xr:uid="{00000000-0005-0000-0000-0000BF1F0000}"/>
    <cellStyle name="Normal 6 2 2 2 2 11 2" xfId="34439" xr:uid="{00000000-0005-0000-0000-0000C01F0000}"/>
    <cellStyle name="Normal 6 2 2 2 2 12" xfId="23843" xr:uid="{00000000-0005-0000-0000-0000C11F0000}"/>
    <cellStyle name="Normal 6 2 2 2 2 2" xfId="4365" xr:uid="{00000000-0005-0000-0000-0000C21F0000}"/>
    <cellStyle name="Normal 6 2 2 2 2 2 10" xfId="23844" xr:uid="{00000000-0005-0000-0000-0000C31F0000}"/>
    <cellStyle name="Normal 6 2 2 2 2 2 2" xfId="4366" xr:uid="{00000000-0005-0000-0000-0000C41F0000}"/>
    <cellStyle name="Normal 6 2 2 2 2 2 2 2" xfId="4367" xr:uid="{00000000-0005-0000-0000-0000C51F0000}"/>
    <cellStyle name="Normal 6 2 2 2 2 2 2 2 2" xfId="4368" xr:uid="{00000000-0005-0000-0000-0000C61F0000}"/>
    <cellStyle name="Normal 6 2 2 2 2 2 2 2 2 2" xfId="4369" xr:uid="{00000000-0005-0000-0000-0000C71F0000}"/>
    <cellStyle name="Normal 6 2 2 2 2 2 2 2 2 2 2" xfId="4370" xr:uid="{00000000-0005-0000-0000-0000C81F0000}"/>
    <cellStyle name="Normal 6 2 2 2 2 2 2 2 2 2 2 2" xfId="38043" xr:uid="{00000000-0005-0000-0000-0000C91F0000}"/>
    <cellStyle name="Normal 6 2 2 2 2 2 2 2 2 2 3" xfId="28025" xr:uid="{00000000-0005-0000-0000-0000CA1F0000}"/>
    <cellStyle name="Normal 6 2 2 2 2 2 2 2 2 3" xfId="4371" xr:uid="{00000000-0005-0000-0000-0000CB1F0000}"/>
    <cellStyle name="Normal 6 2 2 2 2 2 2 2 2 3 2" xfId="4372" xr:uid="{00000000-0005-0000-0000-0000CC1F0000}"/>
    <cellStyle name="Normal 6 2 2 2 2 2 2 2 2 3 2 2" xfId="38044" xr:uid="{00000000-0005-0000-0000-0000CD1F0000}"/>
    <cellStyle name="Normal 6 2 2 2 2 2 2 2 2 3 3" xfId="28026" xr:uid="{00000000-0005-0000-0000-0000CE1F0000}"/>
    <cellStyle name="Normal 6 2 2 2 2 2 2 2 2 4" xfId="4373" xr:uid="{00000000-0005-0000-0000-0000CF1F0000}"/>
    <cellStyle name="Normal 6 2 2 2 2 2 2 2 2 4 2" xfId="34443" xr:uid="{00000000-0005-0000-0000-0000D01F0000}"/>
    <cellStyle name="Normal 6 2 2 2 2 2 2 2 2 5" xfId="23847" xr:uid="{00000000-0005-0000-0000-0000D11F0000}"/>
    <cellStyle name="Normal 6 2 2 2 2 2 2 2 3" xfId="4374" xr:uid="{00000000-0005-0000-0000-0000D21F0000}"/>
    <cellStyle name="Normal 6 2 2 2 2 2 2 2 3 2" xfId="4375" xr:uid="{00000000-0005-0000-0000-0000D31F0000}"/>
    <cellStyle name="Normal 6 2 2 2 2 2 2 2 3 2 2" xfId="4376" xr:uid="{00000000-0005-0000-0000-0000D41F0000}"/>
    <cellStyle name="Normal 6 2 2 2 2 2 2 2 3 2 2 2" xfId="38045" xr:uid="{00000000-0005-0000-0000-0000D51F0000}"/>
    <cellStyle name="Normal 6 2 2 2 2 2 2 2 3 2 3" xfId="28027" xr:uid="{00000000-0005-0000-0000-0000D61F0000}"/>
    <cellStyle name="Normal 6 2 2 2 2 2 2 2 3 3" xfId="4377" xr:uid="{00000000-0005-0000-0000-0000D71F0000}"/>
    <cellStyle name="Normal 6 2 2 2 2 2 2 2 3 3 2" xfId="4378" xr:uid="{00000000-0005-0000-0000-0000D81F0000}"/>
    <cellStyle name="Normal 6 2 2 2 2 2 2 2 3 3 2 2" xfId="38046" xr:uid="{00000000-0005-0000-0000-0000D91F0000}"/>
    <cellStyle name="Normal 6 2 2 2 2 2 2 2 3 3 3" xfId="28028" xr:uid="{00000000-0005-0000-0000-0000DA1F0000}"/>
    <cellStyle name="Normal 6 2 2 2 2 2 2 2 3 4" xfId="4379" xr:uid="{00000000-0005-0000-0000-0000DB1F0000}"/>
    <cellStyle name="Normal 6 2 2 2 2 2 2 2 3 4 2" xfId="34444" xr:uid="{00000000-0005-0000-0000-0000DC1F0000}"/>
    <cellStyle name="Normal 6 2 2 2 2 2 2 2 3 5" xfId="23848" xr:uid="{00000000-0005-0000-0000-0000DD1F0000}"/>
    <cellStyle name="Normal 6 2 2 2 2 2 2 2 4" xfId="4380" xr:uid="{00000000-0005-0000-0000-0000DE1F0000}"/>
    <cellStyle name="Normal 6 2 2 2 2 2 2 2 4 2" xfId="4381" xr:uid="{00000000-0005-0000-0000-0000DF1F0000}"/>
    <cellStyle name="Normal 6 2 2 2 2 2 2 2 4 2 2" xfId="38047" xr:uid="{00000000-0005-0000-0000-0000E01F0000}"/>
    <cellStyle name="Normal 6 2 2 2 2 2 2 2 4 3" xfId="28029" xr:uid="{00000000-0005-0000-0000-0000E11F0000}"/>
    <cellStyle name="Normal 6 2 2 2 2 2 2 2 5" xfId="4382" xr:uid="{00000000-0005-0000-0000-0000E21F0000}"/>
    <cellStyle name="Normal 6 2 2 2 2 2 2 2 5 2" xfId="4383" xr:uid="{00000000-0005-0000-0000-0000E31F0000}"/>
    <cellStyle name="Normal 6 2 2 2 2 2 2 2 5 2 2" xfId="38048" xr:uid="{00000000-0005-0000-0000-0000E41F0000}"/>
    <cellStyle name="Normal 6 2 2 2 2 2 2 2 5 3" xfId="28030" xr:uid="{00000000-0005-0000-0000-0000E51F0000}"/>
    <cellStyle name="Normal 6 2 2 2 2 2 2 2 6" xfId="4384" xr:uid="{00000000-0005-0000-0000-0000E61F0000}"/>
    <cellStyle name="Normal 6 2 2 2 2 2 2 2 6 2" xfId="34442" xr:uid="{00000000-0005-0000-0000-0000E71F0000}"/>
    <cellStyle name="Normal 6 2 2 2 2 2 2 2 7" xfId="23846" xr:uid="{00000000-0005-0000-0000-0000E81F0000}"/>
    <cellStyle name="Normal 6 2 2 2 2 2 2 3" xfId="4385" xr:uid="{00000000-0005-0000-0000-0000E91F0000}"/>
    <cellStyle name="Normal 6 2 2 2 2 2 2 3 2" xfId="4386" xr:uid="{00000000-0005-0000-0000-0000EA1F0000}"/>
    <cellStyle name="Normal 6 2 2 2 2 2 2 3 2 2" xfId="4387" xr:uid="{00000000-0005-0000-0000-0000EB1F0000}"/>
    <cellStyle name="Normal 6 2 2 2 2 2 2 3 2 2 2" xfId="38049" xr:uid="{00000000-0005-0000-0000-0000EC1F0000}"/>
    <cellStyle name="Normal 6 2 2 2 2 2 2 3 2 3" xfId="28031" xr:uid="{00000000-0005-0000-0000-0000ED1F0000}"/>
    <cellStyle name="Normal 6 2 2 2 2 2 2 3 3" xfId="4388" xr:uid="{00000000-0005-0000-0000-0000EE1F0000}"/>
    <cellStyle name="Normal 6 2 2 2 2 2 2 3 3 2" xfId="4389" xr:uid="{00000000-0005-0000-0000-0000EF1F0000}"/>
    <cellStyle name="Normal 6 2 2 2 2 2 2 3 3 2 2" xfId="38050" xr:uid="{00000000-0005-0000-0000-0000F01F0000}"/>
    <cellStyle name="Normal 6 2 2 2 2 2 2 3 3 3" xfId="28032" xr:uid="{00000000-0005-0000-0000-0000F11F0000}"/>
    <cellStyle name="Normal 6 2 2 2 2 2 2 3 4" xfId="4390" xr:uid="{00000000-0005-0000-0000-0000F21F0000}"/>
    <cellStyle name="Normal 6 2 2 2 2 2 2 3 4 2" xfId="34445" xr:uid="{00000000-0005-0000-0000-0000F31F0000}"/>
    <cellStyle name="Normal 6 2 2 2 2 2 2 3 5" xfId="23849" xr:uid="{00000000-0005-0000-0000-0000F41F0000}"/>
    <cellStyle name="Normal 6 2 2 2 2 2 2 4" xfId="4391" xr:uid="{00000000-0005-0000-0000-0000F51F0000}"/>
    <cellStyle name="Normal 6 2 2 2 2 2 2 4 2" xfId="4392" xr:uid="{00000000-0005-0000-0000-0000F61F0000}"/>
    <cellStyle name="Normal 6 2 2 2 2 2 2 4 2 2" xfId="4393" xr:uid="{00000000-0005-0000-0000-0000F71F0000}"/>
    <cellStyle name="Normal 6 2 2 2 2 2 2 4 2 2 2" xfId="38051" xr:uid="{00000000-0005-0000-0000-0000F81F0000}"/>
    <cellStyle name="Normal 6 2 2 2 2 2 2 4 2 3" xfId="28033" xr:uid="{00000000-0005-0000-0000-0000F91F0000}"/>
    <cellStyle name="Normal 6 2 2 2 2 2 2 4 3" xfId="4394" xr:uid="{00000000-0005-0000-0000-0000FA1F0000}"/>
    <cellStyle name="Normal 6 2 2 2 2 2 2 4 3 2" xfId="4395" xr:uid="{00000000-0005-0000-0000-0000FB1F0000}"/>
    <cellStyle name="Normal 6 2 2 2 2 2 2 4 3 2 2" xfId="38052" xr:uid="{00000000-0005-0000-0000-0000FC1F0000}"/>
    <cellStyle name="Normal 6 2 2 2 2 2 2 4 3 3" xfId="28034" xr:uid="{00000000-0005-0000-0000-0000FD1F0000}"/>
    <cellStyle name="Normal 6 2 2 2 2 2 2 4 4" xfId="4396" xr:uid="{00000000-0005-0000-0000-0000FE1F0000}"/>
    <cellStyle name="Normal 6 2 2 2 2 2 2 4 4 2" xfId="34446" xr:uid="{00000000-0005-0000-0000-0000FF1F0000}"/>
    <cellStyle name="Normal 6 2 2 2 2 2 2 4 5" xfId="23850" xr:uid="{00000000-0005-0000-0000-000000200000}"/>
    <cellStyle name="Normal 6 2 2 2 2 2 2 5" xfId="4397" xr:uid="{00000000-0005-0000-0000-000001200000}"/>
    <cellStyle name="Normal 6 2 2 2 2 2 2 5 2" xfId="4398" xr:uid="{00000000-0005-0000-0000-000002200000}"/>
    <cellStyle name="Normal 6 2 2 2 2 2 2 5 2 2" xfId="38053" xr:uid="{00000000-0005-0000-0000-000003200000}"/>
    <cellStyle name="Normal 6 2 2 2 2 2 2 5 3" xfId="28035" xr:uid="{00000000-0005-0000-0000-000004200000}"/>
    <cellStyle name="Normal 6 2 2 2 2 2 2 6" xfId="4399" xr:uid="{00000000-0005-0000-0000-000005200000}"/>
    <cellStyle name="Normal 6 2 2 2 2 2 2 6 2" xfId="4400" xr:uid="{00000000-0005-0000-0000-000006200000}"/>
    <cellStyle name="Normal 6 2 2 2 2 2 2 6 2 2" xfId="38054" xr:uid="{00000000-0005-0000-0000-000007200000}"/>
    <cellStyle name="Normal 6 2 2 2 2 2 2 6 3" xfId="28036" xr:uid="{00000000-0005-0000-0000-000008200000}"/>
    <cellStyle name="Normal 6 2 2 2 2 2 2 7" xfId="4401" xr:uid="{00000000-0005-0000-0000-000009200000}"/>
    <cellStyle name="Normal 6 2 2 2 2 2 2 7 2" xfId="34441" xr:uid="{00000000-0005-0000-0000-00000A200000}"/>
    <cellStyle name="Normal 6 2 2 2 2 2 2 8" xfId="23845" xr:uid="{00000000-0005-0000-0000-00000B200000}"/>
    <cellStyle name="Normal 6 2 2 2 2 2 3" xfId="4402" xr:uid="{00000000-0005-0000-0000-00000C200000}"/>
    <cellStyle name="Normal 6 2 2 2 2 2 3 2" xfId="4403" xr:uid="{00000000-0005-0000-0000-00000D200000}"/>
    <cellStyle name="Normal 6 2 2 2 2 2 3 2 2" xfId="4404" xr:uid="{00000000-0005-0000-0000-00000E200000}"/>
    <cellStyle name="Normal 6 2 2 2 2 2 3 2 2 2" xfId="4405" xr:uid="{00000000-0005-0000-0000-00000F200000}"/>
    <cellStyle name="Normal 6 2 2 2 2 2 3 2 2 2 2" xfId="4406" xr:uid="{00000000-0005-0000-0000-000010200000}"/>
    <cellStyle name="Normal 6 2 2 2 2 2 3 2 2 2 2 2" xfId="38055" xr:uid="{00000000-0005-0000-0000-000011200000}"/>
    <cellStyle name="Normal 6 2 2 2 2 2 3 2 2 2 3" xfId="28037" xr:uid="{00000000-0005-0000-0000-000012200000}"/>
    <cellStyle name="Normal 6 2 2 2 2 2 3 2 2 3" xfId="4407" xr:uid="{00000000-0005-0000-0000-000013200000}"/>
    <cellStyle name="Normal 6 2 2 2 2 2 3 2 2 3 2" xfId="4408" xr:uid="{00000000-0005-0000-0000-000014200000}"/>
    <cellStyle name="Normal 6 2 2 2 2 2 3 2 2 3 2 2" xfId="38056" xr:uid="{00000000-0005-0000-0000-000015200000}"/>
    <cellStyle name="Normal 6 2 2 2 2 2 3 2 2 3 3" xfId="28038" xr:uid="{00000000-0005-0000-0000-000016200000}"/>
    <cellStyle name="Normal 6 2 2 2 2 2 3 2 2 4" xfId="4409" xr:uid="{00000000-0005-0000-0000-000017200000}"/>
    <cellStyle name="Normal 6 2 2 2 2 2 3 2 2 4 2" xfId="34449" xr:uid="{00000000-0005-0000-0000-000018200000}"/>
    <cellStyle name="Normal 6 2 2 2 2 2 3 2 2 5" xfId="23853" xr:uid="{00000000-0005-0000-0000-000019200000}"/>
    <cellStyle name="Normal 6 2 2 2 2 2 3 2 3" xfId="4410" xr:uid="{00000000-0005-0000-0000-00001A200000}"/>
    <cellStyle name="Normal 6 2 2 2 2 2 3 2 3 2" xfId="4411" xr:uid="{00000000-0005-0000-0000-00001B200000}"/>
    <cellStyle name="Normal 6 2 2 2 2 2 3 2 3 2 2" xfId="4412" xr:uid="{00000000-0005-0000-0000-00001C200000}"/>
    <cellStyle name="Normal 6 2 2 2 2 2 3 2 3 2 2 2" xfId="38057" xr:uid="{00000000-0005-0000-0000-00001D200000}"/>
    <cellStyle name="Normal 6 2 2 2 2 2 3 2 3 2 3" xfId="28039" xr:uid="{00000000-0005-0000-0000-00001E200000}"/>
    <cellStyle name="Normal 6 2 2 2 2 2 3 2 3 3" xfId="4413" xr:uid="{00000000-0005-0000-0000-00001F200000}"/>
    <cellStyle name="Normal 6 2 2 2 2 2 3 2 3 3 2" xfId="4414" xr:uid="{00000000-0005-0000-0000-000020200000}"/>
    <cellStyle name="Normal 6 2 2 2 2 2 3 2 3 3 2 2" xfId="38058" xr:uid="{00000000-0005-0000-0000-000021200000}"/>
    <cellStyle name="Normal 6 2 2 2 2 2 3 2 3 3 3" xfId="28040" xr:uid="{00000000-0005-0000-0000-000022200000}"/>
    <cellStyle name="Normal 6 2 2 2 2 2 3 2 3 4" xfId="4415" xr:uid="{00000000-0005-0000-0000-000023200000}"/>
    <cellStyle name="Normal 6 2 2 2 2 2 3 2 3 4 2" xfId="34450" xr:uid="{00000000-0005-0000-0000-000024200000}"/>
    <cellStyle name="Normal 6 2 2 2 2 2 3 2 3 5" xfId="23854" xr:uid="{00000000-0005-0000-0000-000025200000}"/>
    <cellStyle name="Normal 6 2 2 2 2 2 3 2 4" xfId="4416" xr:uid="{00000000-0005-0000-0000-000026200000}"/>
    <cellStyle name="Normal 6 2 2 2 2 2 3 2 4 2" xfId="4417" xr:uid="{00000000-0005-0000-0000-000027200000}"/>
    <cellStyle name="Normal 6 2 2 2 2 2 3 2 4 2 2" xfId="38059" xr:uid="{00000000-0005-0000-0000-000028200000}"/>
    <cellStyle name="Normal 6 2 2 2 2 2 3 2 4 3" xfId="28041" xr:uid="{00000000-0005-0000-0000-000029200000}"/>
    <cellStyle name="Normal 6 2 2 2 2 2 3 2 5" xfId="4418" xr:uid="{00000000-0005-0000-0000-00002A200000}"/>
    <cellStyle name="Normal 6 2 2 2 2 2 3 2 5 2" xfId="4419" xr:uid="{00000000-0005-0000-0000-00002B200000}"/>
    <cellStyle name="Normal 6 2 2 2 2 2 3 2 5 2 2" xfId="38060" xr:uid="{00000000-0005-0000-0000-00002C200000}"/>
    <cellStyle name="Normal 6 2 2 2 2 2 3 2 5 3" xfId="28042" xr:uid="{00000000-0005-0000-0000-00002D200000}"/>
    <cellStyle name="Normal 6 2 2 2 2 2 3 2 6" xfId="4420" xr:uid="{00000000-0005-0000-0000-00002E200000}"/>
    <cellStyle name="Normal 6 2 2 2 2 2 3 2 6 2" xfId="34448" xr:uid="{00000000-0005-0000-0000-00002F200000}"/>
    <cellStyle name="Normal 6 2 2 2 2 2 3 2 7" xfId="23852" xr:uid="{00000000-0005-0000-0000-000030200000}"/>
    <cellStyle name="Normal 6 2 2 2 2 2 3 3" xfId="4421" xr:uid="{00000000-0005-0000-0000-000031200000}"/>
    <cellStyle name="Normal 6 2 2 2 2 2 3 3 2" xfId="4422" xr:uid="{00000000-0005-0000-0000-000032200000}"/>
    <cellStyle name="Normal 6 2 2 2 2 2 3 3 2 2" xfId="4423" xr:uid="{00000000-0005-0000-0000-000033200000}"/>
    <cellStyle name="Normal 6 2 2 2 2 2 3 3 2 2 2" xfId="38061" xr:uid="{00000000-0005-0000-0000-000034200000}"/>
    <cellStyle name="Normal 6 2 2 2 2 2 3 3 2 3" xfId="28043" xr:uid="{00000000-0005-0000-0000-000035200000}"/>
    <cellStyle name="Normal 6 2 2 2 2 2 3 3 3" xfId="4424" xr:uid="{00000000-0005-0000-0000-000036200000}"/>
    <cellStyle name="Normal 6 2 2 2 2 2 3 3 3 2" xfId="4425" xr:uid="{00000000-0005-0000-0000-000037200000}"/>
    <cellStyle name="Normal 6 2 2 2 2 2 3 3 3 2 2" xfId="38062" xr:uid="{00000000-0005-0000-0000-000038200000}"/>
    <cellStyle name="Normal 6 2 2 2 2 2 3 3 3 3" xfId="28044" xr:uid="{00000000-0005-0000-0000-000039200000}"/>
    <cellStyle name="Normal 6 2 2 2 2 2 3 3 4" xfId="4426" xr:uid="{00000000-0005-0000-0000-00003A200000}"/>
    <cellStyle name="Normal 6 2 2 2 2 2 3 3 4 2" xfId="34451" xr:uid="{00000000-0005-0000-0000-00003B200000}"/>
    <cellStyle name="Normal 6 2 2 2 2 2 3 3 5" xfId="23855" xr:uid="{00000000-0005-0000-0000-00003C200000}"/>
    <cellStyle name="Normal 6 2 2 2 2 2 3 4" xfId="4427" xr:uid="{00000000-0005-0000-0000-00003D200000}"/>
    <cellStyle name="Normal 6 2 2 2 2 2 3 4 2" xfId="4428" xr:uid="{00000000-0005-0000-0000-00003E200000}"/>
    <cellStyle name="Normal 6 2 2 2 2 2 3 4 2 2" xfId="4429" xr:uid="{00000000-0005-0000-0000-00003F200000}"/>
    <cellStyle name="Normal 6 2 2 2 2 2 3 4 2 2 2" xfId="38063" xr:uid="{00000000-0005-0000-0000-000040200000}"/>
    <cellStyle name="Normal 6 2 2 2 2 2 3 4 2 3" xfId="28045" xr:uid="{00000000-0005-0000-0000-000041200000}"/>
    <cellStyle name="Normal 6 2 2 2 2 2 3 4 3" xfId="4430" xr:uid="{00000000-0005-0000-0000-000042200000}"/>
    <cellStyle name="Normal 6 2 2 2 2 2 3 4 3 2" xfId="4431" xr:uid="{00000000-0005-0000-0000-000043200000}"/>
    <cellStyle name="Normal 6 2 2 2 2 2 3 4 3 2 2" xfId="38064" xr:uid="{00000000-0005-0000-0000-000044200000}"/>
    <cellStyle name="Normal 6 2 2 2 2 2 3 4 3 3" xfId="28046" xr:uid="{00000000-0005-0000-0000-000045200000}"/>
    <cellStyle name="Normal 6 2 2 2 2 2 3 4 4" xfId="4432" xr:uid="{00000000-0005-0000-0000-000046200000}"/>
    <cellStyle name="Normal 6 2 2 2 2 2 3 4 4 2" xfId="34452" xr:uid="{00000000-0005-0000-0000-000047200000}"/>
    <cellStyle name="Normal 6 2 2 2 2 2 3 4 5" xfId="23856" xr:uid="{00000000-0005-0000-0000-000048200000}"/>
    <cellStyle name="Normal 6 2 2 2 2 2 3 5" xfId="4433" xr:uid="{00000000-0005-0000-0000-000049200000}"/>
    <cellStyle name="Normal 6 2 2 2 2 2 3 5 2" xfId="4434" xr:uid="{00000000-0005-0000-0000-00004A200000}"/>
    <cellStyle name="Normal 6 2 2 2 2 2 3 5 2 2" xfId="38065" xr:uid="{00000000-0005-0000-0000-00004B200000}"/>
    <cellStyle name="Normal 6 2 2 2 2 2 3 5 3" xfId="28047" xr:uid="{00000000-0005-0000-0000-00004C200000}"/>
    <cellStyle name="Normal 6 2 2 2 2 2 3 6" xfId="4435" xr:uid="{00000000-0005-0000-0000-00004D200000}"/>
    <cellStyle name="Normal 6 2 2 2 2 2 3 6 2" xfId="4436" xr:uid="{00000000-0005-0000-0000-00004E200000}"/>
    <cellStyle name="Normal 6 2 2 2 2 2 3 6 2 2" xfId="38066" xr:uid="{00000000-0005-0000-0000-00004F200000}"/>
    <cellStyle name="Normal 6 2 2 2 2 2 3 6 3" xfId="28048" xr:uid="{00000000-0005-0000-0000-000050200000}"/>
    <cellStyle name="Normal 6 2 2 2 2 2 3 7" xfId="4437" xr:uid="{00000000-0005-0000-0000-000051200000}"/>
    <cellStyle name="Normal 6 2 2 2 2 2 3 7 2" xfId="34447" xr:uid="{00000000-0005-0000-0000-000052200000}"/>
    <cellStyle name="Normal 6 2 2 2 2 2 3 8" xfId="23851" xr:uid="{00000000-0005-0000-0000-000053200000}"/>
    <cellStyle name="Normal 6 2 2 2 2 2 4" xfId="4438" xr:uid="{00000000-0005-0000-0000-000054200000}"/>
    <cellStyle name="Normal 6 2 2 2 2 2 4 2" xfId="4439" xr:uid="{00000000-0005-0000-0000-000055200000}"/>
    <cellStyle name="Normal 6 2 2 2 2 2 4 2 2" xfId="4440" xr:uid="{00000000-0005-0000-0000-000056200000}"/>
    <cellStyle name="Normal 6 2 2 2 2 2 4 2 2 2" xfId="4441" xr:uid="{00000000-0005-0000-0000-000057200000}"/>
    <cellStyle name="Normal 6 2 2 2 2 2 4 2 2 2 2" xfId="38067" xr:uid="{00000000-0005-0000-0000-000058200000}"/>
    <cellStyle name="Normal 6 2 2 2 2 2 4 2 2 3" xfId="28049" xr:uid="{00000000-0005-0000-0000-000059200000}"/>
    <cellStyle name="Normal 6 2 2 2 2 2 4 2 3" xfId="4442" xr:uid="{00000000-0005-0000-0000-00005A200000}"/>
    <cellStyle name="Normal 6 2 2 2 2 2 4 2 3 2" xfId="4443" xr:uid="{00000000-0005-0000-0000-00005B200000}"/>
    <cellStyle name="Normal 6 2 2 2 2 2 4 2 3 2 2" xfId="38068" xr:uid="{00000000-0005-0000-0000-00005C200000}"/>
    <cellStyle name="Normal 6 2 2 2 2 2 4 2 3 3" xfId="28050" xr:uid="{00000000-0005-0000-0000-00005D200000}"/>
    <cellStyle name="Normal 6 2 2 2 2 2 4 2 4" xfId="4444" xr:uid="{00000000-0005-0000-0000-00005E200000}"/>
    <cellStyle name="Normal 6 2 2 2 2 2 4 2 4 2" xfId="34454" xr:uid="{00000000-0005-0000-0000-00005F200000}"/>
    <cellStyle name="Normal 6 2 2 2 2 2 4 2 5" xfId="23858" xr:uid="{00000000-0005-0000-0000-000060200000}"/>
    <cellStyle name="Normal 6 2 2 2 2 2 4 3" xfId="4445" xr:uid="{00000000-0005-0000-0000-000061200000}"/>
    <cellStyle name="Normal 6 2 2 2 2 2 4 3 2" xfId="4446" xr:uid="{00000000-0005-0000-0000-000062200000}"/>
    <cellStyle name="Normal 6 2 2 2 2 2 4 3 2 2" xfId="4447" xr:uid="{00000000-0005-0000-0000-000063200000}"/>
    <cellStyle name="Normal 6 2 2 2 2 2 4 3 2 2 2" xfId="38069" xr:uid="{00000000-0005-0000-0000-000064200000}"/>
    <cellStyle name="Normal 6 2 2 2 2 2 4 3 2 3" xfId="28051" xr:uid="{00000000-0005-0000-0000-000065200000}"/>
    <cellStyle name="Normal 6 2 2 2 2 2 4 3 3" xfId="4448" xr:uid="{00000000-0005-0000-0000-000066200000}"/>
    <cellStyle name="Normal 6 2 2 2 2 2 4 3 3 2" xfId="4449" xr:uid="{00000000-0005-0000-0000-000067200000}"/>
    <cellStyle name="Normal 6 2 2 2 2 2 4 3 3 2 2" xfId="38070" xr:uid="{00000000-0005-0000-0000-000068200000}"/>
    <cellStyle name="Normal 6 2 2 2 2 2 4 3 3 3" xfId="28052" xr:uid="{00000000-0005-0000-0000-000069200000}"/>
    <cellStyle name="Normal 6 2 2 2 2 2 4 3 4" xfId="4450" xr:uid="{00000000-0005-0000-0000-00006A200000}"/>
    <cellStyle name="Normal 6 2 2 2 2 2 4 3 4 2" xfId="34455" xr:uid="{00000000-0005-0000-0000-00006B200000}"/>
    <cellStyle name="Normal 6 2 2 2 2 2 4 3 5" xfId="23859" xr:uid="{00000000-0005-0000-0000-00006C200000}"/>
    <cellStyle name="Normal 6 2 2 2 2 2 4 4" xfId="4451" xr:uid="{00000000-0005-0000-0000-00006D200000}"/>
    <cellStyle name="Normal 6 2 2 2 2 2 4 4 2" xfId="4452" xr:uid="{00000000-0005-0000-0000-00006E200000}"/>
    <cellStyle name="Normal 6 2 2 2 2 2 4 4 2 2" xfId="38071" xr:uid="{00000000-0005-0000-0000-00006F200000}"/>
    <cellStyle name="Normal 6 2 2 2 2 2 4 4 3" xfId="28053" xr:uid="{00000000-0005-0000-0000-000070200000}"/>
    <cellStyle name="Normal 6 2 2 2 2 2 4 5" xfId="4453" xr:uid="{00000000-0005-0000-0000-000071200000}"/>
    <cellStyle name="Normal 6 2 2 2 2 2 4 5 2" xfId="4454" xr:uid="{00000000-0005-0000-0000-000072200000}"/>
    <cellStyle name="Normal 6 2 2 2 2 2 4 5 2 2" xfId="38072" xr:uid="{00000000-0005-0000-0000-000073200000}"/>
    <cellStyle name="Normal 6 2 2 2 2 2 4 5 3" xfId="28054" xr:uid="{00000000-0005-0000-0000-000074200000}"/>
    <cellStyle name="Normal 6 2 2 2 2 2 4 6" xfId="4455" xr:uid="{00000000-0005-0000-0000-000075200000}"/>
    <cellStyle name="Normal 6 2 2 2 2 2 4 6 2" xfId="34453" xr:uid="{00000000-0005-0000-0000-000076200000}"/>
    <cellStyle name="Normal 6 2 2 2 2 2 4 7" xfId="23857" xr:uid="{00000000-0005-0000-0000-000077200000}"/>
    <cellStyle name="Normal 6 2 2 2 2 2 5" xfId="4456" xr:uid="{00000000-0005-0000-0000-000078200000}"/>
    <cellStyle name="Normal 6 2 2 2 2 2 5 2" xfId="4457" xr:uid="{00000000-0005-0000-0000-000079200000}"/>
    <cellStyle name="Normal 6 2 2 2 2 2 5 2 2" xfId="4458" xr:uid="{00000000-0005-0000-0000-00007A200000}"/>
    <cellStyle name="Normal 6 2 2 2 2 2 5 2 2 2" xfId="38073" xr:uid="{00000000-0005-0000-0000-00007B200000}"/>
    <cellStyle name="Normal 6 2 2 2 2 2 5 2 3" xfId="28055" xr:uid="{00000000-0005-0000-0000-00007C200000}"/>
    <cellStyle name="Normal 6 2 2 2 2 2 5 3" xfId="4459" xr:uid="{00000000-0005-0000-0000-00007D200000}"/>
    <cellStyle name="Normal 6 2 2 2 2 2 5 3 2" xfId="4460" xr:uid="{00000000-0005-0000-0000-00007E200000}"/>
    <cellStyle name="Normal 6 2 2 2 2 2 5 3 2 2" xfId="38074" xr:uid="{00000000-0005-0000-0000-00007F200000}"/>
    <cellStyle name="Normal 6 2 2 2 2 2 5 3 3" xfId="28056" xr:uid="{00000000-0005-0000-0000-000080200000}"/>
    <cellStyle name="Normal 6 2 2 2 2 2 5 4" xfId="4461" xr:uid="{00000000-0005-0000-0000-000081200000}"/>
    <cellStyle name="Normal 6 2 2 2 2 2 5 4 2" xfId="34456" xr:uid="{00000000-0005-0000-0000-000082200000}"/>
    <cellStyle name="Normal 6 2 2 2 2 2 5 5" xfId="23860" xr:uid="{00000000-0005-0000-0000-000083200000}"/>
    <cellStyle name="Normal 6 2 2 2 2 2 6" xfId="4462" xr:uid="{00000000-0005-0000-0000-000084200000}"/>
    <cellStyle name="Normal 6 2 2 2 2 2 6 2" xfId="4463" xr:uid="{00000000-0005-0000-0000-000085200000}"/>
    <cellStyle name="Normal 6 2 2 2 2 2 6 2 2" xfId="4464" xr:uid="{00000000-0005-0000-0000-000086200000}"/>
    <cellStyle name="Normal 6 2 2 2 2 2 6 2 2 2" xfId="38075" xr:uid="{00000000-0005-0000-0000-000087200000}"/>
    <cellStyle name="Normal 6 2 2 2 2 2 6 2 3" xfId="28057" xr:uid="{00000000-0005-0000-0000-000088200000}"/>
    <cellStyle name="Normal 6 2 2 2 2 2 6 3" xfId="4465" xr:uid="{00000000-0005-0000-0000-000089200000}"/>
    <cellStyle name="Normal 6 2 2 2 2 2 6 3 2" xfId="4466" xr:uid="{00000000-0005-0000-0000-00008A200000}"/>
    <cellStyle name="Normal 6 2 2 2 2 2 6 3 2 2" xfId="38076" xr:uid="{00000000-0005-0000-0000-00008B200000}"/>
    <cellStyle name="Normal 6 2 2 2 2 2 6 3 3" xfId="28058" xr:uid="{00000000-0005-0000-0000-00008C200000}"/>
    <cellStyle name="Normal 6 2 2 2 2 2 6 4" xfId="4467" xr:uid="{00000000-0005-0000-0000-00008D200000}"/>
    <cellStyle name="Normal 6 2 2 2 2 2 6 4 2" xfId="34457" xr:uid="{00000000-0005-0000-0000-00008E200000}"/>
    <cellStyle name="Normal 6 2 2 2 2 2 6 5" xfId="23861" xr:uid="{00000000-0005-0000-0000-00008F200000}"/>
    <cellStyle name="Normal 6 2 2 2 2 2 7" xfId="4468" xr:uid="{00000000-0005-0000-0000-000090200000}"/>
    <cellStyle name="Normal 6 2 2 2 2 2 7 2" xfId="4469" xr:uid="{00000000-0005-0000-0000-000091200000}"/>
    <cellStyle name="Normal 6 2 2 2 2 2 7 2 2" xfId="38077" xr:uid="{00000000-0005-0000-0000-000092200000}"/>
    <cellStyle name="Normal 6 2 2 2 2 2 7 3" xfId="28059" xr:uid="{00000000-0005-0000-0000-000093200000}"/>
    <cellStyle name="Normal 6 2 2 2 2 2 8" xfId="4470" xr:uid="{00000000-0005-0000-0000-000094200000}"/>
    <cellStyle name="Normal 6 2 2 2 2 2 8 2" xfId="4471" xr:uid="{00000000-0005-0000-0000-000095200000}"/>
    <cellStyle name="Normal 6 2 2 2 2 2 8 2 2" xfId="38078" xr:uid="{00000000-0005-0000-0000-000096200000}"/>
    <cellStyle name="Normal 6 2 2 2 2 2 8 3" xfId="28060" xr:uid="{00000000-0005-0000-0000-000097200000}"/>
    <cellStyle name="Normal 6 2 2 2 2 2 9" xfId="4472" xr:uid="{00000000-0005-0000-0000-000098200000}"/>
    <cellStyle name="Normal 6 2 2 2 2 2 9 2" xfId="34440" xr:uid="{00000000-0005-0000-0000-000099200000}"/>
    <cellStyle name="Normal 6 2 2 2 2 3" xfId="4473" xr:uid="{00000000-0005-0000-0000-00009A200000}"/>
    <cellStyle name="Normal 6 2 2 2 2 3 2" xfId="4474" xr:uid="{00000000-0005-0000-0000-00009B200000}"/>
    <cellStyle name="Normal 6 2 2 2 2 3 2 2" xfId="4475" xr:uid="{00000000-0005-0000-0000-00009C200000}"/>
    <cellStyle name="Normal 6 2 2 2 2 3 2 2 2" xfId="4476" xr:uid="{00000000-0005-0000-0000-00009D200000}"/>
    <cellStyle name="Normal 6 2 2 2 2 3 2 2 2 2" xfId="4477" xr:uid="{00000000-0005-0000-0000-00009E200000}"/>
    <cellStyle name="Normal 6 2 2 2 2 3 2 2 2 2 2" xfId="38079" xr:uid="{00000000-0005-0000-0000-00009F200000}"/>
    <cellStyle name="Normal 6 2 2 2 2 3 2 2 2 3" xfId="28061" xr:uid="{00000000-0005-0000-0000-0000A0200000}"/>
    <cellStyle name="Normal 6 2 2 2 2 3 2 2 3" xfId="4478" xr:uid="{00000000-0005-0000-0000-0000A1200000}"/>
    <cellStyle name="Normal 6 2 2 2 2 3 2 2 3 2" xfId="4479" xr:uid="{00000000-0005-0000-0000-0000A2200000}"/>
    <cellStyle name="Normal 6 2 2 2 2 3 2 2 3 2 2" xfId="38080" xr:uid="{00000000-0005-0000-0000-0000A3200000}"/>
    <cellStyle name="Normal 6 2 2 2 2 3 2 2 3 3" xfId="28062" xr:uid="{00000000-0005-0000-0000-0000A4200000}"/>
    <cellStyle name="Normal 6 2 2 2 2 3 2 2 4" xfId="4480" xr:uid="{00000000-0005-0000-0000-0000A5200000}"/>
    <cellStyle name="Normal 6 2 2 2 2 3 2 2 4 2" xfId="34460" xr:uid="{00000000-0005-0000-0000-0000A6200000}"/>
    <cellStyle name="Normal 6 2 2 2 2 3 2 2 5" xfId="23864" xr:uid="{00000000-0005-0000-0000-0000A7200000}"/>
    <cellStyle name="Normal 6 2 2 2 2 3 2 3" xfId="4481" xr:uid="{00000000-0005-0000-0000-0000A8200000}"/>
    <cellStyle name="Normal 6 2 2 2 2 3 2 3 2" xfId="4482" xr:uid="{00000000-0005-0000-0000-0000A9200000}"/>
    <cellStyle name="Normal 6 2 2 2 2 3 2 3 2 2" xfId="4483" xr:uid="{00000000-0005-0000-0000-0000AA200000}"/>
    <cellStyle name="Normal 6 2 2 2 2 3 2 3 2 2 2" xfId="38081" xr:uid="{00000000-0005-0000-0000-0000AB200000}"/>
    <cellStyle name="Normal 6 2 2 2 2 3 2 3 2 3" xfId="28063" xr:uid="{00000000-0005-0000-0000-0000AC200000}"/>
    <cellStyle name="Normal 6 2 2 2 2 3 2 3 3" xfId="4484" xr:uid="{00000000-0005-0000-0000-0000AD200000}"/>
    <cellStyle name="Normal 6 2 2 2 2 3 2 3 3 2" xfId="4485" xr:uid="{00000000-0005-0000-0000-0000AE200000}"/>
    <cellStyle name="Normal 6 2 2 2 2 3 2 3 3 2 2" xfId="38082" xr:uid="{00000000-0005-0000-0000-0000AF200000}"/>
    <cellStyle name="Normal 6 2 2 2 2 3 2 3 3 3" xfId="28064" xr:uid="{00000000-0005-0000-0000-0000B0200000}"/>
    <cellStyle name="Normal 6 2 2 2 2 3 2 3 4" xfId="4486" xr:uid="{00000000-0005-0000-0000-0000B1200000}"/>
    <cellStyle name="Normal 6 2 2 2 2 3 2 3 4 2" xfId="34461" xr:uid="{00000000-0005-0000-0000-0000B2200000}"/>
    <cellStyle name="Normal 6 2 2 2 2 3 2 3 5" xfId="23865" xr:uid="{00000000-0005-0000-0000-0000B3200000}"/>
    <cellStyle name="Normal 6 2 2 2 2 3 2 4" xfId="4487" xr:uid="{00000000-0005-0000-0000-0000B4200000}"/>
    <cellStyle name="Normal 6 2 2 2 2 3 2 4 2" xfId="4488" xr:uid="{00000000-0005-0000-0000-0000B5200000}"/>
    <cellStyle name="Normal 6 2 2 2 2 3 2 4 2 2" xfId="38083" xr:uid="{00000000-0005-0000-0000-0000B6200000}"/>
    <cellStyle name="Normal 6 2 2 2 2 3 2 4 3" xfId="28065" xr:uid="{00000000-0005-0000-0000-0000B7200000}"/>
    <cellStyle name="Normal 6 2 2 2 2 3 2 5" xfId="4489" xr:uid="{00000000-0005-0000-0000-0000B8200000}"/>
    <cellStyle name="Normal 6 2 2 2 2 3 2 5 2" xfId="4490" xr:uid="{00000000-0005-0000-0000-0000B9200000}"/>
    <cellStyle name="Normal 6 2 2 2 2 3 2 5 2 2" xfId="38084" xr:uid="{00000000-0005-0000-0000-0000BA200000}"/>
    <cellStyle name="Normal 6 2 2 2 2 3 2 5 3" xfId="28066" xr:uid="{00000000-0005-0000-0000-0000BB200000}"/>
    <cellStyle name="Normal 6 2 2 2 2 3 2 6" xfId="4491" xr:uid="{00000000-0005-0000-0000-0000BC200000}"/>
    <cellStyle name="Normal 6 2 2 2 2 3 2 6 2" xfId="34459" xr:uid="{00000000-0005-0000-0000-0000BD200000}"/>
    <cellStyle name="Normal 6 2 2 2 2 3 2 7" xfId="23863" xr:uid="{00000000-0005-0000-0000-0000BE200000}"/>
    <cellStyle name="Normal 6 2 2 2 2 3 3" xfId="4492" xr:uid="{00000000-0005-0000-0000-0000BF200000}"/>
    <cellStyle name="Normal 6 2 2 2 2 3 3 2" xfId="4493" xr:uid="{00000000-0005-0000-0000-0000C0200000}"/>
    <cellStyle name="Normal 6 2 2 2 2 3 3 2 2" xfId="4494" xr:uid="{00000000-0005-0000-0000-0000C1200000}"/>
    <cellStyle name="Normal 6 2 2 2 2 3 3 2 2 2" xfId="38085" xr:uid="{00000000-0005-0000-0000-0000C2200000}"/>
    <cellStyle name="Normal 6 2 2 2 2 3 3 2 3" xfId="28067" xr:uid="{00000000-0005-0000-0000-0000C3200000}"/>
    <cellStyle name="Normal 6 2 2 2 2 3 3 3" xfId="4495" xr:uid="{00000000-0005-0000-0000-0000C4200000}"/>
    <cellStyle name="Normal 6 2 2 2 2 3 3 3 2" xfId="4496" xr:uid="{00000000-0005-0000-0000-0000C5200000}"/>
    <cellStyle name="Normal 6 2 2 2 2 3 3 3 2 2" xfId="38086" xr:uid="{00000000-0005-0000-0000-0000C6200000}"/>
    <cellStyle name="Normal 6 2 2 2 2 3 3 3 3" xfId="28068" xr:uid="{00000000-0005-0000-0000-0000C7200000}"/>
    <cellStyle name="Normal 6 2 2 2 2 3 3 4" xfId="4497" xr:uid="{00000000-0005-0000-0000-0000C8200000}"/>
    <cellStyle name="Normal 6 2 2 2 2 3 3 4 2" xfId="34462" xr:uid="{00000000-0005-0000-0000-0000C9200000}"/>
    <cellStyle name="Normal 6 2 2 2 2 3 3 5" xfId="23866" xr:uid="{00000000-0005-0000-0000-0000CA200000}"/>
    <cellStyle name="Normal 6 2 2 2 2 3 4" xfId="4498" xr:uid="{00000000-0005-0000-0000-0000CB200000}"/>
    <cellStyle name="Normal 6 2 2 2 2 3 4 2" xfId="4499" xr:uid="{00000000-0005-0000-0000-0000CC200000}"/>
    <cellStyle name="Normal 6 2 2 2 2 3 4 2 2" xfId="4500" xr:uid="{00000000-0005-0000-0000-0000CD200000}"/>
    <cellStyle name="Normal 6 2 2 2 2 3 4 2 2 2" xfId="38087" xr:uid="{00000000-0005-0000-0000-0000CE200000}"/>
    <cellStyle name="Normal 6 2 2 2 2 3 4 2 3" xfId="28069" xr:uid="{00000000-0005-0000-0000-0000CF200000}"/>
    <cellStyle name="Normal 6 2 2 2 2 3 4 3" xfId="4501" xr:uid="{00000000-0005-0000-0000-0000D0200000}"/>
    <cellStyle name="Normal 6 2 2 2 2 3 4 3 2" xfId="4502" xr:uid="{00000000-0005-0000-0000-0000D1200000}"/>
    <cellStyle name="Normal 6 2 2 2 2 3 4 3 2 2" xfId="38088" xr:uid="{00000000-0005-0000-0000-0000D2200000}"/>
    <cellStyle name="Normal 6 2 2 2 2 3 4 3 3" xfId="28070" xr:uid="{00000000-0005-0000-0000-0000D3200000}"/>
    <cellStyle name="Normal 6 2 2 2 2 3 4 4" xfId="4503" xr:uid="{00000000-0005-0000-0000-0000D4200000}"/>
    <cellStyle name="Normal 6 2 2 2 2 3 4 4 2" xfId="34463" xr:uid="{00000000-0005-0000-0000-0000D5200000}"/>
    <cellStyle name="Normal 6 2 2 2 2 3 4 5" xfId="23867" xr:uid="{00000000-0005-0000-0000-0000D6200000}"/>
    <cellStyle name="Normal 6 2 2 2 2 3 5" xfId="4504" xr:uid="{00000000-0005-0000-0000-0000D7200000}"/>
    <cellStyle name="Normal 6 2 2 2 2 3 5 2" xfId="4505" xr:uid="{00000000-0005-0000-0000-0000D8200000}"/>
    <cellStyle name="Normal 6 2 2 2 2 3 5 2 2" xfId="38089" xr:uid="{00000000-0005-0000-0000-0000D9200000}"/>
    <cellStyle name="Normal 6 2 2 2 2 3 5 3" xfId="28071" xr:uid="{00000000-0005-0000-0000-0000DA200000}"/>
    <cellStyle name="Normal 6 2 2 2 2 3 6" xfId="4506" xr:uid="{00000000-0005-0000-0000-0000DB200000}"/>
    <cellStyle name="Normal 6 2 2 2 2 3 6 2" xfId="4507" xr:uid="{00000000-0005-0000-0000-0000DC200000}"/>
    <cellStyle name="Normal 6 2 2 2 2 3 6 2 2" xfId="38090" xr:uid="{00000000-0005-0000-0000-0000DD200000}"/>
    <cellStyle name="Normal 6 2 2 2 2 3 6 3" xfId="28072" xr:uid="{00000000-0005-0000-0000-0000DE200000}"/>
    <cellStyle name="Normal 6 2 2 2 2 3 7" xfId="4508" xr:uid="{00000000-0005-0000-0000-0000DF200000}"/>
    <cellStyle name="Normal 6 2 2 2 2 3 7 2" xfId="34458" xr:uid="{00000000-0005-0000-0000-0000E0200000}"/>
    <cellStyle name="Normal 6 2 2 2 2 3 8" xfId="23862" xr:uid="{00000000-0005-0000-0000-0000E1200000}"/>
    <cellStyle name="Normal 6 2 2 2 2 4" xfId="4509" xr:uid="{00000000-0005-0000-0000-0000E2200000}"/>
    <cellStyle name="Normal 6 2 2 2 2 4 2" xfId="4510" xr:uid="{00000000-0005-0000-0000-0000E3200000}"/>
    <cellStyle name="Normal 6 2 2 2 2 4 2 2" xfId="4511" xr:uid="{00000000-0005-0000-0000-0000E4200000}"/>
    <cellStyle name="Normal 6 2 2 2 2 4 2 2 2" xfId="4512" xr:uid="{00000000-0005-0000-0000-0000E5200000}"/>
    <cellStyle name="Normal 6 2 2 2 2 4 2 2 2 2" xfId="4513" xr:uid="{00000000-0005-0000-0000-0000E6200000}"/>
    <cellStyle name="Normal 6 2 2 2 2 4 2 2 2 2 2" xfId="38091" xr:uid="{00000000-0005-0000-0000-0000E7200000}"/>
    <cellStyle name="Normal 6 2 2 2 2 4 2 2 2 3" xfId="28073" xr:uid="{00000000-0005-0000-0000-0000E8200000}"/>
    <cellStyle name="Normal 6 2 2 2 2 4 2 2 3" xfId="4514" xr:uid="{00000000-0005-0000-0000-0000E9200000}"/>
    <cellStyle name="Normal 6 2 2 2 2 4 2 2 3 2" xfId="4515" xr:uid="{00000000-0005-0000-0000-0000EA200000}"/>
    <cellStyle name="Normal 6 2 2 2 2 4 2 2 3 2 2" xfId="38092" xr:uid="{00000000-0005-0000-0000-0000EB200000}"/>
    <cellStyle name="Normal 6 2 2 2 2 4 2 2 3 3" xfId="28074" xr:uid="{00000000-0005-0000-0000-0000EC200000}"/>
    <cellStyle name="Normal 6 2 2 2 2 4 2 2 4" xfId="4516" xr:uid="{00000000-0005-0000-0000-0000ED200000}"/>
    <cellStyle name="Normal 6 2 2 2 2 4 2 2 4 2" xfId="34466" xr:uid="{00000000-0005-0000-0000-0000EE200000}"/>
    <cellStyle name="Normal 6 2 2 2 2 4 2 2 5" xfId="23870" xr:uid="{00000000-0005-0000-0000-0000EF200000}"/>
    <cellStyle name="Normal 6 2 2 2 2 4 2 3" xfId="4517" xr:uid="{00000000-0005-0000-0000-0000F0200000}"/>
    <cellStyle name="Normal 6 2 2 2 2 4 2 3 2" xfId="4518" xr:uid="{00000000-0005-0000-0000-0000F1200000}"/>
    <cellStyle name="Normal 6 2 2 2 2 4 2 3 2 2" xfId="4519" xr:uid="{00000000-0005-0000-0000-0000F2200000}"/>
    <cellStyle name="Normal 6 2 2 2 2 4 2 3 2 2 2" xfId="38093" xr:uid="{00000000-0005-0000-0000-0000F3200000}"/>
    <cellStyle name="Normal 6 2 2 2 2 4 2 3 2 3" xfId="28075" xr:uid="{00000000-0005-0000-0000-0000F4200000}"/>
    <cellStyle name="Normal 6 2 2 2 2 4 2 3 3" xfId="4520" xr:uid="{00000000-0005-0000-0000-0000F5200000}"/>
    <cellStyle name="Normal 6 2 2 2 2 4 2 3 3 2" xfId="4521" xr:uid="{00000000-0005-0000-0000-0000F6200000}"/>
    <cellStyle name="Normal 6 2 2 2 2 4 2 3 3 2 2" xfId="38094" xr:uid="{00000000-0005-0000-0000-0000F7200000}"/>
    <cellStyle name="Normal 6 2 2 2 2 4 2 3 3 3" xfId="28076" xr:uid="{00000000-0005-0000-0000-0000F8200000}"/>
    <cellStyle name="Normal 6 2 2 2 2 4 2 3 4" xfId="4522" xr:uid="{00000000-0005-0000-0000-0000F9200000}"/>
    <cellStyle name="Normal 6 2 2 2 2 4 2 3 4 2" xfId="34467" xr:uid="{00000000-0005-0000-0000-0000FA200000}"/>
    <cellStyle name="Normal 6 2 2 2 2 4 2 3 5" xfId="23871" xr:uid="{00000000-0005-0000-0000-0000FB200000}"/>
    <cellStyle name="Normal 6 2 2 2 2 4 2 4" xfId="4523" xr:uid="{00000000-0005-0000-0000-0000FC200000}"/>
    <cellStyle name="Normal 6 2 2 2 2 4 2 4 2" xfId="4524" xr:uid="{00000000-0005-0000-0000-0000FD200000}"/>
    <cellStyle name="Normal 6 2 2 2 2 4 2 4 2 2" xfId="38095" xr:uid="{00000000-0005-0000-0000-0000FE200000}"/>
    <cellStyle name="Normal 6 2 2 2 2 4 2 4 3" xfId="28077" xr:uid="{00000000-0005-0000-0000-0000FF200000}"/>
    <cellStyle name="Normal 6 2 2 2 2 4 2 5" xfId="4525" xr:uid="{00000000-0005-0000-0000-000000210000}"/>
    <cellStyle name="Normal 6 2 2 2 2 4 2 5 2" xfId="4526" xr:uid="{00000000-0005-0000-0000-000001210000}"/>
    <cellStyle name="Normal 6 2 2 2 2 4 2 5 2 2" xfId="38096" xr:uid="{00000000-0005-0000-0000-000002210000}"/>
    <cellStyle name="Normal 6 2 2 2 2 4 2 5 3" xfId="28078" xr:uid="{00000000-0005-0000-0000-000003210000}"/>
    <cellStyle name="Normal 6 2 2 2 2 4 2 6" xfId="4527" xr:uid="{00000000-0005-0000-0000-000004210000}"/>
    <cellStyle name="Normal 6 2 2 2 2 4 2 6 2" xfId="34465" xr:uid="{00000000-0005-0000-0000-000005210000}"/>
    <cellStyle name="Normal 6 2 2 2 2 4 2 7" xfId="23869" xr:uid="{00000000-0005-0000-0000-000006210000}"/>
    <cellStyle name="Normal 6 2 2 2 2 4 3" xfId="4528" xr:uid="{00000000-0005-0000-0000-000007210000}"/>
    <cellStyle name="Normal 6 2 2 2 2 4 3 2" xfId="4529" xr:uid="{00000000-0005-0000-0000-000008210000}"/>
    <cellStyle name="Normal 6 2 2 2 2 4 3 2 2" xfId="4530" xr:uid="{00000000-0005-0000-0000-000009210000}"/>
    <cellStyle name="Normal 6 2 2 2 2 4 3 2 2 2" xfId="38097" xr:uid="{00000000-0005-0000-0000-00000A210000}"/>
    <cellStyle name="Normal 6 2 2 2 2 4 3 2 3" xfId="28079" xr:uid="{00000000-0005-0000-0000-00000B210000}"/>
    <cellStyle name="Normal 6 2 2 2 2 4 3 3" xfId="4531" xr:uid="{00000000-0005-0000-0000-00000C210000}"/>
    <cellStyle name="Normal 6 2 2 2 2 4 3 3 2" xfId="4532" xr:uid="{00000000-0005-0000-0000-00000D210000}"/>
    <cellStyle name="Normal 6 2 2 2 2 4 3 3 2 2" xfId="38098" xr:uid="{00000000-0005-0000-0000-00000E210000}"/>
    <cellStyle name="Normal 6 2 2 2 2 4 3 3 3" xfId="28080" xr:uid="{00000000-0005-0000-0000-00000F210000}"/>
    <cellStyle name="Normal 6 2 2 2 2 4 3 4" xfId="4533" xr:uid="{00000000-0005-0000-0000-000010210000}"/>
    <cellStyle name="Normal 6 2 2 2 2 4 3 4 2" xfId="34468" xr:uid="{00000000-0005-0000-0000-000011210000}"/>
    <cellStyle name="Normal 6 2 2 2 2 4 3 5" xfId="23872" xr:uid="{00000000-0005-0000-0000-000012210000}"/>
    <cellStyle name="Normal 6 2 2 2 2 4 4" xfId="4534" xr:uid="{00000000-0005-0000-0000-000013210000}"/>
    <cellStyle name="Normal 6 2 2 2 2 4 4 2" xfId="4535" xr:uid="{00000000-0005-0000-0000-000014210000}"/>
    <cellStyle name="Normal 6 2 2 2 2 4 4 2 2" xfId="4536" xr:uid="{00000000-0005-0000-0000-000015210000}"/>
    <cellStyle name="Normal 6 2 2 2 2 4 4 2 2 2" xfId="38099" xr:uid="{00000000-0005-0000-0000-000016210000}"/>
    <cellStyle name="Normal 6 2 2 2 2 4 4 2 3" xfId="28081" xr:uid="{00000000-0005-0000-0000-000017210000}"/>
    <cellStyle name="Normal 6 2 2 2 2 4 4 3" xfId="4537" xr:uid="{00000000-0005-0000-0000-000018210000}"/>
    <cellStyle name="Normal 6 2 2 2 2 4 4 3 2" xfId="4538" xr:uid="{00000000-0005-0000-0000-000019210000}"/>
    <cellStyle name="Normal 6 2 2 2 2 4 4 3 2 2" xfId="38100" xr:uid="{00000000-0005-0000-0000-00001A210000}"/>
    <cellStyle name="Normal 6 2 2 2 2 4 4 3 3" xfId="28082" xr:uid="{00000000-0005-0000-0000-00001B210000}"/>
    <cellStyle name="Normal 6 2 2 2 2 4 4 4" xfId="4539" xr:uid="{00000000-0005-0000-0000-00001C210000}"/>
    <cellStyle name="Normal 6 2 2 2 2 4 4 4 2" xfId="34469" xr:uid="{00000000-0005-0000-0000-00001D210000}"/>
    <cellStyle name="Normal 6 2 2 2 2 4 4 5" xfId="23873" xr:uid="{00000000-0005-0000-0000-00001E210000}"/>
    <cellStyle name="Normal 6 2 2 2 2 4 5" xfId="4540" xr:uid="{00000000-0005-0000-0000-00001F210000}"/>
    <cellStyle name="Normal 6 2 2 2 2 4 5 2" xfId="4541" xr:uid="{00000000-0005-0000-0000-000020210000}"/>
    <cellStyle name="Normal 6 2 2 2 2 4 5 2 2" xfId="38101" xr:uid="{00000000-0005-0000-0000-000021210000}"/>
    <cellStyle name="Normal 6 2 2 2 2 4 5 3" xfId="28083" xr:uid="{00000000-0005-0000-0000-000022210000}"/>
    <cellStyle name="Normal 6 2 2 2 2 4 6" xfId="4542" xr:uid="{00000000-0005-0000-0000-000023210000}"/>
    <cellStyle name="Normal 6 2 2 2 2 4 6 2" xfId="4543" xr:uid="{00000000-0005-0000-0000-000024210000}"/>
    <cellStyle name="Normal 6 2 2 2 2 4 6 2 2" xfId="38102" xr:uid="{00000000-0005-0000-0000-000025210000}"/>
    <cellStyle name="Normal 6 2 2 2 2 4 6 3" xfId="28084" xr:uid="{00000000-0005-0000-0000-000026210000}"/>
    <cellStyle name="Normal 6 2 2 2 2 4 7" xfId="4544" xr:uid="{00000000-0005-0000-0000-000027210000}"/>
    <cellStyle name="Normal 6 2 2 2 2 4 7 2" xfId="34464" xr:uid="{00000000-0005-0000-0000-000028210000}"/>
    <cellStyle name="Normal 6 2 2 2 2 4 8" xfId="23868" xr:uid="{00000000-0005-0000-0000-000029210000}"/>
    <cellStyle name="Normal 6 2 2 2 2 5" xfId="4545" xr:uid="{00000000-0005-0000-0000-00002A210000}"/>
    <cellStyle name="Normal 6 2 2 2 2 5 2" xfId="4546" xr:uid="{00000000-0005-0000-0000-00002B210000}"/>
    <cellStyle name="Normal 6 2 2 2 2 5 2 2" xfId="4547" xr:uid="{00000000-0005-0000-0000-00002C210000}"/>
    <cellStyle name="Normal 6 2 2 2 2 5 2 2 2" xfId="4548" xr:uid="{00000000-0005-0000-0000-00002D210000}"/>
    <cellStyle name="Normal 6 2 2 2 2 5 2 2 2 2" xfId="4549" xr:uid="{00000000-0005-0000-0000-00002E210000}"/>
    <cellStyle name="Normal 6 2 2 2 2 5 2 2 2 2 2" xfId="38103" xr:uid="{00000000-0005-0000-0000-00002F210000}"/>
    <cellStyle name="Normal 6 2 2 2 2 5 2 2 2 3" xfId="28085" xr:uid="{00000000-0005-0000-0000-000030210000}"/>
    <cellStyle name="Normal 6 2 2 2 2 5 2 2 3" xfId="4550" xr:uid="{00000000-0005-0000-0000-000031210000}"/>
    <cellStyle name="Normal 6 2 2 2 2 5 2 2 3 2" xfId="4551" xr:uid="{00000000-0005-0000-0000-000032210000}"/>
    <cellStyle name="Normal 6 2 2 2 2 5 2 2 3 2 2" xfId="38104" xr:uid="{00000000-0005-0000-0000-000033210000}"/>
    <cellStyle name="Normal 6 2 2 2 2 5 2 2 3 3" xfId="28086" xr:uid="{00000000-0005-0000-0000-000034210000}"/>
    <cellStyle name="Normal 6 2 2 2 2 5 2 2 4" xfId="4552" xr:uid="{00000000-0005-0000-0000-000035210000}"/>
    <cellStyle name="Normal 6 2 2 2 2 5 2 2 4 2" xfId="34472" xr:uid="{00000000-0005-0000-0000-000036210000}"/>
    <cellStyle name="Normal 6 2 2 2 2 5 2 2 5" xfId="23876" xr:uid="{00000000-0005-0000-0000-000037210000}"/>
    <cellStyle name="Normal 6 2 2 2 2 5 2 3" xfId="4553" xr:uid="{00000000-0005-0000-0000-000038210000}"/>
    <cellStyle name="Normal 6 2 2 2 2 5 2 3 2" xfId="4554" xr:uid="{00000000-0005-0000-0000-000039210000}"/>
    <cellStyle name="Normal 6 2 2 2 2 5 2 3 2 2" xfId="4555" xr:uid="{00000000-0005-0000-0000-00003A210000}"/>
    <cellStyle name="Normal 6 2 2 2 2 5 2 3 2 2 2" xfId="38105" xr:uid="{00000000-0005-0000-0000-00003B210000}"/>
    <cellStyle name="Normal 6 2 2 2 2 5 2 3 2 3" xfId="28087" xr:uid="{00000000-0005-0000-0000-00003C210000}"/>
    <cellStyle name="Normal 6 2 2 2 2 5 2 3 3" xfId="4556" xr:uid="{00000000-0005-0000-0000-00003D210000}"/>
    <cellStyle name="Normal 6 2 2 2 2 5 2 3 3 2" xfId="4557" xr:uid="{00000000-0005-0000-0000-00003E210000}"/>
    <cellStyle name="Normal 6 2 2 2 2 5 2 3 3 2 2" xfId="38106" xr:uid="{00000000-0005-0000-0000-00003F210000}"/>
    <cellStyle name="Normal 6 2 2 2 2 5 2 3 3 3" xfId="28088" xr:uid="{00000000-0005-0000-0000-000040210000}"/>
    <cellStyle name="Normal 6 2 2 2 2 5 2 3 4" xfId="4558" xr:uid="{00000000-0005-0000-0000-000041210000}"/>
    <cellStyle name="Normal 6 2 2 2 2 5 2 3 4 2" xfId="34473" xr:uid="{00000000-0005-0000-0000-000042210000}"/>
    <cellStyle name="Normal 6 2 2 2 2 5 2 3 5" xfId="23877" xr:uid="{00000000-0005-0000-0000-000043210000}"/>
    <cellStyle name="Normal 6 2 2 2 2 5 2 4" xfId="4559" xr:uid="{00000000-0005-0000-0000-000044210000}"/>
    <cellStyle name="Normal 6 2 2 2 2 5 2 4 2" xfId="4560" xr:uid="{00000000-0005-0000-0000-000045210000}"/>
    <cellStyle name="Normal 6 2 2 2 2 5 2 4 2 2" xfId="38107" xr:uid="{00000000-0005-0000-0000-000046210000}"/>
    <cellStyle name="Normal 6 2 2 2 2 5 2 4 3" xfId="28089" xr:uid="{00000000-0005-0000-0000-000047210000}"/>
    <cellStyle name="Normal 6 2 2 2 2 5 2 5" xfId="4561" xr:uid="{00000000-0005-0000-0000-000048210000}"/>
    <cellStyle name="Normal 6 2 2 2 2 5 2 5 2" xfId="4562" xr:uid="{00000000-0005-0000-0000-000049210000}"/>
    <cellStyle name="Normal 6 2 2 2 2 5 2 5 2 2" xfId="38108" xr:uid="{00000000-0005-0000-0000-00004A210000}"/>
    <cellStyle name="Normal 6 2 2 2 2 5 2 5 3" xfId="28090" xr:uid="{00000000-0005-0000-0000-00004B210000}"/>
    <cellStyle name="Normal 6 2 2 2 2 5 2 6" xfId="4563" xr:uid="{00000000-0005-0000-0000-00004C210000}"/>
    <cellStyle name="Normal 6 2 2 2 2 5 2 6 2" xfId="34471" xr:uid="{00000000-0005-0000-0000-00004D210000}"/>
    <cellStyle name="Normal 6 2 2 2 2 5 2 7" xfId="23875" xr:uid="{00000000-0005-0000-0000-00004E210000}"/>
    <cellStyle name="Normal 6 2 2 2 2 5 3" xfId="4564" xr:uid="{00000000-0005-0000-0000-00004F210000}"/>
    <cellStyle name="Normal 6 2 2 2 2 5 3 2" xfId="4565" xr:uid="{00000000-0005-0000-0000-000050210000}"/>
    <cellStyle name="Normal 6 2 2 2 2 5 3 2 2" xfId="4566" xr:uid="{00000000-0005-0000-0000-000051210000}"/>
    <cellStyle name="Normal 6 2 2 2 2 5 3 2 2 2" xfId="38109" xr:uid="{00000000-0005-0000-0000-000052210000}"/>
    <cellStyle name="Normal 6 2 2 2 2 5 3 2 3" xfId="28091" xr:uid="{00000000-0005-0000-0000-000053210000}"/>
    <cellStyle name="Normal 6 2 2 2 2 5 3 3" xfId="4567" xr:uid="{00000000-0005-0000-0000-000054210000}"/>
    <cellStyle name="Normal 6 2 2 2 2 5 3 3 2" xfId="4568" xr:uid="{00000000-0005-0000-0000-000055210000}"/>
    <cellStyle name="Normal 6 2 2 2 2 5 3 3 2 2" xfId="38110" xr:uid="{00000000-0005-0000-0000-000056210000}"/>
    <cellStyle name="Normal 6 2 2 2 2 5 3 3 3" xfId="28092" xr:uid="{00000000-0005-0000-0000-000057210000}"/>
    <cellStyle name="Normal 6 2 2 2 2 5 3 4" xfId="4569" xr:uid="{00000000-0005-0000-0000-000058210000}"/>
    <cellStyle name="Normal 6 2 2 2 2 5 3 4 2" xfId="34474" xr:uid="{00000000-0005-0000-0000-000059210000}"/>
    <cellStyle name="Normal 6 2 2 2 2 5 3 5" xfId="23878" xr:uid="{00000000-0005-0000-0000-00005A210000}"/>
    <cellStyle name="Normal 6 2 2 2 2 5 4" xfId="4570" xr:uid="{00000000-0005-0000-0000-00005B210000}"/>
    <cellStyle name="Normal 6 2 2 2 2 5 4 2" xfId="4571" xr:uid="{00000000-0005-0000-0000-00005C210000}"/>
    <cellStyle name="Normal 6 2 2 2 2 5 4 2 2" xfId="4572" xr:uid="{00000000-0005-0000-0000-00005D210000}"/>
    <cellStyle name="Normal 6 2 2 2 2 5 4 2 2 2" xfId="38111" xr:uid="{00000000-0005-0000-0000-00005E210000}"/>
    <cellStyle name="Normal 6 2 2 2 2 5 4 2 3" xfId="28093" xr:uid="{00000000-0005-0000-0000-00005F210000}"/>
    <cellStyle name="Normal 6 2 2 2 2 5 4 3" xfId="4573" xr:uid="{00000000-0005-0000-0000-000060210000}"/>
    <cellStyle name="Normal 6 2 2 2 2 5 4 3 2" xfId="4574" xr:uid="{00000000-0005-0000-0000-000061210000}"/>
    <cellStyle name="Normal 6 2 2 2 2 5 4 3 2 2" xfId="38112" xr:uid="{00000000-0005-0000-0000-000062210000}"/>
    <cellStyle name="Normal 6 2 2 2 2 5 4 3 3" xfId="28094" xr:uid="{00000000-0005-0000-0000-000063210000}"/>
    <cellStyle name="Normal 6 2 2 2 2 5 4 4" xfId="4575" xr:uid="{00000000-0005-0000-0000-000064210000}"/>
    <cellStyle name="Normal 6 2 2 2 2 5 4 4 2" xfId="34475" xr:uid="{00000000-0005-0000-0000-000065210000}"/>
    <cellStyle name="Normal 6 2 2 2 2 5 4 5" xfId="23879" xr:uid="{00000000-0005-0000-0000-000066210000}"/>
    <cellStyle name="Normal 6 2 2 2 2 5 5" xfId="4576" xr:uid="{00000000-0005-0000-0000-000067210000}"/>
    <cellStyle name="Normal 6 2 2 2 2 5 5 2" xfId="4577" xr:uid="{00000000-0005-0000-0000-000068210000}"/>
    <cellStyle name="Normal 6 2 2 2 2 5 5 2 2" xfId="38113" xr:uid="{00000000-0005-0000-0000-000069210000}"/>
    <cellStyle name="Normal 6 2 2 2 2 5 5 3" xfId="28095" xr:uid="{00000000-0005-0000-0000-00006A210000}"/>
    <cellStyle name="Normal 6 2 2 2 2 5 6" xfId="4578" xr:uid="{00000000-0005-0000-0000-00006B210000}"/>
    <cellStyle name="Normal 6 2 2 2 2 5 6 2" xfId="4579" xr:uid="{00000000-0005-0000-0000-00006C210000}"/>
    <cellStyle name="Normal 6 2 2 2 2 5 6 2 2" xfId="38114" xr:uid="{00000000-0005-0000-0000-00006D210000}"/>
    <cellStyle name="Normal 6 2 2 2 2 5 6 3" xfId="28096" xr:uid="{00000000-0005-0000-0000-00006E210000}"/>
    <cellStyle name="Normal 6 2 2 2 2 5 7" xfId="4580" xr:uid="{00000000-0005-0000-0000-00006F210000}"/>
    <cellStyle name="Normal 6 2 2 2 2 5 7 2" xfId="34470" xr:uid="{00000000-0005-0000-0000-000070210000}"/>
    <cellStyle name="Normal 6 2 2 2 2 5 8" xfId="23874" xr:uid="{00000000-0005-0000-0000-000071210000}"/>
    <cellStyle name="Normal 6 2 2 2 2 6" xfId="4581" xr:uid="{00000000-0005-0000-0000-000072210000}"/>
    <cellStyle name="Normal 6 2 2 2 2 6 2" xfId="4582" xr:uid="{00000000-0005-0000-0000-000073210000}"/>
    <cellStyle name="Normal 6 2 2 2 2 6 2 2" xfId="4583" xr:uid="{00000000-0005-0000-0000-000074210000}"/>
    <cellStyle name="Normal 6 2 2 2 2 6 2 2 2" xfId="4584" xr:uid="{00000000-0005-0000-0000-000075210000}"/>
    <cellStyle name="Normal 6 2 2 2 2 6 2 2 2 2" xfId="38115" xr:uid="{00000000-0005-0000-0000-000076210000}"/>
    <cellStyle name="Normal 6 2 2 2 2 6 2 2 3" xfId="28097" xr:uid="{00000000-0005-0000-0000-000077210000}"/>
    <cellStyle name="Normal 6 2 2 2 2 6 2 3" xfId="4585" xr:uid="{00000000-0005-0000-0000-000078210000}"/>
    <cellStyle name="Normal 6 2 2 2 2 6 2 3 2" xfId="4586" xr:uid="{00000000-0005-0000-0000-000079210000}"/>
    <cellStyle name="Normal 6 2 2 2 2 6 2 3 2 2" xfId="38116" xr:uid="{00000000-0005-0000-0000-00007A210000}"/>
    <cellStyle name="Normal 6 2 2 2 2 6 2 3 3" xfId="28098" xr:uid="{00000000-0005-0000-0000-00007B210000}"/>
    <cellStyle name="Normal 6 2 2 2 2 6 2 4" xfId="4587" xr:uid="{00000000-0005-0000-0000-00007C210000}"/>
    <cellStyle name="Normal 6 2 2 2 2 6 2 4 2" xfId="34477" xr:uid="{00000000-0005-0000-0000-00007D210000}"/>
    <cellStyle name="Normal 6 2 2 2 2 6 2 5" xfId="23881" xr:uid="{00000000-0005-0000-0000-00007E210000}"/>
    <cellStyle name="Normal 6 2 2 2 2 6 3" xfId="4588" xr:uid="{00000000-0005-0000-0000-00007F210000}"/>
    <cellStyle name="Normal 6 2 2 2 2 6 3 2" xfId="4589" xr:uid="{00000000-0005-0000-0000-000080210000}"/>
    <cellStyle name="Normal 6 2 2 2 2 6 3 2 2" xfId="4590" xr:uid="{00000000-0005-0000-0000-000081210000}"/>
    <cellStyle name="Normal 6 2 2 2 2 6 3 2 2 2" xfId="38117" xr:uid="{00000000-0005-0000-0000-000082210000}"/>
    <cellStyle name="Normal 6 2 2 2 2 6 3 2 3" xfId="28099" xr:uid="{00000000-0005-0000-0000-000083210000}"/>
    <cellStyle name="Normal 6 2 2 2 2 6 3 3" xfId="4591" xr:uid="{00000000-0005-0000-0000-000084210000}"/>
    <cellStyle name="Normal 6 2 2 2 2 6 3 3 2" xfId="4592" xr:uid="{00000000-0005-0000-0000-000085210000}"/>
    <cellStyle name="Normal 6 2 2 2 2 6 3 3 2 2" xfId="38118" xr:uid="{00000000-0005-0000-0000-000086210000}"/>
    <cellStyle name="Normal 6 2 2 2 2 6 3 3 3" xfId="28100" xr:uid="{00000000-0005-0000-0000-000087210000}"/>
    <cellStyle name="Normal 6 2 2 2 2 6 3 4" xfId="4593" xr:uid="{00000000-0005-0000-0000-000088210000}"/>
    <cellStyle name="Normal 6 2 2 2 2 6 3 4 2" xfId="34478" xr:uid="{00000000-0005-0000-0000-000089210000}"/>
    <cellStyle name="Normal 6 2 2 2 2 6 3 5" xfId="23882" xr:uid="{00000000-0005-0000-0000-00008A210000}"/>
    <cellStyle name="Normal 6 2 2 2 2 6 4" xfId="4594" xr:uid="{00000000-0005-0000-0000-00008B210000}"/>
    <cellStyle name="Normal 6 2 2 2 2 6 4 2" xfId="4595" xr:uid="{00000000-0005-0000-0000-00008C210000}"/>
    <cellStyle name="Normal 6 2 2 2 2 6 4 2 2" xfId="38119" xr:uid="{00000000-0005-0000-0000-00008D210000}"/>
    <cellStyle name="Normal 6 2 2 2 2 6 4 3" xfId="28101" xr:uid="{00000000-0005-0000-0000-00008E210000}"/>
    <cellStyle name="Normal 6 2 2 2 2 6 5" xfId="4596" xr:uid="{00000000-0005-0000-0000-00008F210000}"/>
    <cellStyle name="Normal 6 2 2 2 2 6 5 2" xfId="4597" xr:uid="{00000000-0005-0000-0000-000090210000}"/>
    <cellStyle name="Normal 6 2 2 2 2 6 5 2 2" xfId="38120" xr:uid="{00000000-0005-0000-0000-000091210000}"/>
    <cellStyle name="Normal 6 2 2 2 2 6 5 3" xfId="28102" xr:uid="{00000000-0005-0000-0000-000092210000}"/>
    <cellStyle name="Normal 6 2 2 2 2 6 6" xfId="4598" xr:uid="{00000000-0005-0000-0000-000093210000}"/>
    <cellStyle name="Normal 6 2 2 2 2 6 6 2" xfId="34476" xr:uid="{00000000-0005-0000-0000-000094210000}"/>
    <cellStyle name="Normal 6 2 2 2 2 6 7" xfId="23880" xr:uid="{00000000-0005-0000-0000-000095210000}"/>
    <cellStyle name="Normal 6 2 2 2 2 7" xfId="4599" xr:uid="{00000000-0005-0000-0000-000096210000}"/>
    <cellStyle name="Normal 6 2 2 2 2 7 2" xfId="4600" xr:uid="{00000000-0005-0000-0000-000097210000}"/>
    <cellStyle name="Normal 6 2 2 2 2 7 2 2" xfId="4601" xr:uid="{00000000-0005-0000-0000-000098210000}"/>
    <cellStyle name="Normal 6 2 2 2 2 7 2 2 2" xfId="38121" xr:uid="{00000000-0005-0000-0000-000099210000}"/>
    <cellStyle name="Normal 6 2 2 2 2 7 2 3" xfId="28103" xr:uid="{00000000-0005-0000-0000-00009A210000}"/>
    <cellStyle name="Normal 6 2 2 2 2 7 3" xfId="4602" xr:uid="{00000000-0005-0000-0000-00009B210000}"/>
    <cellStyle name="Normal 6 2 2 2 2 7 3 2" xfId="4603" xr:uid="{00000000-0005-0000-0000-00009C210000}"/>
    <cellStyle name="Normal 6 2 2 2 2 7 3 2 2" xfId="38122" xr:uid="{00000000-0005-0000-0000-00009D210000}"/>
    <cellStyle name="Normal 6 2 2 2 2 7 3 3" xfId="28104" xr:uid="{00000000-0005-0000-0000-00009E210000}"/>
    <cellStyle name="Normal 6 2 2 2 2 7 4" xfId="4604" xr:uid="{00000000-0005-0000-0000-00009F210000}"/>
    <cellStyle name="Normal 6 2 2 2 2 7 4 2" xfId="34479" xr:uid="{00000000-0005-0000-0000-0000A0210000}"/>
    <cellStyle name="Normal 6 2 2 2 2 7 5" xfId="23883" xr:uid="{00000000-0005-0000-0000-0000A1210000}"/>
    <cellStyle name="Normal 6 2 2 2 2 8" xfId="4605" xr:uid="{00000000-0005-0000-0000-0000A2210000}"/>
    <cellStyle name="Normal 6 2 2 2 2 8 2" xfId="4606" xr:uid="{00000000-0005-0000-0000-0000A3210000}"/>
    <cellStyle name="Normal 6 2 2 2 2 8 2 2" xfId="4607" xr:uid="{00000000-0005-0000-0000-0000A4210000}"/>
    <cellStyle name="Normal 6 2 2 2 2 8 2 2 2" xfId="38123" xr:uid="{00000000-0005-0000-0000-0000A5210000}"/>
    <cellStyle name="Normal 6 2 2 2 2 8 2 3" xfId="28105" xr:uid="{00000000-0005-0000-0000-0000A6210000}"/>
    <cellStyle name="Normal 6 2 2 2 2 8 3" xfId="4608" xr:uid="{00000000-0005-0000-0000-0000A7210000}"/>
    <cellStyle name="Normal 6 2 2 2 2 8 3 2" xfId="4609" xr:uid="{00000000-0005-0000-0000-0000A8210000}"/>
    <cellStyle name="Normal 6 2 2 2 2 8 3 2 2" xfId="38124" xr:uid="{00000000-0005-0000-0000-0000A9210000}"/>
    <cellStyle name="Normal 6 2 2 2 2 8 3 3" xfId="28106" xr:uid="{00000000-0005-0000-0000-0000AA210000}"/>
    <cellStyle name="Normal 6 2 2 2 2 8 4" xfId="4610" xr:uid="{00000000-0005-0000-0000-0000AB210000}"/>
    <cellStyle name="Normal 6 2 2 2 2 8 4 2" xfId="34480" xr:uid="{00000000-0005-0000-0000-0000AC210000}"/>
    <cellStyle name="Normal 6 2 2 2 2 8 5" xfId="23884" xr:uid="{00000000-0005-0000-0000-0000AD210000}"/>
    <cellStyle name="Normal 6 2 2 2 2 9" xfId="4611" xr:uid="{00000000-0005-0000-0000-0000AE210000}"/>
    <cellStyle name="Normal 6 2 2 2 2 9 2" xfId="4612" xr:uid="{00000000-0005-0000-0000-0000AF210000}"/>
    <cellStyle name="Normal 6 2 2 2 2 9 2 2" xfId="38125" xr:uid="{00000000-0005-0000-0000-0000B0210000}"/>
    <cellStyle name="Normal 6 2 2 2 2 9 3" xfId="28107" xr:uid="{00000000-0005-0000-0000-0000B1210000}"/>
    <cellStyle name="Normal 6 2 2 2 3" xfId="4613" xr:uid="{00000000-0005-0000-0000-0000B2210000}"/>
    <cellStyle name="Normal 6 2 2 2 3 10" xfId="23885" xr:uid="{00000000-0005-0000-0000-0000B3210000}"/>
    <cellStyle name="Normal 6 2 2 2 3 2" xfId="4614" xr:uid="{00000000-0005-0000-0000-0000B4210000}"/>
    <cellStyle name="Normal 6 2 2 2 3 2 2" xfId="4615" xr:uid="{00000000-0005-0000-0000-0000B5210000}"/>
    <cellStyle name="Normal 6 2 2 2 3 2 2 2" xfId="4616" xr:uid="{00000000-0005-0000-0000-0000B6210000}"/>
    <cellStyle name="Normal 6 2 2 2 3 2 2 2 2" xfId="4617" xr:uid="{00000000-0005-0000-0000-0000B7210000}"/>
    <cellStyle name="Normal 6 2 2 2 3 2 2 2 2 2" xfId="4618" xr:uid="{00000000-0005-0000-0000-0000B8210000}"/>
    <cellStyle name="Normal 6 2 2 2 3 2 2 2 2 2 2" xfId="38126" xr:uid="{00000000-0005-0000-0000-0000B9210000}"/>
    <cellStyle name="Normal 6 2 2 2 3 2 2 2 2 3" xfId="28108" xr:uid="{00000000-0005-0000-0000-0000BA210000}"/>
    <cellStyle name="Normal 6 2 2 2 3 2 2 2 3" xfId="4619" xr:uid="{00000000-0005-0000-0000-0000BB210000}"/>
    <cellStyle name="Normal 6 2 2 2 3 2 2 2 3 2" xfId="4620" xr:uid="{00000000-0005-0000-0000-0000BC210000}"/>
    <cellStyle name="Normal 6 2 2 2 3 2 2 2 3 2 2" xfId="38127" xr:uid="{00000000-0005-0000-0000-0000BD210000}"/>
    <cellStyle name="Normal 6 2 2 2 3 2 2 2 3 3" xfId="28109" xr:uid="{00000000-0005-0000-0000-0000BE210000}"/>
    <cellStyle name="Normal 6 2 2 2 3 2 2 2 4" xfId="4621" xr:uid="{00000000-0005-0000-0000-0000BF210000}"/>
    <cellStyle name="Normal 6 2 2 2 3 2 2 2 4 2" xfId="34484" xr:uid="{00000000-0005-0000-0000-0000C0210000}"/>
    <cellStyle name="Normal 6 2 2 2 3 2 2 2 5" xfId="23888" xr:uid="{00000000-0005-0000-0000-0000C1210000}"/>
    <cellStyle name="Normal 6 2 2 2 3 2 2 3" xfId="4622" xr:uid="{00000000-0005-0000-0000-0000C2210000}"/>
    <cellStyle name="Normal 6 2 2 2 3 2 2 3 2" xfId="4623" xr:uid="{00000000-0005-0000-0000-0000C3210000}"/>
    <cellStyle name="Normal 6 2 2 2 3 2 2 3 2 2" xfId="4624" xr:uid="{00000000-0005-0000-0000-0000C4210000}"/>
    <cellStyle name="Normal 6 2 2 2 3 2 2 3 2 2 2" xfId="38128" xr:uid="{00000000-0005-0000-0000-0000C5210000}"/>
    <cellStyle name="Normal 6 2 2 2 3 2 2 3 2 3" xfId="28110" xr:uid="{00000000-0005-0000-0000-0000C6210000}"/>
    <cellStyle name="Normal 6 2 2 2 3 2 2 3 3" xfId="4625" xr:uid="{00000000-0005-0000-0000-0000C7210000}"/>
    <cellStyle name="Normal 6 2 2 2 3 2 2 3 3 2" xfId="4626" xr:uid="{00000000-0005-0000-0000-0000C8210000}"/>
    <cellStyle name="Normal 6 2 2 2 3 2 2 3 3 2 2" xfId="38129" xr:uid="{00000000-0005-0000-0000-0000C9210000}"/>
    <cellStyle name="Normal 6 2 2 2 3 2 2 3 3 3" xfId="28111" xr:uid="{00000000-0005-0000-0000-0000CA210000}"/>
    <cellStyle name="Normal 6 2 2 2 3 2 2 3 4" xfId="4627" xr:uid="{00000000-0005-0000-0000-0000CB210000}"/>
    <cellStyle name="Normal 6 2 2 2 3 2 2 3 4 2" xfId="34485" xr:uid="{00000000-0005-0000-0000-0000CC210000}"/>
    <cellStyle name="Normal 6 2 2 2 3 2 2 3 5" xfId="23889" xr:uid="{00000000-0005-0000-0000-0000CD210000}"/>
    <cellStyle name="Normal 6 2 2 2 3 2 2 4" xfId="4628" xr:uid="{00000000-0005-0000-0000-0000CE210000}"/>
    <cellStyle name="Normal 6 2 2 2 3 2 2 4 2" xfId="4629" xr:uid="{00000000-0005-0000-0000-0000CF210000}"/>
    <cellStyle name="Normal 6 2 2 2 3 2 2 4 2 2" xfId="38130" xr:uid="{00000000-0005-0000-0000-0000D0210000}"/>
    <cellStyle name="Normal 6 2 2 2 3 2 2 4 3" xfId="28112" xr:uid="{00000000-0005-0000-0000-0000D1210000}"/>
    <cellStyle name="Normal 6 2 2 2 3 2 2 5" xfId="4630" xr:uid="{00000000-0005-0000-0000-0000D2210000}"/>
    <cellStyle name="Normal 6 2 2 2 3 2 2 5 2" xfId="4631" xr:uid="{00000000-0005-0000-0000-0000D3210000}"/>
    <cellStyle name="Normal 6 2 2 2 3 2 2 5 2 2" xfId="38131" xr:uid="{00000000-0005-0000-0000-0000D4210000}"/>
    <cellStyle name="Normal 6 2 2 2 3 2 2 5 3" xfId="28113" xr:uid="{00000000-0005-0000-0000-0000D5210000}"/>
    <cellStyle name="Normal 6 2 2 2 3 2 2 6" xfId="4632" xr:uid="{00000000-0005-0000-0000-0000D6210000}"/>
    <cellStyle name="Normal 6 2 2 2 3 2 2 6 2" xfId="34483" xr:uid="{00000000-0005-0000-0000-0000D7210000}"/>
    <cellStyle name="Normal 6 2 2 2 3 2 2 7" xfId="23887" xr:uid="{00000000-0005-0000-0000-0000D8210000}"/>
    <cellStyle name="Normal 6 2 2 2 3 2 3" xfId="4633" xr:uid="{00000000-0005-0000-0000-0000D9210000}"/>
    <cellStyle name="Normal 6 2 2 2 3 2 3 2" xfId="4634" xr:uid="{00000000-0005-0000-0000-0000DA210000}"/>
    <cellStyle name="Normal 6 2 2 2 3 2 3 2 2" xfId="4635" xr:uid="{00000000-0005-0000-0000-0000DB210000}"/>
    <cellStyle name="Normal 6 2 2 2 3 2 3 2 2 2" xfId="38132" xr:uid="{00000000-0005-0000-0000-0000DC210000}"/>
    <cellStyle name="Normal 6 2 2 2 3 2 3 2 3" xfId="28114" xr:uid="{00000000-0005-0000-0000-0000DD210000}"/>
    <cellStyle name="Normal 6 2 2 2 3 2 3 3" xfId="4636" xr:uid="{00000000-0005-0000-0000-0000DE210000}"/>
    <cellStyle name="Normal 6 2 2 2 3 2 3 3 2" xfId="4637" xr:uid="{00000000-0005-0000-0000-0000DF210000}"/>
    <cellStyle name="Normal 6 2 2 2 3 2 3 3 2 2" xfId="38133" xr:uid="{00000000-0005-0000-0000-0000E0210000}"/>
    <cellStyle name="Normal 6 2 2 2 3 2 3 3 3" xfId="28115" xr:uid="{00000000-0005-0000-0000-0000E1210000}"/>
    <cellStyle name="Normal 6 2 2 2 3 2 3 4" xfId="4638" xr:uid="{00000000-0005-0000-0000-0000E2210000}"/>
    <cellStyle name="Normal 6 2 2 2 3 2 3 4 2" xfId="34486" xr:uid="{00000000-0005-0000-0000-0000E3210000}"/>
    <cellStyle name="Normal 6 2 2 2 3 2 3 5" xfId="23890" xr:uid="{00000000-0005-0000-0000-0000E4210000}"/>
    <cellStyle name="Normal 6 2 2 2 3 2 4" xfId="4639" xr:uid="{00000000-0005-0000-0000-0000E5210000}"/>
    <cellStyle name="Normal 6 2 2 2 3 2 4 2" xfId="4640" xr:uid="{00000000-0005-0000-0000-0000E6210000}"/>
    <cellStyle name="Normal 6 2 2 2 3 2 4 2 2" xfId="4641" xr:uid="{00000000-0005-0000-0000-0000E7210000}"/>
    <cellStyle name="Normal 6 2 2 2 3 2 4 2 2 2" xfId="38134" xr:uid="{00000000-0005-0000-0000-0000E8210000}"/>
    <cellStyle name="Normal 6 2 2 2 3 2 4 2 3" xfId="28116" xr:uid="{00000000-0005-0000-0000-0000E9210000}"/>
    <cellStyle name="Normal 6 2 2 2 3 2 4 3" xfId="4642" xr:uid="{00000000-0005-0000-0000-0000EA210000}"/>
    <cellStyle name="Normal 6 2 2 2 3 2 4 3 2" xfId="4643" xr:uid="{00000000-0005-0000-0000-0000EB210000}"/>
    <cellStyle name="Normal 6 2 2 2 3 2 4 3 2 2" xfId="38135" xr:uid="{00000000-0005-0000-0000-0000EC210000}"/>
    <cellStyle name="Normal 6 2 2 2 3 2 4 3 3" xfId="28117" xr:uid="{00000000-0005-0000-0000-0000ED210000}"/>
    <cellStyle name="Normal 6 2 2 2 3 2 4 4" xfId="4644" xr:uid="{00000000-0005-0000-0000-0000EE210000}"/>
    <cellStyle name="Normal 6 2 2 2 3 2 4 4 2" xfId="34487" xr:uid="{00000000-0005-0000-0000-0000EF210000}"/>
    <cellStyle name="Normal 6 2 2 2 3 2 4 5" xfId="23891" xr:uid="{00000000-0005-0000-0000-0000F0210000}"/>
    <cellStyle name="Normal 6 2 2 2 3 2 5" xfId="4645" xr:uid="{00000000-0005-0000-0000-0000F1210000}"/>
    <cellStyle name="Normal 6 2 2 2 3 2 5 2" xfId="4646" xr:uid="{00000000-0005-0000-0000-0000F2210000}"/>
    <cellStyle name="Normal 6 2 2 2 3 2 5 2 2" xfId="38136" xr:uid="{00000000-0005-0000-0000-0000F3210000}"/>
    <cellStyle name="Normal 6 2 2 2 3 2 5 3" xfId="28118" xr:uid="{00000000-0005-0000-0000-0000F4210000}"/>
    <cellStyle name="Normal 6 2 2 2 3 2 6" xfId="4647" xr:uid="{00000000-0005-0000-0000-0000F5210000}"/>
    <cellStyle name="Normal 6 2 2 2 3 2 6 2" xfId="4648" xr:uid="{00000000-0005-0000-0000-0000F6210000}"/>
    <cellStyle name="Normal 6 2 2 2 3 2 6 2 2" xfId="38137" xr:uid="{00000000-0005-0000-0000-0000F7210000}"/>
    <cellStyle name="Normal 6 2 2 2 3 2 6 3" xfId="28119" xr:uid="{00000000-0005-0000-0000-0000F8210000}"/>
    <cellStyle name="Normal 6 2 2 2 3 2 7" xfId="4649" xr:uid="{00000000-0005-0000-0000-0000F9210000}"/>
    <cellStyle name="Normal 6 2 2 2 3 2 7 2" xfId="34482" xr:uid="{00000000-0005-0000-0000-0000FA210000}"/>
    <cellStyle name="Normal 6 2 2 2 3 2 8" xfId="23886" xr:uid="{00000000-0005-0000-0000-0000FB210000}"/>
    <cellStyle name="Normal 6 2 2 2 3 3" xfId="4650" xr:uid="{00000000-0005-0000-0000-0000FC210000}"/>
    <cellStyle name="Normal 6 2 2 2 3 3 2" xfId="4651" xr:uid="{00000000-0005-0000-0000-0000FD210000}"/>
    <cellStyle name="Normal 6 2 2 2 3 3 2 2" xfId="4652" xr:uid="{00000000-0005-0000-0000-0000FE210000}"/>
    <cellStyle name="Normal 6 2 2 2 3 3 2 2 2" xfId="4653" xr:uid="{00000000-0005-0000-0000-0000FF210000}"/>
    <cellStyle name="Normal 6 2 2 2 3 3 2 2 2 2" xfId="4654" xr:uid="{00000000-0005-0000-0000-000000220000}"/>
    <cellStyle name="Normal 6 2 2 2 3 3 2 2 2 2 2" xfId="38138" xr:uid="{00000000-0005-0000-0000-000001220000}"/>
    <cellStyle name="Normal 6 2 2 2 3 3 2 2 2 3" xfId="28120" xr:uid="{00000000-0005-0000-0000-000002220000}"/>
    <cellStyle name="Normal 6 2 2 2 3 3 2 2 3" xfId="4655" xr:uid="{00000000-0005-0000-0000-000003220000}"/>
    <cellStyle name="Normal 6 2 2 2 3 3 2 2 3 2" xfId="4656" xr:uid="{00000000-0005-0000-0000-000004220000}"/>
    <cellStyle name="Normal 6 2 2 2 3 3 2 2 3 2 2" xfId="38139" xr:uid="{00000000-0005-0000-0000-000005220000}"/>
    <cellStyle name="Normal 6 2 2 2 3 3 2 2 3 3" xfId="28121" xr:uid="{00000000-0005-0000-0000-000006220000}"/>
    <cellStyle name="Normal 6 2 2 2 3 3 2 2 4" xfId="4657" xr:uid="{00000000-0005-0000-0000-000007220000}"/>
    <cellStyle name="Normal 6 2 2 2 3 3 2 2 4 2" xfId="34490" xr:uid="{00000000-0005-0000-0000-000008220000}"/>
    <cellStyle name="Normal 6 2 2 2 3 3 2 2 5" xfId="23894" xr:uid="{00000000-0005-0000-0000-000009220000}"/>
    <cellStyle name="Normal 6 2 2 2 3 3 2 3" xfId="4658" xr:uid="{00000000-0005-0000-0000-00000A220000}"/>
    <cellStyle name="Normal 6 2 2 2 3 3 2 3 2" xfId="4659" xr:uid="{00000000-0005-0000-0000-00000B220000}"/>
    <cellStyle name="Normal 6 2 2 2 3 3 2 3 2 2" xfId="4660" xr:uid="{00000000-0005-0000-0000-00000C220000}"/>
    <cellStyle name="Normal 6 2 2 2 3 3 2 3 2 2 2" xfId="38140" xr:uid="{00000000-0005-0000-0000-00000D220000}"/>
    <cellStyle name="Normal 6 2 2 2 3 3 2 3 2 3" xfId="28122" xr:uid="{00000000-0005-0000-0000-00000E220000}"/>
    <cellStyle name="Normal 6 2 2 2 3 3 2 3 3" xfId="4661" xr:uid="{00000000-0005-0000-0000-00000F220000}"/>
    <cellStyle name="Normal 6 2 2 2 3 3 2 3 3 2" xfId="4662" xr:uid="{00000000-0005-0000-0000-000010220000}"/>
    <cellStyle name="Normal 6 2 2 2 3 3 2 3 3 2 2" xfId="38141" xr:uid="{00000000-0005-0000-0000-000011220000}"/>
    <cellStyle name="Normal 6 2 2 2 3 3 2 3 3 3" xfId="28123" xr:uid="{00000000-0005-0000-0000-000012220000}"/>
    <cellStyle name="Normal 6 2 2 2 3 3 2 3 4" xfId="4663" xr:uid="{00000000-0005-0000-0000-000013220000}"/>
    <cellStyle name="Normal 6 2 2 2 3 3 2 3 4 2" xfId="34491" xr:uid="{00000000-0005-0000-0000-000014220000}"/>
    <cellStyle name="Normal 6 2 2 2 3 3 2 3 5" xfId="23895" xr:uid="{00000000-0005-0000-0000-000015220000}"/>
    <cellStyle name="Normal 6 2 2 2 3 3 2 4" xfId="4664" xr:uid="{00000000-0005-0000-0000-000016220000}"/>
    <cellStyle name="Normal 6 2 2 2 3 3 2 4 2" xfId="4665" xr:uid="{00000000-0005-0000-0000-000017220000}"/>
    <cellStyle name="Normal 6 2 2 2 3 3 2 4 2 2" xfId="38142" xr:uid="{00000000-0005-0000-0000-000018220000}"/>
    <cellStyle name="Normal 6 2 2 2 3 3 2 4 3" xfId="28124" xr:uid="{00000000-0005-0000-0000-000019220000}"/>
    <cellStyle name="Normal 6 2 2 2 3 3 2 5" xfId="4666" xr:uid="{00000000-0005-0000-0000-00001A220000}"/>
    <cellStyle name="Normal 6 2 2 2 3 3 2 5 2" xfId="4667" xr:uid="{00000000-0005-0000-0000-00001B220000}"/>
    <cellStyle name="Normal 6 2 2 2 3 3 2 5 2 2" xfId="38143" xr:uid="{00000000-0005-0000-0000-00001C220000}"/>
    <cellStyle name="Normal 6 2 2 2 3 3 2 5 3" xfId="28125" xr:uid="{00000000-0005-0000-0000-00001D220000}"/>
    <cellStyle name="Normal 6 2 2 2 3 3 2 6" xfId="4668" xr:uid="{00000000-0005-0000-0000-00001E220000}"/>
    <cellStyle name="Normal 6 2 2 2 3 3 2 6 2" xfId="34489" xr:uid="{00000000-0005-0000-0000-00001F220000}"/>
    <cellStyle name="Normal 6 2 2 2 3 3 2 7" xfId="23893" xr:uid="{00000000-0005-0000-0000-000020220000}"/>
    <cellStyle name="Normal 6 2 2 2 3 3 3" xfId="4669" xr:uid="{00000000-0005-0000-0000-000021220000}"/>
    <cellStyle name="Normal 6 2 2 2 3 3 3 2" xfId="4670" xr:uid="{00000000-0005-0000-0000-000022220000}"/>
    <cellStyle name="Normal 6 2 2 2 3 3 3 2 2" xfId="4671" xr:uid="{00000000-0005-0000-0000-000023220000}"/>
    <cellStyle name="Normal 6 2 2 2 3 3 3 2 2 2" xfId="38144" xr:uid="{00000000-0005-0000-0000-000024220000}"/>
    <cellStyle name="Normal 6 2 2 2 3 3 3 2 3" xfId="28126" xr:uid="{00000000-0005-0000-0000-000025220000}"/>
    <cellStyle name="Normal 6 2 2 2 3 3 3 3" xfId="4672" xr:uid="{00000000-0005-0000-0000-000026220000}"/>
    <cellStyle name="Normal 6 2 2 2 3 3 3 3 2" xfId="4673" xr:uid="{00000000-0005-0000-0000-000027220000}"/>
    <cellStyle name="Normal 6 2 2 2 3 3 3 3 2 2" xfId="38145" xr:uid="{00000000-0005-0000-0000-000028220000}"/>
    <cellStyle name="Normal 6 2 2 2 3 3 3 3 3" xfId="28127" xr:uid="{00000000-0005-0000-0000-000029220000}"/>
    <cellStyle name="Normal 6 2 2 2 3 3 3 4" xfId="4674" xr:uid="{00000000-0005-0000-0000-00002A220000}"/>
    <cellStyle name="Normal 6 2 2 2 3 3 3 4 2" xfId="34492" xr:uid="{00000000-0005-0000-0000-00002B220000}"/>
    <cellStyle name="Normal 6 2 2 2 3 3 3 5" xfId="23896" xr:uid="{00000000-0005-0000-0000-00002C220000}"/>
    <cellStyle name="Normal 6 2 2 2 3 3 4" xfId="4675" xr:uid="{00000000-0005-0000-0000-00002D220000}"/>
    <cellStyle name="Normal 6 2 2 2 3 3 4 2" xfId="4676" xr:uid="{00000000-0005-0000-0000-00002E220000}"/>
    <cellStyle name="Normal 6 2 2 2 3 3 4 2 2" xfId="4677" xr:uid="{00000000-0005-0000-0000-00002F220000}"/>
    <cellStyle name="Normal 6 2 2 2 3 3 4 2 2 2" xfId="38146" xr:uid="{00000000-0005-0000-0000-000030220000}"/>
    <cellStyle name="Normal 6 2 2 2 3 3 4 2 3" xfId="28128" xr:uid="{00000000-0005-0000-0000-000031220000}"/>
    <cellStyle name="Normal 6 2 2 2 3 3 4 3" xfId="4678" xr:uid="{00000000-0005-0000-0000-000032220000}"/>
    <cellStyle name="Normal 6 2 2 2 3 3 4 3 2" xfId="4679" xr:uid="{00000000-0005-0000-0000-000033220000}"/>
    <cellStyle name="Normal 6 2 2 2 3 3 4 3 2 2" xfId="38147" xr:uid="{00000000-0005-0000-0000-000034220000}"/>
    <cellStyle name="Normal 6 2 2 2 3 3 4 3 3" xfId="28129" xr:uid="{00000000-0005-0000-0000-000035220000}"/>
    <cellStyle name="Normal 6 2 2 2 3 3 4 4" xfId="4680" xr:uid="{00000000-0005-0000-0000-000036220000}"/>
    <cellStyle name="Normal 6 2 2 2 3 3 4 4 2" xfId="34493" xr:uid="{00000000-0005-0000-0000-000037220000}"/>
    <cellStyle name="Normal 6 2 2 2 3 3 4 5" xfId="23897" xr:uid="{00000000-0005-0000-0000-000038220000}"/>
    <cellStyle name="Normal 6 2 2 2 3 3 5" xfId="4681" xr:uid="{00000000-0005-0000-0000-000039220000}"/>
    <cellStyle name="Normal 6 2 2 2 3 3 5 2" xfId="4682" xr:uid="{00000000-0005-0000-0000-00003A220000}"/>
    <cellStyle name="Normal 6 2 2 2 3 3 5 2 2" xfId="38148" xr:uid="{00000000-0005-0000-0000-00003B220000}"/>
    <cellStyle name="Normal 6 2 2 2 3 3 5 3" xfId="28130" xr:uid="{00000000-0005-0000-0000-00003C220000}"/>
    <cellStyle name="Normal 6 2 2 2 3 3 6" xfId="4683" xr:uid="{00000000-0005-0000-0000-00003D220000}"/>
    <cellStyle name="Normal 6 2 2 2 3 3 6 2" xfId="4684" xr:uid="{00000000-0005-0000-0000-00003E220000}"/>
    <cellStyle name="Normal 6 2 2 2 3 3 6 2 2" xfId="38149" xr:uid="{00000000-0005-0000-0000-00003F220000}"/>
    <cellStyle name="Normal 6 2 2 2 3 3 6 3" xfId="28131" xr:uid="{00000000-0005-0000-0000-000040220000}"/>
    <cellStyle name="Normal 6 2 2 2 3 3 7" xfId="4685" xr:uid="{00000000-0005-0000-0000-000041220000}"/>
    <cellStyle name="Normal 6 2 2 2 3 3 7 2" xfId="34488" xr:uid="{00000000-0005-0000-0000-000042220000}"/>
    <cellStyle name="Normal 6 2 2 2 3 3 8" xfId="23892" xr:uid="{00000000-0005-0000-0000-000043220000}"/>
    <cellStyle name="Normal 6 2 2 2 3 4" xfId="4686" xr:uid="{00000000-0005-0000-0000-000044220000}"/>
    <cellStyle name="Normal 6 2 2 2 3 4 2" xfId="4687" xr:uid="{00000000-0005-0000-0000-000045220000}"/>
    <cellStyle name="Normal 6 2 2 2 3 4 2 2" xfId="4688" xr:uid="{00000000-0005-0000-0000-000046220000}"/>
    <cellStyle name="Normal 6 2 2 2 3 4 2 2 2" xfId="4689" xr:uid="{00000000-0005-0000-0000-000047220000}"/>
    <cellStyle name="Normal 6 2 2 2 3 4 2 2 2 2" xfId="38150" xr:uid="{00000000-0005-0000-0000-000048220000}"/>
    <cellStyle name="Normal 6 2 2 2 3 4 2 2 3" xfId="28132" xr:uid="{00000000-0005-0000-0000-000049220000}"/>
    <cellStyle name="Normal 6 2 2 2 3 4 2 3" xfId="4690" xr:uid="{00000000-0005-0000-0000-00004A220000}"/>
    <cellStyle name="Normal 6 2 2 2 3 4 2 3 2" xfId="4691" xr:uid="{00000000-0005-0000-0000-00004B220000}"/>
    <cellStyle name="Normal 6 2 2 2 3 4 2 3 2 2" xfId="38151" xr:uid="{00000000-0005-0000-0000-00004C220000}"/>
    <cellStyle name="Normal 6 2 2 2 3 4 2 3 3" xfId="28133" xr:uid="{00000000-0005-0000-0000-00004D220000}"/>
    <cellStyle name="Normal 6 2 2 2 3 4 2 4" xfId="4692" xr:uid="{00000000-0005-0000-0000-00004E220000}"/>
    <cellStyle name="Normal 6 2 2 2 3 4 2 4 2" xfId="34495" xr:uid="{00000000-0005-0000-0000-00004F220000}"/>
    <cellStyle name="Normal 6 2 2 2 3 4 2 5" xfId="23899" xr:uid="{00000000-0005-0000-0000-000050220000}"/>
    <cellStyle name="Normal 6 2 2 2 3 4 3" xfId="4693" xr:uid="{00000000-0005-0000-0000-000051220000}"/>
    <cellStyle name="Normal 6 2 2 2 3 4 3 2" xfId="4694" xr:uid="{00000000-0005-0000-0000-000052220000}"/>
    <cellStyle name="Normal 6 2 2 2 3 4 3 2 2" xfId="4695" xr:uid="{00000000-0005-0000-0000-000053220000}"/>
    <cellStyle name="Normal 6 2 2 2 3 4 3 2 2 2" xfId="38152" xr:uid="{00000000-0005-0000-0000-000054220000}"/>
    <cellStyle name="Normal 6 2 2 2 3 4 3 2 3" xfId="28134" xr:uid="{00000000-0005-0000-0000-000055220000}"/>
    <cellStyle name="Normal 6 2 2 2 3 4 3 3" xfId="4696" xr:uid="{00000000-0005-0000-0000-000056220000}"/>
    <cellStyle name="Normal 6 2 2 2 3 4 3 3 2" xfId="4697" xr:uid="{00000000-0005-0000-0000-000057220000}"/>
    <cellStyle name="Normal 6 2 2 2 3 4 3 3 2 2" xfId="38153" xr:uid="{00000000-0005-0000-0000-000058220000}"/>
    <cellStyle name="Normal 6 2 2 2 3 4 3 3 3" xfId="28135" xr:uid="{00000000-0005-0000-0000-000059220000}"/>
    <cellStyle name="Normal 6 2 2 2 3 4 3 4" xfId="4698" xr:uid="{00000000-0005-0000-0000-00005A220000}"/>
    <cellStyle name="Normal 6 2 2 2 3 4 3 4 2" xfId="34496" xr:uid="{00000000-0005-0000-0000-00005B220000}"/>
    <cellStyle name="Normal 6 2 2 2 3 4 3 5" xfId="23900" xr:uid="{00000000-0005-0000-0000-00005C220000}"/>
    <cellStyle name="Normal 6 2 2 2 3 4 4" xfId="4699" xr:uid="{00000000-0005-0000-0000-00005D220000}"/>
    <cellStyle name="Normal 6 2 2 2 3 4 4 2" xfId="4700" xr:uid="{00000000-0005-0000-0000-00005E220000}"/>
    <cellStyle name="Normal 6 2 2 2 3 4 4 2 2" xfId="38154" xr:uid="{00000000-0005-0000-0000-00005F220000}"/>
    <cellStyle name="Normal 6 2 2 2 3 4 4 3" xfId="28136" xr:uid="{00000000-0005-0000-0000-000060220000}"/>
    <cellStyle name="Normal 6 2 2 2 3 4 5" xfId="4701" xr:uid="{00000000-0005-0000-0000-000061220000}"/>
    <cellStyle name="Normal 6 2 2 2 3 4 5 2" xfId="4702" xr:uid="{00000000-0005-0000-0000-000062220000}"/>
    <cellStyle name="Normal 6 2 2 2 3 4 5 2 2" xfId="38155" xr:uid="{00000000-0005-0000-0000-000063220000}"/>
    <cellStyle name="Normal 6 2 2 2 3 4 5 3" xfId="28137" xr:uid="{00000000-0005-0000-0000-000064220000}"/>
    <cellStyle name="Normal 6 2 2 2 3 4 6" xfId="4703" xr:uid="{00000000-0005-0000-0000-000065220000}"/>
    <cellStyle name="Normal 6 2 2 2 3 4 6 2" xfId="34494" xr:uid="{00000000-0005-0000-0000-000066220000}"/>
    <cellStyle name="Normal 6 2 2 2 3 4 7" xfId="23898" xr:uid="{00000000-0005-0000-0000-000067220000}"/>
    <cellStyle name="Normal 6 2 2 2 3 5" xfId="4704" xr:uid="{00000000-0005-0000-0000-000068220000}"/>
    <cellStyle name="Normal 6 2 2 2 3 5 2" xfId="4705" xr:uid="{00000000-0005-0000-0000-000069220000}"/>
    <cellStyle name="Normal 6 2 2 2 3 5 2 2" xfId="4706" xr:uid="{00000000-0005-0000-0000-00006A220000}"/>
    <cellStyle name="Normal 6 2 2 2 3 5 2 2 2" xfId="38156" xr:uid="{00000000-0005-0000-0000-00006B220000}"/>
    <cellStyle name="Normal 6 2 2 2 3 5 2 3" xfId="28138" xr:uid="{00000000-0005-0000-0000-00006C220000}"/>
    <cellStyle name="Normal 6 2 2 2 3 5 3" xfId="4707" xr:uid="{00000000-0005-0000-0000-00006D220000}"/>
    <cellStyle name="Normal 6 2 2 2 3 5 3 2" xfId="4708" xr:uid="{00000000-0005-0000-0000-00006E220000}"/>
    <cellStyle name="Normal 6 2 2 2 3 5 3 2 2" xfId="38157" xr:uid="{00000000-0005-0000-0000-00006F220000}"/>
    <cellStyle name="Normal 6 2 2 2 3 5 3 3" xfId="28139" xr:uid="{00000000-0005-0000-0000-000070220000}"/>
    <cellStyle name="Normal 6 2 2 2 3 5 4" xfId="4709" xr:uid="{00000000-0005-0000-0000-000071220000}"/>
    <cellStyle name="Normal 6 2 2 2 3 5 4 2" xfId="34497" xr:uid="{00000000-0005-0000-0000-000072220000}"/>
    <cellStyle name="Normal 6 2 2 2 3 5 5" xfId="23901" xr:uid="{00000000-0005-0000-0000-000073220000}"/>
    <cellStyle name="Normal 6 2 2 2 3 6" xfId="4710" xr:uid="{00000000-0005-0000-0000-000074220000}"/>
    <cellStyle name="Normal 6 2 2 2 3 6 2" xfId="4711" xr:uid="{00000000-0005-0000-0000-000075220000}"/>
    <cellStyle name="Normal 6 2 2 2 3 6 2 2" xfId="4712" xr:uid="{00000000-0005-0000-0000-000076220000}"/>
    <cellStyle name="Normal 6 2 2 2 3 6 2 2 2" xfId="38158" xr:uid="{00000000-0005-0000-0000-000077220000}"/>
    <cellStyle name="Normal 6 2 2 2 3 6 2 3" xfId="28140" xr:uid="{00000000-0005-0000-0000-000078220000}"/>
    <cellStyle name="Normal 6 2 2 2 3 6 3" xfId="4713" xr:uid="{00000000-0005-0000-0000-000079220000}"/>
    <cellStyle name="Normal 6 2 2 2 3 6 3 2" xfId="4714" xr:uid="{00000000-0005-0000-0000-00007A220000}"/>
    <cellStyle name="Normal 6 2 2 2 3 6 3 2 2" xfId="38159" xr:uid="{00000000-0005-0000-0000-00007B220000}"/>
    <cellStyle name="Normal 6 2 2 2 3 6 3 3" xfId="28141" xr:uid="{00000000-0005-0000-0000-00007C220000}"/>
    <cellStyle name="Normal 6 2 2 2 3 6 4" xfId="4715" xr:uid="{00000000-0005-0000-0000-00007D220000}"/>
    <cellStyle name="Normal 6 2 2 2 3 6 4 2" xfId="34498" xr:uid="{00000000-0005-0000-0000-00007E220000}"/>
    <cellStyle name="Normal 6 2 2 2 3 6 5" xfId="23902" xr:uid="{00000000-0005-0000-0000-00007F220000}"/>
    <cellStyle name="Normal 6 2 2 2 3 7" xfId="4716" xr:uid="{00000000-0005-0000-0000-000080220000}"/>
    <cellStyle name="Normal 6 2 2 2 3 7 2" xfId="4717" xr:uid="{00000000-0005-0000-0000-000081220000}"/>
    <cellStyle name="Normal 6 2 2 2 3 7 2 2" xfId="38160" xr:uid="{00000000-0005-0000-0000-000082220000}"/>
    <cellStyle name="Normal 6 2 2 2 3 7 3" xfId="28142" xr:uid="{00000000-0005-0000-0000-000083220000}"/>
    <cellStyle name="Normal 6 2 2 2 3 8" xfId="4718" xr:uid="{00000000-0005-0000-0000-000084220000}"/>
    <cellStyle name="Normal 6 2 2 2 3 8 2" xfId="4719" xr:uid="{00000000-0005-0000-0000-000085220000}"/>
    <cellStyle name="Normal 6 2 2 2 3 8 2 2" xfId="38161" xr:uid="{00000000-0005-0000-0000-000086220000}"/>
    <cellStyle name="Normal 6 2 2 2 3 8 3" xfId="28143" xr:uid="{00000000-0005-0000-0000-000087220000}"/>
    <cellStyle name="Normal 6 2 2 2 3 9" xfId="4720" xr:uid="{00000000-0005-0000-0000-000088220000}"/>
    <cellStyle name="Normal 6 2 2 2 3 9 2" xfId="34481" xr:uid="{00000000-0005-0000-0000-000089220000}"/>
    <cellStyle name="Normal 6 2 2 2 4" xfId="4721" xr:uid="{00000000-0005-0000-0000-00008A220000}"/>
    <cellStyle name="Normal 6 2 2 2 4 10" xfId="23903" xr:uid="{00000000-0005-0000-0000-00008B220000}"/>
    <cellStyle name="Normal 6 2 2 2 4 2" xfId="4722" xr:uid="{00000000-0005-0000-0000-00008C220000}"/>
    <cellStyle name="Normal 6 2 2 2 4 2 2" xfId="4723" xr:uid="{00000000-0005-0000-0000-00008D220000}"/>
    <cellStyle name="Normal 6 2 2 2 4 2 2 2" xfId="4724" xr:uid="{00000000-0005-0000-0000-00008E220000}"/>
    <cellStyle name="Normal 6 2 2 2 4 2 2 2 2" xfId="4725" xr:uid="{00000000-0005-0000-0000-00008F220000}"/>
    <cellStyle name="Normal 6 2 2 2 4 2 2 2 2 2" xfId="4726" xr:uid="{00000000-0005-0000-0000-000090220000}"/>
    <cellStyle name="Normal 6 2 2 2 4 2 2 2 2 2 2" xfId="38162" xr:uid="{00000000-0005-0000-0000-000091220000}"/>
    <cellStyle name="Normal 6 2 2 2 4 2 2 2 2 3" xfId="28144" xr:uid="{00000000-0005-0000-0000-000092220000}"/>
    <cellStyle name="Normal 6 2 2 2 4 2 2 2 3" xfId="4727" xr:uid="{00000000-0005-0000-0000-000093220000}"/>
    <cellStyle name="Normal 6 2 2 2 4 2 2 2 3 2" xfId="4728" xr:uid="{00000000-0005-0000-0000-000094220000}"/>
    <cellStyle name="Normal 6 2 2 2 4 2 2 2 3 2 2" xfId="38163" xr:uid="{00000000-0005-0000-0000-000095220000}"/>
    <cellStyle name="Normal 6 2 2 2 4 2 2 2 3 3" xfId="28145" xr:uid="{00000000-0005-0000-0000-000096220000}"/>
    <cellStyle name="Normal 6 2 2 2 4 2 2 2 4" xfId="4729" xr:uid="{00000000-0005-0000-0000-000097220000}"/>
    <cellStyle name="Normal 6 2 2 2 4 2 2 2 4 2" xfId="34502" xr:uid="{00000000-0005-0000-0000-000098220000}"/>
    <cellStyle name="Normal 6 2 2 2 4 2 2 2 5" xfId="23906" xr:uid="{00000000-0005-0000-0000-000099220000}"/>
    <cellStyle name="Normal 6 2 2 2 4 2 2 3" xfId="4730" xr:uid="{00000000-0005-0000-0000-00009A220000}"/>
    <cellStyle name="Normal 6 2 2 2 4 2 2 3 2" xfId="4731" xr:uid="{00000000-0005-0000-0000-00009B220000}"/>
    <cellStyle name="Normal 6 2 2 2 4 2 2 3 2 2" xfId="4732" xr:uid="{00000000-0005-0000-0000-00009C220000}"/>
    <cellStyle name="Normal 6 2 2 2 4 2 2 3 2 2 2" xfId="38164" xr:uid="{00000000-0005-0000-0000-00009D220000}"/>
    <cellStyle name="Normal 6 2 2 2 4 2 2 3 2 3" xfId="28146" xr:uid="{00000000-0005-0000-0000-00009E220000}"/>
    <cellStyle name="Normal 6 2 2 2 4 2 2 3 3" xfId="4733" xr:uid="{00000000-0005-0000-0000-00009F220000}"/>
    <cellStyle name="Normal 6 2 2 2 4 2 2 3 3 2" xfId="4734" xr:uid="{00000000-0005-0000-0000-0000A0220000}"/>
    <cellStyle name="Normal 6 2 2 2 4 2 2 3 3 2 2" xfId="38165" xr:uid="{00000000-0005-0000-0000-0000A1220000}"/>
    <cellStyle name="Normal 6 2 2 2 4 2 2 3 3 3" xfId="28147" xr:uid="{00000000-0005-0000-0000-0000A2220000}"/>
    <cellStyle name="Normal 6 2 2 2 4 2 2 3 4" xfId="4735" xr:uid="{00000000-0005-0000-0000-0000A3220000}"/>
    <cellStyle name="Normal 6 2 2 2 4 2 2 3 4 2" xfId="34503" xr:uid="{00000000-0005-0000-0000-0000A4220000}"/>
    <cellStyle name="Normal 6 2 2 2 4 2 2 3 5" xfId="23907" xr:uid="{00000000-0005-0000-0000-0000A5220000}"/>
    <cellStyle name="Normal 6 2 2 2 4 2 2 4" xfId="4736" xr:uid="{00000000-0005-0000-0000-0000A6220000}"/>
    <cellStyle name="Normal 6 2 2 2 4 2 2 4 2" xfId="4737" xr:uid="{00000000-0005-0000-0000-0000A7220000}"/>
    <cellStyle name="Normal 6 2 2 2 4 2 2 4 2 2" xfId="38166" xr:uid="{00000000-0005-0000-0000-0000A8220000}"/>
    <cellStyle name="Normal 6 2 2 2 4 2 2 4 3" xfId="28148" xr:uid="{00000000-0005-0000-0000-0000A9220000}"/>
    <cellStyle name="Normal 6 2 2 2 4 2 2 5" xfId="4738" xr:uid="{00000000-0005-0000-0000-0000AA220000}"/>
    <cellStyle name="Normal 6 2 2 2 4 2 2 5 2" xfId="4739" xr:uid="{00000000-0005-0000-0000-0000AB220000}"/>
    <cellStyle name="Normal 6 2 2 2 4 2 2 5 2 2" xfId="38167" xr:uid="{00000000-0005-0000-0000-0000AC220000}"/>
    <cellStyle name="Normal 6 2 2 2 4 2 2 5 3" xfId="28149" xr:uid="{00000000-0005-0000-0000-0000AD220000}"/>
    <cellStyle name="Normal 6 2 2 2 4 2 2 6" xfId="4740" xr:uid="{00000000-0005-0000-0000-0000AE220000}"/>
    <cellStyle name="Normal 6 2 2 2 4 2 2 6 2" xfId="34501" xr:uid="{00000000-0005-0000-0000-0000AF220000}"/>
    <cellStyle name="Normal 6 2 2 2 4 2 2 7" xfId="23905" xr:uid="{00000000-0005-0000-0000-0000B0220000}"/>
    <cellStyle name="Normal 6 2 2 2 4 2 3" xfId="4741" xr:uid="{00000000-0005-0000-0000-0000B1220000}"/>
    <cellStyle name="Normal 6 2 2 2 4 2 3 2" xfId="4742" xr:uid="{00000000-0005-0000-0000-0000B2220000}"/>
    <cellStyle name="Normal 6 2 2 2 4 2 3 2 2" xfId="4743" xr:uid="{00000000-0005-0000-0000-0000B3220000}"/>
    <cellStyle name="Normal 6 2 2 2 4 2 3 2 2 2" xfId="38168" xr:uid="{00000000-0005-0000-0000-0000B4220000}"/>
    <cellStyle name="Normal 6 2 2 2 4 2 3 2 3" xfId="28150" xr:uid="{00000000-0005-0000-0000-0000B5220000}"/>
    <cellStyle name="Normal 6 2 2 2 4 2 3 3" xfId="4744" xr:uid="{00000000-0005-0000-0000-0000B6220000}"/>
    <cellStyle name="Normal 6 2 2 2 4 2 3 3 2" xfId="4745" xr:uid="{00000000-0005-0000-0000-0000B7220000}"/>
    <cellStyle name="Normal 6 2 2 2 4 2 3 3 2 2" xfId="38169" xr:uid="{00000000-0005-0000-0000-0000B8220000}"/>
    <cellStyle name="Normal 6 2 2 2 4 2 3 3 3" xfId="28151" xr:uid="{00000000-0005-0000-0000-0000B9220000}"/>
    <cellStyle name="Normal 6 2 2 2 4 2 3 4" xfId="4746" xr:uid="{00000000-0005-0000-0000-0000BA220000}"/>
    <cellStyle name="Normal 6 2 2 2 4 2 3 4 2" xfId="34504" xr:uid="{00000000-0005-0000-0000-0000BB220000}"/>
    <cellStyle name="Normal 6 2 2 2 4 2 3 5" xfId="23908" xr:uid="{00000000-0005-0000-0000-0000BC220000}"/>
    <cellStyle name="Normal 6 2 2 2 4 2 4" xfId="4747" xr:uid="{00000000-0005-0000-0000-0000BD220000}"/>
    <cellStyle name="Normal 6 2 2 2 4 2 4 2" xfId="4748" xr:uid="{00000000-0005-0000-0000-0000BE220000}"/>
    <cellStyle name="Normal 6 2 2 2 4 2 4 2 2" xfId="4749" xr:uid="{00000000-0005-0000-0000-0000BF220000}"/>
    <cellStyle name="Normal 6 2 2 2 4 2 4 2 2 2" xfId="38170" xr:uid="{00000000-0005-0000-0000-0000C0220000}"/>
    <cellStyle name="Normal 6 2 2 2 4 2 4 2 3" xfId="28152" xr:uid="{00000000-0005-0000-0000-0000C1220000}"/>
    <cellStyle name="Normal 6 2 2 2 4 2 4 3" xfId="4750" xr:uid="{00000000-0005-0000-0000-0000C2220000}"/>
    <cellStyle name="Normal 6 2 2 2 4 2 4 3 2" xfId="4751" xr:uid="{00000000-0005-0000-0000-0000C3220000}"/>
    <cellStyle name="Normal 6 2 2 2 4 2 4 3 2 2" xfId="38171" xr:uid="{00000000-0005-0000-0000-0000C4220000}"/>
    <cellStyle name="Normal 6 2 2 2 4 2 4 3 3" xfId="28153" xr:uid="{00000000-0005-0000-0000-0000C5220000}"/>
    <cellStyle name="Normal 6 2 2 2 4 2 4 4" xfId="4752" xr:uid="{00000000-0005-0000-0000-0000C6220000}"/>
    <cellStyle name="Normal 6 2 2 2 4 2 4 4 2" xfId="34505" xr:uid="{00000000-0005-0000-0000-0000C7220000}"/>
    <cellStyle name="Normal 6 2 2 2 4 2 4 5" xfId="23909" xr:uid="{00000000-0005-0000-0000-0000C8220000}"/>
    <cellStyle name="Normal 6 2 2 2 4 2 5" xfId="4753" xr:uid="{00000000-0005-0000-0000-0000C9220000}"/>
    <cellStyle name="Normal 6 2 2 2 4 2 5 2" xfId="4754" xr:uid="{00000000-0005-0000-0000-0000CA220000}"/>
    <cellStyle name="Normal 6 2 2 2 4 2 5 2 2" xfId="38172" xr:uid="{00000000-0005-0000-0000-0000CB220000}"/>
    <cellStyle name="Normal 6 2 2 2 4 2 5 3" xfId="28154" xr:uid="{00000000-0005-0000-0000-0000CC220000}"/>
    <cellStyle name="Normal 6 2 2 2 4 2 6" xfId="4755" xr:uid="{00000000-0005-0000-0000-0000CD220000}"/>
    <cellStyle name="Normal 6 2 2 2 4 2 6 2" xfId="4756" xr:uid="{00000000-0005-0000-0000-0000CE220000}"/>
    <cellStyle name="Normal 6 2 2 2 4 2 6 2 2" xfId="38173" xr:uid="{00000000-0005-0000-0000-0000CF220000}"/>
    <cellStyle name="Normal 6 2 2 2 4 2 6 3" xfId="28155" xr:uid="{00000000-0005-0000-0000-0000D0220000}"/>
    <cellStyle name="Normal 6 2 2 2 4 2 7" xfId="4757" xr:uid="{00000000-0005-0000-0000-0000D1220000}"/>
    <cellStyle name="Normal 6 2 2 2 4 2 7 2" xfId="34500" xr:uid="{00000000-0005-0000-0000-0000D2220000}"/>
    <cellStyle name="Normal 6 2 2 2 4 2 8" xfId="23904" xr:uid="{00000000-0005-0000-0000-0000D3220000}"/>
    <cellStyle name="Normal 6 2 2 2 4 3" xfId="4758" xr:uid="{00000000-0005-0000-0000-0000D4220000}"/>
    <cellStyle name="Normal 6 2 2 2 4 3 2" xfId="4759" xr:uid="{00000000-0005-0000-0000-0000D5220000}"/>
    <cellStyle name="Normal 6 2 2 2 4 3 2 2" xfId="4760" xr:uid="{00000000-0005-0000-0000-0000D6220000}"/>
    <cellStyle name="Normal 6 2 2 2 4 3 2 2 2" xfId="4761" xr:uid="{00000000-0005-0000-0000-0000D7220000}"/>
    <cellStyle name="Normal 6 2 2 2 4 3 2 2 2 2" xfId="4762" xr:uid="{00000000-0005-0000-0000-0000D8220000}"/>
    <cellStyle name="Normal 6 2 2 2 4 3 2 2 2 2 2" xfId="38174" xr:uid="{00000000-0005-0000-0000-0000D9220000}"/>
    <cellStyle name="Normal 6 2 2 2 4 3 2 2 2 3" xfId="28156" xr:uid="{00000000-0005-0000-0000-0000DA220000}"/>
    <cellStyle name="Normal 6 2 2 2 4 3 2 2 3" xfId="4763" xr:uid="{00000000-0005-0000-0000-0000DB220000}"/>
    <cellStyle name="Normal 6 2 2 2 4 3 2 2 3 2" xfId="4764" xr:uid="{00000000-0005-0000-0000-0000DC220000}"/>
    <cellStyle name="Normal 6 2 2 2 4 3 2 2 3 2 2" xfId="38175" xr:uid="{00000000-0005-0000-0000-0000DD220000}"/>
    <cellStyle name="Normal 6 2 2 2 4 3 2 2 3 3" xfId="28157" xr:uid="{00000000-0005-0000-0000-0000DE220000}"/>
    <cellStyle name="Normal 6 2 2 2 4 3 2 2 4" xfId="4765" xr:uid="{00000000-0005-0000-0000-0000DF220000}"/>
    <cellStyle name="Normal 6 2 2 2 4 3 2 2 4 2" xfId="34508" xr:uid="{00000000-0005-0000-0000-0000E0220000}"/>
    <cellStyle name="Normal 6 2 2 2 4 3 2 2 5" xfId="23912" xr:uid="{00000000-0005-0000-0000-0000E1220000}"/>
    <cellStyle name="Normal 6 2 2 2 4 3 2 3" xfId="4766" xr:uid="{00000000-0005-0000-0000-0000E2220000}"/>
    <cellStyle name="Normal 6 2 2 2 4 3 2 3 2" xfId="4767" xr:uid="{00000000-0005-0000-0000-0000E3220000}"/>
    <cellStyle name="Normal 6 2 2 2 4 3 2 3 2 2" xfId="4768" xr:uid="{00000000-0005-0000-0000-0000E4220000}"/>
    <cellStyle name="Normal 6 2 2 2 4 3 2 3 2 2 2" xfId="38176" xr:uid="{00000000-0005-0000-0000-0000E5220000}"/>
    <cellStyle name="Normal 6 2 2 2 4 3 2 3 2 3" xfId="28158" xr:uid="{00000000-0005-0000-0000-0000E6220000}"/>
    <cellStyle name="Normal 6 2 2 2 4 3 2 3 3" xfId="4769" xr:uid="{00000000-0005-0000-0000-0000E7220000}"/>
    <cellStyle name="Normal 6 2 2 2 4 3 2 3 3 2" xfId="4770" xr:uid="{00000000-0005-0000-0000-0000E8220000}"/>
    <cellStyle name="Normal 6 2 2 2 4 3 2 3 3 2 2" xfId="38177" xr:uid="{00000000-0005-0000-0000-0000E9220000}"/>
    <cellStyle name="Normal 6 2 2 2 4 3 2 3 3 3" xfId="28159" xr:uid="{00000000-0005-0000-0000-0000EA220000}"/>
    <cellStyle name="Normal 6 2 2 2 4 3 2 3 4" xfId="4771" xr:uid="{00000000-0005-0000-0000-0000EB220000}"/>
    <cellStyle name="Normal 6 2 2 2 4 3 2 3 4 2" xfId="34509" xr:uid="{00000000-0005-0000-0000-0000EC220000}"/>
    <cellStyle name="Normal 6 2 2 2 4 3 2 3 5" xfId="23913" xr:uid="{00000000-0005-0000-0000-0000ED220000}"/>
    <cellStyle name="Normal 6 2 2 2 4 3 2 4" xfId="4772" xr:uid="{00000000-0005-0000-0000-0000EE220000}"/>
    <cellStyle name="Normal 6 2 2 2 4 3 2 4 2" xfId="4773" xr:uid="{00000000-0005-0000-0000-0000EF220000}"/>
    <cellStyle name="Normal 6 2 2 2 4 3 2 4 2 2" xfId="38178" xr:uid="{00000000-0005-0000-0000-0000F0220000}"/>
    <cellStyle name="Normal 6 2 2 2 4 3 2 4 3" xfId="28160" xr:uid="{00000000-0005-0000-0000-0000F1220000}"/>
    <cellStyle name="Normal 6 2 2 2 4 3 2 5" xfId="4774" xr:uid="{00000000-0005-0000-0000-0000F2220000}"/>
    <cellStyle name="Normal 6 2 2 2 4 3 2 5 2" xfId="4775" xr:uid="{00000000-0005-0000-0000-0000F3220000}"/>
    <cellStyle name="Normal 6 2 2 2 4 3 2 5 2 2" xfId="38179" xr:uid="{00000000-0005-0000-0000-0000F4220000}"/>
    <cellStyle name="Normal 6 2 2 2 4 3 2 5 3" xfId="28161" xr:uid="{00000000-0005-0000-0000-0000F5220000}"/>
    <cellStyle name="Normal 6 2 2 2 4 3 2 6" xfId="4776" xr:uid="{00000000-0005-0000-0000-0000F6220000}"/>
    <cellStyle name="Normal 6 2 2 2 4 3 2 6 2" xfId="34507" xr:uid="{00000000-0005-0000-0000-0000F7220000}"/>
    <cellStyle name="Normal 6 2 2 2 4 3 2 7" xfId="23911" xr:uid="{00000000-0005-0000-0000-0000F8220000}"/>
    <cellStyle name="Normal 6 2 2 2 4 3 3" xfId="4777" xr:uid="{00000000-0005-0000-0000-0000F9220000}"/>
    <cellStyle name="Normal 6 2 2 2 4 3 3 2" xfId="4778" xr:uid="{00000000-0005-0000-0000-0000FA220000}"/>
    <cellStyle name="Normal 6 2 2 2 4 3 3 2 2" xfId="4779" xr:uid="{00000000-0005-0000-0000-0000FB220000}"/>
    <cellStyle name="Normal 6 2 2 2 4 3 3 2 2 2" xfId="38180" xr:uid="{00000000-0005-0000-0000-0000FC220000}"/>
    <cellStyle name="Normal 6 2 2 2 4 3 3 2 3" xfId="28162" xr:uid="{00000000-0005-0000-0000-0000FD220000}"/>
    <cellStyle name="Normal 6 2 2 2 4 3 3 3" xfId="4780" xr:uid="{00000000-0005-0000-0000-0000FE220000}"/>
    <cellStyle name="Normal 6 2 2 2 4 3 3 3 2" xfId="4781" xr:uid="{00000000-0005-0000-0000-0000FF220000}"/>
    <cellStyle name="Normal 6 2 2 2 4 3 3 3 2 2" xfId="38181" xr:uid="{00000000-0005-0000-0000-000000230000}"/>
    <cellStyle name="Normal 6 2 2 2 4 3 3 3 3" xfId="28163" xr:uid="{00000000-0005-0000-0000-000001230000}"/>
    <cellStyle name="Normal 6 2 2 2 4 3 3 4" xfId="4782" xr:uid="{00000000-0005-0000-0000-000002230000}"/>
    <cellStyle name="Normal 6 2 2 2 4 3 3 4 2" xfId="34510" xr:uid="{00000000-0005-0000-0000-000003230000}"/>
    <cellStyle name="Normal 6 2 2 2 4 3 3 5" xfId="23914" xr:uid="{00000000-0005-0000-0000-000004230000}"/>
    <cellStyle name="Normal 6 2 2 2 4 3 4" xfId="4783" xr:uid="{00000000-0005-0000-0000-000005230000}"/>
    <cellStyle name="Normal 6 2 2 2 4 3 4 2" xfId="4784" xr:uid="{00000000-0005-0000-0000-000006230000}"/>
    <cellStyle name="Normal 6 2 2 2 4 3 4 2 2" xfId="4785" xr:uid="{00000000-0005-0000-0000-000007230000}"/>
    <cellStyle name="Normal 6 2 2 2 4 3 4 2 2 2" xfId="38182" xr:uid="{00000000-0005-0000-0000-000008230000}"/>
    <cellStyle name="Normal 6 2 2 2 4 3 4 2 3" xfId="28164" xr:uid="{00000000-0005-0000-0000-000009230000}"/>
    <cellStyle name="Normal 6 2 2 2 4 3 4 3" xfId="4786" xr:uid="{00000000-0005-0000-0000-00000A230000}"/>
    <cellStyle name="Normal 6 2 2 2 4 3 4 3 2" xfId="4787" xr:uid="{00000000-0005-0000-0000-00000B230000}"/>
    <cellStyle name="Normal 6 2 2 2 4 3 4 3 2 2" xfId="38183" xr:uid="{00000000-0005-0000-0000-00000C230000}"/>
    <cellStyle name="Normal 6 2 2 2 4 3 4 3 3" xfId="28165" xr:uid="{00000000-0005-0000-0000-00000D230000}"/>
    <cellStyle name="Normal 6 2 2 2 4 3 4 4" xfId="4788" xr:uid="{00000000-0005-0000-0000-00000E230000}"/>
    <cellStyle name="Normal 6 2 2 2 4 3 4 4 2" xfId="34511" xr:uid="{00000000-0005-0000-0000-00000F230000}"/>
    <cellStyle name="Normal 6 2 2 2 4 3 4 5" xfId="23915" xr:uid="{00000000-0005-0000-0000-000010230000}"/>
    <cellStyle name="Normal 6 2 2 2 4 3 5" xfId="4789" xr:uid="{00000000-0005-0000-0000-000011230000}"/>
    <cellStyle name="Normal 6 2 2 2 4 3 5 2" xfId="4790" xr:uid="{00000000-0005-0000-0000-000012230000}"/>
    <cellStyle name="Normal 6 2 2 2 4 3 5 2 2" xfId="38184" xr:uid="{00000000-0005-0000-0000-000013230000}"/>
    <cellStyle name="Normal 6 2 2 2 4 3 5 3" xfId="28166" xr:uid="{00000000-0005-0000-0000-000014230000}"/>
    <cellStyle name="Normal 6 2 2 2 4 3 6" xfId="4791" xr:uid="{00000000-0005-0000-0000-000015230000}"/>
    <cellStyle name="Normal 6 2 2 2 4 3 6 2" xfId="4792" xr:uid="{00000000-0005-0000-0000-000016230000}"/>
    <cellStyle name="Normal 6 2 2 2 4 3 6 2 2" xfId="38185" xr:uid="{00000000-0005-0000-0000-000017230000}"/>
    <cellStyle name="Normal 6 2 2 2 4 3 6 3" xfId="28167" xr:uid="{00000000-0005-0000-0000-000018230000}"/>
    <cellStyle name="Normal 6 2 2 2 4 3 7" xfId="4793" xr:uid="{00000000-0005-0000-0000-000019230000}"/>
    <cellStyle name="Normal 6 2 2 2 4 3 7 2" xfId="34506" xr:uid="{00000000-0005-0000-0000-00001A230000}"/>
    <cellStyle name="Normal 6 2 2 2 4 3 8" xfId="23910" xr:uid="{00000000-0005-0000-0000-00001B230000}"/>
    <cellStyle name="Normal 6 2 2 2 4 4" xfId="4794" xr:uid="{00000000-0005-0000-0000-00001C230000}"/>
    <cellStyle name="Normal 6 2 2 2 4 4 2" xfId="4795" xr:uid="{00000000-0005-0000-0000-00001D230000}"/>
    <cellStyle name="Normal 6 2 2 2 4 4 2 2" xfId="4796" xr:uid="{00000000-0005-0000-0000-00001E230000}"/>
    <cellStyle name="Normal 6 2 2 2 4 4 2 2 2" xfId="4797" xr:uid="{00000000-0005-0000-0000-00001F230000}"/>
    <cellStyle name="Normal 6 2 2 2 4 4 2 2 2 2" xfId="38186" xr:uid="{00000000-0005-0000-0000-000020230000}"/>
    <cellStyle name="Normal 6 2 2 2 4 4 2 2 3" xfId="28168" xr:uid="{00000000-0005-0000-0000-000021230000}"/>
    <cellStyle name="Normal 6 2 2 2 4 4 2 3" xfId="4798" xr:uid="{00000000-0005-0000-0000-000022230000}"/>
    <cellStyle name="Normal 6 2 2 2 4 4 2 3 2" xfId="4799" xr:uid="{00000000-0005-0000-0000-000023230000}"/>
    <cellStyle name="Normal 6 2 2 2 4 4 2 3 2 2" xfId="38187" xr:uid="{00000000-0005-0000-0000-000024230000}"/>
    <cellStyle name="Normal 6 2 2 2 4 4 2 3 3" xfId="28169" xr:uid="{00000000-0005-0000-0000-000025230000}"/>
    <cellStyle name="Normal 6 2 2 2 4 4 2 4" xfId="4800" xr:uid="{00000000-0005-0000-0000-000026230000}"/>
    <cellStyle name="Normal 6 2 2 2 4 4 2 4 2" xfId="34513" xr:uid="{00000000-0005-0000-0000-000027230000}"/>
    <cellStyle name="Normal 6 2 2 2 4 4 2 5" xfId="23917" xr:uid="{00000000-0005-0000-0000-000028230000}"/>
    <cellStyle name="Normal 6 2 2 2 4 4 3" xfId="4801" xr:uid="{00000000-0005-0000-0000-000029230000}"/>
    <cellStyle name="Normal 6 2 2 2 4 4 3 2" xfId="4802" xr:uid="{00000000-0005-0000-0000-00002A230000}"/>
    <cellStyle name="Normal 6 2 2 2 4 4 3 2 2" xfId="4803" xr:uid="{00000000-0005-0000-0000-00002B230000}"/>
    <cellStyle name="Normal 6 2 2 2 4 4 3 2 2 2" xfId="38188" xr:uid="{00000000-0005-0000-0000-00002C230000}"/>
    <cellStyle name="Normal 6 2 2 2 4 4 3 2 3" xfId="28170" xr:uid="{00000000-0005-0000-0000-00002D230000}"/>
    <cellStyle name="Normal 6 2 2 2 4 4 3 3" xfId="4804" xr:uid="{00000000-0005-0000-0000-00002E230000}"/>
    <cellStyle name="Normal 6 2 2 2 4 4 3 3 2" xfId="4805" xr:uid="{00000000-0005-0000-0000-00002F230000}"/>
    <cellStyle name="Normal 6 2 2 2 4 4 3 3 2 2" xfId="38189" xr:uid="{00000000-0005-0000-0000-000030230000}"/>
    <cellStyle name="Normal 6 2 2 2 4 4 3 3 3" xfId="28171" xr:uid="{00000000-0005-0000-0000-000031230000}"/>
    <cellStyle name="Normal 6 2 2 2 4 4 3 4" xfId="4806" xr:uid="{00000000-0005-0000-0000-000032230000}"/>
    <cellStyle name="Normal 6 2 2 2 4 4 3 4 2" xfId="34514" xr:uid="{00000000-0005-0000-0000-000033230000}"/>
    <cellStyle name="Normal 6 2 2 2 4 4 3 5" xfId="23918" xr:uid="{00000000-0005-0000-0000-000034230000}"/>
    <cellStyle name="Normal 6 2 2 2 4 4 4" xfId="4807" xr:uid="{00000000-0005-0000-0000-000035230000}"/>
    <cellStyle name="Normal 6 2 2 2 4 4 4 2" xfId="4808" xr:uid="{00000000-0005-0000-0000-000036230000}"/>
    <cellStyle name="Normal 6 2 2 2 4 4 4 2 2" xfId="38190" xr:uid="{00000000-0005-0000-0000-000037230000}"/>
    <cellStyle name="Normal 6 2 2 2 4 4 4 3" xfId="28172" xr:uid="{00000000-0005-0000-0000-000038230000}"/>
    <cellStyle name="Normal 6 2 2 2 4 4 5" xfId="4809" xr:uid="{00000000-0005-0000-0000-000039230000}"/>
    <cellStyle name="Normal 6 2 2 2 4 4 5 2" xfId="4810" xr:uid="{00000000-0005-0000-0000-00003A230000}"/>
    <cellStyle name="Normal 6 2 2 2 4 4 5 2 2" xfId="38191" xr:uid="{00000000-0005-0000-0000-00003B230000}"/>
    <cellStyle name="Normal 6 2 2 2 4 4 5 3" xfId="28173" xr:uid="{00000000-0005-0000-0000-00003C230000}"/>
    <cellStyle name="Normal 6 2 2 2 4 4 6" xfId="4811" xr:uid="{00000000-0005-0000-0000-00003D230000}"/>
    <cellStyle name="Normal 6 2 2 2 4 4 6 2" xfId="34512" xr:uid="{00000000-0005-0000-0000-00003E230000}"/>
    <cellStyle name="Normal 6 2 2 2 4 4 7" xfId="23916" xr:uid="{00000000-0005-0000-0000-00003F230000}"/>
    <cellStyle name="Normal 6 2 2 2 4 5" xfId="4812" xr:uid="{00000000-0005-0000-0000-000040230000}"/>
    <cellStyle name="Normal 6 2 2 2 4 5 2" xfId="4813" xr:uid="{00000000-0005-0000-0000-000041230000}"/>
    <cellStyle name="Normal 6 2 2 2 4 5 2 2" xfId="4814" xr:uid="{00000000-0005-0000-0000-000042230000}"/>
    <cellStyle name="Normal 6 2 2 2 4 5 2 2 2" xfId="38192" xr:uid="{00000000-0005-0000-0000-000043230000}"/>
    <cellStyle name="Normal 6 2 2 2 4 5 2 3" xfId="28174" xr:uid="{00000000-0005-0000-0000-000044230000}"/>
    <cellStyle name="Normal 6 2 2 2 4 5 3" xfId="4815" xr:uid="{00000000-0005-0000-0000-000045230000}"/>
    <cellStyle name="Normal 6 2 2 2 4 5 3 2" xfId="4816" xr:uid="{00000000-0005-0000-0000-000046230000}"/>
    <cellStyle name="Normal 6 2 2 2 4 5 3 2 2" xfId="38193" xr:uid="{00000000-0005-0000-0000-000047230000}"/>
    <cellStyle name="Normal 6 2 2 2 4 5 3 3" xfId="28175" xr:uid="{00000000-0005-0000-0000-000048230000}"/>
    <cellStyle name="Normal 6 2 2 2 4 5 4" xfId="4817" xr:uid="{00000000-0005-0000-0000-000049230000}"/>
    <cellStyle name="Normal 6 2 2 2 4 5 4 2" xfId="34515" xr:uid="{00000000-0005-0000-0000-00004A230000}"/>
    <cellStyle name="Normal 6 2 2 2 4 5 5" xfId="23919" xr:uid="{00000000-0005-0000-0000-00004B230000}"/>
    <cellStyle name="Normal 6 2 2 2 4 6" xfId="4818" xr:uid="{00000000-0005-0000-0000-00004C230000}"/>
    <cellStyle name="Normal 6 2 2 2 4 6 2" xfId="4819" xr:uid="{00000000-0005-0000-0000-00004D230000}"/>
    <cellStyle name="Normal 6 2 2 2 4 6 2 2" xfId="4820" xr:uid="{00000000-0005-0000-0000-00004E230000}"/>
    <cellStyle name="Normal 6 2 2 2 4 6 2 2 2" xfId="38194" xr:uid="{00000000-0005-0000-0000-00004F230000}"/>
    <cellStyle name="Normal 6 2 2 2 4 6 2 3" xfId="28176" xr:uid="{00000000-0005-0000-0000-000050230000}"/>
    <cellStyle name="Normal 6 2 2 2 4 6 3" xfId="4821" xr:uid="{00000000-0005-0000-0000-000051230000}"/>
    <cellStyle name="Normal 6 2 2 2 4 6 3 2" xfId="4822" xr:uid="{00000000-0005-0000-0000-000052230000}"/>
    <cellStyle name="Normal 6 2 2 2 4 6 3 2 2" xfId="38195" xr:uid="{00000000-0005-0000-0000-000053230000}"/>
    <cellStyle name="Normal 6 2 2 2 4 6 3 3" xfId="28177" xr:uid="{00000000-0005-0000-0000-000054230000}"/>
    <cellStyle name="Normal 6 2 2 2 4 6 4" xfId="4823" xr:uid="{00000000-0005-0000-0000-000055230000}"/>
    <cellStyle name="Normal 6 2 2 2 4 6 4 2" xfId="34516" xr:uid="{00000000-0005-0000-0000-000056230000}"/>
    <cellStyle name="Normal 6 2 2 2 4 6 5" xfId="23920" xr:uid="{00000000-0005-0000-0000-000057230000}"/>
    <cellStyle name="Normal 6 2 2 2 4 7" xfId="4824" xr:uid="{00000000-0005-0000-0000-000058230000}"/>
    <cellStyle name="Normal 6 2 2 2 4 7 2" xfId="4825" xr:uid="{00000000-0005-0000-0000-000059230000}"/>
    <cellStyle name="Normal 6 2 2 2 4 7 2 2" xfId="38196" xr:uid="{00000000-0005-0000-0000-00005A230000}"/>
    <cellStyle name="Normal 6 2 2 2 4 7 3" xfId="28178" xr:uid="{00000000-0005-0000-0000-00005B230000}"/>
    <cellStyle name="Normal 6 2 2 2 4 8" xfId="4826" xr:uid="{00000000-0005-0000-0000-00005C230000}"/>
    <cellStyle name="Normal 6 2 2 2 4 8 2" xfId="4827" xr:uid="{00000000-0005-0000-0000-00005D230000}"/>
    <cellStyle name="Normal 6 2 2 2 4 8 2 2" xfId="38197" xr:uid="{00000000-0005-0000-0000-00005E230000}"/>
    <cellStyle name="Normal 6 2 2 2 4 8 3" xfId="28179" xr:uid="{00000000-0005-0000-0000-00005F230000}"/>
    <cellStyle name="Normal 6 2 2 2 4 9" xfId="4828" xr:uid="{00000000-0005-0000-0000-000060230000}"/>
    <cellStyle name="Normal 6 2 2 2 4 9 2" xfId="34499" xr:uid="{00000000-0005-0000-0000-000061230000}"/>
    <cellStyle name="Normal 6 2 2 2 5" xfId="4829" xr:uid="{00000000-0005-0000-0000-000062230000}"/>
    <cellStyle name="Normal 6 2 2 2 5 2" xfId="4830" xr:uid="{00000000-0005-0000-0000-000063230000}"/>
    <cellStyle name="Normal 6 2 2 2 5 2 2" xfId="4831" xr:uid="{00000000-0005-0000-0000-000064230000}"/>
    <cellStyle name="Normal 6 2 2 2 5 2 2 2" xfId="4832" xr:uid="{00000000-0005-0000-0000-000065230000}"/>
    <cellStyle name="Normal 6 2 2 2 5 2 2 2 2" xfId="4833" xr:uid="{00000000-0005-0000-0000-000066230000}"/>
    <cellStyle name="Normal 6 2 2 2 5 2 2 2 2 2" xfId="38198" xr:uid="{00000000-0005-0000-0000-000067230000}"/>
    <cellStyle name="Normal 6 2 2 2 5 2 2 2 3" xfId="28180" xr:uid="{00000000-0005-0000-0000-000068230000}"/>
    <cellStyle name="Normal 6 2 2 2 5 2 2 3" xfId="4834" xr:uid="{00000000-0005-0000-0000-000069230000}"/>
    <cellStyle name="Normal 6 2 2 2 5 2 2 3 2" xfId="4835" xr:uid="{00000000-0005-0000-0000-00006A230000}"/>
    <cellStyle name="Normal 6 2 2 2 5 2 2 3 2 2" xfId="38199" xr:uid="{00000000-0005-0000-0000-00006B230000}"/>
    <cellStyle name="Normal 6 2 2 2 5 2 2 3 3" xfId="28181" xr:uid="{00000000-0005-0000-0000-00006C230000}"/>
    <cellStyle name="Normal 6 2 2 2 5 2 2 4" xfId="4836" xr:uid="{00000000-0005-0000-0000-00006D230000}"/>
    <cellStyle name="Normal 6 2 2 2 5 2 2 4 2" xfId="34519" xr:uid="{00000000-0005-0000-0000-00006E230000}"/>
    <cellStyle name="Normal 6 2 2 2 5 2 2 5" xfId="23923" xr:uid="{00000000-0005-0000-0000-00006F230000}"/>
    <cellStyle name="Normal 6 2 2 2 5 2 3" xfId="4837" xr:uid="{00000000-0005-0000-0000-000070230000}"/>
    <cellStyle name="Normal 6 2 2 2 5 2 3 2" xfId="4838" xr:uid="{00000000-0005-0000-0000-000071230000}"/>
    <cellStyle name="Normal 6 2 2 2 5 2 3 2 2" xfId="4839" xr:uid="{00000000-0005-0000-0000-000072230000}"/>
    <cellStyle name="Normal 6 2 2 2 5 2 3 2 2 2" xfId="38200" xr:uid="{00000000-0005-0000-0000-000073230000}"/>
    <cellStyle name="Normal 6 2 2 2 5 2 3 2 3" xfId="28182" xr:uid="{00000000-0005-0000-0000-000074230000}"/>
    <cellStyle name="Normal 6 2 2 2 5 2 3 3" xfId="4840" xr:uid="{00000000-0005-0000-0000-000075230000}"/>
    <cellStyle name="Normal 6 2 2 2 5 2 3 3 2" xfId="4841" xr:uid="{00000000-0005-0000-0000-000076230000}"/>
    <cellStyle name="Normal 6 2 2 2 5 2 3 3 2 2" xfId="38201" xr:uid="{00000000-0005-0000-0000-000077230000}"/>
    <cellStyle name="Normal 6 2 2 2 5 2 3 3 3" xfId="28183" xr:uid="{00000000-0005-0000-0000-000078230000}"/>
    <cellStyle name="Normal 6 2 2 2 5 2 3 4" xfId="4842" xr:uid="{00000000-0005-0000-0000-000079230000}"/>
    <cellStyle name="Normal 6 2 2 2 5 2 3 4 2" xfId="34520" xr:uid="{00000000-0005-0000-0000-00007A230000}"/>
    <cellStyle name="Normal 6 2 2 2 5 2 3 5" xfId="23924" xr:uid="{00000000-0005-0000-0000-00007B230000}"/>
    <cellStyle name="Normal 6 2 2 2 5 2 4" xfId="4843" xr:uid="{00000000-0005-0000-0000-00007C230000}"/>
    <cellStyle name="Normal 6 2 2 2 5 2 4 2" xfId="4844" xr:uid="{00000000-0005-0000-0000-00007D230000}"/>
    <cellStyle name="Normal 6 2 2 2 5 2 4 2 2" xfId="38202" xr:uid="{00000000-0005-0000-0000-00007E230000}"/>
    <cellStyle name="Normal 6 2 2 2 5 2 4 3" xfId="28184" xr:uid="{00000000-0005-0000-0000-00007F230000}"/>
    <cellStyle name="Normal 6 2 2 2 5 2 5" xfId="4845" xr:uid="{00000000-0005-0000-0000-000080230000}"/>
    <cellStyle name="Normal 6 2 2 2 5 2 5 2" xfId="4846" xr:uid="{00000000-0005-0000-0000-000081230000}"/>
    <cellStyle name="Normal 6 2 2 2 5 2 5 2 2" xfId="38203" xr:uid="{00000000-0005-0000-0000-000082230000}"/>
    <cellStyle name="Normal 6 2 2 2 5 2 5 3" xfId="28185" xr:uid="{00000000-0005-0000-0000-000083230000}"/>
    <cellStyle name="Normal 6 2 2 2 5 2 6" xfId="4847" xr:uid="{00000000-0005-0000-0000-000084230000}"/>
    <cellStyle name="Normal 6 2 2 2 5 2 6 2" xfId="34518" xr:uid="{00000000-0005-0000-0000-000085230000}"/>
    <cellStyle name="Normal 6 2 2 2 5 2 7" xfId="23922" xr:uid="{00000000-0005-0000-0000-000086230000}"/>
    <cellStyle name="Normal 6 2 2 2 5 3" xfId="4848" xr:uid="{00000000-0005-0000-0000-000087230000}"/>
    <cellStyle name="Normal 6 2 2 2 5 3 2" xfId="4849" xr:uid="{00000000-0005-0000-0000-000088230000}"/>
    <cellStyle name="Normal 6 2 2 2 5 3 2 2" xfId="4850" xr:uid="{00000000-0005-0000-0000-000089230000}"/>
    <cellStyle name="Normal 6 2 2 2 5 3 2 2 2" xfId="38204" xr:uid="{00000000-0005-0000-0000-00008A230000}"/>
    <cellStyle name="Normal 6 2 2 2 5 3 2 3" xfId="28186" xr:uid="{00000000-0005-0000-0000-00008B230000}"/>
    <cellStyle name="Normal 6 2 2 2 5 3 3" xfId="4851" xr:uid="{00000000-0005-0000-0000-00008C230000}"/>
    <cellStyle name="Normal 6 2 2 2 5 3 3 2" xfId="4852" xr:uid="{00000000-0005-0000-0000-00008D230000}"/>
    <cellStyle name="Normal 6 2 2 2 5 3 3 2 2" xfId="38205" xr:uid="{00000000-0005-0000-0000-00008E230000}"/>
    <cellStyle name="Normal 6 2 2 2 5 3 3 3" xfId="28187" xr:uid="{00000000-0005-0000-0000-00008F230000}"/>
    <cellStyle name="Normal 6 2 2 2 5 3 4" xfId="4853" xr:uid="{00000000-0005-0000-0000-000090230000}"/>
    <cellStyle name="Normal 6 2 2 2 5 3 4 2" xfId="34521" xr:uid="{00000000-0005-0000-0000-000091230000}"/>
    <cellStyle name="Normal 6 2 2 2 5 3 5" xfId="23925" xr:uid="{00000000-0005-0000-0000-000092230000}"/>
    <cellStyle name="Normal 6 2 2 2 5 4" xfId="4854" xr:uid="{00000000-0005-0000-0000-000093230000}"/>
    <cellStyle name="Normal 6 2 2 2 5 4 2" xfId="4855" xr:uid="{00000000-0005-0000-0000-000094230000}"/>
    <cellStyle name="Normal 6 2 2 2 5 4 2 2" xfId="4856" xr:uid="{00000000-0005-0000-0000-000095230000}"/>
    <cellStyle name="Normal 6 2 2 2 5 4 2 2 2" xfId="38206" xr:uid="{00000000-0005-0000-0000-000096230000}"/>
    <cellStyle name="Normal 6 2 2 2 5 4 2 3" xfId="28188" xr:uid="{00000000-0005-0000-0000-000097230000}"/>
    <cellStyle name="Normal 6 2 2 2 5 4 3" xfId="4857" xr:uid="{00000000-0005-0000-0000-000098230000}"/>
    <cellStyle name="Normal 6 2 2 2 5 4 3 2" xfId="4858" xr:uid="{00000000-0005-0000-0000-000099230000}"/>
    <cellStyle name="Normal 6 2 2 2 5 4 3 2 2" xfId="38207" xr:uid="{00000000-0005-0000-0000-00009A230000}"/>
    <cellStyle name="Normal 6 2 2 2 5 4 3 3" xfId="28189" xr:uid="{00000000-0005-0000-0000-00009B230000}"/>
    <cellStyle name="Normal 6 2 2 2 5 4 4" xfId="4859" xr:uid="{00000000-0005-0000-0000-00009C230000}"/>
    <cellStyle name="Normal 6 2 2 2 5 4 4 2" xfId="34522" xr:uid="{00000000-0005-0000-0000-00009D230000}"/>
    <cellStyle name="Normal 6 2 2 2 5 4 5" xfId="23926" xr:uid="{00000000-0005-0000-0000-00009E230000}"/>
    <cellStyle name="Normal 6 2 2 2 5 5" xfId="4860" xr:uid="{00000000-0005-0000-0000-00009F230000}"/>
    <cellStyle name="Normal 6 2 2 2 5 5 2" xfId="4861" xr:uid="{00000000-0005-0000-0000-0000A0230000}"/>
    <cellStyle name="Normal 6 2 2 2 5 5 2 2" xfId="38208" xr:uid="{00000000-0005-0000-0000-0000A1230000}"/>
    <cellStyle name="Normal 6 2 2 2 5 5 3" xfId="28190" xr:uid="{00000000-0005-0000-0000-0000A2230000}"/>
    <cellStyle name="Normal 6 2 2 2 5 6" xfId="4862" xr:uid="{00000000-0005-0000-0000-0000A3230000}"/>
    <cellStyle name="Normal 6 2 2 2 5 6 2" xfId="4863" xr:uid="{00000000-0005-0000-0000-0000A4230000}"/>
    <cellStyle name="Normal 6 2 2 2 5 6 2 2" xfId="38209" xr:uid="{00000000-0005-0000-0000-0000A5230000}"/>
    <cellStyle name="Normal 6 2 2 2 5 6 3" xfId="28191" xr:uid="{00000000-0005-0000-0000-0000A6230000}"/>
    <cellStyle name="Normal 6 2 2 2 5 7" xfId="4864" xr:uid="{00000000-0005-0000-0000-0000A7230000}"/>
    <cellStyle name="Normal 6 2 2 2 5 7 2" xfId="34517" xr:uid="{00000000-0005-0000-0000-0000A8230000}"/>
    <cellStyle name="Normal 6 2 2 2 5 8" xfId="23921" xr:uid="{00000000-0005-0000-0000-0000A9230000}"/>
    <cellStyle name="Normal 6 2 2 2 6" xfId="4865" xr:uid="{00000000-0005-0000-0000-0000AA230000}"/>
    <cellStyle name="Normal 6 2 2 2 6 2" xfId="4866" xr:uid="{00000000-0005-0000-0000-0000AB230000}"/>
    <cellStyle name="Normal 6 2 2 2 6 2 2" xfId="4867" xr:uid="{00000000-0005-0000-0000-0000AC230000}"/>
    <cellStyle name="Normal 6 2 2 2 6 2 2 2" xfId="4868" xr:uid="{00000000-0005-0000-0000-0000AD230000}"/>
    <cellStyle name="Normal 6 2 2 2 6 2 2 2 2" xfId="4869" xr:uid="{00000000-0005-0000-0000-0000AE230000}"/>
    <cellStyle name="Normal 6 2 2 2 6 2 2 2 2 2" xfId="38210" xr:uid="{00000000-0005-0000-0000-0000AF230000}"/>
    <cellStyle name="Normal 6 2 2 2 6 2 2 2 3" xfId="28192" xr:uid="{00000000-0005-0000-0000-0000B0230000}"/>
    <cellStyle name="Normal 6 2 2 2 6 2 2 3" xfId="4870" xr:uid="{00000000-0005-0000-0000-0000B1230000}"/>
    <cellStyle name="Normal 6 2 2 2 6 2 2 3 2" xfId="4871" xr:uid="{00000000-0005-0000-0000-0000B2230000}"/>
    <cellStyle name="Normal 6 2 2 2 6 2 2 3 2 2" xfId="38211" xr:uid="{00000000-0005-0000-0000-0000B3230000}"/>
    <cellStyle name="Normal 6 2 2 2 6 2 2 3 3" xfId="28193" xr:uid="{00000000-0005-0000-0000-0000B4230000}"/>
    <cellStyle name="Normal 6 2 2 2 6 2 2 4" xfId="4872" xr:uid="{00000000-0005-0000-0000-0000B5230000}"/>
    <cellStyle name="Normal 6 2 2 2 6 2 2 4 2" xfId="34525" xr:uid="{00000000-0005-0000-0000-0000B6230000}"/>
    <cellStyle name="Normal 6 2 2 2 6 2 2 5" xfId="23929" xr:uid="{00000000-0005-0000-0000-0000B7230000}"/>
    <cellStyle name="Normal 6 2 2 2 6 2 3" xfId="4873" xr:uid="{00000000-0005-0000-0000-0000B8230000}"/>
    <cellStyle name="Normal 6 2 2 2 6 2 3 2" xfId="4874" xr:uid="{00000000-0005-0000-0000-0000B9230000}"/>
    <cellStyle name="Normal 6 2 2 2 6 2 3 2 2" xfId="4875" xr:uid="{00000000-0005-0000-0000-0000BA230000}"/>
    <cellStyle name="Normal 6 2 2 2 6 2 3 2 2 2" xfId="38212" xr:uid="{00000000-0005-0000-0000-0000BB230000}"/>
    <cellStyle name="Normal 6 2 2 2 6 2 3 2 3" xfId="28194" xr:uid="{00000000-0005-0000-0000-0000BC230000}"/>
    <cellStyle name="Normal 6 2 2 2 6 2 3 3" xfId="4876" xr:uid="{00000000-0005-0000-0000-0000BD230000}"/>
    <cellStyle name="Normal 6 2 2 2 6 2 3 3 2" xfId="4877" xr:uid="{00000000-0005-0000-0000-0000BE230000}"/>
    <cellStyle name="Normal 6 2 2 2 6 2 3 3 2 2" xfId="38213" xr:uid="{00000000-0005-0000-0000-0000BF230000}"/>
    <cellStyle name="Normal 6 2 2 2 6 2 3 3 3" xfId="28195" xr:uid="{00000000-0005-0000-0000-0000C0230000}"/>
    <cellStyle name="Normal 6 2 2 2 6 2 3 4" xfId="4878" xr:uid="{00000000-0005-0000-0000-0000C1230000}"/>
    <cellStyle name="Normal 6 2 2 2 6 2 3 4 2" xfId="34526" xr:uid="{00000000-0005-0000-0000-0000C2230000}"/>
    <cellStyle name="Normal 6 2 2 2 6 2 3 5" xfId="23930" xr:uid="{00000000-0005-0000-0000-0000C3230000}"/>
    <cellStyle name="Normal 6 2 2 2 6 2 4" xfId="4879" xr:uid="{00000000-0005-0000-0000-0000C4230000}"/>
    <cellStyle name="Normal 6 2 2 2 6 2 4 2" xfId="4880" xr:uid="{00000000-0005-0000-0000-0000C5230000}"/>
    <cellStyle name="Normal 6 2 2 2 6 2 4 2 2" xfId="38214" xr:uid="{00000000-0005-0000-0000-0000C6230000}"/>
    <cellStyle name="Normal 6 2 2 2 6 2 4 3" xfId="28196" xr:uid="{00000000-0005-0000-0000-0000C7230000}"/>
    <cellStyle name="Normal 6 2 2 2 6 2 5" xfId="4881" xr:uid="{00000000-0005-0000-0000-0000C8230000}"/>
    <cellStyle name="Normal 6 2 2 2 6 2 5 2" xfId="4882" xr:uid="{00000000-0005-0000-0000-0000C9230000}"/>
    <cellStyle name="Normal 6 2 2 2 6 2 5 2 2" xfId="38215" xr:uid="{00000000-0005-0000-0000-0000CA230000}"/>
    <cellStyle name="Normal 6 2 2 2 6 2 5 3" xfId="28197" xr:uid="{00000000-0005-0000-0000-0000CB230000}"/>
    <cellStyle name="Normal 6 2 2 2 6 2 6" xfId="4883" xr:uid="{00000000-0005-0000-0000-0000CC230000}"/>
    <cellStyle name="Normal 6 2 2 2 6 2 6 2" xfId="34524" xr:uid="{00000000-0005-0000-0000-0000CD230000}"/>
    <cellStyle name="Normal 6 2 2 2 6 2 7" xfId="23928" xr:uid="{00000000-0005-0000-0000-0000CE230000}"/>
    <cellStyle name="Normal 6 2 2 2 6 3" xfId="4884" xr:uid="{00000000-0005-0000-0000-0000CF230000}"/>
    <cellStyle name="Normal 6 2 2 2 6 3 2" xfId="4885" xr:uid="{00000000-0005-0000-0000-0000D0230000}"/>
    <cellStyle name="Normal 6 2 2 2 6 3 2 2" xfId="4886" xr:uid="{00000000-0005-0000-0000-0000D1230000}"/>
    <cellStyle name="Normal 6 2 2 2 6 3 2 2 2" xfId="38216" xr:uid="{00000000-0005-0000-0000-0000D2230000}"/>
    <cellStyle name="Normal 6 2 2 2 6 3 2 3" xfId="28198" xr:uid="{00000000-0005-0000-0000-0000D3230000}"/>
    <cellStyle name="Normal 6 2 2 2 6 3 3" xfId="4887" xr:uid="{00000000-0005-0000-0000-0000D4230000}"/>
    <cellStyle name="Normal 6 2 2 2 6 3 3 2" xfId="4888" xr:uid="{00000000-0005-0000-0000-0000D5230000}"/>
    <cellStyle name="Normal 6 2 2 2 6 3 3 2 2" xfId="38217" xr:uid="{00000000-0005-0000-0000-0000D6230000}"/>
    <cellStyle name="Normal 6 2 2 2 6 3 3 3" xfId="28199" xr:uid="{00000000-0005-0000-0000-0000D7230000}"/>
    <cellStyle name="Normal 6 2 2 2 6 3 4" xfId="4889" xr:uid="{00000000-0005-0000-0000-0000D8230000}"/>
    <cellStyle name="Normal 6 2 2 2 6 3 4 2" xfId="34527" xr:uid="{00000000-0005-0000-0000-0000D9230000}"/>
    <cellStyle name="Normal 6 2 2 2 6 3 5" xfId="23931" xr:uid="{00000000-0005-0000-0000-0000DA230000}"/>
    <cellStyle name="Normal 6 2 2 2 6 4" xfId="4890" xr:uid="{00000000-0005-0000-0000-0000DB230000}"/>
    <cellStyle name="Normal 6 2 2 2 6 4 2" xfId="4891" xr:uid="{00000000-0005-0000-0000-0000DC230000}"/>
    <cellStyle name="Normal 6 2 2 2 6 4 2 2" xfId="4892" xr:uid="{00000000-0005-0000-0000-0000DD230000}"/>
    <cellStyle name="Normal 6 2 2 2 6 4 2 2 2" xfId="38218" xr:uid="{00000000-0005-0000-0000-0000DE230000}"/>
    <cellStyle name="Normal 6 2 2 2 6 4 2 3" xfId="28200" xr:uid="{00000000-0005-0000-0000-0000DF230000}"/>
    <cellStyle name="Normal 6 2 2 2 6 4 3" xfId="4893" xr:uid="{00000000-0005-0000-0000-0000E0230000}"/>
    <cellStyle name="Normal 6 2 2 2 6 4 3 2" xfId="4894" xr:uid="{00000000-0005-0000-0000-0000E1230000}"/>
    <cellStyle name="Normal 6 2 2 2 6 4 3 2 2" xfId="38219" xr:uid="{00000000-0005-0000-0000-0000E2230000}"/>
    <cellStyle name="Normal 6 2 2 2 6 4 3 3" xfId="28201" xr:uid="{00000000-0005-0000-0000-0000E3230000}"/>
    <cellStyle name="Normal 6 2 2 2 6 4 4" xfId="4895" xr:uid="{00000000-0005-0000-0000-0000E4230000}"/>
    <cellStyle name="Normal 6 2 2 2 6 4 4 2" xfId="34528" xr:uid="{00000000-0005-0000-0000-0000E5230000}"/>
    <cellStyle name="Normal 6 2 2 2 6 4 5" xfId="23932" xr:uid="{00000000-0005-0000-0000-0000E6230000}"/>
    <cellStyle name="Normal 6 2 2 2 6 5" xfId="4896" xr:uid="{00000000-0005-0000-0000-0000E7230000}"/>
    <cellStyle name="Normal 6 2 2 2 6 5 2" xfId="4897" xr:uid="{00000000-0005-0000-0000-0000E8230000}"/>
    <cellStyle name="Normal 6 2 2 2 6 5 2 2" xfId="38220" xr:uid="{00000000-0005-0000-0000-0000E9230000}"/>
    <cellStyle name="Normal 6 2 2 2 6 5 3" xfId="28202" xr:uid="{00000000-0005-0000-0000-0000EA230000}"/>
    <cellStyle name="Normal 6 2 2 2 6 6" xfId="4898" xr:uid="{00000000-0005-0000-0000-0000EB230000}"/>
    <cellStyle name="Normal 6 2 2 2 6 6 2" xfId="4899" xr:uid="{00000000-0005-0000-0000-0000EC230000}"/>
    <cellStyle name="Normal 6 2 2 2 6 6 2 2" xfId="38221" xr:uid="{00000000-0005-0000-0000-0000ED230000}"/>
    <cellStyle name="Normal 6 2 2 2 6 6 3" xfId="28203" xr:uid="{00000000-0005-0000-0000-0000EE230000}"/>
    <cellStyle name="Normal 6 2 2 2 6 7" xfId="4900" xr:uid="{00000000-0005-0000-0000-0000EF230000}"/>
    <cellStyle name="Normal 6 2 2 2 6 7 2" xfId="34523" xr:uid="{00000000-0005-0000-0000-0000F0230000}"/>
    <cellStyle name="Normal 6 2 2 2 6 8" xfId="23927" xr:uid="{00000000-0005-0000-0000-0000F1230000}"/>
    <cellStyle name="Normal 6 2 2 2 7" xfId="4901" xr:uid="{00000000-0005-0000-0000-0000F2230000}"/>
    <cellStyle name="Normal 6 2 2 2 7 2" xfId="4902" xr:uid="{00000000-0005-0000-0000-0000F3230000}"/>
    <cellStyle name="Normal 6 2 2 2 7 2 2" xfId="4903" xr:uid="{00000000-0005-0000-0000-0000F4230000}"/>
    <cellStyle name="Normal 6 2 2 2 7 2 2 2" xfId="4904" xr:uid="{00000000-0005-0000-0000-0000F5230000}"/>
    <cellStyle name="Normal 6 2 2 2 7 2 2 2 2" xfId="38222" xr:uid="{00000000-0005-0000-0000-0000F6230000}"/>
    <cellStyle name="Normal 6 2 2 2 7 2 2 3" xfId="28204" xr:uid="{00000000-0005-0000-0000-0000F7230000}"/>
    <cellStyle name="Normal 6 2 2 2 7 2 3" xfId="4905" xr:uid="{00000000-0005-0000-0000-0000F8230000}"/>
    <cellStyle name="Normal 6 2 2 2 7 2 3 2" xfId="4906" xr:uid="{00000000-0005-0000-0000-0000F9230000}"/>
    <cellStyle name="Normal 6 2 2 2 7 2 3 2 2" xfId="38223" xr:uid="{00000000-0005-0000-0000-0000FA230000}"/>
    <cellStyle name="Normal 6 2 2 2 7 2 3 3" xfId="28205" xr:uid="{00000000-0005-0000-0000-0000FB230000}"/>
    <cellStyle name="Normal 6 2 2 2 7 2 4" xfId="4907" xr:uid="{00000000-0005-0000-0000-0000FC230000}"/>
    <cellStyle name="Normal 6 2 2 2 7 2 4 2" xfId="34530" xr:uid="{00000000-0005-0000-0000-0000FD230000}"/>
    <cellStyle name="Normal 6 2 2 2 7 2 5" xfId="23934" xr:uid="{00000000-0005-0000-0000-0000FE230000}"/>
    <cellStyle name="Normal 6 2 2 2 7 3" xfId="4908" xr:uid="{00000000-0005-0000-0000-0000FF230000}"/>
    <cellStyle name="Normal 6 2 2 2 7 3 2" xfId="4909" xr:uid="{00000000-0005-0000-0000-000000240000}"/>
    <cellStyle name="Normal 6 2 2 2 7 3 2 2" xfId="4910" xr:uid="{00000000-0005-0000-0000-000001240000}"/>
    <cellStyle name="Normal 6 2 2 2 7 3 2 2 2" xfId="38224" xr:uid="{00000000-0005-0000-0000-000002240000}"/>
    <cellStyle name="Normal 6 2 2 2 7 3 2 3" xfId="28206" xr:uid="{00000000-0005-0000-0000-000003240000}"/>
    <cellStyle name="Normal 6 2 2 2 7 3 3" xfId="4911" xr:uid="{00000000-0005-0000-0000-000004240000}"/>
    <cellStyle name="Normal 6 2 2 2 7 3 3 2" xfId="4912" xr:uid="{00000000-0005-0000-0000-000005240000}"/>
    <cellStyle name="Normal 6 2 2 2 7 3 3 2 2" xfId="38225" xr:uid="{00000000-0005-0000-0000-000006240000}"/>
    <cellStyle name="Normal 6 2 2 2 7 3 3 3" xfId="28207" xr:uid="{00000000-0005-0000-0000-000007240000}"/>
    <cellStyle name="Normal 6 2 2 2 7 3 4" xfId="4913" xr:uid="{00000000-0005-0000-0000-000008240000}"/>
    <cellStyle name="Normal 6 2 2 2 7 3 4 2" xfId="34531" xr:uid="{00000000-0005-0000-0000-000009240000}"/>
    <cellStyle name="Normal 6 2 2 2 7 3 5" xfId="23935" xr:uid="{00000000-0005-0000-0000-00000A240000}"/>
    <cellStyle name="Normal 6 2 2 2 7 4" xfId="4914" xr:uid="{00000000-0005-0000-0000-00000B240000}"/>
    <cellStyle name="Normal 6 2 2 2 7 4 2" xfId="4915" xr:uid="{00000000-0005-0000-0000-00000C240000}"/>
    <cellStyle name="Normal 6 2 2 2 7 4 2 2" xfId="38226" xr:uid="{00000000-0005-0000-0000-00000D240000}"/>
    <cellStyle name="Normal 6 2 2 2 7 4 3" xfId="28208" xr:uid="{00000000-0005-0000-0000-00000E240000}"/>
    <cellStyle name="Normal 6 2 2 2 7 5" xfId="4916" xr:uid="{00000000-0005-0000-0000-00000F240000}"/>
    <cellStyle name="Normal 6 2 2 2 7 5 2" xfId="4917" xr:uid="{00000000-0005-0000-0000-000010240000}"/>
    <cellStyle name="Normal 6 2 2 2 7 5 2 2" xfId="38227" xr:uid="{00000000-0005-0000-0000-000011240000}"/>
    <cellStyle name="Normal 6 2 2 2 7 5 3" xfId="28209" xr:uid="{00000000-0005-0000-0000-000012240000}"/>
    <cellStyle name="Normal 6 2 2 2 7 6" xfId="4918" xr:uid="{00000000-0005-0000-0000-000013240000}"/>
    <cellStyle name="Normal 6 2 2 2 7 6 2" xfId="34529" xr:uid="{00000000-0005-0000-0000-000014240000}"/>
    <cellStyle name="Normal 6 2 2 2 7 7" xfId="23933" xr:uid="{00000000-0005-0000-0000-000015240000}"/>
    <cellStyle name="Normal 6 2 2 2 8" xfId="4919" xr:uid="{00000000-0005-0000-0000-000016240000}"/>
    <cellStyle name="Normal 6 2 2 2 8 2" xfId="4920" xr:uid="{00000000-0005-0000-0000-000017240000}"/>
    <cellStyle name="Normal 6 2 2 2 8 2 2" xfId="4921" xr:uid="{00000000-0005-0000-0000-000018240000}"/>
    <cellStyle name="Normal 6 2 2 2 8 2 2 2" xfId="38228" xr:uid="{00000000-0005-0000-0000-000019240000}"/>
    <cellStyle name="Normal 6 2 2 2 8 2 3" xfId="28210" xr:uid="{00000000-0005-0000-0000-00001A240000}"/>
    <cellStyle name="Normal 6 2 2 2 8 3" xfId="4922" xr:uid="{00000000-0005-0000-0000-00001B240000}"/>
    <cellStyle name="Normal 6 2 2 2 8 3 2" xfId="4923" xr:uid="{00000000-0005-0000-0000-00001C240000}"/>
    <cellStyle name="Normal 6 2 2 2 8 3 2 2" xfId="38229" xr:uid="{00000000-0005-0000-0000-00001D240000}"/>
    <cellStyle name="Normal 6 2 2 2 8 3 3" xfId="28211" xr:uid="{00000000-0005-0000-0000-00001E240000}"/>
    <cellStyle name="Normal 6 2 2 2 8 4" xfId="4924" xr:uid="{00000000-0005-0000-0000-00001F240000}"/>
    <cellStyle name="Normal 6 2 2 2 8 4 2" xfId="34532" xr:uid="{00000000-0005-0000-0000-000020240000}"/>
    <cellStyle name="Normal 6 2 2 2 8 5" xfId="23936" xr:uid="{00000000-0005-0000-0000-000021240000}"/>
    <cellStyle name="Normal 6 2 2 2 9" xfId="4925" xr:uid="{00000000-0005-0000-0000-000022240000}"/>
    <cellStyle name="Normal 6 2 2 2 9 2" xfId="4926" xr:uid="{00000000-0005-0000-0000-000023240000}"/>
    <cellStyle name="Normal 6 2 2 2 9 2 2" xfId="4927" xr:uid="{00000000-0005-0000-0000-000024240000}"/>
    <cellStyle name="Normal 6 2 2 2 9 2 2 2" xfId="38230" xr:uid="{00000000-0005-0000-0000-000025240000}"/>
    <cellStyle name="Normal 6 2 2 2 9 2 3" xfId="28212" xr:uid="{00000000-0005-0000-0000-000026240000}"/>
    <cellStyle name="Normal 6 2 2 2 9 3" xfId="4928" xr:uid="{00000000-0005-0000-0000-000027240000}"/>
    <cellStyle name="Normal 6 2 2 2 9 3 2" xfId="4929" xr:uid="{00000000-0005-0000-0000-000028240000}"/>
    <cellStyle name="Normal 6 2 2 2 9 3 2 2" xfId="38231" xr:uid="{00000000-0005-0000-0000-000029240000}"/>
    <cellStyle name="Normal 6 2 2 2 9 3 3" xfId="28213" xr:uid="{00000000-0005-0000-0000-00002A240000}"/>
    <cellStyle name="Normal 6 2 2 2 9 4" xfId="4930" xr:uid="{00000000-0005-0000-0000-00002B240000}"/>
    <cellStyle name="Normal 6 2 2 2 9 4 2" xfId="34533" xr:uid="{00000000-0005-0000-0000-00002C240000}"/>
    <cellStyle name="Normal 6 2 2 2 9 5" xfId="23937" xr:uid="{00000000-0005-0000-0000-00002D240000}"/>
    <cellStyle name="Normal 6 2 2 3" xfId="4931" xr:uid="{00000000-0005-0000-0000-00002E240000}"/>
    <cellStyle name="Normal 6 2 2 3 10" xfId="4932" xr:uid="{00000000-0005-0000-0000-00002F240000}"/>
    <cellStyle name="Normal 6 2 2 3 10 2" xfId="4933" xr:uid="{00000000-0005-0000-0000-000030240000}"/>
    <cellStyle name="Normal 6 2 2 3 10 2 2" xfId="38232" xr:uid="{00000000-0005-0000-0000-000031240000}"/>
    <cellStyle name="Normal 6 2 2 3 10 3" xfId="28214" xr:uid="{00000000-0005-0000-0000-000032240000}"/>
    <cellStyle name="Normal 6 2 2 3 11" xfId="4934" xr:uid="{00000000-0005-0000-0000-000033240000}"/>
    <cellStyle name="Normal 6 2 2 3 11 2" xfId="4935" xr:uid="{00000000-0005-0000-0000-000034240000}"/>
    <cellStyle name="Normal 6 2 2 3 11 2 2" xfId="38233" xr:uid="{00000000-0005-0000-0000-000035240000}"/>
    <cellStyle name="Normal 6 2 2 3 11 3" xfId="28215" xr:uid="{00000000-0005-0000-0000-000036240000}"/>
    <cellStyle name="Normal 6 2 2 3 12" xfId="4936" xr:uid="{00000000-0005-0000-0000-000037240000}"/>
    <cellStyle name="Normal 6 2 2 3 12 2" xfId="34534" xr:uid="{00000000-0005-0000-0000-000038240000}"/>
    <cellStyle name="Normal 6 2 2 3 13" xfId="23938" xr:uid="{00000000-0005-0000-0000-000039240000}"/>
    <cellStyle name="Normal 6 2 2 3 2" xfId="4937" xr:uid="{00000000-0005-0000-0000-00003A240000}"/>
    <cellStyle name="Normal 6 2 2 3 2 10" xfId="4938" xr:uid="{00000000-0005-0000-0000-00003B240000}"/>
    <cellStyle name="Normal 6 2 2 3 2 10 2" xfId="4939" xr:uid="{00000000-0005-0000-0000-00003C240000}"/>
    <cellStyle name="Normal 6 2 2 3 2 10 2 2" xfId="38234" xr:uid="{00000000-0005-0000-0000-00003D240000}"/>
    <cellStyle name="Normal 6 2 2 3 2 10 3" xfId="28216" xr:uid="{00000000-0005-0000-0000-00003E240000}"/>
    <cellStyle name="Normal 6 2 2 3 2 11" xfId="4940" xr:uid="{00000000-0005-0000-0000-00003F240000}"/>
    <cellStyle name="Normal 6 2 2 3 2 11 2" xfId="34535" xr:uid="{00000000-0005-0000-0000-000040240000}"/>
    <cellStyle name="Normal 6 2 2 3 2 12" xfId="23939" xr:uid="{00000000-0005-0000-0000-000041240000}"/>
    <cellStyle name="Normal 6 2 2 3 2 2" xfId="4941" xr:uid="{00000000-0005-0000-0000-000042240000}"/>
    <cellStyle name="Normal 6 2 2 3 2 2 10" xfId="23940" xr:uid="{00000000-0005-0000-0000-000043240000}"/>
    <cellStyle name="Normal 6 2 2 3 2 2 2" xfId="4942" xr:uid="{00000000-0005-0000-0000-000044240000}"/>
    <cellStyle name="Normal 6 2 2 3 2 2 2 2" xfId="4943" xr:uid="{00000000-0005-0000-0000-000045240000}"/>
    <cellStyle name="Normal 6 2 2 3 2 2 2 2 2" xfId="4944" xr:uid="{00000000-0005-0000-0000-000046240000}"/>
    <cellStyle name="Normal 6 2 2 3 2 2 2 2 2 2" xfId="4945" xr:uid="{00000000-0005-0000-0000-000047240000}"/>
    <cellStyle name="Normal 6 2 2 3 2 2 2 2 2 2 2" xfId="4946" xr:uid="{00000000-0005-0000-0000-000048240000}"/>
    <cellStyle name="Normal 6 2 2 3 2 2 2 2 2 2 2 2" xfId="38235" xr:uid="{00000000-0005-0000-0000-000049240000}"/>
    <cellStyle name="Normal 6 2 2 3 2 2 2 2 2 2 3" xfId="28217" xr:uid="{00000000-0005-0000-0000-00004A240000}"/>
    <cellStyle name="Normal 6 2 2 3 2 2 2 2 2 3" xfId="4947" xr:uid="{00000000-0005-0000-0000-00004B240000}"/>
    <cellStyle name="Normal 6 2 2 3 2 2 2 2 2 3 2" xfId="4948" xr:uid="{00000000-0005-0000-0000-00004C240000}"/>
    <cellStyle name="Normal 6 2 2 3 2 2 2 2 2 3 2 2" xfId="38236" xr:uid="{00000000-0005-0000-0000-00004D240000}"/>
    <cellStyle name="Normal 6 2 2 3 2 2 2 2 2 3 3" xfId="28218" xr:uid="{00000000-0005-0000-0000-00004E240000}"/>
    <cellStyle name="Normal 6 2 2 3 2 2 2 2 2 4" xfId="4949" xr:uid="{00000000-0005-0000-0000-00004F240000}"/>
    <cellStyle name="Normal 6 2 2 3 2 2 2 2 2 4 2" xfId="34539" xr:uid="{00000000-0005-0000-0000-000050240000}"/>
    <cellStyle name="Normal 6 2 2 3 2 2 2 2 2 5" xfId="23943" xr:uid="{00000000-0005-0000-0000-000051240000}"/>
    <cellStyle name="Normal 6 2 2 3 2 2 2 2 3" xfId="4950" xr:uid="{00000000-0005-0000-0000-000052240000}"/>
    <cellStyle name="Normal 6 2 2 3 2 2 2 2 3 2" xfId="4951" xr:uid="{00000000-0005-0000-0000-000053240000}"/>
    <cellStyle name="Normal 6 2 2 3 2 2 2 2 3 2 2" xfId="4952" xr:uid="{00000000-0005-0000-0000-000054240000}"/>
    <cellStyle name="Normal 6 2 2 3 2 2 2 2 3 2 2 2" xfId="38237" xr:uid="{00000000-0005-0000-0000-000055240000}"/>
    <cellStyle name="Normal 6 2 2 3 2 2 2 2 3 2 3" xfId="28219" xr:uid="{00000000-0005-0000-0000-000056240000}"/>
    <cellStyle name="Normal 6 2 2 3 2 2 2 2 3 3" xfId="4953" xr:uid="{00000000-0005-0000-0000-000057240000}"/>
    <cellStyle name="Normal 6 2 2 3 2 2 2 2 3 3 2" xfId="4954" xr:uid="{00000000-0005-0000-0000-000058240000}"/>
    <cellStyle name="Normal 6 2 2 3 2 2 2 2 3 3 2 2" xfId="38238" xr:uid="{00000000-0005-0000-0000-000059240000}"/>
    <cellStyle name="Normal 6 2 2 3 2 2 2 2 3 3 3" xfId="28220" xr:uid="{00000000-0005-0000-0000-00005A240000}"/>
    <cellStyle name="Normal 6 2 2 3 2 2 2 2 3 4" xfId="4955" xr:uid="{00000000-0005-0000-0000-00005B240000}"/>
    <cellStyle name="Normal 6 2 2 3 2 2 2 2 3 4 2" xfId="34540" xr:uid="{00000000-0005-0000-0000-00005C240000}"/>
    <cellStyle name="Normal 6 2 2 3 2 2 2 2 3 5" xfId="23944" xr:uid="{00000000-0005-0000-0000-00005D240000}"/>
    <cellStyle name="Normal 6 2 2 3 2 2 2 2 4" xfId="4956" xr:uid="{00000000-0005-0000-0000-00005E240000}"/>
    <cellStyle name="Normal 6 2 2 3 2 2 2 2 4 2" xfId="4957" xr:uid="{00000000-0005-0000-0000-00005F240000}"/>
    <cellStyle name="Normal 6 2 2 3 2 2 2 2 4 2 2" xfId="38239" xr:uid="{00000000-0005-0000-0000-000060240000}"/>
    <cellStyle name="Normal 6 2 2 3 2 2 2 2 4 3" xfId="28221" xr:uid="{00000000-0005-0000-0000-000061240000}"/>
    <cellStyle name="Normal 6 2 2 3 2 2 2 2 5" xfId="4958" xr:uid="{00000000-0005-0000-0000-000062240000}"/>
    <cellStyle name="Normal 6 2 2 3 2 2 2 2 5 2" xfId="4959" xr:uid="{00000000-0005-0000-0000-000063240000}"/>
    <cellStyle name="Normal 6 2 2 3 2 2 2 2 5 2 2" xfId="38240" xr:uid="{00000000-0005-0000-0000-000064240000}"/>
    <cellStyle name="Normal 6 2 2 3 2 2 2 2 5 3" xfId="28222" xr:uid="{00000000-0005-0000-0000-000065240000}"/>
    <cellStyle name="Normal 6 2 2 3 2 2 2 2 6" xfId="4960" xr:uid="{00000000-0005-0000-0000-000066240000}"/>
    <cellStyle name="Normal 6 2 2 3 2 2 2 2 6 2" xfId="34538" xr:uid="{00000000-0005-0000-0000-000067240000}"/>
    <cellStyle name="Normal 6 2 2 3 2 2 2 2 7" xfId="23942" xr:uid="{00000000-0005-0000-0000-000068240000}"/>
    <cellStyle name="Normal 6 2 2 3 2 2 2 3" xfId="4961" xr:uid="{00000000-0005-0000-0000-000069240000}"/>
    <cellStyle name="Normal 6 2 2 3 2 2 2 3 2" xfId="4962" xr:uid="{00000000-0005-0000-0000-00006A240000}"/>
    <cellStyle name="Normal 6 2 2 3 2 2 2 3 2 2" xfId="4963" xr:uid="{00000000-0005-0000-0000-00006B240000}"/>
    <cellStyle name="Normal 6 2 2 3 2 2 2 3 2 2 2" xfId="38241" xr:uid="{00000000-0005-0000-0000-00006C240000}"/>
    <cellStyle name="Normal 6 2 2 3 2 2 2 3 2 3" xfId="28223" xr:uid="{00000000-0005-0000-0000-00006D240000}"/>
    <cellStyle name="Normal 6 2 2 3 2 2 2 3 3" xfId="4964" xr:uid="{00000000-0005-0000-0000-00006E240000}"/>
    <cellStyle name="Normal 6 2 2 3 2 2 2 3 3 2" xfId="4965" xr:uid="{00000000-0005-0000-0000-00006F240000}"/>
    <cellStyle name="Normal 6 2 2 3 2 2 2 3 3 2 2" xfId="38242" xr:uid="{00000000-0005-0000-0000-000070240000}"/>
    <cellStyle name="Normal 6 2 2 3 2 2 2 3 3 3" xfId="28224" xr:uid="{00000000-0005-0000-0000-000071240000}"/>
    <cellStyle name="Normal 6 2 2 3 2 2 2 3 4" xfId="4966" xr:uid="{00000000-0005-0000-0000-000072240000}"/>
    <cellStyle name="Normal 6 2 2 3 2 2 2 3 4 2" xfId="34541" xr:uid="{00000000-0005-0000-0000-000073240000}"/>
    <cellStyle name="Normal 6 2 2 3 2 2 2 3 5" xfId="23945" xr:uid="{00000000-0005-0000-0000-000074240000}"/>
    <cellStyle name="Normal 6 2 2 3 2 2 2 4" xfId="4967" xr:uid="{00000000-0005-0000-0000-000075240000}"/>
    <cellStyle name="Normal 6 2 2 3 2 2 2 4 2" xfId="4968" xr:uid="{00000000-0005-0000-0000-000076240000}"/>
    <cellStyle name="Normal 6 2 2 3 2 2 2 4 2 2" xfId="4969" xr:uid="{00000000-0005-0000-0000-000077240000}"/>
    <cellStyle name="Normal 6 2 2 3 2 2 2 4 2 2 2" xfId="38243" xr:uid="{00000000-0005-0000-0000-000078240000}"/>
    <cellStyle name="Normal 6 2 2 3 2 2 2 4 2 3" xfId="28225" xr:uid="{00000000-0005-0000-0000-000079240000}"/>
    <cellStyle name="Normal 6 2 2 3 2 2 2 4 3" xfId="4970" xr:uid="{00000000-0005-0000-0000-00007A240000}"/>
    <cellStyle name="Normal 6 2 2 3 2 2 2 4 3 2" xfId="4971" xr:uid="{00000000-0005-0000-0000-00007B240000}"/>
    <cellStyle name="Normal 6 2 2 3 2 2 2 4 3 2 2" xfId="38244" xr:uid="{00000000-0005-0000-0000-00007C240000}"/>
    <cellStyle name="Normal 6 2 2 3 2 2 2 4 3 3" xfId="28226" xr:uid="{00000000-0005-0000-0000-00007D240000}"/>
    <cellStyle name="Normal 6 2 2 3 2 2 2 4 4" xfId="4972" xr:uid="{00000000-0005-0000-0000-00007E240000}"/>
    <cellStyle name="Normal 6 2 2 3 2 2 2 4 4 2" xfId="34542" xr:uid="{00000000-0005-0000-0000-00007F240000}"/>
    <cellStyle name="Normal 6 2 2 3 2 2 2 4 5" xfId="23946" xr:uid="{00000000-0005-0000-0000-000080240000}"/>
    <cellStyle name="Normal 6 2 2 3 2 2 2 5" xfId="4973" xr:uid="{00000000-0005-0000-0000-000081240000}"/>
    <cellStyle name="Normal 6 2 2 3 2 2 2 5 2" xfId="4974" xr:uid="{00000000-0005-0000-0000-000082240000}"/>
    <cellStyle name="Normal 6 2 2 3 2 2 2 5 2 2" xfId="38245" xr:uid="{00000000-0005-0000-0000-000083240000}"/>
    <cellStyle name="Normal 6 2 2 3 2 2 2 5 3" xfId="28227" xr:uid="{00000000-0005-0000-0000-000084240000}"/>
    <cellStyle name="Normal 6 2 2 3 2 2 2 6" xfId="4975" xr:uid="{00000000-0005-0000-0000-000085240000}"/>
    <cellStyle name="Normal 6 2 2 3 2 2 2 6 2" xfId="4976" xr:uid="{00000000-0005-0000-0000-000086240000}"/>
    <cellStyle name="Normal 6 2 2 3 2 2 2 6 2 2" xfId="38246" xr:uid="{00000000-0005-0000-0000-000087240000}"/>
    <cellStyle name="Normal 6 2 2 3 2 2 2 6 3" xfId="28228" xr:uid="{00000000-0005-0000-0000-000088240000}"/>
    <cellStyle name="Normal 6 2 2 3 2 2 2 7" xfId="4977" xr:uid="{00000000-0005-0000-0000-000089240000}"/>
    <cellStyle name="Normal 6 2 2 3 2 2 2 7 2" xfId="34537" xr:uid="{00000000-0005-0000-0000-00008A240000}"/>
    <cellStyle name="Normal 6 2 2 3 2 2 2 8" xfId="23941" xr:uid="{00000000-0005-0000-0000-00008B240000}"/>
    <cellStyle name="Normal 6 2 2 3 2 2 3" xfId="4978" xr:uid="{00000000-0005-0000-0000-00008C240000}"/>
    <cellStyle name="Normal 6 2 2 3 2 2 3 2" xfId="4979" xr:uid="{00000000-0005-0000-0000-00008D240000}"/>
    <cellStyle name="Normal 6 2 2 3 2 2 3 2 2" xfId="4980" xr:uid="{00000000-0005-0000-0000-00008E240000}"/>
    <cellStyle name="Normal 6 2 2 3 2 2 3 2 2 2" xfId="4981" xr:uid="{00000000-0005-0000-0000-00008F240000}"/>
    <cellStyle name="Normal 6 2 2 3 2 2 3 2 2 2 2" xfId="4982" xr:uid="{00000000-0005-0000-0000-000090240000}"/>
    <cellStyle name="Normal 6 2 2 3 2 2 3 2 2 2 2 2" xfId="38247" xr:uid="{00000000-0005-0000-0000-000091240000}"/>
    <cellStyle name="Normal 6 2 2 3 2 2 3 2 2 2 3" xfId="28229" xr:uid="{00000000-0005-0000-0000-000092240000}"/>
    <cellStyle name="Normal 6 2 2 3 2 2 3 2 2 3" xfId="4983" xr:uid="{00000000-0005-0000-0000-000093240000}"/>
    <cellStyle name="Normal 6 2 2 3 2 2 3 2 2 3 2" xfId="4984" xr:uid="{00000000-0005-0000-0000-000094240000}"/>
    <cellStyle name="Normal 6 2 2 3 2 2 3 2 2 3 2 2" xfId="38248" xr:uid="{00000000-0005-0000-0000-000095240000}"/>
    <cellStyle name="Normal 6 2 2 3 2 2 3 2 2 3 3" xfId="28230" xr:uid="{00000000-0005-0000-0000-000096240000}"/>
    <cellStyle name="Normal 6 2 2 3 2 2 3 2 2 4" xfId="4985" xr:uid="{00000000-0005-0000-0000-000097240000}"/>
    <cellStyle name="Normal 6 2 2 3 2 2 3 2 2 4 2" xfId="34545" xr:uid="{00000000-0005-0000-0000-000098240000}"/>
    <cellStyle name="Normal 6 2 2 3 2 2 3 2 2 5" xfId="23949" xr:uid="{00000000-0005-0000-0000-000099240000}"/>
    <cellStyle name="Normal 6 2 2 3 2 2 3 2 3" xfId="4986" xr:uid="{00000000-0005-0000-0000-00009A240000}"/>
    <cellStyle name="Normal 6 2 2 3 2 2 3 2 3 2" xfId="4987" xr:uid="{00000000-0005-0000-0000-00009B240000}"/>
    <cellStyle name="Normal 6 2 2 3 2 2 3 2 3 2 2" xfId="4988" xr:uid="{00000000-0005-0000-0000-00009C240000}"/>
    <cellStyle name="Normal 6 2 2 3 2 2 3 2 3 2 2 2" xfId="38249" xr:uid="{00000000-0005-0000-0000-00009D240000}"/>
    <cellStyle name="Normal 6 2 2 3 2 2 3 2 3 2 3" xfId="28231" xr:uid="{00000000-0005-0000-0000-00009E240000}"/>
    <cellStyle name="Normal 6 2 2 3 2 2 3 2 3 3" xfId="4989" xr:uid="{00000000-0005-0000-0000-00009F240000}"/>
    <cellStyle name="Normal 6 2 2 3 2 2 3 2 3 3 2" xfId="4990" xr:uid="{00000000-0005-0000-0000-0000A0240000}"/>
    <cellStyle name="Normal 6 2 2 3 2 2 3 2 3 3 2 2" xfId="38250" xr:uid="{00000000-0005-0000-0000-0000A1240000}"/>
    <cellStyle name="Normal 6 2 2 3 2 2 3 2 3 3 3" xfId="28232" xr:uid="{00000000-0005-0000-0000-0000A2240000}"/>
    <cellStyle name="Normal 6 2 2 3 2 2 3 2 3 4" xfId="4991" xr:uid="{00000000-0005-0000-0000-0000A3240000}"/>
    <cellStyle name="Normal 6 2 2 3 2 2 3 2 3 4 2" xfId="34546" xr:uid="{00000000-0005-0000-0000-0000A4240000}"/>
    <cellStyle name="Normal 6 2 2 3 2 2 3 2 3 5" xfId="23950" xr:uid="{00000000-0005-0000-0000-0000A5240000}"/>
    <cellStyle name="Normal 6 2 2 3 2 2 3 2 4" xfId="4992" xr:uid="{00000000-0005-0000-0000-0000A6240000}"/>
    <cellStyle name="Normal 6 2 2 3 2 2 3 2 4 2" xfId="4993" xr:uid="{00000000-0005-0000-0000-0000A7240000}"/>
    <cellStyle name="Normal 6 2 2 3 2 2 3 2 4 2 2" xfId="38251" xr:uid="{00000000-0005-0000-0000-0000A8240000}"/>
    <cellStyle name="Normal 6 2 2 3 2 2 3 2 4 3" xfId="28233" xr:uid="{00000000-0005-0000-0000-0000A9240000}"/>
    <cellStyle name="Normal 6 2 2 3 2 2 3 2 5" xfId="4994" xr:uid="{00000000-0005-0000-0000-0000AA240000}"/>
    <cellStyle name="Normal 6 2 2 3 2 2 3 2 5 2" xfId="4995" xr:uid="{00000000-0005-0000-0000-0000AB240000}"/>
    <cellStyle name="Normal 6 2 2 3 2 2 3 2 5 2 2" xfId="38252" xr:uid="{00000000-0005-0000-0000-0000AC240000}"/>
    <cellStyle name="Normal 6 2 2 3 2 2 3 2 5 3" xfId="28234" xr:uid="{00000000-0005-0000-0000-0000AD240000}"/>
    <cellStyle name="Normal 6 2 2 3 2 2 3 2 6" xfId="4996" xr:uid="{00000000-0005-0000-0000-0000AE240000}"/>
    <cellStyle name="Normal 6 2 2 3 2 2 3 2 6 2" xfId="34544" xr:uid="{00000000-0005-0000-0000-0000AF240000}"/>
    <cellStyle name="Normal 6 2 2 3 2 2 3 2 7" xfId="23948" xr:uid="{00000000-0005-0000-0000-0000B0240000}"/>
    <cellStyle name="Normal 6 2 2 3 2 2 3 3" xfId="4997" xr:uid="{00000000-0005-0000-0000-0000B1240000}"/>
    <cellStyle name="Normal 6 2 2 3 2 2 3 3 2" xfId="4998" xr:uid="{00000000-0005-0000-0000-0000B2240000}"/>
    <cellStyle name="Normal 6 2 2 3 2 2 3 3 2 2" xfId="4999" xr:uid="{00000000-0005-0000-0000-0000B3240000}"/>
    <cellStyle name="Normal 6 2 2 3 2 2 3 3 2 2 2" xfId="38253" xr:uid="{00000000-0005-0000-0000-0000B4240000}"/>
    <cellStyle name="Normal 6 2 2 3 2 2 3 3 2 3" xfId="28235" xr:uid="{00000000-0005-0000-0000-0000B5240000}"/>
    <cellStyle name="Normal 6 2 2 3 2 2 3 3 3" xfId="5000" xr:uid="{00000000-0005-0000-0000-0000B6240000}"/>
    <cellStyle name="Normal 6 2 2 3 2 2 3 3 3 2" xfId="5001" xr:uid="{00000000-0005-0000-0000-0000B7240000}"/>
    <cellStyle name="Normal 6 2 2 3 2 2 3 3 3 2 2" xfId="38254" xr:uid="{00000000-0005-0000-0000-0000B8240000}"/>
    <cellStyle name="Normal 6 2 2 3 2 2 3 3 3 3" xfId="28236" xr:uid="{00000000-0005-0000-0000-0000B9240000}"/>
    <cellStyle name="Normal 6 2 2 3 2 2 3 3 4" xfId="5002" xr:uid="{00000000-0005-0000-0000-0000BA240000}"/>
    <cellStyle name="Normal 6 2 2 3 2 2 3 3 4 2" xfId="34547" xr:uid="{00000000-0005-0000-0000-0000BB240000}"/>
    <cellStyle name="Normal 6 2 2 3 2 2 3 3 5" xfId="23951" xr:uid="{00000000-0005-0000-0000-0000BC240000}"/>
    <cellStyle name="Normal 6 2 2 3 2 2 3 4" xfId="5003" xr:uid="{00000000-0005-0000-0000-0000BD240000}"/>
    <cellStyle name="Normal 6 2 2 3 2 2 3 4 2" xfId="5004" xr:uid="{00000000-0005-0000-0000-0000BE240000}"/>
    <cellStyle name="Normal 6 2 2 3 2 2 3 4 2 2" xfId="5005" xr:uid="{00000000-0005-0000-0000-0000BF240000}"/>
    <cellStyle name="Normal 6 2 2 3 2 2 3 4 2 2 2" xfId="38255" xr:uid="{00000000-0005-0000-0000-0000C0240000}"/>
    <cellStyle name="Normal 6 2 2 3 2 2 3 4 2 3" xfId="28237" xr:uid="{00000000-0005-0000-0000-0000C1240000}"/>
    <cellStyle name="Normal 6 2 2 3 2 2 3 4 3" xfId="5006" xr:uid="{00000000-0005-0000-0000-0000C2240000}"/>
    <cellStyle name="Normal 6 2 2 3 2 2 3 4 3 2" xfId="5007" xr:uid="{00000000-0005-0000-0000-0000C3240000}"/>
    <cellStyle name="Normal 6 2 2 3 2 2 3 4 3 2 2" xfId="38256" xr:uid="{00000000-0005-0000-0000-0000C4240000}"/>
    <cellStyle name="Normal 6 2 2 3 2 2 3 4 3 3" xfId="28238" xr:uid="{00000000-0005-0000-0000-0000C5240000}"/>
    <cellStyle name="Normal 6 2 2 3 2 2 3 4 4" xfId="5008" xr:uid="{00000000-0005-0000-0000-0000C6240000}"/>
    <cellStyle name="Normal 6 2 2 3 2 2 3 4 4 2" xfId="34548" xr:uid="{00000000-0005-0000-0000-0000C7240000}"/>
    <cellStyle name="Normal 6 2 2 3 2 2 3 4 5" xfId="23952" xr:uid="{00000000-0005-0000-0000-0000C8240000}"/>
    <cellStyle name="Normal 6 2 2 3 2 2 3 5" xfId="5009" xr:uid="{00000000-0005-0000-0000-0000C9240000}"/>
    <cellStyle name="Normal 6 2 2 3 2 2 3 5 2" xfId="5010" xr:uid="{00000000-0005-0000-0000-0000CA240000}"/>
    <cellStyle name="Normal 6 2 2 3 2 2 3 5 2 2" xfId="38257" xr:uid="{00000000-0005-0000-0000-0000CB240000}"/>
    <cellStyle name="Normal 6 2 2 3 2 2 3 5 3" xfId="28239" xr:uid="{00000000-0005-0000-0000-0000CC240000}"/>
    <cellStyle name="Normal 6 2 2 3 2 2 3 6" xfId="5011" xr:uid="{00000000-0005-0000-0000-0000CD240000}"/>
    <cellStyle name="Normal 6 2 2 3 2 2 3 6 2" xfId="5012" xr:uid="{00000000-0005-0000-0000-0000CE240000}"/>
    <cellStyle name="Normal 6 2 2 3 2 2 3 6 2 2" xfId="38258" xr:uid="{00000000-0005-0000-0000-0000CF240000}"/>
    <cellStyle name="Normal 6 2 2 3 2 2 3 6 3" xfId="28240" xr:uid="{00000000-0005-0000-0000-0000D0240000}"/>
    <cellStyle name="Normal 6 2 2 3 2 2 3 7" xfId="5013" xr:uid="{00000000-0005-0000-0000-0000D1240000}"/>
    <cellStyle name="Normal 6 2 2 3 2 2 3 7 2" xfId="34543" xr:uid="{00000000-0005-0000-0000-0000D2240000}"/>
    <cellStyle name="Normal 6 2 2 3 2 2 3 8" xfId="23947" xr:uid="{00000000-0005-0000-0000-0000D3240000}"/>
    <cellStyle name="Normal 6 2 2 3 2 2 4" xfId="5014" xr:uid="{00000000-0005-0000-0000-0000D4240000}"/>
    <cellStyle name="Normal 6 2 2 3 2 2 4 2" xfId="5015" xr:uid="{00000000-0005-0000-0000-0000D5240000}"/>
    <cellStyle name="Normal 6 2 2 3 2 2 4 2 2" xfId="5016" xr:uid="{00000000-0005-0000-0000-0000D6240000}"/>
    <cellStyle name="Normal 6 2 2 3 2 2 4 2 2 2" xfId="5017" xr:uid="{00000000-0005-0000-0000-0000D7240000}"/>
    <cellStyle name="Normal 6 2 2 3 2 2 4 2 2 2 2" xfId="38259" xr:uid="{00000000-0005-0000-0000-0000D8240000}"/>
    <cellStyle name="Normal 6 2 2 3 2 2 4 2 2 3" xfId="28241" xr:uid="{00000000-0005-0000-0000-0000D9240000}"/>
    <cellStyle name="Normal 6 2 2 3 2 2 4 2 3" xfId="5018" xr:uid="{00000000-0005-0000-0000-0000DA240000}"/>
    <cellStyle name="Normal 6 2 2 3 2 2 4 2 3 2" xfId="5019" xr:uid="{00000000-0005-0000-0000-0000DB240000}"/>
    <cellStyle name="Normal 6 2 2 3 2 2 4 2 3 2 2" xfId="38260" xr:uid="{00000000-0005-0000-0000-0000DC240000}"/>
    <cellStyle name="Normal 6 2 2 3 2 2 4 2 3 3" xfId="28242" xr:uid="{00000000-0005-0000-0000-0000DD240000}"/>
    <cellStyle name="Normal 6 2 2 3 2 2 4 2 4" xfId="5020" xr:uid="{00000000-0005-0000-0000-0000DE240000}"/>
    <cellStyle name="Normal 6 2 2 3 2 2 4 2 4 2" xfId="34550" xr:uid="{00000000-0005-0000-0000-0000DF240000}"/>
    <cellStyle name="Normal 6 2 2 3 2 2 4 2 5" xfId="23954" xr:uid="{00000000-0005-0000-0000-0000E0240000}"/>
    <cellStyle name="Normal 6 2 2 3 2 2 4 3" xfId="5021" xr:uid="{00000000-0005-0000-0000-0000E1240000}"/>
    <cellStyle name="Normal 6 2 2 3 2 2 4 3 2" xfId="5022" xr:uid="{00000000-0005-0000-0000-0000E2240000}"/>
    <cellStyle name="Normal 6 2 2 3 2 2 4 3 2 2" xfId="5023" xr:uid="{00000000-0005-0000-0000-0000E3240000}"/>
    <cellStyle name="Normal 6 2 2 3 2 2 4 3 2 2 2" xfId="38261" xr:uid="{00000000-0005-0000-0000-0000E4240000}"/>
    <cellStyle name="Normal 6 2 2 3 2 2 4 3 2 3" xfId="28243" xr:uid="{00000000-0005-0000-0000-0000E5240000}"/>
    <cellStyle name="Normal 6 2 2 3 2 2 4 3 3" xfId="5024" xr:uid="{00000000-0005-0000-0000-0000E6240000}"/>
    <cellStyle name="Normal 6 2 2 3 2 2 4 3 3 2" xfId="5025" xr:uid="{00000000-0005-0000-0000-0000E7240000}"/>
    <cellStyle name="Normal 6 2 2 3 2 2 4 3 3 2 2" xfId="38262" xr:uid="{00000000-0005-0000-0000-0000E8240000}"/>
    <cellStyle name="Normal 6 2 2 3 2 2 4 3 3 3" xfId="28244" xr:uid="{00000000-0005-0000-0000-0000E9240000}"/>
    <cellStyle name="Normal 6 2 2 3 2 2 4 3 4" xfId="5026" xr:uid="{00000000-0005-0000-0000-0000EA240000}"/>
    <cellStyle name="Normal 6 2 2 3 2 2 4 3 4 2" xfId="34551" xr:uid="{00000000-0005-0000-0000-0000EB240000}"/>
    <cellStyle name="Normal 6 2 2 3 2 2 4 3 5" xfId="23955" xr:uid="{00000000-0005-0000-0000-0000EC240000}"/>
    <cellStyle name="Normal 6 2 2 3 2 2 4 4" xfId="5027" xr:uid="{00000000-0005-0000-0000-0000ED240000}"/>
    <cellStyle name="Normal 6 2 2 3 2 2 4 4 2" xfId="5028" xr:uid="{00000000-0005-0000-0000-0000EE240000}"/>
    <cellStyle name="Normal 6 2 2 3 2 2 4 4 2 2" xfId="38263" xr:uid="{00000000-0005-0000-0000-0000EF240000}"/>
    <cellStyle name="Normal 6 2 2 3 2 2 4 4 3" xfId="28245" xr:uid="{00000000-0005-0000-0000-0000F0240000}"/>
    <cellStyle name="Normal 6 2 2 3 2 2 4 5" xfId="5029" xr:uid="{00000000-0005-0000-0000-0000F1240000}"/>
    <cellStyle name="Normal 6 2 2 3 2 2 4 5 2" xfId="5030" xr:uid="{00000000-0005-0000-0000-0000F2240000}"/>
    <cellStyle name="Normal 6 2 2 3 2 2 4 5 2 2" xfId="38264" xr:uid="{00000000-0005-0000-0000-0000F3240000}"/>
    <cellStyle name="Normal 6 2 2 3 2 2 4 5 3" xfId="28246" xr:uid="{00000000-0005-0000-0000-0000F4240000}"/>
    <cellStyle name="Normal 6 2 2 3 2 2 4 6" xfId="5031" xr:uid="{00000000-0005-0000-0000-0000F5240000}"/>
    <cellStyle name="Normal 6 2 2 3 2 2 4 6 2" xfId="34549" xr:uid="{00000000-0005-0000-0000-0000F6240000}"/>
    <cellStyle name="Normal 6 2 2 3 2 2 4 7" xfId="23953" xr:uid="{00000000-0005-0000-0000-0000F7240000}"/>
    <cellStyle name="Normal 6 2 2 3 2 2 5" xfId="5032" xr:uid="{00000000-0005-0000-0000-0000F8240000}"/>
    <cellStyle name="Normal 6 2 2 3 2 2 5 2" xfId="5033" xr:uid="{00000000-0005-0000-0000-0000F9240000}"/>
    <cellStyle name="Normal 6 2 2 3 2 2 5 2 2" xfId="5034" xr:uid="{00000000-0005-0000-0000-0000FA240000}"/>
    <cellStyle name="Normal 6 2 2 3 2 2 5 2 2 2" xfId="38265" xr:uid="{00000000-0005-0000-0000-0000FB240000}"/>
    <cellStyle name="Normal 6 2 2 3 2 2 5 2 3" xfId="28247" xr:uid="{00000000-0005-0000-0000-0000FC240000}"/>
    <cellStyle name="Normal 6 2 2 3 2 2 5 3" xfId="5035" xr:uid="{00000000-0005-0000-0000-0000FD240000}"/>
    <cellStyle name="Normal 6 2 2 3 2 2 5 3 2" xfId="5036" xr:uid="{00000000-0005-0000-0000-0000FE240000}"/>
    <cellStyle name="Normal 6 2 2 3 2 2 5 3 2 2" xfId="38266" xr:uid="{00000000-0005-0000-0000-0000FF240000}"/>
    <cellStyle name="Normal 6 2 2 3 2 2 5 3 3" xfId="28248" xr:uid="{00000000-0005-0000-0000-000000250000}"/>
    <cellStyle name="Normal 6 2 2 3 2 2 5 4" xfId="5037" xr:uid="{00000000-0005-0000-0000-000001250000}"/>
    <cellStyle name="Normal 6 2 2 3 2 2 5 4 2" xfId="34552" xr:uid="{00000000-0005-0000-0000-000002250000}"/>
    <cellStyle name="Normal 6 2 2 3 2 2 5 5" xfId="23956" xr:uid="{00000000-0005-0000-0000-000003250000}"/>
    <cellStyle name="Normal 6 2 2 3 2 2 6" xfId="5038" xr:uid="{00000000-0005-0000-0000-000004250000}"/>
    <cellStyle name="Normal 6 2 2 3 2 2 6 2" xfId="5039" xr:uid="{00000000-0005-0000-0000-000005250000}"/>
    <cellStyle name="Normal 6 2 2 3 2 2 6 2 2" xfId="5040" xr:uid="{00000000-0005-0000-0000-000006250000}"/>
    <cellStyle name="Normal 6 2 2 3 2 2 6 2 2 2" xfId="38267" xr:uid="{00000000-0005-0000-0000-000007250000}"/>
    <cellStyle name="Normal 6 2 2 3 2 2 6 2 3" xfId="28249" xr:uid="{00000000-0005-0000-0000-000008250000}"/>
    <cellStyle name="Normal 6 2 2 3 2 2 6 3" xfId="5041" xr:uid="{00000000-0005-0000-0000-000009250000}"/>
    <cellStyle name="Normal 6 2 2 3 2 2 6 3 2" xfId="5042" xr:uid="{00000000-0005-0000-0000-00000A250000}"/>
    <cellStyle name="Normal 6 2 2 3 2 2 6 3 2 2" xfId="38268" xr:uid="{00000000-0005-0000-0000-00000B250000}"/>
    <cellStyle name="Normal 6 2 2 3 2 2 6 3 3" xfId="28250" xr:uid="{00000000-0005-0000-0000-00000C250000}"/>
    <cellStyle name="Normal 6 2 2 3 2 2 6 4" xfId="5043" xr:uid="{00000000-0005-0000-0000-00000D250000}"/>
    <cellStyle name="Normal 6 2 2 3 2 2 6 4 2" xfId="34553" xr:uid="{00000000-0005-0000-0000-00000E250000}"/>
    <cellStyle name="Normal 6 2 2 3 2 2 6 5" xfId="23957" xr:uid="{00000000-0005-0000-0000-00000F250000}"/>
    <cellStyle name="Normal 6 2 2 3 2 2 7" xfId="5044" xr:uid="{00000000-0005-0000-0000-000010250000}"/>
    <cellStyle name="Normal 6 2 2 3 2 2 7 2" xfId="5045" xr:uid="{00000000-0005-0000-0000-000011250000}"/>
    <cellStyle name="Normal 6 2 2 3 2 2 7 2 2" xfId="38269" xr:uid="{00000000-0005-0000-0000-000012250000}"/>
    <cellStyle name="Normal 6 2 2 3 2 2 7 3" xfId="28251" xr:uid="{00000000-0005-0000-0000-000013250000}"/>
    <cellStyle name="Normal 6 2 2 3 2 2 8" xfId="5046" xr:uid="{00000000-0005-0000-0000-000014250000}"/>
    <cellStyle name="Normal 6 2 2 3 2 2 8 2" xfId="5047" xr:uid="{00000000-0005-0000-0000-000015250000}"/>
    <cellStyle name="Normal 6 2 2 3 2 2 8 2 2" xfId="38270" xr:uid="{00000000-0005-0000-0000-000016250000}"/>
    <cellStyle name="Normal 6 2 2 3 2 2 8 3" xfId="28252" xr:uid="{00000000-0005-0000-0000-000017250000}"/>
    <cellStyle name="Normal 6 2 2 3 2 2 9" xfId="5048" xr:uid="{00000000-0005-0000-0000-000018250000}"/>
    <cellStyle name="Normal 6 2 2 3 2 2 9 2" xfId="34536" xr:uid="{00000000-0005-0000-0000-000019250000}"/>
    <cellStyle name="Normal 6 2 2 3 2 3" xfId="5049" xr:uid="{00000000-0005-0000-0000-00001A250000}"/>
    <cellStyle name="Normal 6 2 2 3 2 3 2" xfId="5050" xr:uid="{00000000-0005-0000-0000-00001B250000}"/>
    <cellStyle name="Normal 6 2 2 3 2 3 2 2" xfId="5051" xr:uid="{00000000-0005-0000-0000-00001C250000}"/>
    <cellStyle name="Normal 6 2 2 3 2 3 2 2 2" xfId="5052" xr:uid="{00000000-0005-0000-0000-00001D250000}"/>
    <cellStyle name="Normal 6 2 2 3 2 3 2 2 2 2" xfId="5053" xr:uid="{00000000-0005-0000-0000-00001E250000}"/>
    <cellStyle name="Normal 6 2 2 3 2 3 2 2 2 2 2" xfId="38271" xr:uid="{00000000-0005-0000-0000-00001F250000}"/>
    <cellStyle name="Normal 6 2 2 3 2 3 2 2 2 3" xfId="28253" xr:uid="{00000000-0005-0000-0000-000020250000}"/>
    <cellStyle name="Normal 6 2 2 3 2 3 2 2 3" xfId="5054" xr:uid="{00000000-0005-0000-0000-000021250000}"/>
    <cellStyle name="Normal 6 2 2 3 2 3 2 2 3 2" xfId="5055" xr:uid="{00000000-0005-0000-0000-000022250000}"/>
    <cellStyle name="Normal 6 2 2 3 2 3 2 2 3 2 2" xfId="38272" xr:uid="{00000000-0005-0000-0000-000023250000}"/>
    <cellStyle name="Normal 6 2 2 3 2 3 2 2 3 3" xfId="28254" xr:uid="{00000000-0005-0000-0000-000024250000}"/>
    <cellStyle name="Normal 6 2 2 3 2 3 2 2 4" xfId="5056" xr:uid="{00000000-0005-0000-0000-000025250000}"/>
    <cellStyle name="Normal 6 2 2 3 2 3 2 2 4 2" xfId="34556" xr:uid="{00000000-0005-0000-0000-000026250000}"/>
    <cellStyle name="Normal 6 2 2 3 2 3 2 2 5" xfId="23960" xr:uid="{00000000-0005-0000-0000-000027250000}"/>
    <cellStyle name="Normal 6 2 2 3 2 3 2 3" xfId="5057" xr:uid="{00000000-0005-0000-0000-000028250000}"/>
    <cellStyle name="Normal 6 2 2 3 2 3 2 3 2" xfId="5058" xr:uid="{00000000-0005-0000-0000-000029250000}"/>
    <cellStyle name="Normal 6 2 2 3 2 3 2 3 2 2" xfId="5059" xr:uid="{00000000-0005-0000-0000-00002A250000}"/>
    <cellStyle name="Normal 6 2 2 3 2 3 2 3 2 2 2" xfId="38273" xr:uid="{00000000-0005-0000-0000-00002B250000}"/>
    <cellStyle name="Normal 6 2 2 3 2 3 2 3 2 3" xfId="28255" xr:uid="{00000000-0005-0000-0000-00002C250000}"/>
    <cellStyle name="Normal 6 2 2 3 2 3 2 3 3" xfId="5060" xr:uid="{00000000-0005-0000-0000-00002D250000}"/>
    <cellStyle name="Normal 6 2 2 3 2 3 2 3 3 2" xfId="5061" xr:uid="{00000000-0005-0000-0000-00002E250000}"/>
    <cellStyle name="Normal 6 2 2 3 2 3 2 3 3 2 2" xfId="38274" xr:uid="{00000000-0005-0000-0000-00002F250000}"/>
    <cellStyle name="Normal 6 2 2 3 2 3 2 3 3 3" xfId="28256" xr:uid="{00000000-0005-0000-0000-000030250000}"/>
    <cellStyle name="Normal 6 2 2 3 2 3 2 3 4" xfId="5062" xr:uid="{00000000-0005-0000-0000-000031250000}"/>
    <cellStyle name="Normal 6 2 2 3 2 3 2 3 4 2" xfId="34557" xr:uid="{00000000-0005-0000-0000-000032250000}"/>
    <cellStyle name="Normal 6 2 2 3 2 3 2 3 5" xfId="23961" xr:uid="{00000000-0005-0000-0000-000033250000}"/>
    <cellStyle name="Normal 6 2 2 3 2 3 2 4" xfId="5063" xr:uid="{00000000-0005-0000-0000-000034250000}"/>
    <cellStyle name="Normal 6 2 2 3 2 3 2 4 2" xfId="5064" xr:uid="{00000000-0005-0000-0000-000035250000}"/>
    <cellStyle name="Normal 6 2 2 3 2 3 2 4 2 2" xfId="38275" xr:uid="{00000000-0005-0000-0000-000036250000}"/>
    <cellStyle name="Normal 6 2 2 3 2 3 2 4 3" xfId="28257" xr:uid="{00000000-0005-0000-0000-000037250000}"/>
    <cellStyle name="Normal 6 2 2 3 2 3 2 5" xfId="5065" xr:uid="{00000000-0005-0000-0000-000038250000}"/>
    <cellStyle name="Normal 6 2 2 3 2 3 2 5 2" xfId="5066" xr:uid="{00000000-0005-0000-0000-000039250000}"/>
    <cellStyle name="Normal 6 2 2 3 2 3 2 5 2 2" xfId="38276" xr:uid="{00000000-0005-0000-0000-00003A250000}"/>
    <cellStyle name="Normal 6 2 2 3 2 3 2 5 3" xfId="28258" xr:uid="{00000000-0005-0000-0000-00003B250000}"/>
    <cellStyle name="Normal 6 2 2 3 2 3 2 6" xfId="5067" xr:uid="{00000000-0005-0000-0000-00003C250000}"/>
    <cellStyle name="Normal 6 2 2 3 2 3 2 6 2" xfId="34555" xr:uid="{00000000-0005-0000-0000-00003D250000}"/>
    <cellStyle name="Normal 6 2 2 3 2 3 2 7" xfId="23959" xr:uid="{00000000-0005-0000-0000-00003E250000}"/>
    <cellStyle name="Normal 6 2 2 3 2 3 3" xfId="5068" xr:uid="{00000000-0005-0000-0000-00003F250000}"/>
    <cellStyle name="Normal 6 2 2 3 2 3 3 2" xfId="5069" xr:uid="{00000000-0005-0000-0000-000040250000}"/>
    <cellStyle name="Normal 6 2 2 3 2 3 3 2 2" xfId="5070" xr:uid="{00000000-0005-0000-0000-000041250000}"/>
    <cellStyle name="Normal 6 2 2 3 2 3 3 2 2 2" xfId="38277" xr:uid="{00000000-0005-0000-0000-000042250000}"/>
    <cellStyle name="Normal 6 2 2 3 2 3 3 2 3" xfId="28259" xr:uid="{00000000-0005-0000-0000-000043250000}"/>
    <cellStyle name="Normal 6 2 2 3 2 3 3 3" xfId="5071" xr:uid="{00000000-0005-0000-0000-000044250000}"/>
    <cellStyle name="Normal 6 2 2 3 2 3 3 3 2" xfId="5072" xr:uid="{00000000-0005-0000-0000-000045250000}"/>
    <cellStyle name="Normal 6 2 2 3 2 3 3 3 2 2" xfId="38278" xr:uid="{00000000-0005-0000-0000-000046250000}"/>
    <cellStyle name="Normal 6 2 2 3 2 3 3 3 3" xfId="28260" xr:uid="{00000000-0005-0000-0000-000047250000}"/>
    <cellStyle name="Normal 6 2 2 3 2 3 3 4" xfId="5073" xr:uid="{00000000-0005-0000-0000-000048250000}"/>
    <cellStyle name="Normal 6 2 2 3 2 3 3 4 2" xfId="34558" xr:uid="{00000000-0005-0000-0000-000049250000}"/>
    <cellStyle name="Normal 6 2 2 3 2 3 3 5" xfId="23962" xr:uid="{00000000-0005-0000-0000-00004A250000}"/>
    <cellStyle name="Normal 6 2 2 3 2 3 4" xfId="5074" xr:uid="{00000000-0005-0000-0000-00004B250000}"/>
    <cellStyle name="Normal 6 2 2 3 2 3 4 2" xfId="5075" xr:uid="{00000000-0005-0000-0000-00004C250000}"/>
    <cellStyle name="Normal 6 2 2 3 2 3 4 2 2" xfId="5076" xr:uid="{00000000-0005-0000-0000-00004D250000}"/>
    <cellStyle name="Normal 6 2 2 3 2 3 4 2 2 2" xfId="38279" xr:uid="{00000000-0005-0000-0000-00004E250000}"/>
    <cellStyle name="Normal 6 2 2 3 2 3 4 2 3" xfId="28261" xr:uid="{00000000-0005-0000-0000-00004F250000}"/>
    <cellStyle name="Normal 6 2 2 3 2 3 4 3" xfId="5077" xr:uid="{00000000-0005-0000-0000-000050250000}"/>
    <cellStyle name="Normal 6 2 2 3 2 3 4 3 2" xfId="5078" xr:uid="{00000000-0005-0000-0000-000051250000}"/>
    <cellStyle name="Normal 6 2 2 3 2 3 4 3 2 2" xfId="38280" xr:uid="{00000000-0005-0000-0000-000052250000}"/>
    <cellStyle name="Normal 6 2 2 3 2 3 4 3 3" xfId="28262" xr:uid="{00000000-0005-0000-0000-000053250000}"/>
    <cellStyle name="Normal 6 2 2 3 2 3 4 4" xfId="5079" xr:uid="{00000000-0005-0000-0000-000054250000}"/>
    <cellStyle name="Normal 6 2 2 3 2 3 4 4 2" xfId="34559" xr:uid="{00000000-0005-0000-0000-000055250000}"/>
    <cellStyle name="Normal 6 2 2 3 2 3 4 5" xfId="23963" xr:uid="{00000000-0005-0000-0000-000056250000}"/>
    <cellStyle name="Normal 6 2 2 3 2 3 5" xfId="5080" xr:uid="{00000000-0005-0000-0000-000057250000}"/>
    <cellStyle name="Normal 6 2 2 3 2 3 5 2" xfId="5081" xr:uid="{00000000-0005-0000-0000-000058250000}"/>
    <cellStyle name="Normal 6 2 2 3 2 3 5 2 2" xfId="38281" xr:uid="{00000000-0005-0000-0000-000059250000}"/>
    <cellStyle name="Normal 6 2 2 3 2 3 5 3" xfId="28263" xr:uid="{00000000-0005-0000-0000-00005A250000}"/>
    <cellStyle name="Normal 6 2 2 3 2 3 6" xfId="5082" xr:uid="{00000000-0005-0000-0000-00005B250000}"/>
    <cellStyle name="Normal 6 2 2 3 2 3 6 2" xfId="5083" xr:uid="{00000000-0005-0000-0000-00005C250000}"/>
    <cellStyle name="Normal 6 2 2 3 2 3 6 2 2" xfId="38282" xr:uid="{00000000-0005-0000-0000-00005D250000}"/>
    <cellStyle name="Normal 6 2 2 3 2 3 6 3" xfId="28264" xr:uid="{00000000-0005-0000-0000-00005E250000}"/>
    <cellStyle name="Normal 6 2 2 3 2 3 7" xfId="5084" xr:uid="{00000000-0005-0000-0000-00005F250000}"/>
    <cellStyle name="Normal 6 2 2 3 2 3 7 2" xfId="34554" xr:uid="{00000000-0005-0000-0000-000060250000}"/>
    <cellStyle name="Normal 6 2 2 3 2 3 8" xfId="23958" xr:uid="{00000000-0005-0000-0000-000061250000}"/>
    <cellStyle name="Normal 6 2 2 3 2 4" xfId="5085" xr:uid="{00000000-0005-0000-0000-000062250000}"/>
    <cellStyle name="Normal 6 2 2 3 2 4 2" xfId="5086" xr:uid="{00000000-0005-0000-0000-000063250000}"/>
    <cellStyle name="Normal 6 2 2 3 2 4 2 2" xfId="5087" xr:uid="{00000000-0005-0000-0000-000064250000}"/>
    <cellStyle name="Normal 6 2 2 3 2 4 2 2 2" xfId="5088" xr:uid="{00000000-0005-0000-0000-000065250000}"/>
    <cellStyle name="Normal 6 2 2 3 2 4 2 2 2 2" xfId="5089" xr:uid="{00000000-0005-0000-0000-000066250000}"/>
    <cellStyle name="Normal 6 2 2 3 2 4 2 2 2 2 2" xfId="38283" xr:uid="{00000000-0005-0000-0000-000067250000}"/>
    <cellStyle name="Normal 6 2 2 3 2 4 2 2 2 3" xfId="28265" xr:uid="{00000000-0005-0000-0000-000068250000}"/>
    <cellStyle name="Normal 6 2 2 3 2 4 2 2 3" xfId="5090" xr:uid="{00000000-0005-0000-0000-000069250000}"/>
    <cellStyle name="Normal 6 2 2 3 2 4 2 2 3 2" xfId="5091" xr:uid="{00000000-0005-0000-0000-00006A250000}"/>
    <cellStyle name="Normal 6 2 2 3 2 4 2 2 3 2 2" xfId="38284" xr:uid="{00000000-0005-0000-0000-00006B250000}"/>
    <cellStyle name="Normal 6 2 2 3 2 4 2 2 3 3" xfId="28266" xr:uid="{00000000-0005-0000-0000-00006C250000}"/>
    <cellStyle name="Normal 6 2 2 3 2 4 2 2 4" xfId="5092" xr:uid="{00000000-0005-0000-0000-00006D250000}"/>
    <cellStyle name="Normal 6 2 2 3 2 4 2 2 4 2" xfId="34562" xr:uid="{00000000-0005-0000-0000-00006E250000}"/>
    <cellStyle name="Normal 6 2 2 3 2 4 2 2 5" xfId="23966" xr:uid="{00000000-0005-0000-0000-00006F250000}"/>
    <cellStyle name="Normal 6 2 2 3 2 4 2 3" xfId="5093" xr:uid="{00000000-0005-0000-0000-000070250000}"/>
    <cellStyle name="Normal 6 2 2 3 2 4 2 3 2" xfId="5094" xr:uid="{00000000-0005-0000-0000-000071250000}"/>
    <cellStyle name="Normal 6 2 2 3 2 4 2 3 2 2" xfId="5095" xr:uid="{00000000-0005-0000-0000-000072250000}"/>
    <cellStyle name="Normal 6 2 2 3 2 4 2 3 2 2 2" xfId="38285" xr:uid="{00000000-0005-0000-0000-000073250000}"/>
    <cellStyle name="Normal 6 2 2 3 2 4 2 3 2 3" xfId="28267" xr:uid="{00000000-0005-0000-0000-000074250000}"/>
    <cellStyle name="Normal 6 2 2 3 2 4 2 3 3" xfId="5096" xr:uid="{00000000-0005-0000-0000-000075250000}"/>
    <cellStyle name="Normal 6 2 2 3 2 4 2 3 3 2" xfId="5097" xr:uid="{00000000-0005-0000-0000-000076250000}"/>
    <cellStyle name="Normal 6 2 2 3 2 4 2 3 3 2 2" xfId="38286" xr:uid="{00000000-0005-0000-0000-000077250000}"/>
    <cellStyle name="Normal 6 2 2 3 2 4 2 3 3 3" xfId="28268" xr:uid="{00000000-0005-0000-0000-000078250000}"/>
    <cellStyle name="Normal 6 2 2 3 2 4 2 3 4" xfId="5098" xr:uid="{00000000-0005-0000-0000-000079250000}"/>
    <cellStyle name="Normal 6 2 2 3 2 4 2 3 4 2" xfId="34563" xr:uid="{00000000-0005-0000-0000-00007A250000}"/>
    <cellStyle name="Normal 6 2 2 3 2 4 2 3 5" xfId="23967" xr:uid="{00000000-0005-0000-0000-00007B250000}"/>
    <cellStyle name="Normal 6 2 2 3 2 4 2 4" xfId="5099" xr:uid="{00000000-0005-0000-0000-00007C250000}"/>
    <cellStyle name="Normal 6 2 2 3 2 4 2 4 2" xfId="5100" xr:uid="{00000000-0005-0000-0000-00007D250000}"/>
    <cellStyle name="Normal 6 2 2 3 2 4 2 4 2 2" xfId="38287" xr:uid="{00000000-0005-0000-0000-00007E250000}"/>
    <cellStyle name="Normal 6 2 2 3 2 4 2 4 3" xfId="28269" xr:uid="{00000000-0005-0000-0000-00007F250000}"/>
    <cellStyle name="Normal 6 2 2 3 2 4 2 5" xfId="5101" xr:uid="{00000000-0005-0000-0000-000080250000}"/>
    <cellStyle name="Normal 6 2 2 3 2 4 2 5 2" xfId="5102" xr:uid="{00000000-0005-0000-0000-000081250000}"/>
    <cellStyle name="Normal 6 2 2 3 2 4 2 5 2 2" xfId="38288" xr:uid="{00000000-0005-0000-0000-000082250000}"/>
    <cellStyle name="Normal 6 2 2 3 2 4 2 5 3" xfId="28270" xr:uid="{00000000-0005-0000-0000-000083250000}"/>
    <cellStyle name="Normal 6 2 2 3 2 4 2 6" xfId="5103" xr:uid="{00000000-0005-0000-0000-000084250000}"/>
    <cellStyle name="Normal 6 2 2 3 2 4 2 6 2" xfId="34561" xr:uid="{00000000-0005-0000-0000-000085250000}"/>
    <cellStyle name="Normal 6 2 2 3 2 4 2 7" xfId="23965" xr:uid="{00000000-0005-0000-0000-000086250000}"/>
    <cellStyle name="Normal 6 2 2 3 2 4 3" xfId="5104" xr:uid="{00000000-0005-0000-0000-000087250000}"/>
    <cellStyle name="Normal 6 2 2 3 2 4 3 2" xfId="5105" xr:uid="{00000000-0005-0000-0000-000088250000}"/>
    <cellStyle name="Normal 6 2 2 3 2 4 3 2 2" xfId="5106" xr:uid="{00000000-0005-0000-0000-000089250000}"/>
    <cellStyle name="Normal 6 2 2 3 2 4 3 2 2 2" xfId="38289" xr:uid="{00000000-0005-0000-0000-00008A250000}"/>
    <cellStyle name="Normal 6 2 2 3 2 4 3 2 3" xfId="28271" xr:uid="{00000000-0005-0000-0000-00008B250000}"/>
    <cellStyle name="Normal 6 2 2 3 2 4 3 3" xfId="5107" xr:uid="{00000000-0005-0000-0000-00008C250000}"/>
    <cellStyle name="Normal 6 2 2 3 2 4 3 3 2" xfId="5108" xr:uid="{00000000-0005-0000-0000-00008D250000}"/>
    <cellStyle name="Normal 6 2 2 3 2 4 3 3 2 2" xfId="38290" xr:uid="{00000000-0005-0000-0000-00008E250000}"/>
    <cellStyle name="Normal 6 2 2 3 2 4 3 3 3" xfId="28272" xr:uid="{00000000-0005-0000-0000-00008F250000}"/>
    <cellStyle name="Normal 6 2 2 3 2 4 3 4" xfId="5109" xr:uid="{00000000-0005-0000-0000-000090250000}"/>
    <cellStyle name="Normal 6 2 2 3 2 4 3 4 2" xfId="34564" xr:uid="{00000000-0005-0000-0000-000091250000}"/>
    <cellStyle name="Normal 6 2 2 3 2 4 3 5" xfId="23968" xr:uid="{00000000-0005-0000-0000-000092250000}"/>
    <cellStyle name="Normal 6 2 2 3 2 4 4" xfId="5110" xr:uid="{00000000-0005-0000-0000-000093250000}"/>
    <cellStyle name="Normal 6 2 2 3 2 4 4 2" xfId="5111" xr:uid="{00000000-0005-0000-0000-000094250000}"/>
    <cellStyle name="Normal 6 2 2 3 2 4 4 2 2" xfId="5112" xr:uid="{00000000-0005-0000-0000-000095250000}"/>
    <cellStyle name="Normal 6 2 2 3 2 4 4 2 2 2" xfId="38291" xr:uid="{00000000-0005-0000-0000-000096250000}"/>
    <cellStyle name="Normal 6 2 2 3 2 4 4 2 3" xfId="28273" xr:uid="{00000000-0005-0000-0000-000097250000}"/>
    <cellStyle name="Normal 6 2 2 3 2 4 4 3" xfId="5113" xr:uid="{00000000-0005-0000-0000-000098250000}"/>
    <cellStyle name="Normal 6 2 2 3 2 4 4 3 2" xfId="5114" xr:uid="{00000000-0005-0000-0000-000099250000}"/>
    <cellStyle name="Normal 6 2 2 3 2 4 4 3 2 2" xfId="38292" xr:uid="{00000000-0005-0000-0000-00009A250000}"/>
    <cellStyle name="Normal 6 2 2 3 2 4 4 3 3" xfId="28274" xr:uid="{00000000-0005-0000-0000-00009B250000}"/>
    <cellStyle name="Normal 6 2 2 3 2 4 4 4" xfId="5115" xr:uid="{00000000-0005-0000-0000-00009C250000}"/>
    <cellStyle name="Normal 6 2 2 3 2 4 4 4 2" xfId="34565" xr:uid="{00000000-0005-0000-0000-00009D250000}"/>
    <cellStyle name="Normal 6 2 2 3 2 4 4 5" xfId="23969" xr:uid="{00000000-0005-0000-0000-00009E250000}"/>
    <cellStyle name="Normal 6 2 2 3 2 4 5" xfId="5116" xr:uid="{00000000-0005-0000-0000-00009F250000}"/>
    <cellStyle name="Normal 6 2 2 3 2 4 5 2" xfId="5117" xr:uid="{00000000-0005-0000-0000-0000A0250000}"/>
    <cellStyle name="Normal 6 2 2 3 2 4 5 2 2" xfId="38293" xr:uid="{00000000-0005-0000-0000-0000A1250000}"/>
    <cellStyle name="Normal 6 2 2 3 2 4 5 3" xfId="28275" xr:uid="{00000000-0005-0000-0000-0000A2250000}"/>
    <cellStyle name="Normal 6 2 2 3 2 4 6" xfId="5118" xr:uid="{00000000-0005-0000-0000-0000A3250000}"/>
    <cellStyle name="Normal 6 2 2 3 2 4 6 2" xfId="5119" xr:uid="{00000000-0005-0000-0000-0000A4250000}"/>
    <cellStyle name="Normal 6 2 2 3 2 4 6 2 2" xfId="38294" xr:uid="{00000000-0005-0000-0000-0000A5250000}"/>
    <cellStyle name="Normal 6 2 2 3 2 4 6 3" xfId="28276" xr:uid="{00000000-0005-0000-0000-0000A6250000}"/>
    <cellStyle name="Normal 6 2 2 3 2 4 7" xfId="5120" xr:uid="{00000000-0005-0000-0000-0000A7250000}"/>
    <cellStyle name="Normal 6 2 2 3 2 4 7 2" xfId="34560" xr:uid="{00000000-0005-0000-0000-0000A8250000}"/>
    <cellStyle name="Normal 6 2 2 3 2 4 8" xfId="23964" xr:uid="{00000000-0005-0000-0000-0000A9250000}"/>
    <cellStyle name="Normal 6 2 2 3 2 5" xfId="5121" xr:uid="{00000000-0005-0000-0000-0000AA250000}"/>
    <cellStyle name="Normal 6 2 2 3 2 5 2" xfId="5122" xr:uid="{00000000-0005-0000-0000-0000AB250000}"/>
    <cellStyle name="Normal 6 2 2 3 2 5 2 2" xfId="5123" xr:uid="{00000000-0005-0000-0000-0000AC250000}"/>
    <cellStyle name="Normal 6 2 2 3 2 5 2 2 2" xfId="5124" xr:uid="{00000000-0005-0000-0000-0000AD250000}"/>
    <cellStyle name="Normal 6 2 2 3 2 5 2 2 2 2" xfId="5125" xr:uid="{00000000-0005-0000-0000-0000AE250000}"/>
    <cellStyle name="Normal 6 2 2 3 2 5 2 2 2 2 2" xfId="38295" xr:uid="{00000000-0005-0000-0000-0000AF250000}"/>
    <cellStyle name="Normal 6 2 2 3 2 5 2 2 2 3" xfId="28277" xr:uid="{00000000-0005-0000-0000-0000B0250000}"/>
    <cellStyle name="Normal 6 2 2 3 2 5 2 2 3" xfId="5126" xr:uid="{00000000-0005-0000-0000-0000B1250000}"/>
    <cellStyle name="Normal 6 2 2 3 2 5 2 2 3 2" xfId="5127" xr:uid="{00000000-0005-0000-0000-0000B2250000}"/>
    <cellStyle name="Normal 6 2 2 3 2 5 2 2 3 2 2" xfId="38296" xr:uid="{00000000-0005-0000-0000-0000B3250000}"/>
    <cellStyle name="Normal 6 2 2 3 2 5 2 2 3 3" xfId="28278" xr:uid="{00000000-0005-0000-0000-0000B4250000}"/>
    <cellStyle name="Normal 6 2 2 3 2 5 2 2 4" xfId="5128" xr:uid="{00000000-0005-0000-0000-0000B5250000}"/>
    <cellStyle name="Normal 6 2 2 3 2 5 2 2 4 2" xfId="34568" xr:uid="{00000000-0005-0000-0000-0000B6250000}"/>
    <cellStyle name="Normal 6 2 2 3 2 5 2 2 5" xfId="23972" xr:uid="{00000000-0005-0000-0000-0000B7250000}"/>
    <cellStyle name="Normal 6 2 2 3 2 5 2 3" xfId="5129" xr:uid="{00000000-0005-0000-0000-0000B8250000}"/>
    <cellStyle name="Normal 6 2 2 3 2 5 2 3 2" xfId="5130" xr:uid="{00000000-0005-0000-0000-0000B9250000}"/>
    <cellStyle name="Normal 6 2 2 3 2 5 2 3 2 2" xfId="5131" xr:uid="{00000000-0005-0000-0000-0000BA250000}"/>
    <cellStyle name="Normal 6 2 2 3 2 5 2 3 2 2 2" xfId="38297" xr:uid="{00000000-0005-0000-0000-0000BB250000}"/>
    <cellStyle name="Normal 6 2 2 3 2 5 2 3 2 3" xfId="28279" xr:uid="{00000000-0005-0000-0000-0000BC250000}"/>
    <cellStyle name="Normal 6 2 2 3 2 5 2 3 3" xfId="5132" xr:uid="{00000000-0005-0000-0000-0000BD250000}"/>
    <cellStyle name="Normal 6 2 2 3 2 5 2 3 3 2" xfId="5133" xr:uid="{00000000-0005-0000-0000-0000BE250000}"/>
    <cellStyle name="Normal 6 2 2 3 2 5 2 3 3 2 2" xfId="38298" xr:uid="{00000000-0005-0000-0000-0000BF250000}"/>
    <cellStyle name="Normal 6 2 2 3 2 5 2 3 3 3" xfId="28280" xr:uid="{00000000-0005-0000-0000-0000C0250000}"/>
    <cellStyle name="Normal 6 2 2 3 2 5 2 3 4" xfId="5134" xr:uid="{00000000-0005-0000-0000-0000C1250000}"/>
    <cellStyle name="Normal 6 2 2 3 2 5 2 3 4 2" xfId="34569" xr:uid="{00000000-0005-0000-0000-0000C2250000}"/>
    <cellStyle name="Normal 6 2 2 3 2 5 2 3 5" xfId="23973" xr:uid="{00000000-0005-0000-0000-0000C3250000}"/>
    <cellStyle name="Normal 6 2 2 3 2 5 2 4" xfId="5135" xr:uid="{00000000-0005-0000-0000-0000C4250000}"/>
    <cellStyle name="Normal 6 2 2 3 2 5 2 4 2" xfId="5136" xr:uid="{00000000-0005-0000-0000-0000C5250000}"/>
    <cellStyle name="Normal 6 2 2 3 2 5 2 4 2 2" xfId="38299" xr:uid="{00000000-0005-0000-0000-0000C6250000}"/>
    <cellStyle name="Normal 6 2 2 3 2 5 2 4 3" xfId="28281" xr:uid="{00000000-0005-0000-0000-0000C7250000}"/>
    <cellStyle name="Normal 6 2 2 3 2 5 2 5" xfId="5137" xr:uid="{00000000-0005-0000-0000-0000C8250000}"/>
    <cellStyle name="Normal 6 2 2 3 2 5 2 5 2" xfId="5138" xr:uid="{00000000-0005-0000-0000-0000C9250000}"/>
    <cellStyle name="Normal 6 2 2 3 2 5 2 5 2 2" xfId="38300" xr:uid="{00000000-0005-0000-0000-0000CA250000}"/>
    <cellStyle name="Normal 6 2 2 3 2 5 2 5 3" xfId="28282" xr:uid="{00000000-0005-0000-0000-0000CB250000}"/>
    <cellStyle name="Normal 6 2 2 3 2 5 2 6" xfId="5139" xr:uid="{00000000-0005-0000-0000-0000CC250000}"/>
    <cellStyle name="Normal 6 2 2 3 2 5 2 6 2" xfId="34567" xr:uid="{00000000-0005-0000-0000-0000CD250000}"/>
    <cellStyle name="Normal 6 2 2 3 2 5 2 7" xfId="23971" xr:uid="{00000000-0005-0000-0000-0000CE250000}"/>
    <cellStyle name="Normal 6 2 2 3 2 5 3" xfId="5140" xr:uid="{00000000-0005-0000-0000-0000CF250000}"/>
    <cellStyle name="Normal 6 2 2 3 2 5 3 2" xfId="5141" xr:uid="{00000000-0005-0000-0000-0000D0250000}"/>
    <cellStyle name="Normal 6 2 2 3 2 5 3 2 2" xfId="5142" xr:uid="{00000000-0005-0000-0000-0000D1250000}"/>
    <cellStyle name="Normal 6 2 2 3 2 5 3 2 2 2" xfId="38301" xr:uid="{00000000-0005-0000-0000-0000D2250000}"/>
    <cellStyle name="Normal 6 2 2 3 2 5 3 2 3" xfId="28283" xr:uid="{00000000-0005-0000-0000-0000D3250000}"/>
    <cellStyle name="Normal 6 2 2 3 2 5 3 3" xfId="5143" xr:uid="{00000000-0005-0000-0000-0000D4250000}"/>
    <cellStyle name="Normal 6 2 2 3 2 5 3 3 2" xfId="5144" xr:uid="{00000000-0005-0000-0000-0000D5250000}"/>
    <cellStyle name="Normal 6 2 2 3 2 5 3 3 2 2" xfId="38302" xr:uid="{00000000-0005-0000-0000-0000D6250000}"/>
    <cellStyle name="Normal 6 2 2 3 2 5 3 3 3" xfId="28284" xr:uid="{00000000-0005-0000-0000-0000D7250000}"/>
    <cellStyle name="Normal 6 2 2 3 2 5 3 4" xfId="5145" xr:uid="{00000000-0005-0000-0000-0000D8250000}"/>
    <cellStyle name="Normal 6 2 2 3 2 5 3 4 2" xfId="34570" xr:uid="{00000000-0005-0000-0000-0000D9250000}"/>
    <cellStyle name="Normal 6 2 2 3 2 5 3 5" xfId="23974" xr:uid="{00000000-0005-0000-0000-0000DA250000}"/>
    <cellStyle name="Normal 6 2 2 3 2 5 4" xfId="5146" xr:uid="{00000000-0005-0000-0000-0000DB250000}"/>
    <cellStyle name="Normal 6 2 2 3 2 5 4 2" xfId="5147" xr:uid="{00000000-0005-0000-0000-0000DC250000}"/>
    <cellStyle name="Normal 6 2 2 3 2 5 4 2 2" xfId="5148" xr:uid="{00000000-0005-0000-0000-0000DD250000}"/>
    <cellStyle name="Normal 6 2 2 3 2 5 4 2 2 2" xfId="38303" xr:uid="{00000000-0005-0000-0000-0000DE250000}"/>
    <cellStyle name="Normal 6 2 2 3 2 5 4 2 3" xfId="28285" xr:uid="{00000000-0005-0000-0000-0000DF250000}"/>
    <cellStyle name="Normal 6 2 2 3 2 5 4 3" xfId="5149" xr:uid="{00000000-0005-0000-0000-0000E0250000}"/>
    <cellStyle name="Normal 6 2 2 3 2 5 4 3 2" xfId="5150" xr:uid="{00000000-0005-0000-0000-0000E1250000}"/>
    <cellStyle name="Normal 6 2 2 3 2 5 4 3 2 2" xfId="38304" xr:uid="{00000000-0005-0000-0000-0000E2250000}"/>
    <cellStyle name="Normal 6 2 2 3 2 5 4 3 3" xfId="28286" xr:uid="{00000000-0005-0000-0000-0000E3250000}"/>
    <cellStyle name="Normal 6 2 2 3 2 5 4 4" xfId="5151" xr:uid="{00000000-0005-0000-0000-0000E4250000}"/>
    <cellStyle name="Normal 6 2 2 3 2 5 4 4 2" xfId="34571" xr:uid="{00000000-0005-0000-0000-0000E5250000}"/>
    <cellStyle name="Normal 6 2 2 3 2 5 4 5" xfId="23975" xr:uid="{00000000-0005-0000-0000-0000E6250000}"/>
    <cellStyle name="Normal 6 2 2 3 2 5 5" xfId="5152" xr:uid="{00000000-0005-0000-0000-0000E7250000}"/>
    <cellStyle name="Normal 6 2 2 3 2 5 5 2" xfId="5153" xr:uid="{00000000-0005-0000-0000-0000E8250000}"/>
    <cellStyle name="Normal 6 2 2 3 2 5 5 2 2" xfId="38305" xr:uid="{00000000-0005-0000-0000-0000E9250000}"/>
    <cellStyle name="Normal 6 2 2 3 2 5 5 3" xfId="28287" xr:uid="{00000000-0005-0000-0000-0000EA250000}"/>
    <cellStyle name="Normal 6 2 2 3 2 5 6" xfId="5154" xr:uid="{00000000-0005-0000-0000-0000EB250000}"/>
    <cellStyle name="Normal 6 2 2 3 2 5 6 2" xfId="5155" xr:uid="{00000000-0005-0000-0000-0000EC250000}"/>
    <cellStyle name="Normal 6 2 2 3 2 5 6 2 2" xfId="38306" xr:uid="{00000000-0005-0000-0000-0000ED250000}"/>
    <cellStyle name="Normal 6 2 2 3 2 5 6 3" xfId="28288" xr:uid="{00000000-0005-0000-0000-0000EE250000}"/>
    <cellStyle name="Normal 6 2 2 3 2 5 7" xfId="5156" xr:uid="{00000000-0005-0000-0000-0000EF250000}"/>
    <cellStyle name="Normal 6 2 2 3 2 5 7 2" xfId="34566" xr:uid="{00000000-0005-0000-0000-0000F0250000}"/>
    <cellStyle name="Normal 6 2 2 3 2 5 8" xfId="23970" xr:uid="{00000000-0005-0000-0000-0000F1250000}"/>
    <cellStyle name="Normal 6 2 2 3 2 6" xfId="5157" xr:uid="{00000000-0005-0000-0000-0000F2250000}"/>
    <cellStyle name="Normal 6 2 2 3 2 6 2" xfId="5158" xr:uid="{00000000-0005-0000-0000-0000F3250000}"/>
    <cellStyle name="Normal 6 2 2 3 2 6 2 2" xfId="5159" xr:uid="{00000000-0005-0000-0000-0000F4250000}"/>
    <cellStyle name="Normal 6 2 2 3 2 6 2 2 2" xfId="5160" xr:uid="{00000000-0005-0000-0000-0000F5250000}"/>
    <cellStyle name="Normal 6 2 2 3 2 6 2 2 2 2" xfId="38307" xr:uid="{00000000-0005-0000-0000-0000F6250000}"/>
    <cellStyle name="Normal 6 2 2 3 2 6 2 2 3" xfId="28289" xr:uid="{00000000-0005-0000-0000-0000F7250000}"/>
    <cellStyle name="Normal 6 2 2 3 2 6 2 3" xfId="5161" xr:uid="{00000000-0005-0000-0000-0000F8250000}"/>
    <cellStyle name="Normal 6 2 2 3 2 6 2 3 2" xfId="5162" xr:uid="{00000000-0005-0000-0000-0000F9250000}"/>
    <cellStyle name="Normal 6 2 2 3 2 6 2 3 2 2" xfId="38308" xr:uid="{00000000-0005-0000-0000-0000FA250000}"/>
    <cellStyle name="Normal 6 2 2 3 2 6 2 3 3" xfId="28290" xr:uid="{00000000-0005-0000-0000-0000FB250000}"/>
    <cellStyle name="Normal 6 2 2 3 2 6 2 4" xfId="5163" xr:uid="{00000000-0005-0000-0000-0000FC250000}"/>
    <cellStyle name="Normal 6 2 2 3 2 6 2 4 2" xfId="34573" xr:uid="{00000000-0005-0000-0000-0000FD250000}"/>
    <cellStyle name="Normal 6 2 2 3 2 6 2 5" xfId="23977" xr:uid="{00000000-0005-0000-0000-0000FE250000}"/>
    <cellStyle name="Normal 6 2 2 3 2 6 3" xfId="5164" xr:uid="{00000000-0005-0000-0000-0000FF250000}"/>
    <cellStyle name="Normal 6 2 2 3 2 6 3 2" xfId="5165" xr:uid="{00000000-0005-0000-0000-000000260000}"/>
    <cellStyle name="Normal 6 2 2 3 2 6 3 2 2" xfId="5166" xr:uid="{00000000-0005-0000-0000-000001260000}"/>
    <cellStyle name="Normal 6 2 2 3 2 6 3 2 2 2" xfId="38309" xr:uid="{00000000-0005-0000-0000-000002260000}"/>
    <cellStyle name="Normal 6 2 2 3 2 6 3 2 3" xfId="28291" xr:uid="{00000000-0005-0000-0000-000003260000}"/>
    <cellStyle name="Normal 6 2 2 3 2 6 3 3" xfId="5167" xr:uid="{00000000-0005-0000-0000-000004260000}"/>
    <cellStyle name="Normal 6 2 2 3 2 6 3 3 2" xfId="5168" xr:uid="{00000000-0005-0000-0000-000005260000}"/>
    <cellStyle name="Normal 6 2 2 3 2 6 3 3 2 2" xfId="38310" xr:uid="{00000000-0005-0000-0000-000006260000}"/>
    <cellStyle name="Normal 6 2 2 3 2 6 3 3 3" xfId="28292" xr:uid="{00000000-0005-0000-0000-000007260000}"/>
    <cellStyle name="Normal 6 2 2 3 2 6 3 4" xfId="5169" xr:uid="{00000000-0005-0000-0000-000008260000}"/>
    <cellStyle name="Normal 6 2 2 3 2 6 3 4 2" xfId="34574" xr:uid="{00000000-0005-0000-0000-000009260000}"/>
    <cellStyle name="Normal 6 2 2 3 2 6 3 5" xfId="23978" xr:uid="{00000000-0005-0000-0000-00000A260000}"/>
    <cellStyle name="Normal 6 2 2 3 2 6 4" xfId="5170" xr:uid="{00000000-0005-0000-0000-00000B260000}"/>
    <cellStyle name="Normal 6 2 2 3 2 6 4 2" xfId="5171" xr:uid="{00000000-0005-0000-0000-00000C260000}"/>
    <cellStyle name="Normal 6 2 2 3 2 6 4 2 2" xfId="38311" xr:uid="{00000000-0005-0000-0000-00000D260000}"/>
    <cellStyle name="Normal 6 2 2 3 2 6 4 3" xfId="28293" xr:uid="{00000000-0005-0000-0000-00000E260000}"/>
    <cellStyle name="Normal 6 2 2 3 2 6 5" xfId="5172" xr:uid="{00000000-0005-0000-0000-00000F260000}"/>
    <cellStyle name="Normal 6 2 2 3 2 6 5 2" xfId="5173" xr:uid="{00000000-0005-0000-0000-000010260000}"/>
    <cellStyle name="Normal 6 2 2 3 2 6 5 2 2" xfId="38312" xr:uid="{00000000-0005-0000-0000-000011260000}"/>
    <cellStyle name="Normal 6 2 2 3 2 6 5 3" xfId="28294" xr:uid="{00000000-0005-0000-0000-000012260000}"/>
    <cellStyle name="Normal 6 2 2 3 2 6 6" xfId="5174" xr:uid="{00000000-0005-0000-0000-000013260000}"/>
    <cellStyle name="Normal 6 2 2 3 2 6 6 2" xfId="34572" xr:uid="{00000000-0005-0000-0000-000014260000}"/>
    <cellStyle name="Normal 6 2 2 3 2 6 7" xfId="23976" xr:uid="{00000000-0005-0000-0000-000015260000}"/>
    <cellStyle name="Normal 6 2 2 3 2 7" xfId="5175" xr:uid="{00000000-0005-0000-0000-000016260000}"/>
    <cellStyle name="Normal 6 2 2 3 2 7 2" xfId="5176" xr:uid="{00000000-0005-0000-0000-000017260000}"/>
    <cellStyle name="Normal 6 2 2 3 2 7 2 2" xfId="5177" xr:uid="{00000000-0005-0000-0000-000018260000}"/>
    <cellStyle name="Normal 6 2 2 3 2 7 2 2 2" xfId="38313" xr:uid="{00000000-0005-0000-0000-000019260000}"/>
    <cellStyle name="Normal 6 2 2 3 2 7 2 3" xfId="28295" xr:uid="{00000000-0005-0000-0000-00001A260000}"/>
    <cellStyle name="Normal 6 2 2 3 2 7 3" xfId="5178" xr:uid="{00000000-0005-0000-0000-00001B260000}"/>
    <cellStyle name="Normal 6 2 2 3 2 7 3 2" xfId="5179" xr:uid="{00000000-0005-0000-0000-00001C260000}"/>
    <cellStyle name="Normal 6 2 2 3 2 7 3 2 2" xfId="38314" xr:uid="{00000000-0005-0000-0000-00001D260000}"/>
    <cellStyle name="Normal 6 2 2 3 2 7 3 3" xfId="28296" xr:uid="{00000000-0005-0000-0000-00001E260000}"/>
    <cellStyle name="Normal 6 2 2 3 2 7 4" xfId="5180" xr:uid="{00000000-0005-0000-0000-00001F260000}"/>
    <cellStyle name="Normal 6 2 2 3 2 7 4 2" xfId="34575" xr:uid="{00000000-0005-0000-0000-000020260000}"/>
    <cellStyle name="Normal 6 2 2 3 2 7 5" xfId="23979" xr:uid="{00000000-0005-0000-0000-000021260000}"/>
    <cellStyle name="Normal 6 2 2 3 2 8" xfId="5181" xr:uid="{00000000-0005-0000-0000-000022260000}"/>
    <cellStyle name="Normal 6 2 2 3 2 8 2" xfId="5182" xr:uid="{00000000-0005-0000-0000-000023260000}"/>
    <cellStyle name="Normal 6 2 2 3 2 8 2 2" xfId="5183" xr:uid="{00000000-0005-0000-0000-000024260000}"/>
    <cellStyle name="Normal 6 2 2 3 2 8 2 2 2" xfId="38315" xr:uid="{00000000-0005-0000-0000-000025260000}"/>
    <cellStyle name="Normal 6 2 2 3 2 8 2 3" xfId="28297" xr:uid="{00000000-0005-0000-0000-000026260000}"/>
    <cellStyle name="Normal 6 2 2 3 2 8 3" xfId="5184" xr:uid="{00000000-0005-0000-0000-000027260000}"/>
    <cellStyle name="Normal 6 2 2 3 2 8 3 2" xfId="5185" xr:uid="{00000000-0005-0000-0000-000028260000}"/>
    <cellStyle name="Normal 6 2 2 3 2 8 3 2 2" xfId="38316" xr:uid="{00000000-0005-0000-0000-000029260000}"/>
    <cellStyle name="Normal 6 2 2 3 2 8 3 3" xfId="28298" xr:uid="{00000000-0005-0000-0000-00002A260000}"/>
    <cellStyle name="Normal 6 2 2 3 2 8 4" xfId="5186" xr:uid="{00000000-0005-0000-0000-00002B260000}"/>
    <cellStyle name="Normal 6 2 2 3 2 8 4 2" xfId="34576" xr:uid="{00000000-0005-0000-0000-00002C260000}"/>
    <cellStyle name="Normal 6 2 2 3 2 8 5" xfId="23980" xr:uid="{00000000-0005-0000-0000-00002D260000}"/>
    <cellStyle name="Normal 6 2 2 3 2 9" xfId="5187" xr:uid="{00000000-0005-0000-0000-00002E260000}"/>
    <cellStyle name="Normal 6 2 2 3 2 9 2" xfId="5188" xr:uid="{00000000-0005-0000-0000-00002F260000}"/>
    <cellStyle name="Normal 6 2 2 3 2 9 2 2" xfId="38317" xr:uid="{00000000-0005-0000-0000-000030260000}"/>
    <cellStyle name="Normal 6 2 2 3 2 9 3" xfId="28299" xr:uid="{00000000-0005-0000-0000-000031260000}"/>
    <cellStyle name="Normal 6 2 2 3 3" xfId="5189" xr:uid="{00000000-0005-0000-0000-000032260000}"/>
    <cellStyle name="Normal 6 2 2 3 3 10" xfId="23981" xr:uid="{00000000-0005-0000-0000-000033260000}"/>
    <cellStyle name="Normal 6 2 2 3 3 2" xfId="5190" xr:uid="{00000000-0005-0000-0000-000034260000}"/>
    <cellStyle name="Normal 6 2 2 3 3 2 2" xfId="5191" xr:uid="{00000000-0005-0000-0000-000035260000}"/>
    <cellStyle name="Normal 6 2 2 3 3 2 2 2" xfId="5192" xr:uid="{00000000-0005-0000-0000-000036260000}"/>
    <cellStyle name="Normal 6 2 2 3 3 2 2 2 2" xfId="5193" xr:uid="{00000000-0005-0000-0000-000037260000}"/>
    <cellStyle name="Normal 6 2 2 3 3 2 2 2 2 2" xfId="5194" xr:uid="{00000000-0005-0000-0000-000038260000}"/>
    <cellStyle name="Normal 6 2 2 3 3 2 2 2 2 2 2" xfId="38318" xr:uid="{00000000-0005-0000-0000-000039260000}"/>
    <cellStyle name="Normal 6 2 2 3 3 2 2 2 2 3" xfId="28300" xr:uid="{00000000-0005-0000-0000-00003A260000}"/>
    <cellStyle name="Normal 6 2 2 3 3 2 2 2 3" xfId="5195" xr:uid="{00000000-0005-0000-0000-00003B260000}"/>
    <cellStyle name="Normal 6 2 2 3 3 2 2 2 3 2" xfId="5196" xr:uid="{00000000-0005-0000-0000-00003C260000}"/>
    <cellStyle name="Normal 6 2 2 3 3 2 2 2 3 2 2" xfId="38319" xr:uid="{00000000-0005-0000-0000-00003D260000}"/>
    <cellStyle name="Normal 6 2 2 3 3 2 2 2 3 3" xfId="28301" xr:uid="{00000000-0005-0000-0000-00003E260000}"/>
    <cellStyle name="Normal 6 2 2 3 3 2 2 2 4" xfId="5197" xr:uid="{00000000-0005-0000-0000-00003F260000}"/>
    <cellStyle name="Normal 6 2 2 3 3 2 2 2 4 2" xfId="34580" xr:uid="{00000000-0005-0000-0000-000040260000}"/>
    <cellStyle name="Normal 6 2 2 3 3 2 2 2 5" xfId="23984" xr:uid="{00000000-0005-0000-0000-000041260000}"/>
    <cellStyle name="Normal 6 2 2 3 3 2 2 3" xfId="5198" xr:uid="{00000000-0005-0000-0000-000042260000}"/>
    <cellStyle name="Normal 6 2 2 3 3 2 2 3 2" xfId="5199" xr:uid="{00000000-0005-0000-0000-000043260000}"/>
    <cellStyle name="Normal 6 2 2 3 3 2 2 3 2 2" xfId="5200" xr:uid="{00000000-0005-0000-0000-000044260000}"/>
    <cellStyle name="Normal 6 2 2 3 3 2 2 3 2 2 2" xfId="38320" xr:uid="{00000000-0005-0000-0000-000045260000}"/>
    <cellStyle name="Normal 6 2 2 3 3 2 2 3 2 3" xfId="28302" xr:uid="{00000000-0005-0000-0000-000046260000}"/>
    <cellStyle name="Normal 6 2 2 3 3 2 2 3 3" xfId="5201" xr:uid="{00000000-0005-0000-0000-000047260000}"/>
    <cellStyle name="Normal 6 2 2 3 3 2 2 3 3 2" xfId="5202" xr:uid="{00000000-0005-0000-0000-000048260000}"/>
    <cellStyle name="Normal 6 2 2 3 3 2 2 3 3 2 2" xfId="38321" xr:uid="{00000000-0005-0000-0000-000049260000}"/>
    <cellStyle name="Normal 6 2 2 3 3 2 2 3 3 3" xfId="28303" xr:uid="{00000000-0005-0000-0000-00004A260000}"/>
    <cellStyle name="Normal 6 2 2 3 3 2 2 3 4" xfId="5203" xr:uid="{00000000-0005-0000-0000-00004B260000}"/>
    <cellStyle name="Normal 6 2 2 3 3 2 2 3 4 2" xfId="34581" xr:uid="{00000000-0005-0000-0000-00004C260000}"/>
    <cellStyle name="Normal 6 2 2 3 3 2 2 3 5" xfId="23985" xr:uid="{00000000-0005-0000-0000-00004D260000}"/>
    <cellStyle name="Normal 6 2 2 3 3 2 2 4" xfId="5204" xr:uid="{00000000-0005-0000-0000-00004E260000}"/>
    <cellStyle name="Normal 6 2 2 3 3 2 2 4 2" xfId="5205" xr:uid="{00000000-0005-0000-0000-00004F260000}"/>
    <cellStyle name="Normal 6 2 2 3 3 2 2 4 2 2" xfId="38322" xr:uid="{00000000-0005-0000-0000-000050260000}"/>
    <cellStyle name="Normal 6 2 2 3 3 2 2 4 3" xfId="28304" xr:uid="{00000000-0005-0000-0000-000051260000}"/>
    <cellStyle name="Normal 6 2 2 3 3 2 2 5" xfId="5206" xr:uid="{00000000-0005-0000-0000-000052260000}"/>
    <cellStyle name="Normal 6 2 2 3 3 2 2 5 2" xfId="5207" xr:uid="{00000000-0005-0000-0000-000053260000}"/>
    <cellStyle name="Normal 6 2 2 3 3 2 2 5 2 2" xfId="38323" xr:uid="{00000000-0005-0000-0000-000054260000}"/>
    <cellStyle name="Normal 6 2 2 3 3 2 2 5 3" xfId="28305" xr:uid="{00000000-0005-0000-0000-000055260000}"/>
    <cellStyle name="Normal 6 2 2 3 3 2 2 6" xfId="5208" xr:uid="{00000000-0005-0000-0000-000056260000}"/>
    <cellStyle name="Normal 6 2 2 3 3 2 2 6 2" xfId="34579" xr:uid="{00000000-0005-0000-0000-000057260000}"/>
    <cellStyle name="Normal 6 2 2 3 3 2 2 7" xfId="23983" xr:uid="{00000000-0005-0000-0000-000058260000}"/>
    <cellStyle name="Normal 6 2 2 3 3 2 3" xfId="5209" xr:uid="{00000000-0005-0000-0000-000059260000}"/>
    <cellStyle name="Normal 6 2 2 3 3 2 3 2" xfId="5210" xr:uid="{00000000-0005-0000-0000-00005A260000}"/>
    <cellStyle name="Normal 6 2 2 3 3 2 3 2 2" xfId="5211" xr:uid="{00000000-0005-0000-0000-00005B260000}"/>
    <cellStyle name="Normal 6 2 2 3 3 2 3 2 2 2" xfId="38324" xr:uid="{00000000-0005-0000-0000-00005C260000}"/>
    <cellStyle name="Normal 6 2 2 3 3 2 3 2 3" xfId="28306" xr:uid="{00000000-0005-0000-0000-00005D260000}"/>
    <cellStyle name="Normal 6 2 2 3 3 2 3 3" xfId="5212" xr:uid="{00000000-0005-0000-0000-00005E260000}"/>
    <cellStyle name="Normal 6 2 2 3 3 2 3 3 2" xfId="5213" xr:uid="{00000000-0005-0000-0000-00005F260000}"/>
    <cellStyle name="Normal 6 2 2 3 3 2 3 3 2 2" xfId="38325" xr:uid="{00000000-0005-0000-0000-000060260000}"/>
    <cellStyle name="Normal 6 2 2 3 3 2 3 3 3" xfId="28307" xr:uid="{00000000-0005-0000-0000-000061260000}"/>
    <cellStyle name="Normal 6 2 2 3 3 2 3 4" xfId="5214" xr:uid="{00000000-0005-0000-0000-000062260000}"/>
    <cellStyle name="Normal 6 2 2 3 3 2 3 4 2" xfId="34582" xr:uid="{00000000-0005-0000-0000-000063260000}"/>
    <cellStyle name="Normal 6 2 2 3 3 2 3 5" xfId="23986" xr:uid="{00000000-0005-0000-0000-000064260000}"/>
    <cellStyle name="Normal 6 2 2 3 3 2 4" xfId="5215" xr:uid="{00000000-0005-0000-0000-000065260000}"/>
    <cellStyle name="Normal 6 2 2 3 3 2 4 2" xfId="5216" xr:uid="{00000000-0005-0000-0000-000066260000}"/>
    <cellStyle name="Normal 6 2 2 3 3 2 4 2 2" xfId="5217" xr:uid="{00000000-0005-0000-0000-000067260000}"/>
    <cellStyle name="Normal 6 2 2 3 3 2 4 2 2 2" xfId="38326" xr:uid="{00000000-0005-0000-0000-000068260000}"/>
    <cellStyle name="Normal 6 2 2 3 3 2 4 2 3" xfId="28308" xr:uid="{00000000-0005-0000-0000-000069260000}"/>
    <cellStyle name="Normal 6 2 2 3 3 2 4 3" xfId="5218" xr:uid="{00000000-0005-0000-0000-00006A260000}"/>
    <cellStyle name="Normal 6 2 2 3 3 2 4 3 2" xfId="5219" xr:uid="{00000000-0005-0000-0000-00006B260000}"/>
    <cellStyle name="Normal 6 2 2 3 3 2 4 3 2 2" xfId="38327" xr:uid="{00000000-0005-0000-0000-00006C260000}"/>
    <cellStyle name="Normal 6 2 2 3 3 2 4 3 3" xfId="28309" xr:uid="{00000000-0005-0000-0000-00006D260000}"/>
    <cellStyle name="Normal 6 2 2 3 3 2 4 4" xfId="5220" xr:uid="{00000000-0005-0000-0000-00006E260000}"/>
    <cellStyle name="Normal 6 2 2 3 3 2 4 4 2" xfId="34583" xr:uid="{00000000-0005-0000-0000-00006F260000}"/>
    <cellStyle name="Normal 6 2 2 3 3 2 4 5" xfId="23987" xr:uid="{00000000-0005-0000-0000-000070260000}"/>
    <cellStyle name="Normal 6 2 2 3 3 2 5" xfId="5221" xr:uid="{00000000-0005-0000-0000-000071260000}"/>
    <cellStyle name="Normal 6 2 2 3 3 2 5 2" xfId="5222" xr:uid="{00000000-0005-0000-0000-000072260000}"/>
    <cellStyle name="Normal 6 2 2 3 3 2 5 2 2" xfId="38328" xr:uid="{00000000-0005-0000-0000-000073260000}"/>
    <cellStyle name="Normal 6 2 2 3 3 2 5 3" xfId="28310" xr:uid="{00000000-0005-0000-0000-000074260000}"/>
    <cellStyle name="Normal 6 2 2 3 3 2 6" xfId="5223" xr:uid="{00000000-0005-0000-0000-000075260000}"/>
    <cellStyle name="Normal 6 2 2 3 3 2 6 2" xfId="5224" xr:uid="{00000000-0005-0000-0000-000076260000}"/>
    <cellStyle name="Normal 6 2 2 3 3 2 6 2 2" xfId="38329" xr:uid="{00000000-0005-0000-0000-000077260000}"/>
    <cellStyle name="Normal 6 2 2 3 3 2 6 3" xfId="28311" xr:uid="{00000000-0005-0000-0000-000078260000}"/>
    <cellStyle name="Normal 6 2 2 3 3 2 7" xfId="5225" xr:uid="{00000000-0005-0000-0000-000079260000}"/>
    <cellStyle name="Normal 6 2 2 3 3 2 7 2" xfId="34578" xr:uid="{00000000-0005-0000-0000-00007A260000}"/>
    <cellStyle name="Normal 6 2 2 3 3 2 8" xfId="23982" xr:uid="{00000000-0005-0000-0000-00007B260000}"/>
    <cellStyle name="Normal 6 2 2 3 3 3" xfId="5226" xr:uid="{00000000-0005-0000-0000-00007C260000}"/>
    <cellStyle name="Normal 6 2 2 3 3 3 2" xfId="5227" xr:uid="{00000000-0005-0000-0000-00007D260000}"/>
    <cellStyle name="Normal 6 2 2 3 3 3 2 2" xfId="5228" xr:uid="{00000000-0005-0000-0000-00007E260000}"/>
    <cellStyle name="Normal 6 2 2 3 3 3 2 2 2" xfId="5229" xr:uid="{00000000-0005-0000-0000-00007F260000}"/>
    <cellStyle name="Normal 6 2 2 3 3 3 2 2 2 2" xfId="5230" xr:uid="{00000000-0005-0000-0000-000080260000}"/>
    <cellStyle name="Normal 6 2 2 3 3 3 2 2 2 2 2" xfId="38330" xr:uid="{00000000-0005-0000-0000-000081260000}"/>
    <cellStyle name="Normal 6 2 2 3 3 3 2 2 2 3" xfId="28312" xr:uid="{00000000-0005-0000-0000-000082260000}"/>
    <cellStyle name="Normal 6 2 2 3 3 3 2 2 3" xfId="5231" xr:uid="{00000000-0005-0000-0000-000083260000}"/>
    <cellStyle name="Normal 6 2 2 3 3 3 2 2 3 2" xfId="5232" xr:uid="{00000000-0005-0000-0000-000084260000}"/>
    <cellStyle name="Normal 6 2 2 3 3 3 2 2 3 2 2" xfId="38331" xr:uid="{00000000-0005-0000-0000-000085260000}"/>
    <cellStyle name="Normal 6 2 2 3 3 3 2 2 3 3" xfId="28313" xr:uid="{00000000-0005-0000-0000-000086260000}"/>
    <cellStyle name="Normal 6 2 2 3 3 3 2 2 4" xfId="5233" xr:uid="{00000000-0005-0000-0000-000087260000}"/>
    <cellStyle name="Normal 6 2 2 3 3 3 2 2 4 2" xfId="34586" xr:uid="{00000000-0005-0000-0000-000088260000}"/>
    <cellStyle name="Normal 6 2 2 3 3 3 2 2 5" xfId="23990" xr:uid="{00000000-0005-0000-0000-000089260000}"/>
    <cellStyle name="Normal 6 2 2 3 3 3 2 3" xfId="5234" xr:uid="{00000000-0005-0000-0000-00008A260000}"/>
    <cellStyle name="Normal 6 2 2 3 3 3 2 3 2" xfId="5235" xr:uid="{00000000-0005-0000-0000-00008B260000}"/>
    <cellStyle name="Normal 6 2 2 3 3 3 2 3 2 2" xfId="5236" xr:uid="{00000000-0005-0000-0000-00008C260000}"/>
    <cellStyle name="Normal 6 2 2 3 3 3 2 3 2 2 2" xfId="38332" xr:uid="{00000000-0005-0000-0000-00008D260000}"/>
    <cellStyle name="Normal 6 2 2 3 3 3 2 3 2 3" xfId="28314" xr:uid="{00000000-0005-0000-0000-00008E260000}"/>
    <cellStyle name="Normal 6 2 2 3 3 3 2 3 3" xfId="5237" xr:uid="{00000000-0005-0000-0000-00008F260000}"/>
    <cellStyle name="Normal 6 2 2 3 3 3 2 3 3 2" xfId="5238" xr:uid="{00000000-0005-0000-0000-000090260000}"/>
    <cellStyle name="Normal 6 2 2 3 3 3 2 3 3 2 2" xfId="38333" xr:uid="{00000000-0005-0000-0000-000091260000}"/>
    <cellStyle name="Normal 6 2 2 3 3 3 2 3 3 3" xfId="28315" xr:uid="{00000000-0005-0000-0000-000092260000}"/>
    <cellStyle name="Normal 6 2 2 3 3 3 2 3 4" xfId="5239" xr:uid="{00000000-0005-0000-0000-000093260000}"/>
    <cellStyle name="Normal 6 2 2 3 3 3 2 3 4 2" xfId="34587" xr:uid="{00000000-0005-0000-0000-000094260000}"/>
    <cellStyle name="Normal 6 2 2 3 3 3 2 3 5" xfId="23991" xr:uid="{00000000-0005-0000-0000-000095260000}"/>
    <cellStyle name="Normal 6 2 2 3 3 3 2 4" xfId="5240" xr:uid="{00000000-0005-0000-0000-000096260000}"/>
    <cellStyle name="Normal 6 2 2 3 3 3 2 4 2" xfId="5241" xr:uid="{00000000-0005-0000-0000-000097260000}"/>
    <cellStyle name="Normal 6 2 2 3 3 3 2 4 2 2" xfId="38334" xr:uid="{00000000-0005-0000-0000-000098260000}"/>
    <cellStyle name="Normal 6 2 2 3 3 3 2 4 3" xfId="28316" xr:uid="{00000000-0005-0000-0000-000099260000}"/>
    <cellStyle name="Normal 6 2 2 3 3 3 2 5" xfId="5242" xr:uid="{00000000-0005-0000-0000-00009A260000}"/>
    <cellStyle name="Normal 6 2 2 3 3 3 2 5 2" xfId="5243" xr:uid="{00000000-0005-0000-0000-00009B260000}"/>
    <cellStyle name="Normal 6 2 2 3 3 3 2 5 2 2" xfId="38335" xr:uid="{00000000-0005-0000-0000-00009C260000}"/>
    <cellStyle name="Normal 6 2 2 3 3 3 2 5 3" xfId="28317" xr:uid="{00000000-0005-0000-0000-00009D260000}"/>
    <cellStyle name="Normal 6 2 2 3 3 3 2 6" xfId="5244" xr:uid="{00000000-0005-0000-0000-00009E260000}"/>
    <cellStyle name="Normal 6 2 2 3 3 3 2 6 2" xfId="34585" xr:uid="{00000000-0005-0000-0000-00009F260000}"/>
    <cellStyle name="Normal 6 2 2 3 3 3 2 7" xfId="23989" xr:uid="{00000000-0005-0000-0000-0000A0260000}"/>
    <cellStyle name="Normal 6 2 2 3 3 3 3" xfId="5245" xr:uid="{00000000-0005-0000-0000-0000A1260000}"/>
    <cellStyle name="Normal 6 2 2 3 3 3 3 2" xfId="5246" xr:uid="{00000000-0005-0000-0000-0000A2260000}"/>
    <cellStyle name="Normal 6 2 2 3 3 3 3 2 2" xfId="5247" xr:uid="{00000000-0005-0000-0000-0000A3260000}"/>
    <cellStyle name="Normal 6 2 2 3 3 3 3 2 2 2" xfId="38336" xr:uid="{00000000-0005-0000-0000-0000A4260000}"/>
    <cellStyle name="Normal 6 2 2 3 3 3 3 2 3" xfId="28318" xr:uid="{00000000-0005-0000-0000-0000A5260000}"/>
    <cellStyle name="Normal 6 2 2 3 3 3 3 3" xfId="5248" xr:uid="{00000000-0005-0000-0000-0000A6260000}"/>
    <cellStyle name="Normal 6 2 2 3 3 3 3 3 2" xfId="5249" xr:uid="{00000000-0005-0000-0000-0000A7260000}"/>
    <cellStyle name="Normal 6 2 2 3 3 3 3 3 2 2" xfId="38337" xr:uid="{00000000-0005-0000-0000-0000A8260000}"/>
    <cellStyle name="Normal 6 2 2 3 3 3 3 3 3" xfId="28319" xr:uid="{00000000-0005-0000-0000-0000A9260000}"/>
    <cellStyle name="Normal 6 2 2 3 3 3 3 4" xfId="5250" xr:uid="{00000000-0005-0000-0000-0000AA260000}"/>
    <cellStyle name="Normal 6 2 2 3 3 3 3 4 2" xfId="34588" xr:uid="{00000000-0005-0000-0000-0000AB260000}"/>
    <cellStyle name="Normal 6 2 2 3 3 3 3 5" xfId="23992" xr:uid="{00000000-0005-0000-0000-0000AC260000}"/>
    <cellStyle name="Normal 6 2 2 3 3 3 4" xfId="5251" xr:uid="{00000000-0005-0000-0000-0000AD260000}"/>
    <cellStyle name="Normal 6 2 2 3 3 3 4 2" xfId="5252" xr:uid="{00000000-0005-0000-0000-0000AE260000}"/>
    <cellStyle name="Normal 6 2 2 3 3 3 4 2 2" xfId="5253" xr:uid="{00000000-0005-0000-0000-0000AF260000}"/>
    <cellStyle name="Normal 6 2 2 3 3 3 4 2 2 2" xfId="38338" xr:uid="{00000000-0005-0000-0000-0000B0260000}"/>
    <cellStyle name="Normal 6 2 2 3 3 3 4 2 3" xfId="28320" xr:uid="{00000000-0005-0000-0000-0000B1260000}"/>
    <cellStyle name="Normal 6 2 2 3 3 3 4 3" xfId="5254" xr:uid="{00000000-0005-0000-0000-0000B2260000}"/>
    <cellStyle name="Normal 6 2 2 3 3 3 4 3 2" xfId="5255" xr:uid="{00000000-0005-0000-0000-0000B3260000}"/>
    <cellStyle name="Normal 6 2 2 3 3 3 4 3 2 2" xfId="38339" xr:uid="{00000000-0005-0000-0000-0000B4260000}"/>
    <cellStyle name="Normal 6 2 2 3 3 3 4 3 3" xfId="28321" xr:uid="{00000000-0005-0000-0000-0000B5260000}"/>
    <cellStyle name="Normal 6 2 2 3 3 3 4 4" xfId="5256" xr:uid="{00000000-0005-0000-0000-0000B6260000}"/>
    <cellStyle name="Normal 6 2 2 3 3 3 4 4 2" xfId="34589" xr:uid="{00000000-0005-0000-0000-0000B7260000}"/>
    <cellStyle name="Normal 6 2 2 3 3 3 4 5" xfId="23993" xr:uid="{00000000-0005-0000-0000-0000B8260000}"/>
    <cellStyle name="Normal 6 2 2 3 3 3 5" xfId="5257" xr:uid="{00000000-0005-0000-0000-0000B9260000}"/>
    <cellStyle name="Normal 6 2 2 3 3 3 5 2" xfId="5258" xr:uid="{00000000-0005-0000-0000-0000BA260000}"/>
    <cellStyle name="Normal 6 2 2 3 3 3 5 2 2" xfId="38340" xr:uid="{00000000-0005-0000-0000-0000BB260000}"/>
    <cellStyle name="Normal 6 2 2 3 3 3 5 3" xfId="28322" xr:uid="{00000000-0005-0000-0000-0000BC260000}"/>
    <cellStyle name="Normal 6 2 2 3 3 3 6" xfId="5259" xr:uid="{00000000-0005-0000-0000-0000BD260000}"/>
    <cellStyle name="Normal 6 2 2 3 3 3 6 2" xfId="5260" xr:uid="{00000000-0005-0000-0000-0000BE260000}"/>
    <cellStyle name="Normal 6 2 2 3 3 3 6 2 2" xfId="38341" xr:uid="{00000000-0005-0000-0000-0000BF260000}"/>
    <cellStyle name="Normal 6 2 2 3 3 3 6 3" xfId="28323" xr:uid="{00000000-0005-0000-0000-0000C0260000}"/>
    <cellStyle name="Normal 6 2 2 3 3 3 7" xfId="5261" xr:uid="{00000000-0005-0000-0000-0000C1260000}"/>
    <cellStyle name="Normal 6 2 2 3 3 3 7 2" xfId="34584" xr:uid="{00000000-0005-0000-0000-0000C2260000}"/>
    <cellStyle name="Normal 6 2 2 3 3 3 8" xfId="23988" xr:uid="{00000000-0005-0000-0000-0000C3260000}"/>
    <cellStyle name="Normal 6 2 2 3 3 4" xfId="5262" xr:uid="{00000000-0005-0000-0000-0000C4260000}"/>
    <cellStyle name="Normal 6 2 2 3 3 4 2" xfId="5263" xr:uid="{00000000-0005-0000-0000-0000C5260000}"/>
    <cellStyle name="Normal 6 2 2 3 3 4 2 2" xfId="5264" xr:uid="{00000000-0005-0000-0000-0000C6260000}"/>
    <cellStyle name="Normal 6 2 2 3 3 4 2 2 2" xfId="5265" xr:uid="{00000000-0005-0000-0000-0000C7260000}"/>
    <cellStyle name="Normal 6 2 2 3 3 4 2 2 2 2" xfId="38342" xr:uid="{00000000-0005-0000-0000-0000C8260000}"/>
    <cellStyle name="Normal 6 2 2 3 3 4 2 2 3" xfId="28324" xr:uid="{00000000-0005-0000-0000-0000C9260000}"/>
    <cellStyle name="Normal 6 2 2 3 3 4 2 3" xfId="5266" xr:uid="{00000000-0005-0000-0000-0000CA260000}"/>
    <cellStyle name="Normal 6 2 2 3 3 4 2 3 2" xfId="5267" xr:uid="{00000000-0005-0000-0000-0000CB260000}"/>
    <cellStyle name="Normal 6 2 2 3 3 4 2 3 2 2" xfId="38343" xr:uid="{00000000-0005-0000-0000-0000CC260000}"/>
    <cellStyle name="Normal 6 2 2 3 3 4 2 3 3" xfId="28325" xr:uid="{00000000-0005-0000-0000-0000CD260000}"/>
    <cellStyle name="Normal 6 2 2 3 3 4 2 4" xfId="5268" xr:uid="{00000000-0005-0000-0000-0000CE260000}"/>
    <cellStyle name="Normal 6 2 2 3 3 4 2 4 2" xfId="34591" xr:uid="{00000000-0005-0000-0000-0000CF260000}"/>
    <cellStyle name="Normal 6 2 2 3 3 4 2 5" xfId="23995" xr:uid="{00000000-0005-0000-0000-0000D0260000}"/>
    <cellStyle name="Normal 6 2 2 3 3 4 3" xfId="5269" xr:uid="{00000000-0005-0000-0000-0000D1260000}"/>
    <cellStyle name="Normal 6 2 2 3 3 4 3 2" xfId="5270" xr:uid="{00000000-0005-0000-0000-0000D2260000}"/>
    <cellStyle name="Normal 6 2 2 3 3 4 3 2 2" xfId="5271" xr:uid="{00000000-0005-0000-0000-0000D3260000}"/>
    <cellStyle name="Normal 6 2 2 3 3 4 3 2 2 2" xfId="38344" xr:uid="{00000000-0005-0000-0000-0000D4260000}"/>
    <cellStyle name="Normal 6 2 2 3 3 4 3 2 3" xfId="28326" xr:uid="{00000000-0005-0000-0000-0000D5260000}"/>
    <cellStyle name="Normal 6 2 2 3 3 4 3 3" xfId="5272" xr:uid="{00000000-0005-0000-0000-0000D6260000}"/>
    <cellStyle name="Normal 6 2 2 3 3 4 3 3 2" xfId="5273" xr:uid="{00000000-0005-0000-0000-0000D7260000}"/>
    <cellStyle name="Normal 6 2 2 3 3 4 3 3 2 2" xfId="38345" xr:uid="{00000000-0005-0000-0000-0000D8260000}"/>
    <cellStyle name="Normal 6 2 2 3 3 4 3 3 3" xfId="28327" xr:uid="{00000000-0005-0000-0000-0000D9260000}"/>
    <cellStyle name="Normal 6 2 2 3 3 4 3 4" xfId="5274" xr:uid="{00000000-0005-0000-0000-0000DA260000}"/>
    <cellStyle name="Normal 6 2 2 3 3 4 3 4 2" xfId="34592" xr:uid="{00000000-0005-0000-0000-0000DB260000}"/>
    <cellStyle name="Normal 6 2 2 3 3 4 3 5" xfId="23996" xr:uid="{00000000-0005-0000-0000-0000DC260000}"/>
    <cellStyle name="Normal 6 2 2 3 3 4 4" xfId="5275" xr:uid="{00000000-0005-0000-0000-0000DD260000}"/>
    <cellStyle name="Normal 6 2 2 3 3 4 4 2" xfId="5276" xr:uid="{00000000-0005-0000-0000-0000DE260000}"/>
    <cellStyle name="Normal 6 2 2 3 3 4 4 2 2" xfId="38346" xr:uid="{00000000-0005-0000-0000-0000DF260000}"/>
    <cellStyle name="Normal 6 2 2 3 3 4 4 3" xfId="28328" xr:uid="{00000000-0005-0000-0000-0000E0260000}"/>
    <cellStyle name="Normal 6 2 2 3 3 4 5" xfId="5277" xr:uid="{00000000-0005-0000-0000-0000E1260000}"/>
    <cellStyle name="Normal 6 2 2 3 3 4 5 2" xfId="5278" xr:uid="{00000000-0005-0000-0000-0000E2260000}"/>
    <cellStyle name="Normal 6 2 2 3 3 4 5 2 2" xfId="38347" xr:uid="{00000000-0005-0000-0000-0000E3260000}"/>
    <cellStyle name="Normal 6 2 2 3 3 4 5 3" xfId="28329" xr:uid="{00000000-0005-0000-0000-0000E4260000}"/>
    <cellStyle name="Normal 6 2 2 3 3 4 6" xfId="5279" xr:uid="{00000000-0005-0000-0000-0000E5260000}"/>
    <cellStyle name="Normal 6 2 2 3 3 4 6 2" xfId="34590" xr:uid="{00000000-0005-0000-0000-0000E6260000}"/>
    <cellStyle name="Normal 6 2 2 3 3 4 7" xfId="23994" xr:uid="{00000000-0005-0000-0000-0000E7260000}"/>
    <cellStyle name="Normal 6 2 2 3 3 5" xfId="5280" xr:uid="{00000000-0005-0000-0000-0000E8260000}"/>
    <cellStyle name="Normal 6 2 2 3 3 5 2" xfId="5281" xr:uid="{00000000-0005-0000-0000-0000E9260000}"/>
    <cellStyle name="Normal 6 2 2 3 3 5 2 2" xfId="5282" xr:uid="{00000000-0005-0000-0000-0000EA260000}"/>
    <cellStyle name="Normal 6 2 2 3 3 5 2 2 2" xfId="38348" xr:uid="{00000000-0005-0000-0000-0000EB260000}"/>
    <cellStyle name="Normal 6 2 2 3 3 5 2 3" xfId="28330" xr:uid="{00000000-0005-0000-0000-0000EC260000}"/>
    <cellStyle name="Normal 6 2 2 3 3 5 3" xfId="5283" xr:uid="{00000000-0005-0000-0000-0000ED260000}"/>
    <cellStyle name="Normal 6 2 2 3 3 5 3 2" xfId="5284" xr:uid="{00000000-0005-0000-0000-0000EE260000}"/>
    <cellStyle name="Normal 6 2 2 3 3 5 3 2 2" xfId="38349" xr:uid="{00000000-0005-0000-0000-0000EF260000}"/>
    <cellStyle name="Normal 6 2 2 3 3 5 3 3" xfId="28331" xr:uid="{00000000-0005-0000-0000-0000F0260000}"/>
    <cellStyle name="Normal 6 2 2 3 3 5 4" xfId="5285" xr:uid="{00000000-0005-0000-0000-0000F1260000}"/>
    <cellStyle name="Normal 6 2 2 3 3 5 4 2" xfId="34593" xr:uid="{00000000-0005-0000-0000-0000F2260000}"/>
    <cellStyle name="Normal 6 2 2 3 3 5 5" xfId="23997" xr:uid="{00000000-0005-0000-0000-0000F3260000}"/>
    <cellStyle name="Normal 6 2 2 3 3 6" xfId="5286" xr:uid="{00000000-0005-0000-0000-0000F4260000}"/>
    <cellStyle name="Normal 6 2 2 3 3 6 2" xfId="5287" xr:uid="{00000000-0005-0000-0000-0000F5260000}"/>
    <cellStyle name="Normal 6 2 2 3 3 6 2 2" xfId="5288" xr:uid="{00000000-0005-0000-0000-0000F6260000}"/>
    <cellStyle name="Normal 6 2 2 3 3 6 2 2 2" xfId="38350" xr:uid="{00000000-0005-0000-0000-0000F7260000}"/>
    <cellStyle name="Normal 6 2 2 3 3 6 2 3" xfId="28332" xr:uid="{00000000-0005-0000-0000-0000F8260000}"/>
    <cellStyle name="Normal 6 2 2 3 3 6 3" xfId="5289" xr:uid="{00000000-0005-0000-0000-0000F9260000}"/>
    <cellStyle name="Normal 6 2 2 3 3 6 3 2" xfId="5290" xr:uid="{00000000-0005-0000-0000-0000FA260000}"/>
    <cellStyle name="Normal 6 2 2 3 3 6 3 2 2" xfId="38351" xr:uid="{00000000-0005-0000-0000-0000FB260000}"/>
    <cellStyle name="Normal 6 2 2 3 3 6 3 3" xfId="28333" xr:uid="{00000000-0005-0000-0000-0000FC260000}"/>
    <cellStyle name="Normal 6 2 2 3 3 6 4" xfId="5291" xr:uid="{00000000-0005-0000-0000-0000FD260000}"/>
    <cellStyle name="Normal 6 2 2 3 3 6 4 2" xfId="34594" xr:uid="{00000000-0005-0000-0000-0000FE260000}"/>
    <cellStyle name="Normal 6 2 2 3 3 6 5" xfId="23998" xr:uid="{00000000-0005-0000-0000-0000FF260000}"/>
    <cellStyle name="Normal 6 2 2 3 3 7" xfId="5292" xr:uid="{00000000-0005-0000-0000-000000270000}"/>
    <cellStyle name="Normal 6 2 2 3 3 7 2" xfId="5293" xr:uid="{00000000-0005-0000-0000-000001270000}"/>
    <cellStyle name="Normal 6 2 2 3 3 7 2 2" xfId="38352" xr:uid="{00000000-0005-0000-0000-000002270000}"/>
    <cellStyle name="Normal 6 2 2 3 3 7 3" xfId="28334" xr:uid="{00000000-0005-0000-0000-000003270000}"/>
    <cellStyle name="Normal 6 2 2 3 3 8" xfId="5294" xr:uid="{00000000-0005-0000-0000-000004270000}"/>
    <cellStyle name="Normal 6 2 2 3 3 8 2" xfId="5295" xr:uid="{00000000-0005-0000-0000-000005270000}"/>
    <cellStyle name="Normal 6 2 2 3 3 8 2 2" xfId="38353" xr:uid="{00000000-0005-0000-0000-000006270000}"/>
    <cellStyle name="Normal 6 2 2 3 3 8 3" xfId="28335" xr:uid="{00000000-0005-0000-0000-000007270000}"/>
    <cellStyle name="Normal 6 2 2 3 3 9" xfId="5296" xr:uid="{00000000-0005-0000-0000-000008270000}"/>
    <cellStyle name="Normal 6 2 2 3 3 9 2" xfId="34577" xr:uid="{00000000-0005-0000-0000-000009270000}"/>
    <cellStyle name="Normal 6 2 2 3 4" xfId="5297" xr:uid="{00000000-0005-0000-0000-00000A270000}"/>
    <cellStyle name="Normal 6 2 2 3 4 2" xfId="5298" xr:uid="{00000000-0005-0000-0000-00000B270000}"/>
    <cellStyle name="Normal 6 2 2 3 4 2 2" xfId="5299" xr:uid="{00000000-0005-0000-0000-00000C270000}"/>
    <cellStyle name="Normal 6 2 2 3 4 2 2 2" xfId="5300" xr:uid="{00000000-0005-0000-0000-00000D270000}"/>
    <cellStyle name="Normal 6 2 2 3 4 2 2 2 2" xfId="5301" xr:uid="{00000000-0005-0000-0000-00000E270000}"/>
    <cellStyle name="Normal 6 2 2 3 4 2 2 2 2 2" xfId="38354" xr:uid="{00000000-0005-0000-0000-00000F270000}"/>
    <cellStyle name="Normal 6 2 2 3 4 2 2 2 3" xfId="28336" xr:uid="{00000000-0005-0000-0000-000010270000}"/>
    <cellStyle name="Normal 6 2 2 3 4 2 2 3" xfId="5302" xr:uid="{00000000-0005-0000-0000-000011270000}"/>
    <cellStyle name="Normal 6 2 2 3 4 2 2 3 2" xfId="5303" xr:uid="{00000000-0005-0000-0000-000012270000}"/>
    <cellStyle name="Normal 6 2 2 3 4 2 2 3 2 2" xfId="38355" xr:uid="{00000000-0005-0000-0000-000013270000}"/>
    <cellStyle name="Normal 6 2 2 3 4 2 2 3 3" xfId="28337" xr:uid="{00000000-0005-0000-0000-000014270000}"/>
    <cellStyle name="Normal 6 2 2 3 4 2 2 4" xfId="5304" xr:uid="{00000000-0005-0000-0000-000015270000}"/>
    <cellStyle name="Normal 6 2 2 3 4 2 2 4 2" xfId="34597" xr:uid="{00000000-0005-0000-0000-000016270000}"/>
    <cellStyle name="Normal 6 2 2 3 4 2 2 5" xfId="24001" xr:uid="{00000000-0005-0000-0000-000017270000}"/>
    <cellStyle name="Normal 6 2 2 3 4 2 3" xfId="5305" xr:uid="{00000000-0005-0000-0000-000018270000}"/>
    <cellStyle name="Normal 6 2 2 3 4 2 3 2" xfId="5306" xr:uid="{00000000-0005-0000-0000-000019270000}"/>
    <cellStyle name="Normal 6 2 2 3 4 2 3 2 2" xfId="5307" xr:uid="{00000000-0005-0000-0000-00001A270000}"/>
    <cellStyle name="Normal 6 2 2 3 4 2 3 2 2 2" xfId="38356" xr:uid="{00000000-0005-0000-0000-00001B270000}"/>
    <cellStyle name="Normal 6 2 2 3 4 2 3 2 3" xfId="28338" xr:uid="{00000000-0005-0000-0000-00001C270000}"/>
    <cellStyle name="Normal 6 2 2 3 4 2 3 3" xfId="5308" xr:uid="{00000000-0005-0000-0000-00001D270000}"/>
    <cellStyle name="Normal 6 2 2 3 4 2 3 3 2" xfId="5309" xr:uid="{00000000-0005-0000-0000-00001E270000}"/>
    <cellStyle name="Normal 6 2 2 3 4 2 3 3 2 2" xfId="38357" xr:uid="{00000000-0005-0000-0000-00001F270000}"/>
    <cellStyle name="Normal 6 2 2 3 4 2 3 3 3" xfId="28339" xr:uid="{00000000-0005-0000-0000-000020270000}"/>
    <cellStyle name="Normal 6 2 2 3 4 2 3 4" xfId="5310" xr:uid="{00000000-0005-0000-0000-000021270000}"/>
    <cellStyle name="Normal 6 2 2 3 4 2 3 4 2" xfId="34598" xr:uid="{00000000-0005-0000-0000-000022270000}"/>
    <cellStyle name="Normal 6 2 2 3 4 2 3 5" xfId="24002" xr:uid="{00000000-0005-0000-0000-000023270000}"/>
    <cellStyle name="Normal 6 2 2 3 4 2 4" xfId="5311" xr:uid="{00000000-0005-0000-0000-000024270000}"/>
    <cellStyle name="Normal 6 2 2 3 4 2 4 2" xfId="5312" xr:uid="{00000000-0005-0000-0000-000025270000}"/>
    <cellStyle name="Normal 6 2 2 3 4 2 4 2 2" xfId="38358" xr:uid="{00000000-0005-0000-0000-000026270000}"/>
    <cellStyle name="Normal 6 2 2 3 4 2 4 3" xfId="28340" xr:uid="{00000000-0005-0000-0000-000027270000}"/>
    <cellStyle name="Normal 6 2 2 3 4 2 5" xfId="5313" xr:uid="{00000000-0005-0000-0000-000028270000}"/>
    <cellStyle name="Normal 6 2 2 3 4 2 5 2" xfId="5314" xr:uid="{00000000-0005-0000-0000-000029270000}"/>
    <cellStyle name="Normal 6 2 2 3 4 2 5 2 2" xfId="38359" xr:uid="{00000000-0005-0000-0000-00002A270000}"/>
    <cellStyle name="Normal 6 2 2 3 4 2 5 3" xfId="28341" xr:uid="{00000000-0005-0000-0000-00002B270000}"/>
    <cellStyle name="Normal 6 2 2 3 4 2 6" xfId="5315" xr:uid="{00000000-0005-0000-0000-00002C270000}"/>
    <cellStyle name="Normal 6 2 2 3 4 2 6 2" xfId="34596" xr:uid="{00000000-0005-0000-0000-00002D270000}"/>
    <cellStyle name="Normal 6 2 2 3 4 2 7" xfId="24000" xr:uid="{00000000-0005-0000-0000-00002E270000}"/>
    <cellStyle name="Normal 6 2 2 3 4 3" xfId="5316" xr:uid="{00000000-0005-0000-0000-00002F270000}"/>
    <cellStyle name="Normal 6 2 2 3 4 3 2" xfId="5317" xr:uid="{00000000-0005-0000-0000-000030270000}"/>
    <cellStyle name="Normal 6 2 2 3 4 3 2 2" xfId="5318" xr:uid="{00000000-0005-0000-0000-000031270000}"/>
    <cellStyle name="Normal 6 2 2 3 4 3 2 2 2" xfId="38360" xr:uid="{00000000-0005-0000-0000-000032270000}"/>
    <cellStyle name="Normal 6 2 2 3 4 3 2 3" xfId="28342" xr:uid="{00000000-0005-0000-0000-000033270000}"/>
    <cellStyle name="Normal 6 2 2 3 4 3 3" xfId="5319" xr:uid="{00000000-0005-0000-0000-000034270000}"/>
    <cellStyle name="Normal 6 2 2 3 4 3 3 2" xfId="5320" xr:uid="{00000000-0005-0000-0000-000035270000}"/>
    <cellStyle name="Normal 6 2 2 3 4 3 3 2 2" xfId="38361" xr:uid="{00000000-0005-0000-0000-000036270000}"/>
    <cellStyle name="Normal 6 2 2 3 4 3 3 3" xfId="28343" xr:uid="{00000000-0005-0000-0000-000037270000}"/>
    <cellStyle name="Normal 6 2 2 3 4 3 4" xfId="5321" xr:uid="{00000000-0005-0000-0000-000038270000}"/>
    <cellStyle name="Normal 6 2 2 3 4 3 4 2" xfId="34599" xr:uid="{00000000-0005-0000-0000-000039270000}"/>
    <cellStyle name="Normal 6 2 2 3 4 3 5" xfId="24003" xr:uid="{00000000-0005-0000-0000-00003A270000}"/>
    <cellStyle name="Normal 6 2 2 3 4 4" xfId="5322" xr:uid="{00000000-0005-0000-0000-00003B270000}"/>
    <cellStyle name="Normal 6 2 2 3 4 4 2" xfId="5323" xr:uid="{00000000-0005-0000-0000-00003C270000}"/>
    <cellStyle name="Normal 6 2 2 3 4 4 2 2" xfId="5324" xr:uid="{00000000-0005-0000-0000-00003D270000}"/>
    <cellStyle name="Normal 6 2 2 3 4 4 2 2 2" xfId="38362" xr:uid="{00000000-0005-0000-0000-00003E270000}"/>
    <cellStyle name="Normal 6 2 2 3 4 4 2 3" xfId="28344" xr:uid="{00000000-0005-0000-0000-00003F270000}"/>
    <cellStyle name="Normal 6 2 2 3 4 4 3" xfId="5325" xr:uid="{00000000-0005-0000-0000-000040270000}"/>
    <cellStyle name="Normal 6 2 2 3 4 4 3 2" xfId="5326" xr:uid="{00000000-0005-0000-0000-000041270000}"/>
    <cellStyle name="Normal 6 2 2 3 4 4 3 2 2" xfId="38363" xr:uid="{00000000-0005-0000-0000-000042270000}"/>
    <cellStyle name="Normal 6 2 2 3 4 4 3 3" xfId="28345" xr:uid="{00000000-0005-0000-0000-000043270000}"/>
    <cellStyle name="Normal 6 2 2 3 4 4 4" xfId="5327" xr:uid="{00000000-0005-0000-0000-000044270000}"/>
    <cellStyle name="Normal 6 2 2 3 4 4 4 2" xfId="34600" xr:uid="{00000000-0005-0000-0000-000045270000}"/>
    <cellStyle name="Normal 6 2 2 3 4 4 5" xfId="24004" xr:uid="{00000000-0005-0000-0000-000046270000}"/>
    <cellStyle name="Normal 6 2 2 3 4 5" xfId="5328" xr:uid="{00000000-0005-0000-0000-000047270000}"/>
    <cellStyle name="Normal 6 2 2 3 4 5 2" xfId="5329" xr:uid="{00000000-0005-0000-0000-000048270000}"/>
    <cellStyle name="Normal 6 2 2 3 4 5 2 2" xfId="38364" xr:uid="{00000000-0005-0000-0000-000049270000}"/>
    <cellStyle name="Normal 6 2 2 3 4 5 3" xfId="28346" xr:uid="{00000000-0005-0000-0000-00004A270000}"/>
    <cellStyle name="Normal 6 2 2 3 4 6" xfId="5330" xr:uid="{00000000-0005-0000-0000-00004B270000}"/>
    <cellStyle name="Normal 6 2 2 3 4 6 2" xfId="5331" xr:uid="{00000000-0005-0000-0000-00004C270000}"/>
    <cellStyle name="Normal 6 2 2 3 4 6 2 2" xfId="38365" xr:uid="{00000000-0005-0000-0000-00004D270000}"/>
    <cellStyle name="Normal 6 2 2 3 4 6 3" xfId="28347" xr:uid="{00000000-0005-0000-0000-00004E270000}"/>
    <cellStyle name="Normal 6 2 2 3 4 7" xfId="5332" xr:uid="{00000000-0005-0000-0000-00004F270000}"/>
    <cellStyle name="Normal 6 2 2 3 4 7 2" xfId="34595" xr:uid="{00000000-0005-0000-0000-000050270000}"/>
    <cellStyle name="Normal 6 2 2 3 4 8" xfId="23999" xr:uid="{00000000-0005-0000-0000-000051270000}"/>
    <cellStyle name="Normal 6 2 2 3 5" xfId="5333" xr:uid="{00000000-0005-0000-0000-000052270000}"/>
    <cellStyle name="Normal 6 2 2 3 5 2" xfId="5334" xr:uid="{00000000-0005-0000-0000-000053270000}"/>
    <cellStyle name="Normal 6 2 2 3 5 2 2" xfId="5335" xr:uid="{00000000-0005-0000-0000-000054270000}"/>
    <cellStyle name="Normal 6 2 2 3 5 2 2 2" xfId="5336" xr:uid="{00000000-0005-0000-0000-000055270000}"/>
    <cellStyle name="Normal 6 2 2 3 5 2 2 2 2" xfId="5337" xr:uid="{00000000-0005-0000-0000-000056270000}"/>
    <cellStyle name="Normal 6 2 2 3 5 2 2 2 2 2" xfId="38366" xr:uid="{00000000-0005-0000-0000-000057270000}"/>
    <cellStyle name="Normal 6 2 2 3 5 2 2 2 3" xfId="28348" xr:uid="{00000000-0005-0000-0000-000058270000}"/>
    <cellStyle name="Normal 6 2 2 3 5 2 2 3" xfId="5338" xr:uid="{00000000-0005-0000-0000-000059270000}"/>
    <cellStyle name="Normal 6 2 2 3 5 2 2 3 2" xfId="5339" xr:uid="{00000000-0005-0000-0000-00005A270000}"/>
    <cellStyle name="Normal 6 2 2 3 5 2 2 3 2 2" xfId="38367" xr:uid="{00000000-0005-0000-0000-00005B270000}"/>
    <cellStyle name="Normal 6 2 2 3 5 2 2 3 3" xfId="28349" xr:uid="{00000000-0005-0000-0000-00005C270000}"/>
    <cellStyle name="Normal 6 2 2 3 5 2 2 4" xfId="5340" xr:uid="{00000000-0005-0000-0000-00005D270000}"/>
    <cellStyle name="Normal 6 2 2 3 5 2 2 4 2" xfId="34603" xr:uid="{00000000-0005-0000-0000-00005E270000}"/>
    <cellStyle name="Normal 6 2 2 3 5 2 2 5" xfId="24007" xr:uid="{00000000-0005-0000-0000-00005F270000}"/>
    <cellStyle name="Normal 6 2 2 3 5 2 3" xfId="5341" xr:uid="{00000000-0005-0000-0000-000060270000}"/>
    <cellStyle name="Normal 6 2 2 3 5 2 3 2" xfId="5342" xr:uid="{00000000-0005-0000-0000-000061270000}"/>
    <cellStyle name="Normal 6 2 2 3 5 2 3 2 2" xfId="5343" xr:uid="{00000000-0005-0000-0000-000062270000}"/>
    <cellStyle name="Normal 6 2 2 3 5 2 3 2 2 2" xfId="38368" xr:uid="{00000000-0005-0000-0000-000063270000}"/>
    <cellStyle name="Normal 6 2 2 3 5 2 3 2 3" xfId="28350" xr:uid="{00000000-0005-0000-0000-000064270000}"/>
    <cellStyle name="Normal 6 2 2 3 5 2 3 3" xfId="5344" xr:uid="{00000000-0005-0000-0000-000065270000}"/>
    <cellStyle name="Normal 6 2 2 3 5 2 3 3 2" xfId="5345" xr:uid="{00000000-0005-0000-0000-000066270000}"/>
    <cellStyle name="Normal 6 2 2 3 5 2 3 3 2 2" xfId="38369" xr:uid="{00000000-0005-0000-0000-000067270000}"/>
    <cellStyle name="Normal 6 2 2 3 5 2 3 3 3" xfId="28351" xr:uid="{00000000-0005-0000-0000-000068270000}"/>
    <cellStyle name="Normal 6 2 2 3 5 2 3 4" xfId="5346" xr:uid="{00000000-0005-0000-0000-000069270000}"/>
    <cellStyle name="Normal 6 2 2 3 5 2 3 4 2" xfId="34604" xr:uid="{00000000-0005-0000-0000-00006A270000}"/>
    <cellStyle name="Normal 6 2 2 3 5 2 3 5" xfId="24008" xr:uid="{00000000-0005-0000-0000-00006B270000}"/>
    <cellStyle name="Normal 6 2 2 3 5 2 4" xfId="5347" xr:uid="{00000000-0005-0000-0000-00006C270000}"/>
    <cellStyle name="Normal 6 2 2 3 5 2 4 2" xfId="5348" xr:uid="{00000000-0005-0000-0000-00006D270000}"/>
    <cellStyle name="Normal 6 2 2 3 5 2 4 2 2" xfId="38370" xr:uid="{00000000-0005-0000-0000-00006E270000}"/>
    <cellStyle name="Normal 6 2 2 3 5 2 4 3" xfId="28352" xr:uid="{00000000-0005-0000-0000-00006F270000}"/>
    <cellStyle name="Normal 6 2 2 3 5 2 5" xfId="5349" xr:uid="{00000000-0005-0000-0000-000070270000}"/>
    <cellStyle name="Normal 6 2 2 3 5 2 5 2" xfId="5350" xr:uid="{00000000-0005-0000-0000-000071270000}"/>
    <cellStyle name="Normal 6 2 2 3 5 2 5 2 2" xfId="38371" xr:uid="{00000000-0005-0000-0000-000072270000}"/>
    <cellStyle name="Normal 6 2 2 3 5 2 5 3" xfId="28353" xr:uid="{00000000-0005-0000-0000-000073270000}"/>
    <cellStyle name="Normal 6 2 2 3 5 2 6" xfId="5351" xr:uid="{00000000-0005-0000-0000-000074270000}"/>
    <cellStyle name="Normal 6 2 2 3 5 2 6 2" xfId="34602" xr:uid="{00000000-0005-0000-0000-000075270000}"/>
    <cellStyle name="Normal 6 2 2 3 5 2 7" xfId="24006" xr:uid="{00000000-0005-0000-0000-000076270000}"/>
    <cellStyle name="Normal 6 2 2 3 5 3" xfId="5352" xr:uid="{00000000-0005-0000-0000-000077270000}"/>
    <cellStyle name="Normal 6 2 2 3 5 3 2" xfId="5353" xr:uid="{00000000-0005-0000-0000-000078270000}"/>
    <cellStyle name="Normal 6 2 2 3 5 3 2 2" xfId="5354" xr:uid="{00000000-0005-0000-0000-000079270000}"/>
    <cellStyle name="Normal 6 2 2 3 5 3 2 2 2" xfId="38372" xr:uid="{00000000-0005-0000-0000-00007A270000}"/>
    <cellStyle name="Normal 6 2 2 3 5 3 2 3" xfId="28354" xr:uid="{00000000-0005-0000-0000-00007B270000}"/>
    <cellStyle name="Normal 6 2 2 3 5 3 3" xfId="5355" xr:uid="{00000000-0005-0000-0000-00007C270000}"/>
    <cellStyle name="Normal 6 2 2 3 5 3 3 2" xfId="5356" xr:uid="{00000000-0005-0000-0000-00007D270000}"/>
    <cellStyle name="Normal 6 2 2 3 5 3 3 2 2" xfId="38373" xr:uid="{00000000-0005-0000-0000-00007E270000}"/>
    <cellStyle name="Normal 6 2 2 3 5 3 3 3" xfId="28355" xr:uid="{00000000-0005-0000-0000-00007F270000}"/>
    <cellStyle name="Normal 6 2 2 3 5 3 4" xfId="5357" xr:uid="{00000000-0005-0000-0000-000080270000}"/>
    <cellStyle name="Normal 6 2 2 3 5 3 4 2" xfId="34605" xr:uid="{00000000-0005-0000-0000-000081270000}"/>
    <cellStyle name="Normal 6 2 2 3 5 3 5" xfId="24009" xr:uid="{00000000-0005-0000-0000-000082270000}"/>
    <cellStyle name="Normal 6 2 2 3 5 4" xfId="5358" xr:uid="{00000000-0005-0000-0000-000083270000}"/>
    <cellStyle name="Normal 6 2 2 3 5 4 2" xfId="5359" xr:uid="{00000000-0005-0000-0000-000084270000}"/>
    <cellStyle name="Normal 6 2 2 3 5 4 2 2" xfId="5360" xr:uid="{00000000-0005-0000-0000-000085270000}"/>
    <cellStyle name="Normal 6 2 2 3 5 4 2 2 2" xfId="38374" xr:uid="{00000000-0005-0000-0000-000086270000}"/>
    <cellStyle name="Normal 6 2 2 3 5 4 2 3" xfId="28356" xr:uid="{00000000-0005-0000-0000-000087270000}"/>
    <cellStyle name="Normal 6 2 2 3 5 4 3" xfId="5361" xr:uid="{00000000-0005-0000-0000-000088270000}"/>
    <cellStyle name="Normal 6 2 2 3 5 4 3 2" xfId="5362" xr:uid="{00000000-0005-0000-0000-000089270000}"/>
    <cellStyle name="Normal 6 2 2 3 5 4 3 2 2" xfId="38375" xr:uid="{00000000-0005-0000-0000-00008A270000}"/>
    <cellStyle name="Normal 6 2 2 3 5 4 3 3" xfId="28357" xr:uid="{00000000-0005-0000-0000-00008B270000}"/>
    <cellStyle name="Normal 6 2 2 3 5 4 4" xfId="5363" xr:uid="{00000000-0005-0000-0000-00008C270000}"/>
    <cellStyle name="Normal 6 2 2 3 5 4 4 2" xfId="34606" xr:uid="{00000000-0005-0000-0000-00008D270000}"/>
    <cellStyle name="Normal 6 2 2 3 5 4 5" xfId="24010" xr:uid="{00000000-0005-0000-0000-00008E270000}"/>
    <cellStyle name="Normal 6 2 2 3 5 5" xfId="5364" xr:uid="{00000000-0005-0000-0000-00008F270000}"/>
    <cellStyle name="Normal 6 2 2 3 5 5 2" xfId="5365" xr:uid="{00000000-0005-0000-0000-000090270000}"/>
    <cellStyle name="Normal 6 2 2 3 5 5 2 2" xfId="38376" xr:uid="{00000000-0005-0000-0000-000091270000}"/>
    <cellStyle name="Normal 6 2 2 3 5 5 3" xfId="28358" xr:uid="{00000000-0005-0000-0000-000092270000}"/>
    <cellStyle name="Normal 6 2 2 3 5 6" xfId="5366" xr:uid="{00000000-0005-0000-0000-000093270000}"/>
    <cellStyle name="Normal 6 2 2 3 5 6 2" xfId="5367" xr:uid="{00000000-0005-0000-0000-000094270000}"/>
    <cellStyle name="Normal 6 2 2 3 5 6 2 2" xfId="38377" xr:uid="{00000000-0005-0000-0000-000095270000}"/>
    <cellStyle name="Normal 6 2 2 3 5 6 3" xfId="28359" xr:uid="{00000000-0005-0000-0000-000096270000}"/>
    <cellStyle name="Normal 6 2 2 3 5 7" xfId="5368" xr:uid="{00000000-0005-0000-0000-000097270000}"/>
    <cellStyle name="Normal 6 2 2 3 5 7 2" xfId="34601" xr:uid="{00000000-0005-0000-0000-000098270000}"/>
    <cellStyle name="Normal 6 2 2 3 5 8" xfId="24005" xr:uid="{00000000-0005-0000-0000-000099270000}"/>
    <cellStyle name="Normal 6 2 2 3 6" xfId="5369" xr:uid="{00000000-0005-0000-0000-00009A270000}"/>
    <cellStyle name="Normal 6 2 2 3 6 2" xfId="5370" xr:uid="{00000000-0005-0000-0000-00009B270000}"/>
    <cellStyle name="Normal 6 2 2 3 6 2 2" xfId="5371" xr:uid="{00000000-0005-0000-0000-00009C270000}"/>
    <cellStyle name="Normal 6 2 2 3 6 2 2 2" xfId="5372" xr:uid="{00000000-0005-0000-0000-00009D270000}"/>
    <cellStyle name="Normal 6 2 2 3 6 2 2 2 2" xfId="5373" xr:uid="{00000000-0005-0000-0000-00009E270000}"/>
    <cellStyle name="Normal 6 2 2 3 6 2 2 2 2 2" xfId="38378" xr:uid="{00000000-0005-0000-0000-00009F270000}"/>
    <cellStyle name="Normal 6 2 2 3 6 2 2 2 3" xfId="28360" xr:uid="{00000000-0005-0000-0000-0000A0270000}"/>
    <cellStyle name="Normal 6 2 2 3 6 2 2 3" xfId="5374" xr:uid="{00000000-0005-0000-0000-0000A1270000}"/>
    <cellStyle name="Normal 6 2 2 3 6 2 2 3 2" xfId="5375" xr:uid="{00000000-0005-0000-0000-0000A2270000}"/>
    <cellStyle name="Normal 6 2 2 3 6 2 2 3 2 2" xfId="38379" xr:uid="{00000000-0005-0000-0000-0000A3270000}"/>
    <cellStyle name="Normal 6 2 2 3 6 2 2 3 3" xfId="28361" xr:uid="{00000000-0005-0000-0000-0000A4270000}"/>
    <cellStyle name="Normal 6 2 2 3 6 2 2 4" xfId="5376" xr:uid="{00000000-0005-0000-0000-0000A5270000}"/>
    <cellStyle name="Normal 6 2 2 3 6 2 2 4 2" xfId="34609" xr:uid="{00000000-0005-0000-0000-0000A6270000}"/>
    <cellStyle name="Normal 6 2 2 3 6 2 2 5" xfId="24013" xr:uid="{00000000-0005-0000-0000-0000A7270000}"/>
    <cellStyle name="Normal 6 2 2 3 6 2 3" xfId="5377" xr:uid="{00000000-0005-0000-0000-0000A8270000}"/>
    <cellStyle name="Normal 6 2 2 3 6 2 3 2" xfId="5378" xr:uid="{00000000-0005-0000-0000-0000A9270000}"/>
    <cellStyle name="Normal 6 2 2 3 6 2 3 2 2" xfId="5379" xr:uid="{00000000-0005-0000-0000-0000AA270000}"/>
    <cellStyle name="Normal 6 2 2 3 6 2 3 2 2 2" xfId="38380" xr:uid="{00000000-0005-0000-0000-0000AB270000}"/>
    <cellStyle name="Normal 6 2 2 3 6 2 3 2 3" xfId="28362" xr:uid="{00000000-0005-0000-0000-0000AC270000}"/>
    <cellStyle name="Normal 6 2 2 3 6 2 3 3" xfId="5380" xr:uid="{00000000-0005-0000-0000-0000AD270000}"/>
    <cellStyle name="Normal 6 2 2 3 6 2 3 3 2" xfId="5381" xr:uid="{00000000-0005-0000-0000-0000AE270000}"/>
    <cellStyle name="Normal 6 2 2 3 6 2 3 3 2 2" xfId="38381" xr:uid="{00000000-0005-0000-0000-0000AF270000}"/>
    <cellStyle name="Normal 6 2 2 3 6 2 3 3 3" xfId="28363" xr:uid="{00000000-0005-0000-0000-0000B0270000}"/>
    <cellStyle name="Normal 6 2 2 3 6 2 3 4" xfId="5382" xr:uid="{00000000-0005-0000-0000-0000B1270000}"/>
    <cellStyle name="Normal 6 2 2 3 6 2 3 4 2" xfId="34610" xr:uid="{00000000-0005-0000-0000-0000B2270000}"/>
    <cellStyle name="Normal 6 2 2 3 6 2 3 5" xfId="24014" xr:uid="{00000000-0005-0000-0000-0000B3270000}"/>
    <cellStyle name="Normal 6 2 2 3 6 2 4" xfId="5383" xr:uid="{00000000-0005-0000-0000-0000B4270000}"/>
    <cellStyle name="Normal 6 2 2 3 6 2 4 2" xfId="5384" xr:uid="{00000000-0005-0000-0000-0000B5270000}"/>
    <cellStyle name="Normal 6 2 2 3 6 2 4 2 2" xfId="38382" xr:uid="{00000000-0005-0000-0000-0000B6270000}"/>
    <cellStyle name="Normal 6 2 2 3 6 2 4 3" xfId="28364" xr:uid="{00000000-0005-0000-0000-0000B7270000}"/>
    <cellStyle name="Normal 6 2 2 3 6 2 5" xfId="5385" xr:uid="{00000000-0005-0000-0000-0000B8270000}"/>
    <cellStyle name="Normal 6 2 2 3 6 2 5 2" xfId="5386" xr:uid="{00000000-0005-0000-0000-0000B9270000}"/>
    <cellStyle name="Normal 6 2 2 3 6 2 5 2 2" xfId="38383" xr:uid="{00000000-0005-0000-0000-0000BA270000}"/>
    <cellStyle name="Normal 6 2 2 3 6 2 5 3" xfId="28365" xr:uid="{00000000-0005-0000-0000-0000BB270000}"/>
    <cellStyle name="Normal 6 2 2 3 6 2 6" xfId="5387" xr:uid="{00000000-0005-0000-0000-0000BC270000}"/>
    <cellStyle name="Normal 6 2 2 3 6 2 6 2" xfId="34608" xr:uid="{00000000-0005-0000-0000-0000BD270000}"/>
    <cellStyle name="Normal 6 2 2 3 6 2 7" xfId="24012" xr:uid="{00000000-0005-0000-0000-0000BE270000}"/>
    <cellStyle name="Normal 6 2 2 3 6 3" xfId="5388" xr:uid="{00000000-0005-0000-0000-0000BF270000}"/>
    <cellStyle name="Normal 6 2 2 3 6 3 2" xfId="5389" xr:uid="{00000000-0005-0000-0000-0000C0270000}"/>
    <cellStyle name="Normal 6 2 2 3 6 3 2 2" xfId="5390" xr:uid="{00000000-0005-0000-0000-0000C1270000}"/>
    <cellStyle name="Normal 6 2 2 3 6 3 2 2 2" xfId="38384" xr:uid="{00000000-0005-0000-0000-0000C2270000}"/>
    <cellStyle name="Normal 6 2 2 3 6 3 2 3" xfId="28366" xr:uid="{00000000-0005-0000-0000-0000C3270000}"/>
    <cellStyle name="Normal 6 2 2 3 6 3 3" xfId="5391" xr:uid="{00000000-0005-0000-0000-0000C4270000}"/>
    <cellStyle name="Normal 6 2 2 3 6 3 3 2" xfId="5392" xr:uid="{00000000-0005-0000-0000-0000C5270000}"/>
    <cellStyle name="Normal 6 2 2 3 6 3 3 2 2" xfId="38385" xr:uid="{00000000-0005-0000-0000-0000C6270000}"/>
    <cellStyle name="Normal 6 2 2 3 6 3 3 3" xfId="28367" xr:uid="{00000000-0005-0000-0000-0000C7270000}"/>
    <cellStyle name="Normal 6 2 2 3 6 3 4" xfId="5393" xr:uid="{00000000-0005-0000-0000-0000C8270000}"/>
    <cellStyle name="Normal 6 2 2 3 6 3 4 2" xfId="34611" xr:uid="{00000000-0005-0000-0000-0000C9270000}"/>
    <cellStyle name="Normal 6 2 2 3 6 3 5" xfId="24015" xr:uid="{00000000-0005-0000-0000-0000CA270000}"/>
    <cellStyle name="Normal 6 2 2 3 6 4" xfId="5394" xr:uid="{00000000-0005-0000-0000-0000CB270000}"/>
    <cellStyle name="Normal 6 2 2 3 6 4 2" xfId="5395" xr:uid="{00000000-0005-0000-0000-0000CC270000}"/>
    <cellStyle name="Normal 6 2 2 3 6 4 2 2" xfId="5396" xr:uid="{00000000-0005-0000-0000-0000CD270000}"/>
    <cellStyle name="Normal 6 2 2 3 6 4 2 2 2" xfId="38386" xr:uid="{00000000-0005-0000-0000-0000CE270000}"/>
    <cellStyle name="Normal 6 2 2 3 6 4 2 3" xfId="28368" xr:uid="{00000000-0005-0000-0000-0000CF270000}"/>
    <cellStyle name="Normal 6 2 2 3 6 4 3" xfId="5397" xr:uid="{00000000-0005-0000-0000-0000D0270000}"/>
    <cellStyle name="Normal 6 2 2 3 6 4 3 2" xfId="5398" xr:uid="{00000000-0005-0000-0000-0000D1270000}"/>
    <cellStyle name="Normal 6 2 2 3 6 4 3 2 2" xfId="38387" xr:uid="{00000000-0005-0000-0000-0000D2270000}"/>
    <cellStyle name="Normal 6 2 2 3 6 4 3 3" xfId="28369" xr:uid="{00000000-0005-0000-0000-0000D3270000}"/>
    <cellStyle name="Normal 6 2 2 3 6 4 4" xfId="5399" xr:uid="{00000000-0005-0000-0000-0000D4270000}"/>
    <cellStyle name="Normal 6 2 2 3 6 4 4 2" xfId="34612" xr:uid="{00000000-0005-0000-0000-0000D5270000}"/>
    <cellStyle name="Normal 6 2 2 3 6 4 5" xfId="24016" xr:uid="{00000000-0005-0000-0000-0000D6270000}"/>
    <cellStyle name="Normal 6 2 2 3 6 5" xfId="5400" xr:uid="{00000000-0005-0000-0000-0000D7270000}"/>
    <cellStyle name="Normal 6 2 2 3 6 5 2" xfId="5401" xr:uid="{00000000-0005-0000-0000-0000D8270000}"/>
    <cellStyle name="Normal 6 2 2 3 6 5 2 2" xfId="38388" xr:uid="{00000000-0005-0000-0000-0000D9270000}"/>
    <cellStyle name="Normal 6 2 2 3 6 5 3" xfId="28370" xr:uid="{00000000-0005-0000-0000-0000DA270000}"/>
    <cellStyle name="Normal 6 2 2 3 6 6" xfId="5402" xr:uid="{00000000-0005-0000-0000-0000DB270000}"/>
    <cellStyle name="Normal 6 2 2 3 6 6 2" xfId="5403" xr:uid="{00000000-0005-0000-0000-0000DC270000}"/>
    <cellStyle name="Normal 6 2 2 3 6 6 2 2" xfId="38389" xr:uid="{00000000-0005-0000-0000-0000DD270000}"/>
    <cellStyle name="Normal 6 2 2 3 6 6 3" xfId="28371" xr:uid="{00000000-0005-0000-0000-0000DE270000}"/>
    <cellStyle name="Normal 6 2 2 3 6 7" xfId="5404" xr:uid="{00000000-0005-0000-0000-0000DF270000}"/>
    <cellStyle name="Normal 6 2 2 3 6 7 2" xfId="34607" xr:uid="{00000000-0005-0000-0000-0000E0270000}"/>
    <cellStyle name="Normal 6 2 2 3 6 8" xfId="24011" xr:uid="{00000000-0005-0000-0000-0000E1270000}"/>
    <cellStyle name="Normal 6 2 2 3 7" xfId="5405" xr:uid="{00000000-0005-0000-0000-0000E2270000}"/>
    <cellStyle name="Normal 6 2 2 3 7 2" xfId="5406" xr:uid="{00000000-0005-0000-0000-0000E3270000}"/>
    <cellStyle name="Normal 6 2 2 3 7 2 2" xfId="5407" xr:uid="{00000000-0005-0000-0000-0000E4270000}"/>
    <cellStyle name="Normal 6 2 2 3 7 2 2 2" xfId="5408" xr:uid="{00000000-0005-0000-0000-0000E5270000}"/>
    <cellStyle name="Normal 6 2 2 3 7 2 2 2 2" xfId="38390" xr:uid="{00000000-0005-0000-0000-0000E6270000}"/>
    <cellStyle name="Normal 6 2 2 3 7 2 2 3" xfId="28372" xr:uid="{00000000-0005-0000-0000-0000E7270000}"/>
    <cellStyle name="Normal 6 2 2 3 7 2 3" xfId="5409" xr:uid="{00000000-0005-0000-0000-0000E8270000}"/>
    <cellStyle name="Normal 6 2 2 3 7 2 3 2" xfId="5410" xr:uid="{00000000-0005-0000-0000-0000E9270000}"/>
    <cellStyle name="Normal 6 2 2 3 7 2 3 2 2" xfId="38391" xr:uid="{00000000-0005-0000-0000-0000EA270000}"/>
    <cellStyle name="Normal 6 2 2 3 7 2 3 3" xfId="28373" xr:uid="{00000000-0005-0000-0000-0000EB270000}"/>
    <cellStyle name="Normal 6 2 2 3 7 2 4" xfId="5411" xr:uid="{00000000-0005-0000-0000-0000EC270000}"/>
    <cellStyle name="Normal 6 2 2 3 7 2 4 2" xfId="34614" xr:uid="{00000000-0005-0000-0000-0000ED270000}"/>
    <cellStyle name="Normal 6 2 2 3 7 2 5" xfId="24018" xr:uid="{00000000-0005-0000-0000-0000EE270000}"/>
    <cellStyle name="Normal 6 2 2 3 7 3" xfId="5412" xr:uid="{00000000-0005-0000-0000-0000EF270000}"/>
    <cellStyle name="Normal 6 2 2 3 7 3 2" xfId="5413" xr:uid="{00000000-0005-0000-0000-0000F0270000}"/>
    <cellStyle name="Normal 6 2 2 3 7 3 2 2" xfId="5414" xr:uid="{00000000-0005-0000-0000-0000F1270000}"/>
    <cellStyle name="Normal 6 2 2 3 7 3 2 2 2" xfId="38392" xr:uid="{00000000-0005-0000-0000-0000F2270000}"/>
    <cellStyle name="Normal 6 2 2 3 7 3 2 3" xfId="28374" xr:uid="{00000000-0005-0000-0000-0000F3270000}"/>
    <cellStyle name="Normal 6 2 2 3 7 3 3" xfId="5415" xr:uid="{00000000-0005-0000-0000-0000F4270000}"/>
    <cellStyle name="Normal 6 2 2 3 7 3 3 2" xfId="5416" xr:uid="{00000000-0005-0000-0000-0000F5270000}"/>
    <cellStyle name="Normal 6 2 2 3 7 3 3 2 2" xfId="38393" xr:uid="{00000000-0005-0000-0000-0000F6270000}"/>
    <cellStyle name="Normal 6 2 2 3 7 3 3 3" xfId="28375" xr:uid="{00000000-0005-0000-0000-0000F7270000}"/>
    <cellStyle name="Normal 6 2 2 3 7 3 4" xfId="5417" xr:uid="{00000000-0005-0000-0000-0000F8270000}"/>
    <cellStyle name="Normal 6 2 2 3 7 3 4 2" xfId="34615" xr:uid="{00000000-0005-0000-0000-0000F9270000}"/>
    <cellStyle name="Normal 6 2 2 3 7 3 5" xfId="24019" xr:uid="{00000000-0005-0000-0000-0000FA270000}"/>
    <cellStyle name="Normal 6 2 2 3 7 4" xfId="5418" xr:uid="{00000000-0005-0000-0000-0000FB270000}"/>
    <cellStyle name="Normal 6 2 2 3 7 4 2" xfId="5419" xr:uid="{00000000-0005-0000-0000-0000FC270000}"/>
    <cellStyle name="Normal 6 2 2 3 7 4 2 2" xfId="38394" xr:uid="{00000000-0005-0000-0000-0000FD270000}"/>
    <cellStyle name="Normal 6 2 2 3 7 4 3" xfId="28376" xr:uid="{00000000-0005-0000-0000-0000FE270000}"/>
    <cellStyle name="Normal 6 2 2 3 7 5" xfId="5420" xr:uid="{00000000-0005-0000-0000-0000FF270000}"/>
    <cellStyle name="Normal 6 2 2 3 7 5 2" xfId="5421" xr:uid="{00000000-0005-0000-0000-000000280000}"/>
    <cellStyle name="Normal 6 2 2 3 7 5 2 2" xfId="38395" xr:uid="{00000000-0005-0000-0000-000001280000}"/>
    <cellStyle name="Normal 6 2 2 3 7 5 3" xfId="28377" xr:uid="{00000000-0005-0000-0000-000002280000}"/>
    <cellStyle name="Normal 6 2 2 3 7 6" xfId="5422" xr:uid="{00000000-0005-0000-0000-000003280000}"/>
    <cellStyle name="Normal 6 2 2 3 7 6 2" xfId="34613" xr:uid="{00000000-0005-0000-0000-000004280000}"/>
    <cellStyle name="Normal 6 2 2 3 7 7" xfId="24017" xr:uid="{00000000-0005-0000-0000-000005280000}"/>
    <cellStyle name="Normal 6 2 2 3 8" xfId="5423" xr:uid="{00000000-0005-0000-0000-000006280000}"/>
    <cellStyle name="Normal 6 2 2 3 8 2" xfId="5424" xr:uid="{00000000-0005-0000-0000-000007280000}"/>
    <cellStyle name="Normal 6 2 2 3 8 2 2" xfId="5425" xr:uid="{00000000-0005-0000-0000-000008280000}"/>
    <cellStyle name="Normal 6 2 2 3 8 2 2 2" xfId="38396" xr:uid="{00000000-0005-0000-0000-000009280000}"/>
    <cellStyle name="Normal 6 2 2 3 8 2 3" xfId="28378" xr:uid="{00000000-0005-0000-0000-00000A280000}"/>
    <cellStyle name="Normal 6 2 2 3 8 3" xfId="5426" xr:uid="{00000000-0005-0000-0000-00000B280000}"/>
    <cellStyle name="Normal 6 2 2 3 8 3 2" xfId="5427" xr:uid="{00000000-0005-0000-0000-00000C280000}"/>
    <cellStyle name="Normal 6 2 2 3 8 3 2 2" xfId="38397" xr:uid="{00000000-0005-0000-0000-00000D280000}"/>
    <cellStyle name="Normal 6 2 2 3 8 3 3" xfId="28379" xr:uid="{00000000-0005-0000-0000-00000E280000}"/>
    <cellStyle name="Normal 6 2 2 3 8 4" xfId="5428" xr:uid="{00000000-0005-0000-0000-00000F280000}"/>
    <cellStyle name="Normal 6 2 2 3 8 4 2" xfId="34616" xr:uid="{00000000-0005-0000-0000-000010280000}"/>
    <cellStyle name="Normal 6 2 2 3 8 5" xfId="24020" xr:uid="{00000000-0005-0000-0000-000011280000}"/>
    <cellStyle name="Normal 6 2 2 3 9" xfId="5429" xr:uid="{00000000-0005-0000-0000-000012280000}"/>
    <cellStyle name="Normal 6 2 2 3 9 2" xfId="5430" xr:uid="{00000000-0005-0000-0000-000013280000}"/>
    <cellStyle name="Normal 6 2 2 3 9 2 2" xfId="5431" xr:uid="{00000000-0005-0000-0000-000014280000}"/>
    <cellStyle name="Normal 6 2 2 3 9 2 2 2" xfId="38398" xr:uid="{00000000-0005-0000-0000-000015280000}"/>
    <cellStyle name="Normal 6 2 2 3 9 2 3" xfId="28380" xr:uid="{00000000-0005-0000-0000-000016280000}"/>
    <cellStyle name="Normal 6 2 2 3 9 3" xfId="5432" xr:uid="{00000000-0005-0000-0000-000017280000}"/>
    <cellStyle name="Normal 6 2 2 3 9 3 2" xfId="5433" xr:uid="{00000000-0005-0000-0000-000018280000}"/>
    <cellStyle name="Normal 6 2 2 3 9 3 2 2" xfId="38399" xr:uid="{00000000-0005-0000-0000-000019280000}"/>
    <cellStyle name="Normal 6 2 2 3 9 3 3" xfId="28381" xr:uid="{00000000-0005-0000-0000-00001A280000}"/>
    <cellStyle name="Normal 6 2 2 3 9 4" xfId="5434" xr:uid="{00000000-0005-0000-0000-00001B280000}"/>
    <cellStyle name="Normal 6 2 2 3 9 4 2" xfId="34617" xr:uid="{00000000-0005-0000-0000-00001C280000}"/>
    <cellStyle name="Normal 6 2 2 3 9 5" xfId="24021" xr:uid="{00000000-0005-0000-0000-00001D280000}"/>
    <cellStyle name="Normal 6 2 2 4" xfId="5435" xr:uid="{00000000-0005-0000-0000-00001E280000}"/>
    <cellStyle name="Normal 6 2 2 4 10" xfId="5436" xr:uid="{00000000-0005-0000-0000-00001F280000}"/>
    <cellStyle name="Normal 6 2 2 4 10 2" xfId="5437" xr:uid="{00000000-0005-0000-0000-000020280000}"/>
    <cellStyle name="Normal 6 2 2 4 10 2 2" xfId="38400" xr:uid="{00000000-0005-0000-0000-000021280000}"/>
    <cellStyle name="Normal 6 2 2 4 10 3" xfId="28382" xr:uid="{00000000-0005-0000-0000-000022280000}"/>
    <cellStyle name="Normal 6 2 2 4 11" xfId="5438" xr:uid="{00000000-0005-0000-0000-000023280000}"/>
    <cellStyle name="Normal 6 2 2 4 11 2" xfId="5439" xr:uid="{00000000-0005-0000-0000-000024280000}"/>
    <cellStyle name="Normal 6 2 2 4 11 2 2" xfId="38401" xr:uid="{00000000-0005-0000-0000-000025280000}"/>
    <cellStyle name="Normal 6 2 2 4 11 3" xfId="28383" xr:uid="{00000000-0005-0000-0000-000026280000}"/>
    <cellStyle name="Normal 6 2 2 4 12" xfId="5440" xr:uid="{00000000-0005-0000-0000-000027280000}"/>
    <cellStyle name="Normal 6 2 2 4 12 2" xfId="34618" xr:uid="{00000000-0005-0000-0000-000028280000}"/>
    <cellStyle name="Normal 6 2 2 4 13" xfId="24022" xr:uid="{00000000-0005-0000-0000-000029280000}"/>
    <cellStyle name="Normal 6 2 2 4 2" xfId="5441" xr:uid="{00000000-0005-0000-0000-00002A280000}"/>
    <cellStyle name="Normal 6 2 2 4 2 10" xfId="5442" xr:uid="{00000000-0005-0000-0000-00002B280000}"/>
    <cellStyle name="Normal 6 2 2 4 2 10 2" xfId="5443" xr:uid="{00000000-0005-0000-0000-00002C280000}"/>
    <cellStyle name="Normal 6 2 2 4 2 10 2 2" xfId="38402" xr:uid="{00000000-0005-0000-0000-00002D280000}"/>
    <cellStyle name="Normal 6 2 2 4 2 10 3" xfId="28384" xr:uid="{00000000-0005-0000-0000-00002E280000}"/>
    <cellStyle name="Normal 6 2 2 4 2 11" xfId="5444" xr:uid="{00000000-0005-0000-0000-00002F280000}"/>
    <cellStyle name="Normal 6 2 2 4 2 11 2" xfId="34619" xr:uid="{00000000-0005-0000-0000-000030280000}"/>
    <cellStyle name="Normal 6 2 2 4 2 12" xfId="24023" xr:uid="{00000000-0005-0000-0000-000031280000}"/>
    <cellStyle name="Normal 6 2 2 4 2 2" xfId="5445" xr:uid="{00000000-0005-0000-0000-000032280000}"/>
    <cellStyle name="Normal 6 2 2 4 2 2 10" xfId="24024" xr:uid="{00000000-0005-0000-0000-000033280000}"/>
    <cellStyle name="Normal 6 2 2 4 2 2 2" xfId="5446" xr:uid="{00000000-0005-0000-0000-000034280000}"/>
    <cellStyle name="Normal 6 2 2 4 2 2 2 2" xfId="5447" xr:uid="{00000000-0005-0000-0000-000035280000}"/>
    <cellStyle name="Normal 6 2 2 4 2 2 2 2 2" xfId="5448" xr:uid="{00000000-0005-0000-0000-000036280000}"/>
    <cellStyle name="Normal 6 2 2 4 2 2 2 2 2 2" xfId="5449" xr:uid="{00000000-0005-0000-0000-000037280000}"/>
    <cellStyle name="Normal 6 2 2 4 2 2 2 2 2 2 2" xfId="5450" xr:uid="{00000000-0005-0000-0000-000038280000}"/>
    <cellStyle name="Normal 6 2 2 4 2 2 2 2 2 2 2 2" xfId="38403" xr:uid="{00000000-0005-0000-0000-000039280000}"/>
    <cellStyle name="Normal 6 2 2 4 2 2 2 2 2 2 3" xfId="28385" xr:uid="{00000000-0005-0000-0000-00003A280000}"/>
    <cellStyle name="Normal 6 2 2 4 2 2 2 2 2 3" xfId="5451" xr:uid="{00000000-0005-0000-0000-00003B280000}"/>
    <cellStyle name="Normal 6 2 2 4 2 2 2 2 2 3 2" xfId="5452" xr:uid="{00000000-0005-0000-0000-00003C280000}"/>
    <cellStyle name="Normal 6 2 2 4 2 2 2 2 2 3 2 2" xfId="38404" xr:uid="{00000000-0005-0000-0000-00003D280000}"/>
    <cellStyle name="Normal 6 2 2 4 2 2 2 2 2 3 3" xfId="28386" xr:uid="{00000000-0005-0000-0000-00003E280000}"/>
    <cellStyle name="Normal 6 2 2 4 2 2 2 2 2 4" xfId="5453" xr:uid="{00000000-0005-0000-0000-00003F280000}"/>
    <cellStyle name="Normal 6 2 2 4 2 2 2 2 2 4 2" xfId="34623" xr:uid="{00000000-0005-0000-0000-000040280000}"/>
    <cellStyle name="Normal 6 2 2 4 2 2 2 2 2 5" xfId="24027" xr:uid="{00000000-0005-0000-0000-000041280000}"/>
    <cellStyle name="Normal 6 2 2 4 2 2 2 2 3" xfId="5454" xr:uid="{00000000-0005-0000-0000-000042280000}"/>
    <cellStyle name="Normal 6 2 2 4 2 2 2 2 3 2" xfId="5455" xr:uid="{00000000-0005-0000-0000-000043280000}"/>
    <cellStyle name="Normal 6 2 2 4 2 2 2 2 3 2 2" xfId="5456" xr:uid="{00000000-0005-0000-0000-000044280000}"/>
    <cellStyle name="Normal 6 2 2 4 2 2 2 2 3 2 2 2" xfId="38405" xr:uid="{00000000-0005-0000-0000-000045280000}"/>
    <cellStyle name="Normal 6 2 2 4 2 2 2 2 3 2 3" xfId="28387" xr:uid="{00000000-0005-0000-0000-000046280000}"/>
    <cellStyle name="Normal 6 2 2 4 2 2 2 2 3 3" xfId="5457" xr:uid="{00000000-0005-0000-0000-000047280000}"/>
    <cellStyle name="Normal 6 2 2 4 2 2 2 2 3 3 2" xfId="5458" xr:uid="{00000000-0005-0000-0000-000048280000}"/>
    <cellStyle name="Normal 6 2 2 4 2 2 2 2 3 3 2 2" xfId="38406" xr:uid="{00000000-0005-0000-0000-000049280000}"/>
    <cellStyle name="Normal 6 2 2 4 2 2 2 2 3 3 3" xfId="28388" xr:uid="{00000000-0005-0000-0000-00004A280000}"/>
    <cellStyle name="Normal 6 2 2 4 2 2 2 2 3 4" xfId="5459" xr:uid="{00000000-0005-0000-0000-00004B280000}"/>
    <cellStyle name="Normal 6 2 2 4 2 2 2 2 3 4 2" xfId="34624" xr:uid="{00000000-0005-0000-0000-00004C280000}"/>
    <cellStyle name="Normal 6 2 2 4 2 2 2 2 3 5" xfId="24028" xr:uid="{00000000-0005-0000-0000-00004D280000}"/>
    <cellStyle name="Normal 6 2 2 4 2 2 2 2 4" xfId="5460" xr:uid="{00000000-0005-0000-0000-00004E280000}"/>
    <cellStyle name="Normal 6 2 2 4 2 2 2 2 4 2" xfId="5461" xr:uid="{00000000-0005-0000-0000-00004F280000}"/>
    <cellStyle name="Normal 6 2 2 4 2 2 2 2 4 2 2" xfId="38407" xr:uid="{00000000-0005-0000-0000-000050280000}"/>
    <cellStyle name="Normal 6 2 2 4 2 2 2 2 4 3" xfId="28389" xr:uid="{00000000-0005-0000-0000-000051280000}"/>
    <cellStyle name="Normal 6 2 2 4 2 2 2 2 5" xfId="5462" xr:uid="{00000000-0005-0000-0000-000052280000}"/>
    <cellStyle name="Normal 6 2 2 4 2 2 2 2 5 2" xfId="5463" xr:uid="{00000000-0005-0000-0000-000053280000}"/>
    <cellStyle name="Normal 6 2 2 4 2 2 2 2 5 2 2" xfId="38408" xr:uid="{00000000-0005-0000-0000-000054280000}"/>
    <cellStyle name="Normal 6 2 2 4 2 2 2 2 5 3" xfId="28390" xr:uid="{00000000-0005-0000-0000-000055280000}"/>
    <cellStyle name="Normal 6 2 2 4 2 2 2 2 6" xfId="5464" xr:uid="{00000000-0005-0000-0000-000056280000}"/>
    <cellStyle name="Normal 6 2 2 4 2 2 2 2 6 2" xfId="34622" xr:uid="{00000000-0005-0000-0000-000057280000}"/>
    <cellStyle name="Normal 6 2 2 4 2 2 2 2 7" xfId="24026" xr:uid="{00000000-0005-0000-0000-000058280000}"/>
    <cellStyle name="Normal 6 2 2 4 2 2 2 3" xfId="5465" xr:uid="{00000000-0005-0000-0000-000059280000}"/>
    <cellStyle name="Normal 6 2 2 4 2 2 2 3 2" xfId="5466" xr:uid="{00000000-0005-0000-0000-00005A280000}"/>
    <cellStyle name="Normal 6 2 2 4 2 2 2 3 2 2" xfId="5467" xr:uid="{00000000-0005-0000-0000-00005B280000}"/>
    <cellStyle name="Normal 6 2 2 4 2 2 2 3 2 2 2" xfId="38409" xr:uid="{00000000-0005-0000-0000-00005C280000}"/>
    <cellStyle name="Normal 6 2 2 4 2 2 2 3 2 3" xfId="28391" xr:uid="{00000000-0005-0000-0000-00005D280000}"/>
    <cellStyle name="Normal 6 2 2 4 2 2 2 3 3" xfId="5468" xr:uid="{00000000-0005-0000-0000-00005E280000}"/>
    <cellStyle name="Normal 6 2 2 4 2 2 2 3 3 2" xfId="5469" xr:uid="{00000000-0005-0000-0000-00005F280000}"/>
    <cellStyle name="Normal 6 2 2 4 2 2 2 3 3 2 2" xfId="38410" xr:uid="{00000000-0005-0000-0000-000060280000}"/>
    <cellStyle name="Normal 6 2 2 4 2 2 2 3 3 3" xfId="28392" xr:uid="{00000000-0005-0000-0000-000061280000}"/>
    <cellStyle name="Normal 6 2 2 4 2 2 2 3 4" xfId="5470" xr:uid="{00000000-0005-0000-0000-000062280000}"/>
    <cellStyle name="Normal 6 2 2 4 2 2 2 3 4 2" xfId="34625" xr:uid="{00000000-0005-0000-0000-000063280000}"/>
    <cellStyle name="Normal 6 2 2 4 2 2 2 3 5" xfId="24029" xr:uid="{00000000-0005-0000-0000-000064280000}"/>
    <cellStyle name="Normal 6 2 2 4 2 2 2 4" xfId="5471" xr:uid="{00000000-0005-0000-0000-000065280000}"/>
    <cellStyle name="Normal 6 2 2 4 2 2 2 4 2" xfId="5472" xr:uid="{00000000-0005-0000-0000-000066280000}"/>
    <cellStyle name="Normal 6 2 2 4 2 2 2 4 2 2" xfId="5473" xr:uid="{00000000-0005-0000-0000-000067280000}"/>
    <cellStyle name="Normal 6 2 2 4 2 2 2 4 2 2 2" xfId="38411" xr:uid="{00000000-0005-0000-0000-000068280000}"/>
    <cellStyle name="Normal 6 2 2 4 2 2 2 4 2 3" xfId="28393" xr:uid="{00000000-0005-0000-0000-000069280000}"/>
    <cellStyle name="Normal 6 2 2 4 2 2 2 4 3" xfId="5474" xr:uid="{00000000-0005-0000-0000-00006A280000}"/>
    <cellStyle name="Normal 6 2 2 4 2 2 2 4 3 2" xfId="5475" xr:uid="{00000000-0005-0000-0000-00006B280000}"/>
    <cellStyle name="Normal 6 2 2 4 2 2 2 4 3 2 2" xfId="38412" xr:uid="{00000000-0005-0000-0000-00006C280000}"/>
    <cellStyle name="Normal 6 2 2 4 2 2 2 4 3 3" xfId="28394" xr:uid="{00000000-0005-0000-0000-00006D280000}"/>
    <cellStyle name="Normal 6 2 2 4 2 2 2 4 4" xfId="5476" xr:uid="{00000000-0005-0000-0000-00006E280000}"/>
    <cellStyle name="Normal 6 2 2 4 2 2 2 4 4 2" xfId="34626" xr:uid="{00000000-0005-0000-0000-00006F280000}"/>
    <cellStyle name="Normal 6 2 2 4 2 2 2 4 5" xfId="24030" xr:uid="{00000000-0005-0000-0000-000070280000}"/>
    <cellStyle name="Normal 6 2 2 4 2 2 2 5" xfId="5477" xr:uid="{00000000-0005-0000-0000-000071280000}"/>
    <cellStyle name="Normal 6 2 2 4 2 2 2 5 2" xfId="5478" xr:uid="{00000000-0005-0000-0000-000072280000}"/>
    <cellStyle name="Normal 6 2 2 4 2 2 2 5 2 2" xfId="38413" xr:uid="{00000000-0005-0000-0000-000073280000}"/>
    <cellStyle name="Normal 6 2 2 4 2 2 2 5 3" xfId="28395" xr:uid="{00000000-0005-0000-0000-000074280000}"/>
    <cellStyle name="Normal 6 2 2 4 2 2 2 6" xfId="5479" xr:uid="{00000000-0005-0000-0000-000075280000}"/>
    <cellStyle name="Normal 6 2 2 4 2 2 2 6 2" xfId="5480" xr:uid="{00000000-0005-0000-0000-000076280000}"/>
    <cellStyle name="Normal 6 2 2 4 2 2 2 6 2 2" xfId="38414" xr:uid="{00000000-0005-0000-0000-000077280000}"/>
    <cellStyle name="Normal 6 2 2 4 2 2 2 6 3" xfId="28396" xr:uid="{00000000-0005-0000-0000-000078280000}"/>
    <cellStyle name="Normal 6 2 2 4 2 2 2 7" xfId="5481" xr:uid="{00000000-0005-0000-0000-000079280000}"/>
    <cellStyle name="Normal 6 2 2 4 2 2 2 7 2" xfId="34621" xr:uid="{00000000-0005-0000-0000-00007A280000}"/>
    <cellStyle name="Normal 6 2 2 4 2 2 2 8" xfId="24025" xr:uid="{00000000-0005-0000-0000-00007B280000}"/>
    <cellStyle name="Normal 6 2 2 4 2 2 3" xfId="5482" xr:uid="{00000000-0005-0000-0000-00007C280000}"/>
    <cellStyle name="Normal 6 2 2 4 2 2 3 2" xfId="5483" xr:uid="{00000000-0005-0000-0000-00007D280000}"/>
    <cellStyle name="Normal 6 2 2 4 2 2 3 2 2" xfId="5484" xr:uid="{00000000-0005-0000-0000-00007E280000}"/>
    <cellStyle name="Normal 6 2 2 4 2 2 3 2 2 2" xfId="5485" xr:uid="{00000000-0005-0000-0000-00007F280000}"/>
    <cellStyle name="Normal 6 2 2 4 2 2 3 2 2 2 2" xfId="5486" xr:uid="{00000000-0005-0000-0000-000080280000}"/>
    <cellStyle name="Normal 6 2 2 4 2 2 3 2 2 2 2 2" xfId="38415" xr:uid="{00000000-0005-0000-0000-000081280000}"/>
    <cellStyle name="Normal 6 2 2 4 2 2 3 2 2 2 3" xfId="28397" xr:uid="{00000000-0005-0000-0000-000082280000}"/>
    <cellStyle name="Normal 6 2 2 4 2 2 3 2 2 3" xfId="5487" xr:uid="{00000000-0005-0000-0000-000083280000}"/>
    <cellStyle name="Normal 6 2 2 4 2 2 3 2 2 3 2" xfId="5488" xr:uid="{00000000-0005-0000-0000-000084280000}"/>
    <cellStyle name="Normal 6 2 2 4 2 2 3 2 2 3 2 2" xfId="38416" xr:uid="{00000000-0005-0000-0000-000085280000}"/>
    <cellStyle name="Normal 6 2 2 4 2 2 3 2 2 3 3" xfId="28398" xr:uid="{00000000-0005-0000-0000-000086280000}"/>
    <cellStyle name="Normal 6 2 2 4 2 2 3 2 2 4" xfId="5489" xr:uid="{00000000-0005-0000-0000-000087280000}"/>
    <cellStyle name="Normal 6 2 2 4 2 2 3 2 2 4 2" xfId="34629" xr:uid="{00000000-0005-0000-0000-000088280000}"/>
    <cellStyle name="Normal 6 2 2 4 2 2 3 2 2 5" xfId="24033" xr:uid="{00000000-0005-0000-0000-000089280000}"/>
    <cellStyle name="Normal 6 2 2 4 2 2 3 2 3" xfId="5490" xr:uid="{00000000-0005-0000-0000-00008A280000}"/>
    <cellStyle name="Normal 6 2 2 4 2 2 3 2 3 2" xfId="5491" xr:uid="{00000000-0005-0000-0000-00008B280000}"/>
    <cellStyle name="Normal 6 2 2 4 2 2 3 2 3 2 2" xfId="5492" xr:uid="{00000000-0005-0000-0000-00008C280000}"/>
    <cellStyle name="Normal 6 2 2 4 2 2 3 2 3 2 2 2" xfId="38417" xr:uid="{00000000-0005-0000-0000-00008D280000}"/>
    <cellStyle name="Normal 6 2 2 4 2 2 3 2 3 2 3" xfId="28399" xr:uid="{00000000-0005-0000-0000-00008E280000}"/>
    <cellStyle name="Normal 6 2 2 4 2 2 3 2 3 3" xfId="5493" xr:uid="{00000000-0005-0000-0000-00008F280000}"/>
    <cellStyle name="Normal 6 2 2 4 2 2 3 2 3 3 2" xfId="5494" xr:uid="{00000000-0005-0000-0000-000090280000}"/>
    <cellStyle name="Normal 6 2 2 4 2 2 3 2 3 3 2 2" xfId="38418" xr:uid="{00000000-0005-0000-0000-000091280000}"/>
    <cellStyle name="Normal 6 2 2 4 2 2 3 2 3 3 3" xfId="28400" xr:uid="{00000000-0005-0000-0000-000092280000}"/>
    <cellStyle name="Normal 6 2 2 4 2 2 3 2 3 4" xfId="5495" xr:uid="{00000000-0005-0000-0000-000093280000}"/>
    <cellStyle name="Normal 6 2 2 4 2 2 3 2 3 4 2" xfId="34630" xr:uid="{00000000-0005-0000-0000-000094280000}"/>
    <cellStyle name="Normal 6 2 2 4 2 2 3 2 3 5" xfId="24034" xr:uid="{00000000-0005-0000-0000-000095280000}"/>
    <cellStyle name="Normal 6 2 2 4 2 2 3 2 4" xfId="5496" xr:uid="{00000000-0005-0000-0000-000096280000}"/>
    <cellStyle name="Normal 6 2 2 4 2 2 3 2 4 2" xfId="5497" xr:uid="{00000000-0005-0000-0000-000097280000}"/>
    <cellStyle name="Normal 6 2 2 4 2 2 3 2 4 2 2" xfId="38419" xr:uid="{00000000-0005-0000-0000-000098280000}"/>
    <cellStyle name="Normal 6 2 2 4 2 2 3 2 4 3" xfId="28401" xr:uid="{00000000-0005-0000-0000-000099280000}"/>
    <cellStyle name="Normal 6 2 2 4 2 2 3 2 5" xfId="5498" xr:uid="{00000000-0005-0000-0000-00009A280000}"/>
    <cellStyle name="Normal 6 2 2 4 2 2 3 2 5 2" xfId="5499" xr:uid="{00000000-0005-0000-0000-00009B280000}"/>
    <cellStyle name="Normal 6 2 2 4 2 2 3 2 5 2 2" xfId="38420" xr:uid="{00000000-0005-0000-0000-00009C280000}"/>
    <cellStyle name="Normal 6 2 2 4 2 2 3 2 5 3" xfId="28402" xr:uid="{00000000-0005-0000-0000-00009D280000}"/>
    <cellStyle name="Normal 6 2 2 4 2 2 3 2 6" xfId="5500" xr:uid="{00000000-0005-0000-0000-00009E280000}"/>
    <cellStyle name="Normal 6 2 2 4 2 2 3 2 6 2" xfId="34628" xr:uid="{00000000-0005-0000-0000-00009F280000}"/>
    <cellStyle name="Normal 6 2 2 4 2 2 3 2 7" xfId="24032" xr:uid="{00000000-0005-0000-0000-0000A0280000}"/>
    <cellStyle name="Normal 6 2 2 4 2 2 3 3" xfId="5501" xr:uid="{00000000-0005-0000-0000-0000A1280000}"/>
    <cellStyle name="Normal 6 2 2 4 2 2 3 3 2" xfId="5502" xr:uid="{00000000-0005-0000-0000-0000A2280000}"/>
    <cellStyle name="Normal 6 2 2 4 2 2 3 3 2 2" xfId="5503" xr:uid="{00000000-0005-0000-0000-0000A3280000}"/>
    <cellStyle name="Normal 6 2 2 4 2 2 3 3 2 2 2" xfId="38421" xr:uid="{00000000-0005-0000-0000-0000A4280000}"/>
    <cellStyle name="Normal 6 2 2 4 2 2 3 3 2 3" xfId="28403" xr:uid="{00000000-0005-0000-0000-0000A5280000}"/>
    <cellStyle name="Normal 6 2 2 4 2 2 3 3 3" xfId="5504" xr:uid="{00000000-0005-0000-0000-0000A6280000}"/>
    <cellStyle name="Normal 6 2 2 4 2 2 3 3 3 2" xfId="5505" xr:uid="{00000000-0005-0000-0000-0000A7280000}"/>
    <cellStyle name="Normal 6 2 2 4 2 2 3 3 3 2 2" xfId="38422" xr:uid="{00000000-0005-0000-0000-0000A8280000}"/>
    <cellStyle name="Normal 6 2 2 4 2 2 3 3 3 3" xfId="28404" xr:uid="{00000000-0005-0000-0000-0000A9280000}"/>
    <cellStyle name="Normal 6 2 2 4 2 2 3 3 4" xfId="5506" xr:uid="{00000000-0005-0000-0000-0000AA280000}"/>
    <cellStyle name="Normal 6 2 2 4 2 2 3 3 4 2" xfId="34631" xr:uid="{00000000-0005-0000-0000-0000AB280000}"/>
    <cellStyle name="Normal 6 2 2 4 2 2 3 3 5" xfId="24035" xr:uid="{00000000-0005-0000-0000-0000AC280000}"/>
    <cellStyle name="Normal 6 2 2 4 2 2 3 4" xfId="5507" xr:uid="{00000000-0005-0000-0000-0000AD280000}"/>
    <cellStyle name="Normal 6 2 2 4 2 2 3 4 2" xfId="5508" xr:uid="{00000000-0005-0000-0000-0000AE280000}"/>
    <cellStyle name="Normal 6 2 2 4 2 2 3 4 2 2" xfId="5509" xr:uid="{00000000-0005-0000-0000-0000AF280000}"/>
    <cellStyle name="Normal 6 2 2 4 2 2 3 4 2 2 2" xfId="38423" xr:uid="{00000000-0005-0000-0000-0000B0280000}"/>
    <cellStyle name="Normal 6 2 2 4 2 2 3 4 2 3" xfId="28405" xr:uid="{00000000-0005-0000-0000-0000B1280000}"/>
    <cellStyle name="Normal 6 2 2 4 2 2 3 4 3" xfId="5510" xr:uid="{00000000-0005-0000-0000-0000B2280000}"/>
    <cellStyle name="Normal 6 2 2 4 2 2 3 4 3 2" xfId="5511" xr:uid="{00000000-0005-0000-0000-0000B3280000}"/>
    <cellStyle name="Normal 6 2 2 4 2 2 3 4 3 2 2" xfId="38424" xr:uid="{00000000-0005-0000-0000-0000B4280000}"/>
    <cellStyle name="Normal 6 2 2 4 2 2 3 4 3 3" xfId="28406" xr:uid="{00000000-0005-0000-0000-0000B5280000}"/>
    <cellStyle name="Normal 6 2 2 4 2 2 3 4 4" xfId="5512" xr:uid="{00000000-0005-0000-0000-0000B6280000}"/>
    <cellStyle name="Normal 6 2 2 4 2 2 3 4 4 2" xfId="34632" xr:uid="{00000000-0005-0000-0000-0000B7280000}"/>
    <cellStyle name="Normal 6 2 2 4 2 2 3 4 5" xfId="24036" xr:uid="{00000000-0005-0000-0000-0000B8280000}"/>
    <cellStyle name="Normal 6 2 2 4 2 2 3 5" xfId="5513" xr:uid="{00000000-0005-0000-0000-0000B9280000}"/>
    <cellStyle name="Normal 6 2 2 4 2 2 3 5 2" xfId="5514" xr:uid="{00000000-0005-0000-0000-0000BA280000}"/>
    <cellStyle name="Normal 6 2 2 4 2 2 3 5 2 2" xfId="38425" xr:uid="{00000000-0005-0000-0000-0000BB280000}"/>
    <cellStyle name="Normal 6 2 2 4 2 2 3 5 3" xfId="28407" xr:uid="{00000000-0005-0000-0000-0000BC280000}"/>
    <cellStyle name="Normal 6 2 2 4 2 2 3 6" xfId="5515" xr:uid="{00000000-0005-0000-0000-0000BD280000}"/>
    <cellStyle name="Normal 6 2 2 4 2 2 3 6 2" xfId="5516" xr:uid="{00000000-0005-0000-0000-0000BE280000}"/>
    <cellStyle name="Normal 6 2 2 4 2 2 3 6 2 2" xfId="38426" xr:uid="{00000000-0005-0000-0000-0000BF280000}"/>
    <cellStyle name="Normal 6 2 2 4 2 2 3 6 3" xfId="28408" xr:uid="{00000000-0005-0000-0000-0000C0280000}"/>
    <cellStyle name="Normal 6 2 2 4 2 2 3 7" xfId="5517" xr:uid="{00000000-0005-0000-0000-0000C1280000}"/>
    <cellStyle name="Normal 6 2 2 4 2 2 3 7 2" xfId="34627" xr:uid="{00000000-0005-0000-0000-0000C2280000}"/>
    <cellStyle name="Normal 6 2 2 4 2 2 3 8" xfId="24031" xr:uid="{00000000-0005-0000-0000-0000C3280000}"/>
    <cellStyle name="Normal 6 2 2 4 2 2 4" xfId="5518" xr:uid="{00000000-0005-0000-0000-0000C4280000}"/>
    <cellStyle name="Normal 6 2 2 4 2 2 4 2" xfId="5519" xr:uid="{00000000-0005-0000-0000-0000C5280000}"/>
    <cellStyle name="Normal 6 2 2 4 2 2 4 2 2" xfId="5520" xr:uid="{00000000-0005-0000-0000-0000C6280000}"/>
    <cellStyle name="Normal 6 2 2 4 2 2 4 2 2 2" xfId="5521" xr:uid="{00000000-0005-0000-0000-0000C7280000}"/>
    <cellStyle name="Normal 6 2 2 4 2 2 4 2 2 2 2" xfId="38427" xr:uid="{00000000-0005-0000-0000-0000C8280000}"/>
    <cellStyle name="Normal 6 2 2 4 2 2 4 2 2 3" xfId="28409" xr:uid="{00000000-0005-0000-0000-0000C9280000}"/>
    <cellStyle name="Normal 6 2 2 4 2 2 4 2 3" xfId="5522" xr:uid="{00000000-0005-0000-0000-0000CA280000}"/>
    <cellStyle name="Normal 6 2 2 4 2 2 4 2 3 2" xfId="5523" xr:uid="{00000000-0005-0000-0000-0000CB280000}"/>
    <cellStyle name="Normal 6 2 2 4 2 2 4 2 3 2 2" xfId="38428" xr:uid="{00000000-0005-0000-0000-0000CC280000}"/>
    <cellStyle name="Normal 6 2 2 4 2 2 4 2 3 3" xfId="28410" xr:uid="{00000000-0005-0000-0000-0000CD280000}"/>
    <cellStyle name="Normal 6 2 2 4 2 2 4 2 4" xfId="5524" xr:uid="{00000000-0005-0000-0000-0000CE280000}"/>
    <cellStyle name="Normal 6 2 2 4 2 2 4 2 4 2" xfId="34634" xr:uid="{00000000-0005-0000-0000-0000CF280000}"/>
    <cellStyle name="Normal 6 2 2 4 2 2 4 2 5" xfId="24038" xr:uid="{00000000-0005-0000-0000-0000D0280000}"/>
    <cellStyle name="Normal 6 2 2 4 2 2 4 3" xfId="5525" xr:uid="{00000000-0005-0000-0000-0000D1280000}"/>
    <cellStyle name="Normal 6 2 2 4 2 2 4 3 2" xfId="5526" xr:uid="{00000000-0005-0000-0000-0000D2280000}"/>
    <cellStyle name="Normal 6 2 2 4 2 2 4 3 2 2" xfId="5527" xr:uid="{00000000-0005-0000-0000-0000D3280000}"/>
    <cellStyle name="Normal 6 2 2 4 2 2 4 3 2 2 2" xfId="38429" xr:uid="{00000000-0005-0000-0000-0000D4280000}"/>
    <cellStyle name="Normal 6 2 2 4 2 2 4 3 2 3" xfId="28411" xr:uid="{00000000-0005-0000-0000-0000D5280000}"/>
    <cellStyle name="Normal 6 2 2 4 2 2 4 3 3" xfId="5528" xr:uid="{00000000-0005-0000-0000-0000D6280000}"/>
    <cellStyle name="Normal 6 2 2 4 2 2 4 3 3 2" xfId="5529" xr:uid="{00000000-0005-0000-0000-0000D7280000}"/>
    <cellStyle name="Normal 6 2 2 4 2 2 4 3 3 2 2" xfId="38430" xr:uid="{00000000-0005-0000-0000-0000D8280000}"/>
    <cellStyle name="Normal 6 2 2 4 2 2 4 3 3 3" xfId="28412" xr:uid="{00000000-0005-0000-0000-0000D9280000}"/>
    <cellStyle name="Normal 6 2 2 4 2 2 4 3 4" xfId="5530" xr:uid="{00000000-0005-0000-0000-0000DA280000}"/>
    <cellStyle name="Normal 6 2 2 4 2 2 4 3 4 2" xfId="34635" xr:uid="{00000000-0005-0000-0000-0000DB280000}"/>
    <cellStyle name="Normal 6 2 2 4 2 2 4 3 5" xfId="24039" xr:uid="{00000000-0005-0000-0000-0000DC280000}"/>
    <cellStyle name="Normal 6 2 2 4 2 2 4 4" xfId="5531" xr:uid="{00000000-0005-0000-0000-0000DD280000}"/>
    <cellStyle name="Normal 6 2 2 4 2 2 4 4 2" xfId="5532" xr:uid="{00000000-0005-0000-0000-0000DE280000}"/>
    <cellStyle name="Normal 6 2 2 4 2 2 4 4 2 2" xfId="38431" xr:uid="{00000000-0005-0000-0000-0000DF280000}"/>
    <cellStyle name="Normal 6 2 2 4 2 2 4 4 3" xfId="28413" xr:uid="{00000000-0005-0000-0000-0000E0280000}"/>
    <cellStyle name="Normal 6 2 2 4 2 2 4 5" xfId="5533" xr:uid="{00000000-0005-0000-0000-0000E1280000}"/>
    <cellStyle name="Normal 6 2 2 4 2 2 4 5 2" xfId="5534" xr:uid="{00000000-0005-0000-0000-0000E2280000}"/>
    <cellStyle name="Normal 6 2 2 4 2 2 4 5 2 2" xfId="38432" xr:uid="{00000000-0005-0000-0000-0000E3280000}"/>
    <cellStyle name="Normal 6 2 2 4 2 2 4 5 3" xfId="28414" xr:uid="{00000000-0005-0000-0000-0000E4280000}"/>
    <cellStyle name="Normal 6 2 2 4 2 2 4 6" xfId="5535" xr:uid="{00000000-0005-0000-0000-0000E5280000}"/>
    <cellStyle name="Normal 6 2 2 4 2 2 4 6 2" xfId="34633" xr:uid="{00000000-0005-0000-0000-0000E6280000}"/>
    <cellStyle name="Normal 6 2 2 4 2 2 4 7" xfId="24037" xr:uid="{00000000-0005-0000-0000-0000E7280000}"/>
    <cellStyle name="Normal 6 2 2 4 2 2 5" xfId="5536" xr:uid="{00000000-0005-0000-0000-0000E8280000}"/>
    <cellStyle name="Normal 6 2 2 4 2 2 5 2" xfId="5537" xr:uid="{00000000-0005-0000-0000-0000E9280000}"/>
    <cellStyle name="Normal 6 2 2 4 2 2 5 2 2" xfId="5538" xr:uid="{00000000-0005-0000-0000-0000EA280000}"/>
    <cellStyle name="Normal 6 2 2 4 2 2 5 2 2 2" xfId="38433" xr:uid="{00000000-0005-0000-0000-0000EB280000}"/>
    <cellStyle name="Normal 6 2 2 4 2 2 5 2 3" xfId="28415" xr:uid="{00000000-0005-0000-0000-0000EC280000}"/>
    <cellStyle name="Normal 6 2 2 4 2 2 5 3" xfId="5539" xr:uid="{00000000-0005-0000-0000-0000ED280000}"/>
    <cellStyle name="Normal 6 2 2 4 2 2 5 3 2" xfId="5540" xr:uid="{00000000-0005-0000-0000-0000EE280000}"/>
    <cellStyle name="Normal 6 2 2 4 2 2 5 3 2 2" xfId="38434" xr:uid="{00000000-0005-0000-0000-0000EF280000}"/>
    <cellStyle name="Normal 6 2 2 4 2 2 5 3 3" xfId="28416" xr:uid="{00000000-0005-0000-0000-0000F0280000}"/>
    <cellStyle name="Normal 6 2 2 4 2 2 5 4" xfId="5541" xr:uid="{00000000-0005-0000-0000-0000F1280000}"/>
    <cellStyle name="Normal 6 2 2 4 2 2 5 4 2" xfId="34636" xr:uid="{00000000-0005-0000-0000-0000F2280000}"/>
    <cellStyle name="Normal 6 2 2 4 2 2 5 5" xfId="24040" xr:uid="{00000000-0005-0000-0000-0000F3280000}"/>
    <cellStyle name="Normal 6 2 2 4 2 2 6" xfId="5542" xr:uid="{00000000-0005-0000-0000-0000F4280000}"/>
    <cellStyle name="Normal 6 2 2 4 2 2 6 2" xfId="5543" xr:uid="{00000000-0005-0000-0000-0000F5280000}"/>
    <cellStyle name="Normal 6 2 2 4 2 2 6 2 2" xfId="5544" xr:uid="{00000000-0005-0000-0000-0000F6280000}"/>
    <cellStyle name="Normal 6 2 2 4 2 2 6 2 2 2" xfId="38435" xr:uid="{00000000-0005-0000-0000-0000F7280000}"/>
    <cellStyle name="Normal 6 2 2 4 2 2 6 2 3" xfId="28417" xr:uid="{00000000-0005-0000-0000-0000F8280000}"/>
    <cellStyle name="Normal 6 2 2 4 2 2 6 3" xfId="5545" xr:uid="{00000000-0005-0000-0000-0000F9280000}"/>
    <cellStyle name="Normal 6 2 2 4 2 2 6 3 2" xfId="5546" xr:uid="{00000000-0005-0000-0000-0000FA280000}"/>
    <cellStyle name="Normal 6 2 2 4 2 2 6 3 2 2" xfId="38436" xr:uid="{00000000-0005-0000-0000-0000FB280000}"/>
    <cellStyle name="Normal 6 2 2 4 2 2 6 3 3" xfId="28418" xr:uid="{00000000-0005-0000-0000-0000FC280000}"/>
    <cellStyle name="Normal 6 2 2 4 2 2 6 4" xfId="5547" xr:uid="{00000000-0005-0000-0000-0000FD280000}"/>
    <cellStyle name="Normal 6 2 2 4 2 2 6 4 2" xfId="34637" xr:uid="{00000000-0005-0000-0000-0000FE280000}"/>
    <cellStyle name="Normal 6 2 2 4 2 2 6 5" xfId="24041" xr:uid="{00000000-0005-0000-0000-0000FF280000}"/>
    <cellStyle name="Normal 6 2 2 4 2 2 7" xfId="5548" xr:uid="{00000000-0005-0000-0000-000000290000}"/>
    <cellStyle name="Normal 6 2 2 4 2 2 7 2" xfId="5549" xr:uid="{00000000-0005-0000-0000-000001290000}"/>
    <cellStyle name="Normal 6 2 2 4 2 2 7 2 2" xfId="38437" xr:uid="{00000000-0005-0000-0000-000002290000}"/>
    <cellStyle name="Normal 6 2 2 4 2 2 7 3" xfId="28419" xr:uid="{00000000-0005-0000-0000-000003290000}"/>
    <cellStyle name="Normal 6 2 2 4 2 2 8" xfId="5550" xr:uid="{00000000-0005-0000-0000-000004290000}"/>
    <cellStyle name="Normal 6 2 2 4 2 2 8 2" xfId="5551" xr:uid="{00000000-0005-0000-0000-000005290000}"/>
    <cellStyle name="Normal 6 2 2 4 2 2 8 2 2" xfId="38438" xr:uid="{00000000-0005-0000-0000-000006290000}"/>
    <cellStyle name="Normal 6 2 2 4 2 2 8 3" xfId="28420" xr:uid="{00000000-0005-0000-0000-000007290000}"/>
    <cellStyle name="Normal 6 2 2 4 2 2 9" xfId="5552" xr:uid="{00000000-0005-0000-0000-000008290000}"/>
    <cellStyle name="Normal 6 2 2 4 2 2 9 2" xfId="34620" xr:uid="{00000000-0005-0000-0000-000009290000}"/>
    <cellStyle name="Normal 6 2 2 4 2 3" xfId="5553" xr:uid="{00000000-0005-0000-0000-00000A290000}"/>
    <cellStyle name="Normal 6 2 2 4 2 3 2" xfId="5554" xr:uid="{00000000-0005-0000-0000-00000B290000}"/>
    <cellStyle name="Normal 6 2 2 4 2 3 2 2" xfId="5555" xr:uid="{00000000-0005-0000-0000-00000C290000}"/>
    <cellStyle name="Normal 6 2 2 4 2 3 2 2 2" xfId="5556" xr:uid="{00000000-0005-0000-0000-00000D290000}"/>
    <cellStyle name="Normal 6 2 2 4 2 3 2 2 2 2" xfId="5557" xr:uid="{00000000-0005-0000-0000-00000E290000}"/>
    <cellStyle name="Normal 6 2 2 4 2 3 2 2 2 2 2" xfId="38439" xr:uid="{00000000-0005-0000-0000-00000F290000}"/>
    <cellStyle name="Normal 6 2 2 4 2 3 2 2 2 3" xfId="28421" xr:uid="{00000000-0005-0000-0000-000010290000}"/>
    <cellStyle name="Normal 6 2 2 4 2 3 2 2 3" xfId="5558" xr:uid="{00000000-0005-0000-0000-000011290000}"/>
    <cellStyle name="Normal 6 2 2 4 2 3 2 2 3 2" xfId="5559" xr:uid="{00000000-0005-0000-0000-000012290000}"/>
    <cellStyle name="Normal 6 2 2 4 2 3 2 2 3 2 2" xfId="38440" xr:uid="{00000000-0005-0000-0000-000013290000}"/>
    <cellStyle name="Normal 6 2 2 4 2 3 2 2 3 3" xfId="28422" xr:uid="{00000000-0005-0000-0000-000014290000}"/>
    <cellStyle name="Normal 6 2 2 4 2 3 2 2 4" xfId="5560" xr:uid="{00000000-0005-0000-0000-000015290000}"/>
    <cellStyle name="Normal 6 2 2 4 2 3 2 2 4 2" xfId="34640" xr:uid="{00000000-0005-0000-0000-000016290000}"/>
    <cellStyle name="Normal 6 2 2 4 2 3 2 2 5" xfId="24044" xr:uid="{00000000-0005-0000-0000-000017290000}"/>
    <cellStyle name="Normal 6 2 2 4 2 3 2 3" xfId="5561" xr:uid="{00000000-0005-0000-0000-000018290000}"/>
    <cellStyle name="Normal 6 2 2 4 2 3 2 3 2" xfId="5562" xr:uid="{00000000-0005-0000-0000-000019290000}"/>
    <cellStyle name="Normal 6 2 2 4 2 3 2 3 2 2" xfId="5563" xr:uid="{00000000-0005-0000-0000-00001A290000}"/>
    <cellStyle name="Normal 6 2 2 4 2 3 2 3 2 2 2" xfId="38441" xr:uid="{00000000-0005-0000-0000-00001B290000}"/>
    <cellStyle name="Normal 6 2 2 4 2 3 2 3 2 3" xfId="28423" xr:uid="{00000000-0005-0000-0000-00001C290000}"/>
    <cellStyle name="Normal 6 2 2 4 2 3 2 3 3" xfId="5564" xr:uid="{00000000-0005-0000-0000-00001D290000}"/>
    <cellStyle name="Normal 6 2 2 4 2 3 2 3 3 2" xfId="5565" xr:uid="{00000000-0005-0000-0000-00001E290000}"/>
    <cellStyle name="Normal 6 2 2 4 2 3 2 3 3 2 2" xfId="38442" xr:uid="{00000000-0005-0000-0000-00001F290000}"/>
    <cellStyle name="Normal 6 2 2 4 2 3 2 3 3 3" xfId="28424" xr:uid="{00000000-0005-0000-0000-000020290000}"/>
    <cellStyle name="Normal 6 2 2 4 2 3 2 3 4" xfId="5566" xr:uid="{00000000-0005-0000-0000-000021290000}"/>
    <cellStyle name="Normal 6 2 2 4 2 3 2 3 4 2" xfId="34641" xr:uid="{00000000-0005-0000-0000-000022290000}"/>
    <cellStyle name="Normal 6 2 2 4 2 3 2 3 5" xfId="24045" xr:uid="{00000000-0005-0000-0000-000023290000}"/>
    <cellStyle name="Normal 6 2 2 4 2 3 2 4" xfId="5567" xr:uid="{00000000-0005-0000-0000-000024290000}"/>
    <cellStyle name="Normal 6 2 2 4 2 3 2 4 2" xfId="5568" xr:uid="{00000000-0005-0000-0000-000025290000}"/>
    <cellStyle name="Normal 6 2 2 4 2 3 2 4 2 2" xfId="38443" xr:uid="{00000000-0005-0000-0000-000026290000}"/>
    <cellStyle name="Normal 6 2 2 4 2 3 2 4 3" xfId="28425" xr:uid="{00000000-0005-0000-0000-000027290000}"/>
    <cellStyle name="Normal 6 2 2 4 2 3 2 5" xfId="5569" xr:uid="{00000000-0005-0000-0000-000028290000}"/>
    <cellStyle name="Normal 6 2 2 4 2 3 2 5 2" xfId="5570" xr:uid="{00000000-0005-0000-0000-000029290000}"/>
    <cellStyle name="Normal 6 2 2 4 2 3 2 5 2 2" xfId="38444" xr:uid="{00000000-0005-0000-0000-00002A290000}"/>
    <cellStyle name="Normal 6 2 2 4 2 3 2 5 3" xfId="28426" xr:uid="{00000000-0005-0000-0000-00002B290000}"/>
    <cellStyle name="Normal 6 2 2 4 2 3 2 6" xfId="5571" xr:uid="{00000000-0005-0000-0000-00002C290000}"/>
    <cellStyle name="Normal 6 2 2 4 2 3 2 6 2" xfId="34639" xr:uid="{00000000-0005-0000-0000-00002D290000}"/>
    <cellStyle name="Normal 6 2 2 4 2 3 2 7" xfId="24043" xr:uid="{00000000-0005-0000-0000-00002E290000}"/>
    <cellStyle name="Normal 6 2 2 4 2 3 3" xfId="5572" xr:uid="{00000000-0005-0000-0000-00002F290000}"/>
    <cellStyle name="Normal 6 2 2 4 2 3 3 2" xfId="5573" xr:uid="{00000000-0005-0000-0000-000030290000}"/>
    <cellStyle name="Normal 6 2 2 4 2 3 3 2 2" xfId="5574" xr:uid="{00000000-0005-0000-0000-000031290000}"/>
    <cellStyle name="Normal 6 2 2 4 2 3 3 2 2 2" xfId="38445" xr:uid="{00000000-0005-0000-0000-000032290000}"/>
    <cellStyle name="Normal 6 2 2 4 2 3 3 2 3" xfId="28427" xr:uid="{00000000-0005-0000-0000-000033290000}"/>
    <cellStyle name="Normal 6 2 2 4 2 3 3 3" xfId="5575" xr:uid="{00000000-0005-0000-0000-000034290000}"/>
    <cellStyle name="Normal 6 2 2 4 2 3 3 3 2" xfId="5576" xr:uid="{00000000-0005-0000-0000-000035290000}"/>
    <cellStyle name="Normal 6 2 2 4 2 3 3 3 2 2" xfId="38446" xr:uid="{00000000-0005-0000-0000-000036290000}"/>
    <cellStyle name="Normal 6 2 2 4 2 3 3 3 3" xfId="28428" xr:uid="{00000000-0005-0000-0000-000037290000}"/>
    <cellStyle name="Normal 6 2 2 4 2 3 3 4" xfId="5577" xr:uid="{00000000-0005-0000-0000-000038290000}"/>
    <cellStyle name="Normal 6 2 2 4 2 3 3 4 2" xfId="34642" xr:uid="{00000000-0005-0000-0000-000039290000}"/>
    <cellStyle name="Normal 6 2 2 4 2 3 3 5" xfId="24046" xr:uid="{00000000-0005-0000-0000-00003A290000}"/>
    <cellStyle name="Normal 6 2 2 4 2 3 4" xfId="5578" xr:uid="{00000000-0005-0000-0000-00003B290000}"/>
    <cellStyle name="Normal 6 2 2 4 2 3 4 2" xfId="5579" xr:uid="{00000000-0005-0000-0000-00003C290000}"/>
    <cellStyle name="Normal 6 2 2 4 2 3 4 2 2" xfId="5580" xr:uid="{00000000-0005-0000-0000-00003D290000}"/>
    <cellStyle name="Normal 6 2 2 4 2 3 4 2 2 2" xfId="38447" xr:uid="{00000000-0005-0000-0000-00003E290000}"/>
    <cellStyle name="Normal 6 2 2 4 2 3 4 2 3" xfId="28429" xr:uid="{00000000-0005-0000-0000-00003F290000}"/>
    <cellStyle name="Normal 6 2 2 4 2 3 4 3" xfId="5581" xr:uid="{00000000-0005-0000-0000-000040290000}"/>
    <cellStyle name="Normal 6 2 2 4 2 3 4 3 2" xfId="5582" xr:uid="{00000000-0005-0000-0000-000041290000}"/>
    <cellStyle name="Normal 6 2 2 4 2 3 4 3 2 2" xfId="38448" xr:uid="{00000000-0005-0000-0000-000042290000}"/>
    <cellStyle name="Normal 6 2 2 4 2 3 4 3 3" xfId="28430" xr:uid="{00000000-0005-0000-0000-000043290000}"/>
    <cellStyle name="Normal 6 2 2 4 2 3 4 4" xfId="5583" xr:uid="{00000000-0005-0000-0000-000044290000}"/>
    <cellStyle name="Normal 6 2 2 4 2 3 4 4 2" xfId="34643" xr:uid="{00000000-0005-0000-0000-000045290000}"/>
    <cellStyle name="Normal 6 2 2 4 2 3 4 5" xfId="24047" xr:uid="{00000000-0005-0000-0000-000046290000}"/>
    <cellStyle name="Normal 6 2 2 4 2 3 5" xfId="5584" xr:uid="{00000000-0005-0000-0000-000047290000}"/>
    <cellStyle name="Normal 6 2 2 4 2 3 5 2" xfId="5585" xr:uid="{00000000-0005-0000-0000-000048290000}"/>
    <cellStyle name="Normal 6 2 2 4 2 3 5 2 2" xfId="38449" xr:uid="{00000000-0005-0000-0000-000049290000}"/>
    <cellStyle name="Normal 6 2 2 4 2 3 5 3" xfId="28431" xr:uid="{00000000-0005-0000-0000-00004A290000}"/>
    <cellStyle name="Normal 6 2 2 4 2 3 6" xfId="5586" xr:uid="{00000000-0005-0000-0000-00004B290000}"/>
    <cellStyle name="Normal 6 2 2 4 2 3 6 2" xfId="5587" xr:uid="{00000000-0005-0000-0000-00004C290000}"/>
    <cellStyle name="Normal 6 2 2 4 2 3 6 2 2" xfId="38450" xr:uid="{00000000-0005-0000-0000-00004D290000}"/>
    <cellStyle name="Normal 6 2 2 4 2 3 6 3" xfId="28432" xr:uid="{00000000-0005-0000-0000-00004E290000}"/>
    <cellStyle name="Normal 6 2 2 4 2 3 7" xfId="5588" xr:uid="{00000000-0005-0000-0000-00004F290000}"/>
    <cellStyle name="Normal 6 2 2 4 2 3 7 2" xfId="34638" xr:uid="{00000000-0005-0000-0000-000050290000}"/>
    <cellStyle name="Normal 6 2 2 4 2 3 8" xfId="24042" xr:uid="{00000000-0005-0000-0000-000051290000}"/>
    <cellStyle name="Normal 6 2 2 4 2 4" xfId="5589" xr:uid="{00000000-0005-0000-0000-000052290000}"/>
    <cellStyle name="Normal 6 2 2 4 2 4 2" xfId="5590" xr:uid="{00000000-0005-0000-0000-000053290000}"/>
    <cellStyle name="Normal 6 2 2 4 2 4 2 2" xfId="5591" xr:uid="{00000000-0005-0000-0000-000054290000}"/>
    <cellStyle name="Normal 6 2 2 4 2 4 2 2 2" xfId="5592" xr:uid="{00000000-0005-0000-0000-000055290000}"/>
    <cellStyle name="Normal 6 2 2 4 2 4 2 2 2 2" xfId="5593" xr:uid="{00000000-0005-0000-0000-000056290000}"/>
    <cellStyle name="Normal 6 2 2 4 2 4 2 2 2 2 2" xfId="38451" xr:uid="{00000000-0005-0000-0000-000057290000}"/>
    <cellStyle name="Normal 6 2 2 4 2 4 2 2 2 3" xfId="28433" xr:uid="{00000000-0005-0000-0000-000058290000}"/>
    <cellStyle name="Normal 6 2 2 4 2 4 2 2 3" xfId="5594" xr:uid="{00000000-0005-0000-0000-000059290000}"/>
    <cellStyle name="Normal 6 2 2 4 2 4 2 2 3 2" xfId="5595" xr:uid="{00000000-0005-0000-0000-00005A290000}"/>
    <cellStyle name="Normal 6 2 2 4 2 4 2 2 3 2 2" xfId="38452" xr:uid="{00000000-0005-0000-0000-00005B290000}"/>
    <cellStyle name="Normal 6 2 2 4 2 4 2 2 3 3" xfId="28434" xr:uid="{00000000-0005-0000-0000-00005C290000}"/>
    <cellStyle name="Normal 6 2 2 4 2 4 2 2 4" xfId="5596" xr:uid="{00000000-0005-0000-0000-00005D290000}"/>
    <cellStyle name="Normal 6 2 2 4 2 4 2 2 4 2" xfId="34646" xr:uid="{00000000-0005-0000-0000-00005E290000}"/>
    <cellStyle name="Normal 6 2 2 4 2 4 2 2 5" xfId="24050" xr:uid="{00000000-0005-0000-0000-00005F290000}"/>
    <cellStyle name="Normal 6 2 2 4 2 4 2 3" xfId="5597" xr:uid="{00000000-0005-0000-0000-000060290000}"/>
    <cellStyle name="Normal 6 2 2 4 2 4 2 3 2" xfId="5598" xr:uid="{00000000-0005-0000-0000-000061290000}"/>
    <cellStyle name="Normal 6 2 2 4 2 4 2 3 2 2" xfId="5599" xr:uid="{00000000-0005-0000-0000-000062290000}"/>
    <cellStyle name="Normal 6 2 2 4 2 4 2 3 2 2 2" xfId="38453" xr:uid="{00000000-0005-0000-0000-000063290000}"/>
    <cellStyle name="Normal 6 2 2 4 2 4 2 3 2 3" xfId="28435" xr:uid="{00000000-0005-0000-0000-000064290000}"/>
    <cellStyle name="Normal 6 2 2 4 2 4 2 3 3" xfId="5600" xr:uid="{00000000-0005-0000-0000-000065290000}"/>
    <cellStyle name="Normal 6 2 2 4 2 4 2 3 3 2" xfId="5601" xr:uid="{00000000-0005-0000-0000-000066290000}"/>
    <cellStyle name="Normal 6 2 2 4 2 4 2 3 3 2 2" xfId="38454" xr:uid="{00000000-0005-0000-0000-000067290000}"/>
    <cellStyle name="Normal 6 2 2 4 2 4 2 3 3 3" xfId="28436" xr:uid="{00000000-0005-0000-0000-000068290000}"/>
    <cellStyle name="Normal 6 2 2 4 2 4 2 3 4" xfId="5602" xr:uid="{00000000-0005-0000-0000-000069290000}"/>
    <cellStyle name="Normal 6 2 2 4 2 4 2 3 4 2" xfId="34647" xr:uid="{00000000-0005-0000-0000-00006A290000}"/>
    <cellStyle name="Normal 6 2 2 4 2 4 2 3 5" xfId="24051" xr:uid="{00000000-0005-0000-0000-00006B290000}"/>
    <cellStyle name="Normal 6 2 2 4 2 4 2 4" xfId="5603" xr:uid="{00000000-0005-0000-0000-00006C290000}"/>
    <cellStyle name="Normal 6 2 2 4 2 4 2 4 2" xfId="5604" xr:uid="{00000000-0005-0000-0000-00006D290000}"/>
    <cellStyle name="Normal 6 2 2 4 2 4 2 4 2 2" xfId="38455" xr:uid="{00000000-0005-0000-0000-00006E290000}"/>
    <cellStyle name="Normal 6 2 2 4 2 4 2 4 3" xfId="28437" xr:uid="{00000000-0005-0000-0000-00006F290000}"/>
    <cellStyle name="Normal 6 2 2 4 2 4 2 5" xfId="5605" xr:uid="{00000000-0005-0000-0000-000070290000}"/>
    <cellStyle name="Normal 6 2 2 4 2 4 2 5 2" xfId="5606" xr:uid="{00000000-0005-0000-0000-000071290000}"/>
    <cellStyle name="Normal 6 2 2 4 2 4 2 5 2 2" xfId="38456" xr:uid="{00000000-0005-0000-0000-000072290000}"/>
    <cellStyle name="Normal 6 2 2 4 2 4 2 5 3" xfId="28438" xr:uid="{00000000-0005-0000-0000-000073290000}"/>
    <cellStyle name="Normal 6 2 2 4 2 4 2 6" xfId="5607" xr:uid="{00000000-0005-0000-0000-000074290000}"/>
    <cellStyle name="Normal 6 2 2 4 2 4 2 6 2" xfId="34645" xr:uid="{00000000-0005-0000-0000-000075290000}"/>
    <cellStyle name="Normal 6 2 2 4 2 4 2 7" xfId="24049" xr:uid="{00000000-0005-0000-0000-000076290000}"/>
    <cellStyle name="Normal 6 2 2 4 2 4 3" xfId="5608" xr:uid="{00000000-0005-0000-0000-000077290000}"/>
    <cellStyle name="Normal 6 2 2 4 2 4 3 2" xfId="5609" xr:uid="{00000000-0005-0000-0000-000078290000}"/>
    <cellStyle name="Normal 6 2 2 4 2 4 3 2 2" xfId="5610" xr:uid="{00000000-0005-0000-0000-000079290000}"/>
    <cellStyle name="Normal 6 2 2 4 2 4 3 2 2 2" xfId="38457" xr:uid="{00000000-0005-0000-0000-00007A290000}"/>
    <cellStyle name="Normal 6 2 2 4 2 4 3 2 3" xfId="28439" xr:uid="{00000000-0005-0000-0000-00007B290000}"/>
    <cellStyle name="Normal 6 2 2 4 2 4 3 3" xfId="5611" xr:uid="{00000000-0005-0000-0000-00007C290000}"/>
    <cellStyle name="Normal 6 2 2 4 2 4 3 3 2" xfId="5612" xr:uid="{00000000-0005-0000-0000-00007D290000}"/>
    <cellStyle name="Normal 6 2 2 4 2 4 3 3 2 2" xfId="38458" xr:uid="{00000000-0005-0000-0000-00007E290000}"/>
    <cellStyle name="Normal 6 2 2 4 2 4 3 3 3" xfId="28440" xr:uid="{00000000-0005-0000-0000-00007F290000}"/>
    <cellStyle name="Normal 6 2 2 4 2 4 3 4" xfId="5613" xr:uid="{00000000-0005-0000-0000-000080290000}"/>
    <cellStyle name="Normal 6 2 2 4 2 4 3 4 2" xfId="34648" xr:uid="{00000000-0005-0000-0000-000081290000}"/>
    <cellStyle name="Normal 6 2 2 4 2 4 3 5" xfId="24052" xr:uid="{00000000-0005-0000-0000-000082290000}"/>
    <cellStyle name="Normal 6 2 2 4 2 4 4" xfId="5614" xr:uid="{00000000-0005-0000-0000-000083290000}"/>
    <cellStyle name="Normal 6 2 2 4 2 4 4 2" xfId="5615" xr:uid="{00000000-0005-0000-0000-000084290000}"/>
    <cellStyle name="Normal 6 2 2 4 2 4 4 2 2" xfId="5616" xr:uid="{00000000-0005-0000-0000-000085290000}"/>
    <cellStyle name="Normal 6 2 2 4 2 4 4 2 2 2" xfId="38459" xr:uid="{00000000-0005-0000-0000-000086290000}"/>
    <cellStyle name="Normal 6 2 2 4 2 4 4 2 3" xfId="28441" xr:uid="{00000000-0005-0000-0000-000087290000}"/>
    <cellStyle name="Normal 6 2 2 4 2 4 4 3" xfId="5617" xr:uid="{00000000-0005-0000-0000-000088290000}"/>
    <cellStyle name="Normal 6 2 2 4 2 4 4 3 2" xfId="5618" xr:uid="{00000000-0005-0000-0000-000089290000}"/>
    <cellStyle name="Normal 6 2 2 4 2 4 4 3 2 2" xfId="38460" xr:uid="{00000000-0005-0000-0000-00008A290000}"/>
    <cellStyle name="Normal 6 2 2 4 2 4 4 3 3" xfId="28442" xr:uid="{00000000-0005-0000-0000-00008B290000}"/>
    <cellStyle name="Normal 6 2 2 4 2 4 4 4" xfId="5619" xr:uid="{00000000-0005-0000-0000-00008C290000}"/>
    <cellStyle name="Normal 6 2 2 4 2 4 4 4 2" xfId="34649" xr:uid="{00000000-0005-0000-0000-00008D290000}"/>
    <cellStyle name="Normal 6 2 2 4 2 4 4 5" xfId="24053" xr:uid="{00000000-0005-0000-0000-00008E290000}"/>
    <cellStyle name="Normal 6 2 2 4 2 4 5" xfId="5620" xr:uid="{00000000-0005-0000-0000-00008F290000}"/>
    <cellStyle name="Normal 6 2 2 4 2 4 5 2" xfId="5621" xr:uid="{00000000-0005-0000-0000-000090290000}"/>
    <cellStyle name="Normal 6 2 2 4 2 4 5 2 2" xfId="38461" xr:uid="{00000000-0005-0000-0000-000091290000}"/>
    <cellStyle name="Normal 6 2 2 4 2 4 5 3" xfId="28443" xr:uid="{00000000-0005-0000-0000-000092290000}"/>
    <cellStyle name="Normal 6 2 2 4 2 4 6" xfId="5622" xr:uid="{00000000-0005-0000-0000-000093290000}"/>
    <cellStyle name="Normal 6 2 2 4 2 4 6 2" xfId="5623" xr:uid="{00000000-0005-0000-0000-000094290000}"/>
    <cellStyle name="Normal 6 2 2 4 2 4 6 2 2" xfId="38462" xr:uid="{00000000-0005-0000-0000-000095290000}"/>
    <cellStyle name="Normal 6 2 2 4 2 4 6 3" xfId="28444" xr:uid="{00000000-0005-0000-0000-000096290000}"/>
    <cellStyle name="Normal 6 2 2 4 2 4 7" xfId="5624" xr:uid="{00000000-0005-0000-0000-000097290000}"/>
    <cellStyle name="Normal 6 2 2 4 2 4 7 2" xfId="34644" xr:uid="{00000000-0005-0000-0000-000098290000}"/>
    <cellStyle name="Normal 6 2 2 4 2 4 8" xfId="24048" xr:uid="{00000000-0005-0000-0000-000099290000}"/>
    <cellStyle name="Normal 6 2 2 4 2 5" xfId="5625" xr:uid="{00000000-0005-0000-0000-00009A290000}"/>
    <cellStyle name="Normal 6 2 2 4 2 5 2" xfId="5626" xr:uid="{00000000-0005-0000-0000-00009B290000}"/>
    <cellStyle name="Normal 6 2 2 4 2 5 2 2" xfId="5627" xr:uid="{00000000-0005-0000-0000-00009C290000}"/>
    <cellStyle name="Normal 6 2 2 4 2 5 2 2 2" xfId="5628" xr:uid="{00000000-0005-0000-0000-00009D290000}"/>
    <cellStyle name="Normal 6 2 2 4 2 5 2 2 2 2" xfId="5629" xr:uid="{00000000-0005-0000-0000-00009E290000}"/>
    <cellStyle name="Normal 6 2 2 4 2 5 2 2 2 2 2" xfId="38463" xr:uid="{00000000-0005-0000-0000-00009F290000}"/>
    <cellStyle name="Normal 6 2 2 4 2 5 2 2 2 3" xfId="28445" xr:uid="{00000000-0005-0000-0000-0000A0290000}"/>
    <cellStyle name="Normal 6 2 2 4 2 5 2 2 3" xfId="5630" xr:uid="{00000000-0005-0000-0000-0000A1290000}"/>
    <cellStyle name="Normal 6 2 2 4 2 5 2 2 3 2" xfId="5631" xr:uid="{00000000-0005-0000-0000-0000A2290000}"/>
    <cellStyle name="Normal 6 2 2 4 2 5 2 2 3 2 2" xfId="38464" xr:uid="{00000000-0005-0000-0000-0000A3290000}"/>
    <cellStyle name="Normal 6 2 2 4 2 5 2 2 3 3" xfId="28446" xr:uid="{00000000-0005-0000-0000-0000A4290000}"/>
    <cellStyle name="Normal 6 2 2 4 2 5 2 2 4" xfId="5632" xr:uid="{00000000-0005-0000-0000-0000A5290000}"/>
    <cellStyle name="Normal 6 2 2 4 2 5 2 2 4 2" xfId="34652" xr:uid="{00000000-0005-0000-0000-0000A6290000}"/>
    <cellStyle name="Normal 6 2 2 4 2 5 2 2 5" xfId="24056" xr:uid="{00000000-0005-0000-0000-0000A7290000}"/>
    <cellStyle name="Normal 6 2 2 4 2 5 2 3" xfId="5633" xr:uid="{00000000-0005-0000-0000-0000A8290000}"/>
    <cellStyle name="Normal 6 2 2 4 2 5 2 3 2" xfId="5634" xr:uid="{00000000-0005-0000-0000-0000A9290000}"/>
    <cellStyle name="Normal 6 2 2 4 2 5 2 3 2 2" xfId="5635" xr:uid="{00000000-0005-0000-0000-0000AA290000}"/>
    <cellStyle name="Normal 6 2 2 4 2 5 2 3 2 2 2" xfId="38465" xr:uid="{00000000-0005-0000-0000-0000AB290000}"/>
    <cellStyle name="Normal 6 2 2 4 2 5 2 3 2 3" xfId="28447" xr:uid="{00000000-0005-0000-0000-0000AC290000}"/>
    <cellStyle name="Normal 6 2 2 4 2 5 2 3 3" xfId="5636" xr:uid="{00000000-0005-0000-0000-0000AD290000}"/>
    <cellStyle name="Normal 6 2 2 4 2 5 2 3 3 2" xfId="5637" xr:uid="{00000000-0005-0000-0000-0000AE290000}"/>
    <cellStyle name="Normal 6 2 2 4 2 5 2 3 3 2 2" xfId="38466" xr:uid="{00000000-0005-0000-0000-0000AF290000}"/>
    <cellStyle name="Normal 6 2 2 4 2 5 2 3 3 3" xfId="28448" xr:uid="{00000000-0005-0000-0000-0000B0290000}"/>
    <cellStyle name="Normal 6 2 2 4 2 5 2 3 4" xfId="5638" xr:uid="{00000000-0005-0000-0000-0000B1290000}"/>
    <cellStyle name="Normal 6 2 2 4 2 5 2 3 4 2" xfId="34653" xr:uid="{00000000-0005-0000-0000-0000B2290000}"/>
    <cellStyle name="Normal 6 2 2 4 2 5 2 3 5" xfId="24057" xr:uid="{00000000-0005-0000-0000-0000B3290000}"/>
    <cellStyle name="Normal 6 2 2 4 2 5 2 4" xfId="5639" xr:uid="{00000000-0005-0000-0000-0000B4290000}"/>
    <cellStyle name="Normal 6 2 2 4 2 5 2 4 2" xfId="5640" xr:uid="{00000000-0005-0000-0000-0000B5290000}"/>
    <cellStyle name="Normal 6 2 2 4 2 5 2 4 2 2" xfId="38467" xr:uid="{00000000-0005-0000-0000-0000B6290000}"/>
    <cellStyle name="Normal 6 2 2 4 2 5 2 4 3" xfId="28449" xr:uid="{00000000-0005-0000-0000-0000B7290000}"/>
    <cellStyle name="Normal 6 2 2 4 2 5 2 5" xfId="5641" xr:uid="{00000000-0005-0000-0000-0000B8290000}"/>
    <cellStyle name="Normal 6 2 2 4 2 5 2 5 2" xfId="5642" xr:uid="{00000000-0005-0000-0000-0000B9290000}"/>
    <cellStyle name="Normal 6 2 2 4 2 5 2 5 2 2" xfId="38468" xr:uid="{00000000-0005-0000-0000-0000BA290000}"/>
    <cellStyle name="Normal 6 2 2 4 2 5 2 5 3" xfId="28450" xr:uid="{00000000-0005-0000-0000-0000BB290000}"/>
    <cellStyle name="Normal 6 2 2 4 2 5 2 6" xfId="5643" xr:uid="{00000000-0005-0000-0000-0000BC290000}"/>
    <cellStyle name="Normal 6 2 2 4 2 5 2 6 2" xfId="34651" xr:uid="{00000000-0005-0000-0000-0000BD290000}"/>
    <cellStyle name="Normal 6 2 2 4 2 5 2 7" xfId="24055" xr:uid="{00000000-0005-0000-0000-0000BE290000}"/>
    <cellStyle name="Normal 6 2 2 4 2 5 3" xfId="5644" xr:uid="{00000000-0005-0000-0000-0000BF290000}"/>
    <cellStyle name="Normal 6 2 2 4 2 5 3 2" xfId="5645" xr:uid="{00000000-0005-0000-0000-0000C0290000}"/>
    <cellStyle name="Normal 6 2 2 4 2 5 3 2 2" xfId="5646" xr:uid="{00000000-0005-0000-0000-0000C1290000}"/>
    <cellStyle name="Normal 6 2 2 4 2 5 3 2 2 2" xfId="38469" xr:uid="{00000000-0005-0000-0000-0000C2290000}"/>
    <cellStyle name="Normal 6 2 2 4 2 5 3 2 3" xfId="28451" xr:uid="{00000000-0005-0000-0000-0000C3290000}"/>
    <cellStyle name="Normal 6 2 2 4 2 5 3 3" xfId="5647" xr:uid="{00000000-0005-0000-0000-0000C4290000}"/>
    <cellStyle name="Normal 6 2 2 4 2 5 3 3 2" xfId="5648" xr:uid="{00000000-0005-0000-0000-0000C5290000}"/>
    <cellStyle name="Normal 6 2 2 4 2 5 3 3 2 2" xfId="38470" xr:uid="{00000000-0005-0000-0000-0000C6290000}"/>
    <cellStyle name="Normal 6 2 2 4 2 5 3 3 3" xfId="28452" xr:uid="{00000000-0005-0000-0000-0000C7290000}"/>
    <cellStyle name="Normal 6 2 2 4 2 5 3 4" xfId="5649" xr:uid="{00000000-0005-0000-0000-0000C8290000}"/>
    <cellStyle name="Normal 6 2 2 4 2 5 3 4 2" xfId="34654" xr:uid="{00000000-0005-0000-0000-0000C9290000}"/>
    <cellStyle name="Normal 6 2 2 4 2 5 3 5" xfId="24058" xr:uid="{00000000-0005-0000-0000-0000CA290000}"/>
    <cellStyle name="Normal 6 2 2 4 2 5 4" xfId="5650" xr:uid="{00000000-0005-0000-0000-0000CB290000}"/>
    <cellStyle name="Normal 6 2 2 4 2 5 4 2" xfId="5651" xr:uid="{00000000-0005-0000-0000-0000CC290000}"/>
    <cellStyle name="Normal 6 2 2 4 2 5 4 2 2" xfId="5652" xr:uid="{00000000-0005-0000-0000-0000CD290000}"/>
    <cellStyle name="Normal 6 2 2 4 2 5 4 2 2 2" xfId="38471" xr:uid="{00000000-0005-0000-0000-0000CE290000}"/>
    <cellStyle name="Normal 6 2 2 4 2 5 4 2 3" xfId="28453" xr:uid="{00000000-0005-0000-0000-0000CF290000}"/>
    <cellStyle name="Normal 6 2 2 4 2 5 4 3" xfId="5653" xr:uid="{00000000-0005-0000-0000-0000D0290000}"/>
    <cellStyle name="Normal 6 2 2 4 2 5 4 3 2" xfId="5654" xr:uid="{00000000-0005-0000-0000-0000D1290000}"/>
    <cellStyle name="Normal 6 2 2 4 2 5 4 3 2 2" xfId="38472" xr:uid="{00000000-0005-0000-0000-0000D2290000}"/>
    <cellStyle name="Normal 6 2 2 4 2 5 4 3 3" xfId="28454" xr:uid="{00000000-0005-0000-0000-0000D3290000}"/>
    <cellStyle name="Normal 6 2 2 4 2 5 4 4" xfId="5655" xr:uid="{00000000-0005-0000-0000-0000D4290000}"/>
    <cellStyle name="Normal 6 2 2 4 2 5 4 4 2" xfId="34655" xr:uid="{00000000-0005-0000-0000-0000D5290000}"/>
    <cellStyle name="Normal 6 2 2 4 2 5 4 5" xfId="24059" xr:uid="{00000000-0005-0000-0000-0000D6290000}"/>
    <cellStyle name="Normal 6 2 2 4 2 5 5" xfId="5656" xr:uid="{00000000-0005-0000-0000-0000D7290000}"/>
    <cellStyle name="Normal 6 2 2 4 2 5 5 2" xfId="5657" xr:uid="{00000000-0005-0000-0000-0000D8290000}"/>
    <cellStyle name="Normal 6 2 2 4 2 5 5 2 2" xfId="38473" xr:uid="{00000000-0005-0000-0000-0000D9290000}"/>
    <cellStyle name="Normal 6 2 2 4 2 5 5 3" xfId="28455" xr:uid="{00000000-0005-0000-0000-0000DA290000}"/>
    <cellStyle name="Normal 6 2 2 4 2 5 6" xfId="5658" xr:uid="{00000000-0005-0000-0000-0000DB290000}"/>
    <cellStyle name="Normal 6 2 2 4 2 5 6 2" xfId="5659" xr:uid="{00000000-0005-0000-0000-0000DC290000}"/>
    <cellStyle name="Normal 6 2 2 4 2 5 6 2 2" xfId="38474" xr:uid="{00000000-0005-0000-0000-0000DD290000}"/>
    <cellStyle name="Normal 6 2 2 4 2 5 6 3" xfId="28456" xr:uid="{00000000-0005-0000-0000-0000DE290000}"/>
    <cellStyle name="Normal 6 2 2 4 2 5 7" xfId="5660" xr:uid="{00000000-0005-0000-0000-0000DF290000}"/>
    <cellStyle name="Normal 6 2 2 4 2 5 7 2" xfId="34650" xr:uid="{00000000-0005-0000-0000-0000E0290000}"/>
    <cellStyle name="Normal 6 2 2 4 2 5 8" xfId="24054" xr:uid="{00000000-0005-0000-0000-0000E1290000}"/>
    <cellStyle name="Normal 6 2 2 4 2 6" xfId="5661" xr:uid="{00000000-0005-0000-0000-0000E2290000}"/>
    <cellStyle name="Normal 6 2 2 4 2 6 2" xfId="5662" xr:uid="{00000000-0005-0000-0000-0000E3290000}"/>
    <cellStyle name="Normal 6 2 2 4 2 6 2 2" xfId="5663" xr:uid="{00000000-0005-0000-0000-0000E4290000}"/>
    <cellStyle name="Normal 6 2 2 4 2 6 2 2 2" xfId="5664" xr:uid="{00000000-0005-0000-0000-0000E5290000}"/>
    <cellStyle name="Normal 6 2 2 4 2 6 2 2 2 2" xfId="38475" xr:uid="{00000000-0005-0000-0000-0000E6290000}"/>
    <cellStyle name="Normal 6 2 2 4 2 6 2 2 3" xfId="28457" xr:uid="{00000000-0005-0000-0000-0000E7290000}"/>
    <cellStyle name="Normal 6 2 2 4 2 6 2 3" xfId="5665" xr:uid="{00000000-0005-0000-0000-0000E8290000}"/>
    <cellStyle name="Normal 6 2 2 4 2 6 2 3 2" xfId="5666" xr:uid="{00000000-0005-0000-0000-0000E9290000}"/>
    <cellStyle name="Normal 6 2 2 4 2 6 2 3 2 2" xfId="38476" xr:uid="{00000000-0005-0000-0000-0000EA290000}"/>
    <cellStyle name="Normal 6 2 2 4 2 6 2 3 3" xfId="28458" xr:uid="{00000000-0005-0000-0000-0000EB290000}"/>
    <cellStyle name="Normal 6 2 2 4 2 6 2 4" xfId="5667" xr:uid="{00000000-0005-0000-0000-0000EC290000}"/>
    <cellStyle name="Normal 6 2 2 4 2 6 2 4 2" xfId="34657" xr:uid="{00000000-0005-0000-0000-0000ED290000}"/>
    <cellStyle name="Normal 6 2 2 4 2 6 2 5" xfId="24061" xr:uid="{00000000-0005-0000-0000-0000EE290000}"/>
    <cellStyle name="Normal 6 2 2 4 2 6 3" xfId="5668" xr:uid="{00000000-0005-0000-0000-0000EF290000}"/>
    <cellStyle name="Normal 6 2 2 4 2 6 3 2" xfId="5669" xr:uid="{00000000-0005-0000-0000-0000F0290000}"/>
    <cellStyle name="Normal 6 2 2 4 2 6 3 2 2" xfId="5670" xr:uid="{00000000-0005-0000-0000-0000F1290000}"/>
    <cellStyle name="Normal 6 2 2 4 2 6 3 2 2 2" xfId="38477" xr:uid="{00000000-0005-0000-0000-0000F2290000}"/>
    <cellStyle name="Normal 6 2 2 4 2 6 3 2 3" xfId="28459" xr:uid="{00000000-0005-0000-0000-0000F3290000}"/>
    <cellStyle name="Normal 6 2 2 4 2 6 3 3" xfId="5671" xr:uid="{00000000-0005-0000-0000-0000F4290000}"/>
    <cellStyle name="Normal 6 2 2 4 2 6 3 3 2" xfId="5672" xr:uid="{00000000-0005-0000-0000-0000F5290000}"/>
    <cellStyle name="Normal 6 2 2 4 2 6 3 3 2 2" xfId="38478" xr:uid="{00000000-0005-0000-0000-0000F6290000}"/>
    <cellStyle name="Normal 6 2 2 4 2 6 3 3 3" xfId="28460" xr:uid="{00000000-0005-0000-0000-0000F7290000}"/>
    <cellStyle name="Normal 6 2 2 4 2 6 3 4" xfId="5673" xr:uid="{00000000-0005-0000-0000-0000F8290000}"/>
    <cellStyle name="Normal 6 2 2 4 2 6 3 4 2" xfId="34658" xr:uid="{00000000-0005-0000-0000-0000F9290000}"/>
    <cellStyle name="Normal 6 2 2 4 2 6 3 5" xfId="24062" xr:uid="{00000000-0005-0000-0000-0000FA290000}"/>
    <cellStyle name="Normal 6 2 2 4 2 6 4" xfId="5674" xr:uid="{00000000-0005-0000-0000-0000FB290000}"/>
    <cellStyle name="Normal 6 2 2 4 2 6 4 2" xfId="5675" xr:uid="{00000000-0005-0000-0000-0000FC290000}"/>
    <cellStyle name="Normal 6 2 2 4 2 6 4 2 2" xfId="38479" xr:uid="{00000000-0005-0000-0000-0000FD290000}"/>
    <cellStyle name="Normal 6 2 2 4 2 6 4 3" xfId="28461" xr:uid="{00000000-0005-0000-0000-0000FE290000}"/>
    <cellStyle name="Normal 6 2 2 4 2 6 5" xfId="5676" xr:uid="{00000000-0005-0000-0000-0000FF290000}"/>
    <cellStyle name="Normal 6 2 2 4 2 6 5 2" xfId="5677" xr:uid="{00000000-0005-0000-0000-0000002A0000}"/>
    <cellStyle name="Normal 6 2 2 4 2 6 5 2 2" xfId="38480" xr:uid="{00000000-0005-0000-0000-0000012A0000}"/>
    <cellStyle name="Normal 6 2 2 4 2 6 5 3" xfId="28462" xr:uid="{00000000-0005-0000-0000-0000022A0000}"/>
    <cellStyle name="Normal 6 2 2 4 2 6 6" xfId="5678" xr:uid="{00000000-0005-0000-0000-0000032A0000}"/>
    <cellStyle name="Normal 6 2 2 4 2 6 6 2" xfId="34656" xr:uid="{00000000-0005-0000-0000-0000042A0000}"/>
    <cellStyle name="Normal 6 2 2 4 2 6 7" xfId="24060" xr:uid="{00000000-0005-0000-0000-0000052A0000}"/>
    <cellStyle name="Normal 6 2 2 4 2 7" xfId="5679" xr:uid="{00000000-0005-0000-0000-0000062A0000}"/>
    <cellStyle name="Normal 6 2 2 4 2 7 2" xfId="5680" xr:uid="{00000000-0005-0000-0000-0000072A0000}"/>
    <cellStyle name="Normal 6 2 2 4 2 7 2 2" xfId="5681" xr:uid="{00000000-0005-0000-0000-0000082A0000}"/>
    <cellStyle name="Normal 6 2 2 4 2 7 2 2 2" xfId="38481" xr:uid="{00000000-0005-0000-0000-0000092A0000}"/>
    <cellStyle name="Normal 6 2 2 4 2 7 2 3" xfId="28463" xr:uid="{00000000-0005-0000-0000-00000A2A0000}"/>
    <cellStyle name="Normal 6 2 2 4 2 7 3" xfId="5682" xr:uid="{00000000-0005-0000-0000-00000B2A0000}"/>
    <cellStyle name="Normal 6 2 2 4 2 7 3 2" xfId="5683" xr:uid="{00000000-0005-0000-0000-00000C2A0000}"/>
    <cellStyle name="Normal 6 2 2 4 2 7 3 2 2" xfId="38482" xr:uid="{00000000-0005-0000-0000-00000D2A0000}"/>
    <cellStyle name="Normal 6 2 2 4 2 7 3 3" xfId="28464" xr:uid="{00000000-0005-0000-0000-00000E2A0000}"/>
    <cellStyle name="Normal 6 2 2 4 2 7 4" xfId="5684" xr:uid="{00000000-0005-0000-0000-00000F2A0000}"/>
    <cellStyle name="Normal 6 2 2 4 2 7 4 2" xfId="34659" xr:uid="{00000000-0005-0000-0000-0000102A0000}"/>
    <cellStyle name="Normal 6 2 2 4 2 7 5" xfId="24063" xr:uid="{00000000-0005-0000-0000-0000112A0000}"/>
    <cellStyle name="Normal 6 2 2 4 2 8" xfId="5685" xr:uid="{00000000-0005-0000-0000-0000122A0000}"/>
    <cellStyle name="Normal 6 2 2 4 2 8 2" xfId="5686" xr:uid="{00000000-0005-0000-0000-0000132A0000}"/>
    <cellStyle name="Normal 6 2 2 4 2 8 2 2" xfId="5687" xr:uid="{00000000-0005-0000-0000-0000142A0000}"/>
    <cellStyle name="Normal 6 2 2 4 2 8 2 2 2" xfId="38483" xr:uid="{00000000-0005-0000-0000-0000152A0000}"/>
    <cellStyle name="Normal 6 2 2 4 2 8 2 3" xfId="28465" xr:uid="{00000000-0005-0000-0000-0000162A0000}"/>
    <cellStyle name="Normal 6 2 2 4 2 8 3" xfId="5688" xr:uid="{00000000-0005-0000-0000-0000172A0000}"/>
    <cellStyle name="Normal 6 2 2 4 2 8 3 2" xfId="5689" xr:uid="{00000000-0005-0000-0000-0000182A0000}"/>
    <cellStyle name="Normal 6 2 2 4 2 8 3 2 2" xfId="38484" xr:uid="{00000000-0005-0000-0000-0000192A0000}"/>
    <cellStyle name="Normal 6 2 2 4 2 8 3 3" xfId="28466" xr:uid="{00000000-0005-0000-0000-00001A2A0000}"/>
    <cellStyle name="Normal 6 2 2 4 2 8 4" xfId="5690" xr:uid="{00000000-0005-0000-0000-00001B2A0000}"/>
    <cellStyle name="Normal 6 2 2 4 2 8 4 2" xfId="34660" xr:uid="{00000000-0005-0000-0000-00001C2A0000}"/>
    <cellStyle name="Normal 6 2 2 4 2 8 5" xfId="24064" xr:uid="{00000000-0005-0000-0000-00001D2A0000}"/>
    <cellStyle name="Normal 6 2 2 4 2 9" xfId="5691" xr:uid="{00000000-0005-0000-0000-00001E2A0000}"/>
    <cellStyle name="Normal 6 2 2 4 2 9 2" xfId="5692" xr:uid="{00000000-0005-0000-0000-00001F2A0000}"/>
    <cellStyle name="Normal 6 2 2 4 2 9 2 2" xfId="38485" xr:uid="{00000000-0005-0000-0000-0000202A0000}"/>
    <cellStyle name="Normal 6 2 2 4 2 9 3" xfId="28467" xr:uid="{00000000-0005-0000-0000-0000212A0000}"/>
    <cellStyle name="Normal 6 2 2 4 3" xfId="5693" xr:uid="{00000000-0005-0000-0000-0000222A0000}"/>
    <cellStyle name="Normal 6 2 2 4 3 10" xfId="24065" xr:uid="{00000000-0005-0000-0000-0000232A0000}"/>
    <cellStyle name="Normal 6 2 2 4 3 2" xfId="5694" xr:uid="{00000000-0005-0000-0000-0000242A0000}"/>
    <cellStyle name="Normal 6 2 2 4 3 2 2" xfId="5695" xr:uid="{00000000-0005-0000-0000-0000252A0000}"/>
    <cellStyle name="Normal 6 2 2 4 3 2 2 2" xfId="5696" xr:uid="{00000000-0005-0000-0000-0000262A0000}"/>
    <cellStyle name="Normal 6 2 2 4 3 2 2 2 2" xfId="5697" xr:uid="{00000000-0005-0000-0000-0000272A0000}"/>
    <cellStyle name="Normal 6 2 2 4 3 2 2 2 2 2" xfId="5698" xr:uid="{00000000-0005-0000-0000-0000282A0000}"/>
    <cellStyle name="Normal 6 2 2 4 3 2 2 2 2 2 2" xfId="38486" xr:uid="{00000000-0005-0000-0000-0000292A0000}"/>
    <cellStyle name="Normal 6 2 2 4 3 2 2 2 2 3" xfId="28468" xr:uid="{00000000-0005-0000-0000-00002A2A0000}"/>
    <cellStyle name="Normal 6 2 2 4 3 2 2 2 3" xfId="5699" xr:uid="{00000000-0005-0000-0000-00002B2A0000}"/>
    <cellStyle name="Normal 6 2 2 4 3 2 2 2 3 2" xfId="5700" xr:uid="{00000000-0005-0000-0000-00002C2A0000}"/>
    <cellStyle name="Normal 6 2 2 4 3 2 2 2 3 2 2" xfId="38487" xr:uid="{00000000-0005-0000-0000-00002D2A0000}"/>
    <cellStyle name="Normal 6 2 2 4 3 2 2 2 3 3" xfId="28469" xr:uid="{00000000-0005-0000-0000-00002E2A0000}"/>
    <cellStyle name="Normal 6 2 2 4 3 2 2 2 4" xfId="5701" xr:uid="{00000000-0005-0000-0000-00002F2A0000}"/>
    <cellStyle name="Normal 6 2 2 4 3 2 2 2 4 2" xfId="34664" xr:uid="{00000000-0005-0000-0000-0000302A0000}"/>
    <cellStyle name="Normal 6 2 2 4 3 2 2 2 5" xfId="24068" xr:uid="{00000000-0005-0000-0000-0000312A0000}"/>
    <cellStyle name="Normal 6 2 2 4 3 2 2 3" xfId="5702" xr:uid="{00000000-0005-0000-0000-0000322A0000}"/>
    <cellStyle name="Normal 6 2 2 4 3 2 2 3 2" xfId="5703" xr:uid="{00000000-0005-0000-0000-0000332A0000}"/>
    <cellStyle name="Normal 6 2 2 4 3 2 2 3 2 2" xfId="5704" xr:uid="{00000000-0005-0000-0000-0000342A0000}"/>
    <cellStyle name="Normal 6 2 2 4 3 2 2 3 2 2 2" xfId="38488" xr:uid="{00000000-0005-0000-0000-0000352A0000}"/>
    <cellStyle name="Normal 6 2 2 4 3 2 2 3 2 3" xfId="28470" xr:uid="{00000000-0005-0000-0000-0000362A0000}"/>
    <cellStyle name="Normal 6 2 2 4 3 2 2 3 3" xfId="5705" xr:uid="{00000000-0005-0000-0000-0000372A0000}"/>
    <cellStyle name="Normal 6 2 2 4 3 2 2 3 3 2" xfId="5706" xr:uid="{00000000-0005-0000-0000-0000382A0000}"/>
    <cellStyle name="Normal 6 2 2 4 3 2 2 3 3 2 2" xfId="38489" xr:uid="{00000000-0005-0000-0000-0000392A0000}"/>
    <cellStyle name="Normal 6 2 2 4 3 2 2 3 3 3" xfId="28471" xr:uid="{00000000-0005-0000-0000-00003A2A0000}"/>
    <cellStyle name="Normal 6 2 2 4 3 2 2 3 4" xfId="5707" xr:uid="{00000000-0005-0000-0000-00003B2A0000}"/>
    <cellStyle name="Normal 6 2 2 4 3 2 2 3 4 2" xfId="34665" xr:uid="{00000000-0005-0000-0000-00003C2A0000}"/>
    <cellStyle name="Normal 6 2 2 4 3 2 2 3 5" xfId="24069" xr:uid="{00000000-0005-0000-0000-00003D2A0000}"/>
    <cellStyle name="Normal 6 2 2 4 3 2 2 4" xfId="5708" xr:uid="{00000000-0005-0000-0000-00003E2A0000}"/>
    <cellStyle name="Normal 6 2 2 4 3 2 2 4 2" xfId="5709" xr:uid="{00000000-0005-0000-0000-00003F2A0000}"/>
    <cellStyle name="Normal 6 2 2 4 3 2 2 4 2 2" xfId="38490" xr:uid="{00000000-0005-0000-0000-0000402A0000}"/>
    <cellStyle name="Normal 6 2 2 4 3 2 2 4 3" xfId="28472" xr:uid="{00000000-0005-0000-0000-0000412A0000}"/>
    <cellStyle name="Normal 6 2 2 4 3 2 2 5" xfId="5710" xr:uid="{00000000-0005-0000-0000-0000422A0000}"/>
    <cellStyle name="Normal 6 2 2 4 3 2 2 5 2" xfId="5711" xr:uid="{00000000-0005-0000-0000-0000432A0000}"/>
    <cellStyle name="Normal 6 2 2 4 3 2 2 5 2 2" xfId="38491" xr:uid="{00000000-0005-0000-0000-0000442A0000}"/>
    <cellStyle name="Normal 6 2 2 4 3 2 2 5 3" xfId="28473" xr:uid="{00000000-0005-0000-0000-0000452A0000}"/>
    <cellStyle name="Normal 6 2 2 4 3 2 2 6" xfId="5712" xr:uid="{00000000-0005-0000-0000-0000462A0000}"/>
    <cellStyle name="Normal 6 2 2 4 3 2 2 6 2" xfId="34663" xr:uid="{00000000-0005-0000-0000-0000472A0000}"/>
    <cellStyle name="Normal 6 2 2 4 3 2 2 7" xfId="24067" xr:uid="{00000000-0005-0000-0000-0000482A0000}"/>
    <cellStyle name="Normal 6 2 2 4 3 2 3" xfId="5713" xr:uid="{00000000-0005-0000-0000-0000492A0000}"/>
    <cellStyle name="Normal 6 2 2 4 3 2 3 2" xfId="5714" xr:uid="{00000000-0005-0000-0000-00004A2A0000}"/>
    <cellStyle name="Normal 6 2 2 4 3 2 3 2 2" xfId="5715" xr:uid="{00000000-0005-0000-0000-00004B2A0000}"/>
    <cellStyle name="Normal 6 2 2 4 3 2 3 2 2 2" xfId="38492" xr:uid="{00000000-0005-0000-0000-00004C2A0000}"/>
    <cellStyle name="Normal 6 2 2 4 3 2 3 2 3" xfId="28474" xr:uid="{00000000-0005-0000-0000-00004D2A0000}"/>
    <cellStyle name="Normal 6 2 2 4 3 2 3 3" xfId="5716" xr:uid="{00000000-0005-0000-0000-00004E2A0000}"/>
    <cellStyle name="Normal 6 2 2 4 3 2 3 3 2" xfId="5717" xr:uid="{00000000-0005-0000-0000-00004F2A0000}"/>
    <cellStyle name="Normal 6 2 2 4 3 2 3 3 2 2" xfId="38493" xr:uid="{00000000-0005-0000-0000-0000502A0000}"/>
    <cellStyle name="Normal 6 2 2 4 3 2 3 3 3" xfId="28475" xr:uid="{00000000-0005-0000-0000-0000512A0000}"/>
    <cellStyle name="Normal 6 2 2 4 3 2 3 4" xfId="5718" xr:uid="{00000000-0005-0000-0000-0000522A0000}"/>
    <cellStyle name="Normal 6 2 2 4 3 2 3 4 2" xfId="34666" xr:uid="{00000000-0005-0000-0000-0000532A0000}"/>
    <cellStyle name="Normal 6 2 2 4 3 2 3 5" xfId="24070" xr:uid="{00000000-0005-0000-0000-0000542A0000}"/>
    <cellStyle name="Normal 6 2 2 4 3 2 4" xfId="5719" xr:uid="{00000000-0005-0000-0000-0000552A0000}"/>
    <cellStyle name="Normal 6 2 2 4 3 2 4 2" xfId="5720" xr:uid="{00000000-0005-0000-0000-0000562A0000}"/>
    <cellStyle name="Normal 6 2 2 4 3 2 4 2 2" xfId="5721" xr:uid="{00000000-0005-0000-0000-0000572A0000}"/>
    <cellStyle name="Normal 6 2 2 4 3 2 4 2 2 2" xfId="38494" xr:uid="{00000000-0005-0000-0000-0000582A0000}"/>
    <cellStyle name="Normal 6 2 2 4 3 2 4 2 3" xfId="28476" xr:uid="{00000000-0005-0000-0000-0000592A0000}"/>
    <cellStyle name="Normal 6 2 2 4 3 2 4 3" xfId="5722" xr:uid="{00000000-0005-0000-0000-00005A2A0000}"/>
    <cellStyle name="Normal 6 2 2 4 3 2 4 3 2" xfId="5723" xr:uid="{00000000-0005-0000-0000-00005B2A0000}"/>
    <cellStyle name="Normal 6 2 2 4 3 2 4 3 2 2" xfId="38495" xr:uid="{00000000-0005-0000-0000-00005C2A0000}"/>
    <cellStyle name="Normal 6 2 2 4 3 2 4 3 3" xfId="28477" xr:uid="{00000000-0005-0000-0000-00005D2A0000}"/>
    <cellStyle name="Normal 6 2 2 4 3 2 4 4" xfId="5724" xr:uid="{00000000-0005-0000-0000-00005E2A0000}"/>
    <cellStyle name="Normal 6 2 2 4 3 2 4 4 2" xfId="34667" xr:uid="{00000000-0005-0000-0000-00005F2A0000}"/>
    <cellStyle name="Normal 6 2 2 4 3 2 4 5" xfId="24071" xr:uid="{00000000-0005-0000-0000-0000602A0000}"/>
    <cellStyle name="Normal 6 2 2 4 3 2 5" xfId="5725" xr:uid="{00000000-0005-0000-0000-0000612A0000}"/>
    <cellStyle name="Normal 6 2 2 4 3 2 5 2" xfId="5726" xr:uid="{00000000-0005-0000-0000-0000622A0000}"/>
    <cellStyle name="Normal 6 2 2 4 3 2 5 2 2" xfId="38496" xr:uid="{00000000-0005-0000-0000-0000632A0000}"/>
    <cellStyle name="Normal 6 2 2 4 3 2 5 3" xfId="28478" xr:uid="{00000000-0005-0000-0000-0000642A0000}"/>
    <cellStyle name="Normal 6 2 2 4 3 2 6" xfId="5727" xr:uid="{00000000-0005-0000-0000-0000652A0000}"/>
    <cellStyle name="Normal 6 2 2 4 3 2 6 2" xfId="5728" xr:uid="{00000000-0005-0000-0000-0000662A0000}"/>
    <cellStyle name="Normal 6 2 2 4 3 2 6 2 2" xfId="38497" xr:uid="{00000000-0005-0000-0000-0000672A0000}"/>
    <cellStyle name="Normal 6 2 2 4 3 2 6 3" xfId="28479" xr:uid="{00000000-0005-0000-0000-0000682A0000}"/>
    <cellStyle name="Normal 6 2 2 4 3 2 7" xfId="5729" xr:uid="{00000000-0005-0000-0000-0000692A0000}"/>
    <cellStyle name="Normal 6 2 2 4 3 2 7 2" xfId="34662" xr:uid="{00000000-0005-0000-0000-00006A2A0000}"/>
    <cellStyle name="Normal 6 2 2 4 3 2 8" xfId="24066" xr:uid="{00000000-0005-0000-0000-00006B2A0000}"/>
    <cellStyle name="Normal 6 2 2 4 3 3" xfId="5730" xr:uid="{00000000-0005-0000-0000-00006C2A0000}"/>
    <cellStyle name="Normal 6 2 2 4 3 3 2" xfId="5731" xr:uid="{00000000-0005-0000-0000-00006D2A0000}"/>
    <cellStyle name="Normal 6 2 2 4 3 3 2 2" xfId="5732" xr:uid="{00000000-0005-0000-0000-00006E2A0000}"/>
    <cellStyle name="Normal 6 2 2 4 3 3 2 2 2" xfId="5733" xr:uid="{00000000-0005-0000-0000-00006F2A0000}"/>
    <cellStyle name="Normal 6 2 2 4 3 3 2 2 2 2" xfId="5734" xr:uid="{00000000-0005-0000-0000-0000702A0000}"/>
    <cellStyle name="Normal 6 2 2 4 3 3 2 2 2 2 2" xfId="38498" xr:uid="{00000000-0005-0000-0000-0000712A0000}"/>
    <cellStyle name="Normal 6 2 2 4 3 3 2 2 2 3" xfId="28480" xr:uid="{00000000-0005-0000-0000-0000722A0000}"/>
    <cellStyle name="Normal 6 2 2 4 3 3 2 2 3" xfId="5735" xr:uid="{00000000-0005-0000-0000-0000732A0000}"/>
    <cellStyle name="Normal 6 2 2 4 3 3 2 2 3 2" xfId="5736" xr:uid="{00000000-0005-0000-0000-0000742A0000}"/>
    <cellStyle name="Normal 6 2 2 4 3 3 2 2 3 2 2" xfId="38499" xr:uid="{00000000-0005-0000-0000-0000752A0000}"/>
    <cellStyle name="Normal 6 2 2 4 3 3 2 2 3 3" xfId="28481" xr:uid="{00000000-0005-0000-0000-0000762A0000}"/>
    <cellStyle name="Normal 6 2 2 4 3 3 2 2 4" xfId="5737" xr:uid="{00000000-0005-0000-0000-0000772A0000}"/>
    <cellStyle name="Normal 6 2 2 4 3 3 2 2 4 2" xfId="34670" xr:uid="{00000000-0005-0000-0000-0000782A0000}"/>
    <cellStyle name="Normal 6 2 2 4 3 3 2 2 5" xfId="24074" xr:uid="{00000000-0005-0000-0000-0000792A0000}"/>
    <cellStyle name="Normal 6 2 2 4 3 3 2 3" xfId="5738" xr:uid="{00000000-0005-0000-0000-00007A2A0000}"/>
    <cellStyle name="Normal 6 2 2 4 3 3 2 3 2" xfId="5739" xr:uid="{00000000-0005-0000-0000-00007B2A0000}"/>
    <cellStyle name="Normal 6 2 2 4 3 3 2 3 2 2" xfId="5740" xr:uid="{00000000-0005-0000-0000-00007C2A0000}"/>
    <cellStyle name="Normal 6 2 2 4 3 3 2 3 2 2 2" xfId="38500" xr:uid="{00000000-0005-0000-0000-00007D2A0000}"/>
    <cellStyle name="Normal 6 2 2 4 3 3 2 3 2 3" xfId="28482" xr:uid="{00000000-0005-0000-0000-00007E2A0000}"/>
    <cellStyle name="Normal 6 2 2 4 3 3 2 3 3" xfId="5741" xr:uid="{00000000-0005-0000-0000-00007F2A0000}"/>
    <cellStyle name="Normal 6 2 2 4 3 3 2 3 3 2" xfId="5742" xr:uid="{00000000-0005-0000-0000-0000802A0000}"/>
    <cellStyle name="Normal 6 2 2 4 3 3 2 3 3 2 2" xfId="38501" xr:uid="{00000000-0005-0000-0000-0000812A0000}"/>
    <cellStyle name="Normal 6 2 2 4 3 3 2 3 3 3" xfId="28483" xr:uid="{00000000-0005-0000-0000-0000822A0000}"/>
    <cellStyle name="Normal 6 2 2 4 3 3 2 3 4" xfId="5743" xr:uid="{00000000-0005-0000-0000-0000832A0000}"/>
    <cellStyle name="Normal 6 2 2 4 3 3 2 3 4 2" xfId="34671" xr:uid="{00000000-0005-0000-0000-0000842A0000}"/>
    <cellStyle name="Normal 6 2 2 4 3 3 2 3 5" xfId="24075" xr:uid="{00000000-0005-0000-0000-0000852A0000}"/>
    <cellStyle name="Normal 6 2 2 4 3 3 2 4" xfId="5744" xr:uid="{00000000-0005-0000-0000-0000862A0000}"/>
    <cellStyle name="Normal 6 2 2 4 3 3 2 4 2" xfId="5745" xr:uid="{00000000-0005-0000-0000-0000872A0000}"/>
    <cellStyle name="Normal 6 2 2 4 3 3 2 4 2 2" xfId="38502" xr:uid="{00000000-0005-0000-0000-0000882A0000}"/>
    <cellStyle name="Normal 6 2 2 4 3 3 2 4 3" xfId="28484" xr:uid="{00000000-0005-0000-0000-0000892A0000}"/>
    <cellStyle name="Normal 6 2 2 4 3 3 2 5" xfId="5746" xr:uid="{00000000-0005-0000-0000-00008A2A0000}"/>
    <cellStyle name="Normal 6 2 2 4 3 3 2 5 2" xfId="5747" xr:uid="{00000000-0005-0000-0000-00008B2A0000}"/>
    <cellStyle name="Normal 6 2 2 4 3 3 2 5 2 2" xfId="38503" xr:uid="{00000000-0005-0000-0000-00008C2A0000}"/>
    <cellStyle name="Normal 6 2 2 4 3 3 2 5 3" xfId="28485" xr:uid="{00000000-0005-0000-0000-00008D2A0000}"/>
    <cellStyle name="Normal 6 2 2 4 3 3 2 6" xfId="5748" xr:uid="{00000000-0005-0000-0000-00008E2A0000}"/>
    <cellStyle name="Normal 6 2 2 4 3 3 2 6 2" xfId="34669" xr:uid="{00000000-0005-0000-0000-00008F2A0000}"/>
    <cellStyle name="Normal 6 2 2 4 3 3 2 7" xfId="24073" xr:uid="{00000000-0005-0000-0000-0000902A0000}"/>
    <cellStyle name="Normal 6 2 2 4 3 3 3" xfId="5749" xr:uid="{00000000-0005-0000-0000-0000912A0000}"/>
    <cellStyle name="Normal 6 2 2 4 3 3 3 2" xfId="5750" xr:uid="{00000000-0005-0000-0000-0000922A0000}"/>
    <cellStyle name="Normal 6 2 2 4 3 3 3 2 2" xfId="5751" xr:uid="{00000000-0005-0000-0000-0000932A0000}"/>
    <cellStyle name="Normal 6 2 2 4 3 3 3 2 2 2" xfId="38504" xr:uid="{00000000-0005-0000-0000-0000942A0000}"/>
    <cellStyle name="Normal 6 2 2 4 3 3 3 2 3" xfId="28486" xr:uid="{00000000-0005-0000-0000-0000952A0000}"/>
    <cellStyle name="Normal 6 2 2 4 3 3 3 3" xfId="5752" xr:uid="{00000000-0005-0000-0000-0000962A0000}"/>
    <cellStyle name="Normal 6 2 2 4 3 3 3 3 2" xfId="5753" xr:uid="{00000000-0005-0000-0000-0000972A0000}"/>
    <cellStyle name="Normal 6 2 2 4 3 3 3 3 2 2" xfId="38505" xr:uid="{00000000-0005-0000-0000-0000982A0000}"/>
    <cellStyle name="Normal 6 2 2 4 3 3 3 3 3" xfId="28487" xr:uid="{00000000-0005-0000-0000-0000992A0000}"/>
    <cellStyle name="Normal 6 2 2 4 3 3 3 4" xfId="5754" xr:uid="{00000000-0005-0000-0000-00009A2A0000}"/>
    <cellStyle name="Normal 6 2 2 4 3 3 3 4 2" xfId="34672" xr:uid="{00000000-0005-0000-0000-00009B2A0000}"/>
    <cellStyle name="Normal 6 2 2 4 3 3 3 5" xfId="24076" xr:uid="{00000000-0005-0000-0000-00009C2A0000}"/>
    <cellStyle name="Normal 6 2 2 4 3 3 4" xfId="5755" xr:uid="{00000000-0005-0000-0000-00009D2A0000}"/>
    <cellStyle name="Normal 6 2 2 4 3 3 4 2" xfId="5756" xr:uid="{00000000-0005-0000-0000-00009E2A0000}"/>
    <cellStyle name="Normal 6 2 2 4 3 3 4 2 2" xfId="5757" xr:uid="{00000000-0005-0000-0000-00009F2A0000}"/>
    <cellStyle name="Normal 6 2 2 4 3 3 4 2 2 2" xfId="38506" xr:uid="{00000000-0005-0000-0000-0000A02A0000}"/>
    <cellStyle name="Normal 6 2 2 4 3 3 4 2 3" xfId="28488" xr:uid="{00000000-0005-0000-0000-0000A12A0000}"/>
    <cellStyle name="Normal 6 2 2 4 3 3 4 3" xfId="5758" xr:uid="{00000000-0005-0000-0000-0000A22A0000}"/>
    <cellStyle name="Normal 6 2 2 4 3 3 4 3 2" xfId="5759" xr:uid="{00000000-0005-0000-0000-0000A32A0000}"/>
    <cellStyle name="Normal 6 2 2 4 3 3 4 3 2 2" xfId="38507" xr:uid="{00000000-0005-0000-0000-0000A42A0000}"/>
    <cellStyle name="Normal 6 2 2 4 3 3 4 3 3" xfId="28489" xr:uid="{00000000-0005-0000-0000-0000A52A0000}"/>
    <cellStyle name="Normal 6 2 2 4 3 3 4 4" xfId="5760" xr:uid="{00000000-0005-0000-0000-0000A62A0000}"/>
    <cellStyle name="Normal 6 2 2 4 3 3 4 4 2" xfId="34673" xr:uid="{00000000-0005-0000-0000-0000A72A0000}"/>
    <cellStyle name="Normal 6 2 2 4 3 3 4 5" xfId="24077" xr:uid="{00000000-0005-0000-0000-0000A82A0000}"/>
    <cellStyle name="Normal 6 2 2 4 3 3 5" xfId="5761" xr:uid="{00000000-0005-0000-0000-0000A92A0000}"/>
    <cellStyle name="Normal 6 2 2 4 3 3 5 2" xfId="5762" xr:uid="{00000000-0005-0000-0000-0000AA2A0000}"/>
    <cellStyle name="Normal 6 2 2 4 3 3 5 2 2" xfId="38508" xr:uid="{00000000-0005-0000-0000-0000AB2A0000}"/>
    <cellStyle name="Normal 6 2 2 4 3 3 5 3" xfId="28490" xr:uid="{00000000-0005-0000-0000-0000AC2A0000}"/>
    <cellStyle name="Normal 6 2 2 4 3 3 6" xfId="5763" xr:uid="{00000000-0005-0000-0000-0000AD2A0000}"/>
    <cellStyle name="Normal 6 2 2 4 3 3 6 2" xfId="5764" xr:uid="{00000000-0005-0000-0000-0000AE2A0000}"/>
    <cellStyle name="Normal 6 2 2 4 3 3 6 2 2" xfId="38509" xr:uid="{00000000-0005-0000-0000-0000AF2A0000}"/>
    <cellStyle name="Normal 6 2 2 4 3 3 6 3" xfId="28491" xr:uid="{00000000-0005-0000-0000-0000B02A0000}"/>
    <cellStyle name="Normal 6 2 2 4 3 3 7" xfId="5765" xr:uid="{00000000-0005-0000-0000-0000B12A0000}"/>
    <cellStyle name="Normal 6 2 2 4 3 3 7 2" xfId="34668" xr:uid="{00000000-0005-0000-0000-0000B22A0000}"/>
    <cellStyle name="Normal 6 2 2 4 3 3 8" xfId="24072" xr:uid="{00000000-0005-0000-0000-0000B32A0000}"/>
    <cellStyle name="Normal 6 2 2 4 3 4" xfId="5766" xr:uid="{00000000-0005-0000-0000-0000B42A0000}"/>
    <cellStyle name="Normal 6 2 2 4 3 4 2" xfId="5767" xr:uid="{00000000-0005-0000-0000-0000B52A0000}"/>
    <cellStyle name="Normal 6 2 2 4 3 4 2 2" xfId="5768" xr:uid="{00000000-0005-0000-0000-0000B62A0000}"/>
    <cellStyle name="Normal 6 2 2 4 3 4 2 2 2" xfId="5769" xr:uid="{00000000-0005-0000-0000-0000B72A0000}"/>
    <cellStyle name="Normal 6 2 2 4 3 4 2 2 2 2" xfId="38510" xr:uid="{00000000-0005-0000-0000-0000B82A0000}"/>
    <cellStyle name="Normal 6 2 2 4 3 4 2 2 3" xfId="28492" xr:uid="{00000000-0005-0000-0000-0000B92A0000}"/>
    <cellStyle name="Normal 6 2 2 4 3 4 2 3" xfId="5770" xr:uid="{00000000-0005-0000-0000-0000BA2A0000}"/>
    <cellStyle name="Normal 6 2 2 4 3 4 2 3 2" xfId="5771" xr:uid="{00000000-0005-0000-0000-0000BB2A0000}"/>
    <cellStyle name="Normal 6 2 2 4 3 4 2 3 2 2" xfId="38511" xr:uid="{00000000-0005-0000-0000-0000BC2A0000}"/>
    <cellStyle name="Normal 6 2 2 4 3 4 2 3 3" xfId="28493" xr:uid="{00000000-0005-0000-0000-0000BD2A0000}"/>
    <cellStyle name="Normal 6 2 2 4 3 4 2 4" xfId="5772" xr:uid="{00000000-0005-0000-0000-0000BE2A0000}"/>
    <cellStyle name="Normal 6 2 2 4 3 4 2 4 2" xfId="34675" xr:uid="{00000000-0005-0000-0000-0000BF2A0000}"/>
    <cellStyle name="Normal 6 2 2 4 3 4 2 5" xfId="24079" xr:uid="{00000000-0005-0000-0000-0000C02A0000}"/>
    <cellStyle name="Normal 6 2 2 4 3 4 3" xfId="5773" xr:uid="{00000000-0005-0000-0000-0000C12A0000}"/>
    <cellStyle name="Normal 6 2 2 4 3 4 3 2" xfId="5774" xr:uid="{00000000-0005-0000-0000-0000C22A0000}"/>
    <cellStyle name="Normal 6 2 2 4 3 4 3 2 2" xfId="5775" xr:uid="{00000000-0005-0000-0000-0000C32A0000}"/>
    <cellStyle name="Normal 6 2 2 4 3 4 3 2 2 2" xfId="38512" xr:uid="{00000000-0005-0000-0000-0000C42A0000}"/>
    <cellStyle name="Normal 6 2 2 4 3 4 3 2 3" xfId="28494" xr:uid="{00000000-0005-0000-0000-0000C52A0000}"/>
    <cellStyle name="Normal 6 2 2 4 3 4 3 3" xfId="5776" xr:uid="{00000000-0005-0000-0000-0000C62A0000}"/>
    <cellStyle name="Normal 6 2 2 4 3 4 3 3 2" xfId="5777" xr:uid="{00000000-0005-0000-0000-0000C72A0000}"/>
    <cellStyle name="Normal 6 2 2 4 3 4 3 3 2 2" xfId="38513" xr:uid="{00000000-0005-0000-0000-0000C82A0000}"/>
    <cellStyle name="Normal 6 2 2 4 3 4 3 3 3" xfId="28495" xr:uid="{00000000-0005-0000-0000-0000C92A0000}"/>
    <cellStyle name="Normal 6 2 2 4 3 4 3 4" xfId="5778" xr:uid="{00000000-0005-0000-0000-0000CA2A0000}"/>
    <cellStyle name="Normal 6 2 2 4 3 4 3 4 2" xfId="34676" xr:uid="{00000000-0005-0000-0000-0000CB2A0000}"/>
    <cellStyle name="Normal 6 2 2 4 3 4 3 5" xfId="24080" xr:uid="{00000000-0005-0000-0000-0000CC2A0000}"/>
    <cellStyle name="Normal 6 2 2 4 3 4 4" xfId="5779" xr:uid="{00000000-0005-0000-0000-0000CD2A0000}"/>
    <cellStyle name="Normal 6 2 2 4 3 4 4 2" xfId="5780" xr:uid="{00000000-0005-0000-0000-0000CE2A0000}"/>
    <cellStyle name="Normal 6 2 2 4 3 4 4 2 2" xfId="38514" xr:uid="{00000000-0005-0000-0000-0000CF2A0000}"/>
    <cellStyle name="Normal 6 2 2 4 3 4 4 3" xfId="28496" xr:uid="{00000000-0005-0000-0000-0000D02A0000}"/>
    <cellStyle name="Normal 6 2 2 4 3 4 5" xfId="5781" xr:uid="{00000000-0005-0000-0000-0000D12A0000}"/>
    <cellStyle name="Normal 6 2 2 4 3 4 5 2" xfId="5782" xr:uid="{00000000-0005-0000-0000-0000D22A0000}"/>
    <cellStyle name="Normal 6 2 2 4 3 4 5 2 2" xfId="38515" xr:uid="{00000000-0005-0000-0000-0000D32A0000}"/>
    <cellStyle name="Normal 6 2 2 4 3 4 5 3" xfId="28497" xr:uid="{00000000-0005-0000-0000-0000D42A0000}"/>
    <cellStyle name="Normal 6 2 2 4 3 4 6" xfId="5783" xr:uid="{00000000-0005-0000-0000-0000D52A0000}"/>
    <cellStyle name="Normal 6 2 2 4 3 4 6 2" xfId="34674" xr:uid="{00000000-0005-0000-0000-0000D62A0000}"/>
    <cellStyle name="Normal 6 2 2 4 3 4 7" xfId="24078" xr:uid="{00000000-0005-0000-0000-0000D72A0000}"/>
    <cellStyle name="Normal 6 2 2 4 3 5" xfId="5784" xr:uid="{00000000-0005-0000-0000-0000D82A0000}"/>
    <cellStyle name="Normal 6 2 2 4 3 5 2" xfId="5785" xr:uid="{00000000-0005-0000-0000-0000D92A0000}"/>
    <cellStyle name="Normal 6 2 2 4 3 5 2 2" xfId="5786" xr:uid="{00000000-0005-0000-0000-0000DA2A0000}"/>
    <cellStyle name="Normal 6 2 2 4 3 5 2 2 2" xfId="38516" xr:uid="{00000000-0005-0000-0000-0000DB2A0000}"/>
    <cellStyle name="Normal 6 2 2 4 3 5 2 3" xfId="28498" xr:uid="{00000000-0005-0000-0000-0000DC2A0000}"/>
    <cellStyle name="Normal 6 2 2 4 3 5 3" xfId="5787" xr:uid="{00000000-0005-0000-0000-0000DD2A0000}"/>
    <cellStyle name="Normal 6 2 2 4 3 5 3 2" xfId="5788" xr:uid="{00000000-0005-0000-0000-0000DE2A0000}"/>
    <cellStyle name="Normal 6 2 2 4 3 5 3 2 2" xfId="38517" xr:uid="{00000000-0005-0000-0000-0000DF2A0000}"/>
    <cellStyle name="Normal 6 2 2 4 3 5 3 3" xfId="28499" xr:uid="{00000000-0005-0000-0000-0000E02A0000}"/>
    <cellStyle name="Normal 6 2 2 4 3 5 4" xfId="5789" xr:uid="{00000000-0005-0000-0000-0000E12A0000}"/>
    <cellStyle name="Normal 6 2 2 4 3 5 4 2" xfId="34677" xr:uid="{00000000-0005-0000-0000-0000E22A0000}"/>
    <cellStyle name="Normal 6 2 2 4 3 5 5" xfId="24081" xr:uid="{00000000-0005-0000-0000-0000E32A0000}"/>
    <cellStyle name="Normal 6 2 2 4 3 6" xfId="5790" xr:uid="{00000000-0005-0000-0000-0000E42A0000}"/>
    <cellStyle name="Normal 6 2 2 4 3 6 2" xfId="5791" xr:uid="{00000000-0005-0000-0000-0000E52A0000}"/>
    <cellStyle name="Normal 6 2 2 4 3 6 2 2" xfId="5792" xr:uid="{00000000-0005-0000-0000-0000E62A0000}"/>
    <cellStyle name="Normal 6 2 2 4 3 6 2 2 2" xfId="38518" xr:uid="{00000000-0005-0000-0000-0000E72A0000}"/>
    <cellStyle name="Normal 6 2 2 4 3 6 2 3" xfId="28500" xr:uid="{00000000-0005-0000-0000-0000E82A0000}"/>
    <cellStyle name="Normal 6 2 2 4 3 6 3" xfId="5793" xr:uid="{00000000-0005-0000-0000-0000E92A0000}"/>
    <cellStyle name="Normal 6 2 2 4 3 6 3 2" xfId="5794" xr:uid="{00000000-0005-0000-0000-0000EA2A0000}"/>
    <cellStyle name="Normal 6 2 2 4 3 6 3 2 2" xfId="38519" xr:uid="{00000000-0005-0000-0000-0000EB2A0000}"/>
    <cellStyle name="Normal 6 2 2 4 3 6 3 3" xfId="28501" xr:uid="{00000000-0005-0000-0000-0000EC2A0000}"/>
    <cellStyle name="Normal 6 2 2 4 3 6 4" xfId="5795" xr:uid="{00000000-0005-0000-0000-0000ED2A0000}"/>
    <cellStyle name="Normal 6 2 2 4 3 6 4 2" xfId="34678" xr:uid="{00000000-0005-0000-0000-0000EE2A0000}"/>
    <cellStyle name="Normal 6 2 2 4 3 6 5" xfId="24082" xr:uid="{00000000-0005-0000-0000-0000EF2A0000}"/>
    <cellStyle name="Normal 6 2 2 4 3 7" xfId="5796" xr:uid="{00000000-0005-0000-0000-0000F02A0000}"/>
    <cellStyle name="Normal 6 2 2 4 3 7 2" xfId="5797" xr:uid="{00000000-0005-0000-0000-0000F12A0000}"/>
    <cellStyle name="Normal 6 2 2 4 3 7 2 2" xfId="38520" xr:uid="{00000000-0005-0000-0000-0000F22A0000}"/>
    <cellStyle name="Normal 6 2 2 4 3 7 3" xfId="28502" xr:uid="{00000000-0005-0000-0000-0000F32A0000}"/>
    <cellStyle name="Normal 6 2 2 4 3 8" xfId="5798" xr:uid="{00000000-0005-0000-0000-0000F42A0000}"/>
    <cellStyle name="Normal 6 2 2 4 3 8 2" xfId="5799" xr:uid="{00000000-0005-0000-0000-0000F52A0000}"/>
    <cellStyle name="Normal 6 2 2 4 3 8 2 2" xfId="38521" xr:uid="{00000000-0005-0000-0000-0000F62A0000}"/>
    <cellStyle name="Normal 6 2 2 4 3 8 3" xfId="28503" xr:uid="{00000000-0005-0000-0000-0000F72A0000}"/>
    <cellStyle name="Normal 6 2 2 4 3 9" xfId="5800" xr:uid="{00000000-0005-0000-0000-0000F82A0000}"/>
    <cellStyle name="Normal 6 2 2 4 3 9 2" xfId="34661" xr:uid="{00000000-0005-0000-0000-0000F92A0000}"/>
    <cellStyle name="Normal 6 2 2 4 4" xfId="5801" xr:uid="{00000000-0005-0000-0000-0000FA2A0000}"/>
    <cellStyle name="Normal 6 2 2 4 4 2" xfId="5802" xr:uid="{00000000-0005-0000-0000-0000FB2A0000}"/>
    <cellStyle name="Normal 6 2 2 4 4 2 2" xfId="5803" xr:uid="{00000000-0005-0000-0000-0000FC2A0000}"/>
    <cellStyle name="Normal 6 2 2 4 4 2 2 2" xfId="5804" xr:uid="{00000000-0005-0000-0000-0000FD2A0000}"/>
    <cellStyle name="Normal 6 2 2 4 4 2 2 2 2" xfId="5805" xr:uid="{00000000-0005-0000-0000-0000FE2A0000}"/>
    <cellStyle name="Normal 6 2 2 4 4 2 2 2 2 2" xfId="38522" xr:uid="{00000000-0005-0000-0000-0000FF2A0000}"/>
    <cellStyle name="Normal 6 2 2 4 4 2 2 2 3" xfId="28504" xr:uid="{00000000-0005-0000-0000-0000002B0000}"/>
    <cellStyle name="Normal 6 2 2 4 4 2 2 3" xfId="5806" xr:uid="{00000000-0005-0000-0000-0000012B0000}"/>
    <cellStyle name="Normal 6 2 2 4 4 2 2 3 2" xfId="5807" xr:uid="{00000000-0005-0000-0000-0000022B0000}"/>
    <cellStyle name="Normal 6 2 2 4 4 2 2 3 2 2" xfId="38523" xr:uid="{00000000-0005-0000-0000-0000032B0000}"/>
    <cellStyle name="Normal 6 2 2 4 4 2 2 3 3" xfId="28505" xr:uid="{00000000-0005-0000-0000-0000042B0000}"/>
    <cellStyle name="Normal 6 2 2 4 4 2 2 4" xfId="5808" xr:uid="{00000000-0005-0000-0000-0000052B0000}"/>
    <cellStyle name="Normal 6 2 2 4 4 2 2 4 2" xfId="34681" xr:uid="{00000000-0005-0000-0000-0000062B0000}"/>
    <cellStyle name="Normal 6 2 2 4 4 2 2 5" xfId="24085" xr:uid="{00000000-0005-0000-0000-0000072B0000}"/>
    <cellStyle name="Normal 6 2 2 4 4 2 3" xfId="5809" xr:uid="{00000000-0005-0000-0000-0000082B0000}"/>
    <cellStyle name="Normal 6 2 2 4 4 2 3 2" xfId="5810" xr:uid="{00000000-0005-0000-0000-0000092B0000}"/>
    <cellStyle name="Normal 6 2 2 4 4 2 3 2 2" xfId="5811" xr:uid="{00000000-0005-0000-0000-00000A2B0000}"/>
    <cellStyle name="Normal 6 2 2 4 4 2 3 2 2 2" xfId="38524" xr:uid="{00000000-0005-0000-0000-00000B2B0000}"/>
    <cellStyle name="Normal 6 2 2 4 4 2 3 2 3" xfId="28506" xr:uid="{00000000-0005-0000-0000-00000C2B0000}"/>
    <cellStyle name="Normal 6 2 2 4 4 2 3 3" xfId="5812" xr:uid="{00000000-0005-0000-0000-00000D2B0000}"/>
    <cellStyle name="Normal 6 2 2 4 4 2 3 3 2" xfId="5813" xr:uid="{00000000-0005-0000-0000-00000E2B0000}"/>
    <cellStyle name="Normal 6 2 2 4 4 2 3 3 2 2" xfId="38525" xr:uid="{00000000-0005-0000-0000-00000F2B0000}"/>
    <cellStyle name="Normal 6 2 2 4 4 2 3 3 3" xfId="28507" xr:uid="{00000000-0005-0000-0000-0000102B0000}"/>
    <cellStyle name="Normal 6 2 2 4 4 2 3 4" xfId="5814" xr:uid="{00000000-0005-0000-0000-0000112B0000}"/>
    <cellStyle name="Normal 6 2 2 4 4 2 3 4 2" xfId="34682" xr:uid="{00000000-0005-0000-0000-0000122B0000}"/>
    <cellStyle name="Normal 6 2 2 4 4 2 3 5" xfId="24086" xr:uid="{00000000-0005-0000-0000-0000132B0000}"/>
    <cellStyle name="Normal 6 2 2 4 4 2 4" xfId="5815" xr:uid="{00000000-0005-0000-0000-0000142B0000}"/>
    <cellStyle name="Normal 6 2 2 4 4 2 4 2" xfId="5816" xr:uid="{00000000-0005-0000-0000-0000152B0000}"/>
    <cellStyle name="Normal 6 2 2 4 4 2 4 2 2" xfId="38526" xr:uid="{00000000-0005-0000-0000-0000162B0000}"/>
    <cellStyle name="Normal 6 2 2 4 4 2 4 3" xfId="28508" xr:uid="{00000000-0005-0000-0000-0000172B0000}"/>
    <cellStyle name="Normal 6 2 2 4 4 2 5" xfId="5817" xr:uid="{00000000-0005-0000-0000-0000182B0000}"/>
    <cellStyle name="Normal 6 2 2 4 4 2 5 2" xfId="5818" xr:uid="{00000000-0005-0000-0000-0000192B0000}"/>
    <cellStyle name="Normal 6 2 2 4 4 2 5 2 2" xfId="38527" xr:uid="{00000000-0005-0000-0000-00001A2B0000}"/>
    <cellStyle name="Normal 6 2 2 4 4 2 5 3" xfId="28509" xr:uid="{00000000-0005-0000-0000-00001B2B0000}"/>
    <cellStyle name="Normal 6 2 2 4 4 2 6" xfId="5819" xr:uid="{00000000-0005-0000-0000-00001C2B0000}"/>
    <cellStyle name="Normal 6 2 2 4 4 2 6 2" xfId="34680" xr:uid="{00000000-0005-0000-0000-00001D2B0000}"/>
    <cellStyle name="Normal 6 2 2 4 4 2 7" xfId="24084" xr:uid="{00000000-0005-0000-0000-00001E2B0000}"/>
    <cellStyle name="Normal 6 2 2 4 4 3" xfId="5820" xr:uid="{00000000-0005-0000-0000-00001F2B0000}"/>
    <cellStyle name="Normal 6 2 2 4 4 3 2" xfId="5821" xr:uid="{00000000-0005-0000-0000-0000202B0000}"/>
    <cellStyle name="Normal 6 2 2 4 4 3 2 2" xfId="5822" xr:uid="{00000000-0005-0000-0000-0000212B0000}"/>
    <cellStyle name="Normal 6 2 2 4 4 3 2 2 2" xfId="38528" xr:uid="{00000000-0005-0000-0000-0000222B0000}"/>
    <cellStyle name="Normal 6 2 2 4 4 3 2 3" xfId="28510" xr:uid="{00000000-0005-0000-0000-0000232B0000}"/>
    <cellStyle name="Normal 6 2 2 4 4 3 3" xfId="5823" xr:uid="{00000000-0005-0000-0000-0000242B0000}"/>
    <cellStyle name="Normal 6 2 2 4 4 3 3 2" xfId="5824" xr:uid="{00000000-0005-0000-0000-0000252B0000}"/>
    <cellStyle name="Normal 6 2 2 4 4 3 3 2 2" xfId="38529" xr:uid="{00000000-0005-0000-0000-0000262B0000}"/>
    <cellStyle name="Normal 6 2 2 4 4 3 3 3" xfId="28511" xr:uid="{00000000-0005-0000-0000-0000272B0000}"/>
    <cellStyle name="Normal 6 2 2 4 4 3 4" xfId="5825" xr:uid="{00000000-0005-0000-0000-0000282B0000}"/>
    <cellStyle name="Normal 6 2 2 4 4 3 4 2" xfId="34683" xr:uid="{00000000-0005-0000-0000-0000292B0000}"/>
    <cellStyle name="Normal 6 2 2 4 4 3 5" xfId="24087" xr:uid="{00000000-0005-0000-0000-00002A2B0000}"/>
    <cellStyle name="Normal 6 2 2 4 4 4" xfId="5826" xr:uid="{00000000-0005-0000-0000-00002B2B0000}"/>
    <cellStyle name="Normal 6 2 2 4 4 4 2" xfId="5827" xr:uid="{00000000-0005-0000-0000-00002C2B0000}"/>
    <cellStyle name="Normal 6 2 2 4 4 4 2 2" xfId="5828" xr:uid="{00000000-0005-0000-0000-00002D2B0000}"/>
    <cellStyle name="Normal 6 2 2 4 4 4 2 2 2" xfId="38530" xr:uid="{00000000-0005-0000-0000-00002E2B0000}"/>
    <cellStyle name="Normal 6 2 2 4 4 4 2 3" xfId="28512" xr:uid="{00000000-0005-0000-0000-00002F2B0000}"/>
    <cellStyle name="Normal 6 2 2 4 4 4 3" xfId="5829" xr:uid="{00000000-0005-0000-0000-0000302B0000}"/>
    <cellStyle name="Normal 6 2 2 4 4 4 3 2" xfId="5830" xr:uid="{00000000-0005-0000-0000-0000312B0000}"/>
    <cellStyle name="Normal 6 2 2 4 4 4 3 2 2" xfId="38531" xr:uid="{00000000-0005-0000-0000-0000322B0000}"/>
    <cellStyle name="Normal 6 2 2 4 4 4 3 3" xfId="28513" xr:uid="{00000000-0005-0000-0000-0000332B0000}"/>
    <cellStyle name="Normal 6 2 2 4 4 4 4" xfId="5831" xr:uid="{00000000-0005-0000-0000-0000342B0000}"/>
    <cellStyle name="Normal 6 2 2 4 4 4 4 2" xfId="34684" xr:uid="{00000000-0005-0000-0000-0000352B0000}"/>
    <cellStyle name="Normal 6 2 2 4 4 4 5" xfId="24088" xr:uid="{00000000-0005-0000-0000-0000362B0000}"/>
    <cellStyle name="Normal 6 2 2 4 4 5" xfId="5832" xr:uid="{00000000-0005-0000-0000-0000372B0000}"/>
    <cellStyle name="Normal 6 2 2 4 4 5 2" xfId="5833" xr:uid="{00000000-0005-0000-0000-0000382B0000}"/>
    <cellStyle name="Normal 6 2 2 4 4 5 2 2" xfId="38532" xr:uid="{00000000-0005-0000-0000-0000392B0000}"/>
    <cellStyle name="Normal 6 2 2 4 4 5 3" xfId="28514" xr:uid="{00000000-0005-0000-0000-00003A2B0000}"/>
    <cellStyle name="Normal 6 2 2 4 4 6" xfId="5834" xr:uid="{00000000-0005-0000-0000-00003B2B0000}"/>
    <cellStyle name="Normal 6 2 2 4 4 6 2" xfId="5835" xr:uid="{00000000-0005-0000-0000-00003C2B0000}"/>
    <cellStyle name="Normal 6 2 2 4 4 6 2 2" xfId="38533" xr:uid="{00000000-0005-0000-0000-00003D2B0000}"/>
    <cellStyle name="Normal 6 2 2 4 4 6 3" xfId="28515" xr:uid="{00000000-0005-0000-0000-00003E2B0000}"/>
    <cellStyle name="Normal 6 2 2 4 4 7" xfId="5836" xr:uid="{00000000-0005-0000-0000-00003F2B0000}"/>
    <cellStyle name="Normal 6 2 2 4 4 7 2" xfId="34679" xr:uid="{00000000-0005-0000-0000-0000402B0000}"/>
    <cellStyle name="Normal 6 2 2 4 4 8" xfId="24083" xr:uid="{00000000-0005-0000-0000-0000412B0000}"/>
    <cellStyle name="Normal 6 2 2 4 5" xfId="5837" xr:uid="{00000000-0005-0000-0000-0000422B0000}"/>
    <cellStyle name="Normal 6 2 2 4 5 2" xfId="5838" xr:uid="{00000000-0005-0000-0000-0000432B0000}"/>
    <cellStyle name="Normal 6 2 2 4 5 2 2" xfId="5839" xr:uid="{00000000-0005-0000-0000-0000442B0000}"/>
    <cellStyle name="Normal 6 2 2 4 5 2 2 2" xfId="5840" xr:uid="{00000000-0005-0000-0000-0000452B0000}"/>
    <cellStyle name="Normal 6 2 2 4 5 2 2 2 2" xfId="5841" xr:uid="{00000000-0005-0000-0000-0000462B0000}"/>
    <cellStyle name="Normal 6 2 2 4 5 2 2 2 2 2" xfId="38534" xr:uid="{00000000-0005-0000-0000-0000472B0000}"/>
    <cellStyle name="Normal 6 2 2 4 5 2 2 2 3" xfId="28516" xr:uid="{00000000-0005-0000-0000-0000482B0000}"/>
    <cellStyle name="Normal 6 2 2 4 5 2 2 3" xfId="5842" xr:uid="{00000000-0005-0000-0000-0000492B0000}"/>
    <cellStyle name="Normal 6 2 2 4 5 2 2 3 2" xfId="5843" xr:uid="{00000000-0005-0000-0000-00004A2B0000}"/>
    <cellStyle name="Normal 6 2 2 4 5 2 2 3 2 2" xfId="38535" xr:uid="{00000000-0005-0000-0000-00004B2B0000}"/>
    <cellStyle name="Normal 6 2 2 4 5 2 2 3 3" xfId="28517" xr:uid="{00000000-0005-0000-0000-00004C2B0000}"/>
    <cellStyle name="Normal 6 2 2 4 5 2 2 4" xfId="5844" xr:uid="{00000000-0005-0000-0000-00004D2B0000}"/>
    <cellStyle name="Normal 6 2 2 4 5 2 2 4 2" xfId="34687" xr:uid="{00000000-0005-0000-0000-00004E2B0000}"/>
    <cellStyle name="Normal 6 2 2 4 5 2 2 5" xfId="24091" xr:uid="{00000000-0005-0000-0000-00004F2B0000}"/>
    <cellStyle name="Normal 6 2 2 4 5 2 3" xfId="5845" xr:uid="{00000000-0005-0000-0000-0000502B0000}"/>
    <cellStyle name="Normal 6 2 2 4 5 2 3 2" xfId="5846" xr:uid="{00000000-0005-0000-0000-0000512B0000}"/>
    <cellStyle name="Normal 6 2 2 4 5 2 3 2 2" xfId="5847" xr:uid="{00000000-0005-0000-0000-0000522B0000}"/>
    <cellStyle name="Normal 6 2 2 4 5 2 3 2 2 2" xfId="38536" xr:uid="{00000000-0005-0000-0000-0000532B0000}"/>
    <cellStyle name="Normal 6 2 2 4 5 2 3 2 3" xfId="28518" xr:uid="{00000000-0005-0000-0000-0000542B0000}"/>
    <cellStyle name="Normal 6 2 2 4 5 2 3 3" xfId="5848" xr:uid="{00000000-0005-0000-0000-0000552B0000}"/>
    <cellStyle name="Normal 6 2 2 4 5 2 3 3 2" xfId="5849" xr:uid="{00000000-0005-0000-0000-0000562B0000}"/>
    <cellStyle name="Normal 6 2 2 4 5 2 3 3 2 2" xfId="38537" xr:uid="{00000000-0005-0000-0000-0000572B0000}"/>
    <cellStyle name="Normal 6 2 2 4 5 2 3 3 3" xfId="28519" xr:uid="{00000000-0005-0000-0000-0000582B0000}"/>
    <cellStyle name="Normal 6 2 2 4 5 2 3 4" xfId="5850" xr:uid="{00000000-0005-0000-0000-0000592B0000}"/>
    <cellStyle name="Normal 6 2 2 4 5 2 3 4 2" xfId="34688" xr:uid="{00000000-0005-0000-0000-00005A2B0000}"/>
    <cellStyle name="Normal 6 2 2 4 5 2 3 5" xfId="24092" xr:uid="{00000000-0005-0000-0000-00005B2B0000}"/>
    <cellStyle name="Normal 6 2 2 4 5 2 4" xfId="5851" xr:uid="{00000000-0005-0000-0000-00005C2B0000}"/>
    <cellStyle name="Normal 6 2 2 4 5 2 4 2" xfId="5852" xr:uid="{00000000-0005-0000-0000-00005D2B0000}"/>
    <cellStyle name="Normal 6 2 2 4 5 2 4 2 2" xfId="38538" xr:uid="{00000000-0005-0000-0000-00005E2B0000}"/>
    <cellStyle name="Normal 6 2 2 4 5 2 4 3" xfId="28520" xr:uid="{00000000-0005-0000-0000-00005F2B0000}"/>
    <cellStyle name="Normal 6 2 2 4 5 2 5" xfId="5853" xr:uid="{00000000-0005-0000-0000-0000602B0000}"/>
    <cellStyle name="Normal 6 2 2 4 5 2 5 2" xfId="5854" xr:uid="{00000000-0005-0000-0000-0000612B0000}"/>
    <cellStyle name="Normal 6 2 2 4 5 2 5 2 2" xfId="38539" xr:uid="{00000000-0005-0000-0000-0000622B0000}"/>
    <cellStyle name="Normal 6 2 2 4 5 2 5 3" xfId="28521" xr:uid="{00000000-0005-0000-0000-0000632B0000}"/>
    <cellStyle name="Normal 6 2 2 4 5 2 6" xfId="5855" xr:uid="{00000000-0005-0000-0000-0000642B0000}"/>
    <cellStyle name="Normal 6 2 2 4 5 2 6 2" xfId="34686" xr:uid="{00000000-0005-0000-0000-0000652B0000}"/>
    <cellStyle name="Normal 6 2 2 4 5 2 7" xfId="24090" xr:uid="{00000000-0005-0000-0000-0000662B0000}"/>
    <cellStyle name="Normal 6 2 2 4 5 3" xfId="5856" xr:uid="{00000000-0005-0000-0000-0000672B0000}"/>
    <cellStyle name="Normal 6 2 2 4 5 3 2" xfId="5857" xr:uid="{00000000-0005-0000-0000-0000682B0000}"/>
    <cellStyle name="Normal 6 2 2 4 5 3 2 2" xfId="5858" xr:uid="{00000000-0005-0000-0000-0000692B0000}"/>
    <cellStyle name="Normal 6 2 2 4 5 3 2 2 2" xfId="38540" xr:uid="{00000000-0005-0000-0000-00006A2B0000}"/>
    <cellStyle name="Normal 6 2 2 4 5 3 2 3" xfId="28522" xr:uid="{00000000-0005-0000-0000-00006B2B0000}"/>
    <cellStyle name="Normal 6 2 2 4 5 3 3" xfId="5859" xr:uid="{00000000-0005-0000-0000-00006C2B0000}"/>
    <cellStyle name="Normal 6 2 2 4 5 3 3 2" xfId="5860" xr:uid="{00000000-0005-0000-0000-00006D2B0000}"/>
    <cellStyle name="Normal 6 2 2 4 5 3 3 2 2" xfId="38541" xr:uid="{00000000-0005-0000-0000-00006E2B0000}"/>
    <cellStyle name="Normal 6 2 2 4 5 3 3 3" xfId="28523" xr:uid="{00000000-0005-0000-0000-00006F2B0000}"/>
    <cellStyle name="Normal 6 2 2 4 5 3 4" xfId="5861" xr:uid="{00000000-0005-0000-0000-0000702B0000}"/>
    <cellStyle name="Normal 6 2 2 4 5 3 4 2" xfId="34689" xr:uid="{00000000-0005-0000-0000-0000712B0000}"/>
    <cellStyle name="Normal 6 2 2 4 5 3 5" xfId="24093" xr:uid="{00000000-0005-0000-0000-0000722B0000}"/>
    <cellStyle name="Normal 6 2 2 4 5 4" xfId="5862" xr:uid="{00000000-0005-0000-0000-0000732B0000}"/>
    <cellStyle name="Normal 6 2 2 4 5 4 2" xfId="5863" xr:uid="{00000000-0005-0000-0000-0000742B0000}"/>
    <cellStyle name="Normal 6 2 2 4 5 4 2 2" xfId="5864" xr:uid="{00000000-0005-0000-0000-0000752B0000}"/>
    <cellStyle name="Normal 6 2 2 4 5 4 2 2 2" xfId="38542" xr:uid="{00000000-0005-0000-0000-0000762B0000}"/>
    <cellStyle name="Normal 6 2 2 4 5 4 2 3" xfId="28524" xr:uid="{00000000-0005-0000-0000-0000772B0000}"/>
    <cellStyle name="Normal 6 2 2 4 5 4 3" xfId="5865" xr:uid="{00000000-0005-0000-0000-0000782B0000}"/>
    <cellStyle name="Normal 6 2 2 4 5 4 3 2" xfId="5866" xr:uid="{00000000-0005-0000-0000-0000792B0000}"/>
    <cellStyle name="Normal 6 2 2 4 5 4 3 2 2" xfId="38543" xr:uid="{00000000-0005-0000-0000-00007A2B0000}"/>
    <cellStyle name="Normal 6 2 2 4 5 4 3 3" xfId="28525" xr:uid="{00000000-0005-0000-0000-00007B2B0000}"/>
    <cellStyle name="Normal 6 2 2 4 5 4 4" xfId="5867" xr:uid="{00000000-0005-0000-0000-00007C2B0000}"/>
    <cellStyle name="Normal 6 2 2 4 5 4 4 2" xfId="34690" xr:uid="{00000000-0005-0000-0000-00007D2B0000}"/>
    <cellStyle name="Normal 6 2 2 4 5 4 5" xfId="24094" xr:uid="{00000000-0005-0000-0000-00007E2B0000}"/>
    <cellStyle name="Normal 6 2 2 4 5 5" xfId="5868" xr:uid="{00000000-0005-0000-0000-00007F2B0000}"/>
    <cellStyle name="Normal 6 2 2 4 5 5 2" xfId="5869" xr:uid="{00000000-0005-0000-0000-0000802B0000}"/>
    <cellStyle name="Normal 6 2 2 4 5 5 2 2" xfId="38544" xr:uid="{00000000-0005-0000-0000-0000812B0000}"/>
    <cellStyle name="Normal 6 2 2 4 5 5 3" xfId="28526" xr:uid="{00000000-0005-0000-0000-0000822B0000}"/>
    <cellStyle name="Normal 6 2 2 4 5 6" xfId="5870" xr:uid="{00000000-0005-0000-0000-0000832B0000}"/>
    <cellStyle name="Normal 6 2 2 4 5 6 2" xfId="5871" xr:uid="{00000000-0005-0000-0000-0000842B0000}"/>
    <cellStyle name="Normal 6 2 2 4 5 6 2 2" xfId="38545" xr:uid="{00000000-0005-0000-0000-0000852B0000}"/>
    <cellStyle name="Normal 6 2 2 4 5 6 3" xfId="28527" xr:uid="{00000000-0005-0000-0000-0000862B0000}"/>
    <cellStyle name="Normal 6 2 2 4 5 7" xfId="5872" xr:uid="{00000000-0005-0000-0000-0000872B0000}"/>
    <cellStyle name="Normal 6 2 2 4 5 7 2" xfId="34685" xr:uid="{00000000-0005-0000-0000-0000882B0000}"/>
    <cellStyle name="Normal 6 2 2 4 5 8" xfId="24089" xr:uid="{00000000-0005-0000-0000-0000892B0000}"/>
    <cellStyle name="Normal 6 2 2 4 6" xfId="5873" xr:uid="{00000000-0005-0000-0000-00008A2B0000}"/>
    <cellStyle name="Normal 6 2 2 4 6 2" xfId="5874" xr:uid="{00000000-0005-0000-0000-00008B2B0000}"/>
    <cellStyle name="Normal 6 2 2 4 6 2 2" xfId="5875" xr:uid="{00000000-0005-0000-0000-00008C2B0000}"/>
    <cellStyle name="Normal 6 2 2 4 6 2 2 2" xfId="5876" xr:uid="{00000000-0005-0000-0000-00008D2B0000}"/>
    <cellStyle name="Normal 6 2 2 4 6 2 2 2 2" xfId="5877" xr:uid="{00000000-0005-0000-0000-00008E2B0000}"/>
    <cellStyle name="Normal 6 2 2 4 6 2 2 2 2 2" xfId="38546" xr:uid="{00000000-0005-0000-0000-00008F2B0000}"/>
    <cellStyle name="Normal 6 2 2 4 6 2 2 2 3" xfId="28528" xr:uid="{00000000-0005-0000-0000-0000902B0000}"/>
    <cellStyle name="Normal 6 2 2 4 6 2 2 3" xfId="5878" xr:uid="{00000000-0005-0000-0000-0000912B0000}"/>
    <cellStyle name="Normal 6 2 2 4 6 2 2 3 2" xfId="5879" xr:uid="{00000000-0005-0000-0000-0000922B0000}"/>
    <cellStyle name="Normal 6 2 2 4 6 2 2 3 2 2" xfId="38547" xr:uid="{00000000-0005-0000-0000-0000932B0000}"/>
    <cellStyle name="Normal 6 2 2 4 6 2 2 3 3" xfId="28529" xr:uid="{00000000-0005-0000-0000-0000942B0000}"/>
    <cellStyle name="Normal 6 2 2 4 6 2 2 4" xfId="5880" xr:uid="{00000000-0005-0000-0000-0000952B0000}"/>
    <cellStyle name="Normal 6 2 2 4 6 2 2 4 2" xfId="34693" xr:uid="{00000000-0005-0000-0000-0000962B0000}"/>
    <cellStyle name="Normal 6 2 2 4 6 2 2 5" xfId="24097" xr:uid="{00000000-0005-0000-0000-0000972B0000}"/>
    <cellStyle name="Normal 6 2 2 4 6 2 3" xfId="5881" xr:uid="{00000000-0005-0000-0000-0000982B0000}"/>
    <cellStyle name="Normal 6 2 2 4 6 2 3 2" xfId="5882" xr:uid="{00000000-0005-0000-0000-0000992B0000}"/>
    <cellStyle name="Normal 6 2 2 4 6 2 3 2 2" xfId="5883" xr:uid="{00000000-0005-0000-0000-00009A2B0000}"/>
    <cellStyle name="Normal 6 2 2 4 6 2 3 2 2 2" xfId="38548" xr:uid="{00000000-0005-0000-0000-00009B2B0000}"/>
    <cellStyle name="Normal 6 2 2 4 6 2 3 2 3" xfId="28530" xr:uid="{00000000-0005-0000-0000-00009C2B0000}"/>
    <cellStyle name="Normal 6 2 2 4 6 2 3 3" xfId="5884" xr:uid="{00000000-0005-0000-0000-00009D2B0000}"/>
    <cellStyle name="Normal 6 2 2 4 6 2 3 3 2" xfId="5885" xr:uid="{00000000-0005-0000-0000-00009E2B0000}"/>
    <cellStyle name="Normal 6 2 2 4 6 2 3 3 2 2" xfId="38549" xr:uid="{00000000-0005-0000-0000-00009F2B0000}"/>
    <cellStyle name="Normal 6 2 2 4 6 2 3 3 3" xfId="28531" xr:uid="{00000000-0005-0000-0000-0000A02B0000}"/>
    <cellStyle name="Normal 6 2 2 4 6 2 3 4" xfId="5886" xr:uid="{00000000-0005-0000-0000-0000A12B0000}"/>
    <cellStyle name="Normal 6 2 2 4 6 2 3 4 2" xfId="34694" xr:uid="{00000000-0005-0000-0000-0000A22B0000}"/>
    <cellStyle name="Normal 6 2 2 4 6 2 3 5" xfId="24098" xr:uid="{00000000-0005-0000-0000-0000A32B0000}"/>
    <cellStyle name="Normal 6 2 2 4 6 2 4" xfId="5887" xr:uid="{00000000-0005-0000-0000-0000A42B0000}"/>
    <cellStyle name="Normal 6 2 2 4 6 2 4 2" xfId="5888" xr:uid="{00000000-0005-0000-0000-0000A52B0000}"/>
    <cellStyle name="Normal 6 2 2 4 6 2 4 2 2" xfId="38550" xr:uid="{00000000-0005-0000-0000-0000A62B0000}"/>
    <cellStyle name="Normal 6 2 2 4 6 2 4 3" xfId="28532" xr:uid="{00000000-0005-0000-0000-0000A72B0000}"/>
    <cellStyle name="Normal 6 2 2 4 6 2 5" xfId="5889" xr:uid="{00000000-0005-0000-0000-0000A82B0000}"/>
    <cellStyle name="Normal 6 2 2 4 6 2 5 2" xfId="5890" xr:uid="{00000000-0005-0000-0000-0000A92B0000}"/>
    <cellStyle name="Normal 6 2 2 4 6 2 5 2 2" xfId="38551" xr:uid="{00000000-0005-0000-0000-0000AA2B0000}"/>
    <cellStyle name="Normal 6 2 2 4 6 2 5 3" xfId="28533" xr:uid="{00000000-0005-0000-0000-0000AB2B0000}"/>
    <cellStyle name="Normal 6 2 2 4 6 2 6" xfId="5891" xr:uid="{00000000-0005-0000-0000-0000AC2B0000}"/>
    <cellStyle name="Normal 6 2 2 4 6 2 6 2" xfId="34692" xr:uid="{00000000-0005-0000-0000-0000AD2B0000}"/>
    <cellStyle name="Normal 6 2 2 4 6 2 7" xfId="24096" xr:uid="{00000000-0005-0000-0000-0000AE2B0000}"/>
    <cellStyle name="Normal 6 2 2 4 6 3" xfId="5892" xr:uid="{00000000-0005-0000-0000-0000AF2B0000}"/>
    <cellStyle name="Normal 6 2 2 4 6 3 2" xfId="5893" xr:uid="{00000000-0005-0000-0000-0000B02B0000}"/>
    <cellStyle name="Normal 6 2 2 4 6 3 2 2" xfId="5894" xr:uid="{00000000-0005-0000-0000-0000B12B0000}"/>
    <cellStyle name="Normal 6 2 2 4 6 3 2 2 2" xfId="38552" xr:uid="{00000000-0005-0000-0000-0000B22B0000}"/>
    <cellStyle name="Normal 6 2 2 4 6 3 2 3" xfId="28534" xr:uid="{00000000-0005-0000-0000-0000B32B0000}"/>
    <cellStyle name="Normal 6 2 2 4 6 3 3" xfId="5895" xr:uid="{00000000-0005-0000-0000-0000B42B0000}"/>
    <cellStyle name="Normal 6 2 2 4 6 3 3 2" xfId="5896" xr:uid="{00000000-0005-0000-0000-0000B52B0000}"/>
    <cellStyle name="Normal 6 2 2 4 6 3 3 2 2" xfId="38553" xr:uid="{00000000-0005-0000-0000-0000B62B0000}"/>
    <cellStyle name="Normal 6 2 2 4 6 3 3 3" xfId="28535" xr:uid="{00000000-0005-0000-0000-0000B72B0000}"/>
    <cellStyle name="Normal 6 2 2 4 6 3 4" xfId="5897" xr:uid="{00000000-0005-0000-0000-0000B82B0000}"/>
    <cellStyle name="Normal 6 2 2 4 6 3 4 2" xfId="34695" xr:uid="{00000000-0005-0000-0000-0000B92B0000}"/>
    <cellStyle name="Normal 6 2 2 4 6 3 5" xfId="24099" xr:uid="{00000000-0005-0000-0000-0000BA2B0000}"/>
    <cellStyle name="Normal 6 2 2 4 6 4" xfId="5898" xr:uid="{00000000-0005-0000-0000-0000BB2B0000}"/>
    <cellStyle name="Normal 6 2 2 4 6 4 2" xfId="5899" xr:uid="{00000000-0005-0000-0000-0000BC2B0000}"/>
    <cellStyle name="Normal 6 2 2 4 6 4 2 2" xfId="5900" xr:uid="{00000000-0005-0000-0000-0000BD2B0000}"/>
    <cellStyle name="Normal 6 2 2 4 6 4 2 2 2" xfId="38554" xr:uid="{00000000-0005-0000-0000-0000BE2B0000}"/>
    <cellStyle name="Normal 6 2 2 4 6 4 2 3" xfId="28536" xr:uid="{00000000-0005-0000-0000-0000BF2B0000}"/>
    <cellStyle name="Normal 6 2 2 4 6 4 3" xfId="5901" xr:uid="{00000000-0005-0000-0000-0000C02B0000}"/>
    <cellStyle name="Normal 6 2 2 4 6 4 3 2" xfId="5902" xr:uid="{00000000-0005-0000-0000-0000C12B0000}"/>
    <cellStyle name="Normal 6 2 2 4 6 4 3 2 2" xfId="38555" xr:uid="{00000000-0005-0000-0000-0000C22B0000}"/>
    <cellStyle name="Normal 6 2 2 4 6 4 3 3" xfId="28537" xr:uid="{00000000-0005-0000-0000-0000C32B0000}"/>
    <cellStyle name="Normal 6 2 2 4 6 4 4" xfId="5903" xr:uid="{00000000-0005-0000-0000-0000C42B0000}"/>
    <cellStyle name="Normal 6 2 2 4 6 4 4 2" xfId="34696" xr:uid="{00000000-0005-0000-0000-0000C52B0000}"/>
    <cellStyle name="Normal 6 2 2 4 6 4 5" xfId="24100" xr:uid="{00000000-0005-0000-0000-0000C62B0000}"/>
    <cellStyle name="Normal 6 2 2 4 6 5" xfId="5904" xr:uid="{00000000-0005-0000-0000-0000C72B0000}"/>
    <cellStyle name="Normal 6 2 2 4 6 5 2" xfId="5905" xr:uid="{00000000-0005-0000-0000-0000C82B0000}"/>
    <cellStyle name="Normal 6 2 2 4 6 5 2 2" xfId="38556" xr:uid="{00000000-0005-0000-0000-0000C92B0000}"/>
    <cellStyle name="Normal 6 2 2 4 6 5 3" xfId="28538" xr:uid="{00000000-0005-0000-0000-0000CA2B0000}"/>
    <cellStyle name="Normal 6 2 2 4 6 6" xfId="5906" xr:uid="{00000000-0005-0000-0000-0000CB2B0000}"/>
    <cellStyle name="Normal 6 2 2 4 6 6 2" xfId="5907" xr:uid="{00000000-0005-0000-0000-0000CC2B0000}"/>
    <cellStyle name="Normal 6 2 2 4 6 6 2 2" xfId="38557" xr:uid="{00000000-0005-0000-0000-0000CD2B0000}"/>
    <cellStyle name="Normal 6 2 2 4 6 6 3" xfId="28539" xr:uid="{00000000-0005-0000-0000-0000CE2B0000}"/>
    <cellStyle name="Normal 6 2 2 4 6 7" xfId="5908" xr:uid="{00000000-0005-0000-0000-0000CF2B0000}"/>
    <cellStyle name="Normal 6 2 2 4 6 7 2" xfId="34691" xr:uid="{00000000-0005-0000-0000-0000D02B0000}"/>
    <cellStyle name="Normal 6 2 2 4 6 8" xfId="24095" xr:uid="{00000000-0005-0000-0000-0000D12B0000}"/>
    <cellStyle name="Normal 6 2 2 4 7" xfId="5909" xr:uid="{00000000-0005-0000-0000-0000D22B0000}"/>
    <cellStyle name="Normal 6 2 2 4 7 2" xfId="5910" xr:uid="{00000000-0005-0000-0000-0000D32B0000}"/>
    <cellStyle name="Normal 6 2 2 4 7 2 2" xfId="5911" xr:uid="{00000000-0005-0000-0000-0000D42B0000}"/>
    <cellStyle name="Normal 6 2 2 4 7 2 2 2" xfId="5912" xr:uid="{00000000-0005-0000-0000-0000D52B0000}"/>
    <cellStyle name="Normal 6 2 2 4 7 2 2 2 2" xfId="38558" xr:uid="{00000000-0005-0000-0000-0000D62B0000}"/>
    <cellStyle name="Normal 6 2 2 4 7 2 2 3" xfId="28540" xr:uid="{00000000-0005-0000-0000-0000D72B0000}"/>
    <cellStyle name="Normal 6 2 2 4 7 2 3" xfId="5913" xr:uid="{00000000-0005-0000-0000-0000D82B0000}"/>
    <cellStyle name="Normal 6 2 2 4 7 2 3 2" xfId="5914" xr:uid="{00000000-0005-0000-0000-0000D92B0000}"/>
    <cellStyle name="Normal 6 2 2 4 7 2 3 2 2" xfId="38559" xr:uid="{00000000-0005-0000-0000-0000DA2B0000}"/>
    <cellStyle name="Normal 6 2 2 4 7 2 3 3" xfId="28541" xr:uid="{00000000-0005-0000-0000-0000DB2B0000}"/>
    <cellStyle name="Normal 6 2 2 4 7 2 4" xfId="5915" xr:uid="{00000000-0005-0000-0000-0000DC2B0000}"/>
    <cellStyle name="Normal 6 2 2 4 7 2 4 2" xfId="34698" xr:uid="{00000000-0005-0000-0000-0000DD2B0000}"/>
    <cellStyle name="Normal 6 2 2 4 7 2 5" xfId="24102" xr:uid="{00000000-0005-0000-0000-0000DE2B0000}"/>
    <cellStyle name="Normal 6 2 2 4 7 3" xfId="5916" xr:uid="{00000000-0005-0000-0000-0000DF2B0000}"/>
    <cellStyle name="Normal 6 2 2 4 7 3 2" xfId="5917" xr:uid="{00000000-0005-0000-0000-0000E02B0000}"/>
    <cellStyle name="Normal 6 2 2 4 7 3 2 2" xfId="5918" xr:uid="{00000000-0005-0000-0000-0000E12B0000}"/>
    <cellStyle name="Normal 6 2 2 4 7 3 2 2 2" xfId="38560" xr:uid="{00000000-0005-0000-0000-0000E22B0000}"/>
    <cellStyle name="Normal 6 2 2 4 7 3 2 3" xfId="28542" xr:uid="{00000000-0005-0000-0000-0000E32B0000}"/>
    <cellStyle name="Normal 6 2 2 4 7 3 3" xfId="5919" xr:uid="{00000000-0005-0000-0000-0000E42B0000}"/>
    <cellStyle name="Normal 6 2 2 4 7 3 3 2" xfId="5920" xr:uid="{00000000-0005-0000-0000-0000E52B0000}"/>
    <cellStyle name="Normal 6 2 2 4 7 3 3 2 2" xfId="38561" xr:uid="{00000000-0005-0000-0000-0000E62B0000}"/>
    <cellStyle name="Normal 6 2 2 4 7 3 3 3" xfId="28543" xr:uid="{00000000-0005-0000-0000-0000E72B0000}"/>
    <cellStyle name="Normal 6 2 2 4 7 3 4" xfId="5921" xr:uid="{00000000-0005-0000-0000-0000E82B0000}"/>
    <cellStyle name="Normal 6 2 2 4 7 3 4 2" xfId="34699" xr:uid="{00000000-0005-0000-0000-0000E92B0000}"/>
    <cellStyle name="Normal 6 2 2 4 7 3 5" xfId="24103" xr:uid="{00000000-0005-0000-0000-0000EA2B0000}"/>
    <cellStyle name="Normal 6 2 2 4 7 4" xfId="5922" xr:uid="{00000000-0005-0000-0000-0000EB2B0000}"/>
    <cellStyle name="Normal 6 2 2 4 7 4 2" xfId="5923" xr:uid="{00000000-0005-0000-0000-0000EC2B0000}"/>
    <cellStyle name="Normal 6 2 2 4 7 4 2 2" xfId="38562" xr:uid="{00000000-0005-0000-0000-0000ED2B0000}"/>
    <cellStyle name="Normal 6 2 2 4 7 4 3" xfId="28544" xr:uid="{00000000-0005-0000-0000-0000EE2B0000}"/>
    <cellStyle name="Normal 6 2 2 4 7 5" xfId="5924" xr:uid="{00000000-0005-0000-0000-0000EF2B0000}"/>
    <cellStyle name="Normal 6 2 2 4 7 5 2" xfId="5925" xr:uid="{00000000-0005-0000-0000-0000F02B0000}"/>
    <cellStyle name="Normal 6 2 2 4 7 5 2 2" xfId="38563" xr:uid="{00000000-0005-0000-0000-0000F12B0000}"/>
    <cellStyle name="Normal 6 2 2 4 7 5 3" xfId="28545" xr:uid="{00000000-0005-0000-0000-0000F22B0000}"/>
    <cellStyle name="Normal 6 2 2 4 7 6" xfId="5926" xr:uid="{00000000-0005-0000-0000-0000F32B0000}"/>
    <cellStyle name="Normal 6 2 2 4 7 6 2" xfId="34697" xr:uid="{00000000-0005-0000-0000-0000F42B0000}"/>
    <cellStyle name="Normal 6 2 2 4 7 7" xfId="24101" xr:uid="{00000000-0005-0000-0000-0000F52B0000}"/>
    <cellStyle name="Normal 6 2 2 4 8" xfId="5927" xr:uid="{00000000-0005-0000-0000-0000F62B0000}"/>
    <cellStyle name="Normal 6 2 2 4 8 2" xfId="5928" xr:uid="{00000000-0005-0000-0000-0000F72B0000}"/>
    <cellStyle name="Normal 6 2 2 4 8 2 2" xfId="5929" xr:uid="{00000000-0005-0000-0000-0000F82B0000}"/>
    <cellStyle name="Normal 6 2 2 4 8 2 2 2" xfId="38564" xr:uid="{00000000-0005-0000-0000-0000F92B0000}"/>
    <cellStyle name="Normal 6 2 2 4 8 2 3" xfId="28546" xr:uid="{00000000-0005-0000-0000-0000FA2B0000}"/>
    <cellStyle name="Normal 6 2 2 4 8 3" xfId="5930" xr:uid="{00000000-0005-0000-0000-0000FB2B0000}"/>
    <cellStyle name="Normal 6 2 2 4 8 3 2" xfId="5931" xr:uid="{00000000-0005-0000-0000-0000FC2B0000}"/>
    <cellStyle name="Normal 6 2 2 4 8 3 2 2" xfId="38565" xr:uid="{00000000-0005-0000-0000-0000FD2B0000}"/>
    <cellStyle name="Normal 6 2 2 4 8 3 3" xfId="28547" xr:uid="{00000000-0005-0000-0000-0000FE2B0000}"/>
    <cellStyle name="Normal 6 2 2 4 8 4" xfId="5932" xr:uid="{00000000-0005-0000-0000-0000FF2B0000}"/>
    <cellStyle name="Normal 6 2 2 4 8 4 2" xfId="34700" xr:uid="{00000000-0005-0000-0000-0000002C0000}"/>
    <cellStyle name="Normal 6 2 2 4 8 5" xfId="24104" xr:uid="{00000000-0005-0000-0000-0000012C0000}"/>
    <cellStyle name="Normal 6 2 2 4 9" xfId="5933" xr:uid="{00000000-0005-0000-0000-0000022C0000}"/>
    <cellStyle name="Normal 6 2 2 4 9 2" xfId="5934" xr:uid="{00000000-0005-0000-0000-0000032C0000}"/>
    <cellStyle name="Normal 6 2 2 4 9 2 2" xfId="5935" xr:uid="{00000000-0005-0000-0000-0000042C0000}"/>
    <cellStyle name="Normal 6 2 2 4 9 2 2 2" xfId="38566" xr:uid="{00000000-0005-0000-0000-0000052C0000}"/>
    <cellStyle name="Normal 6 2 2 4 9 2 3" xfId="28548" xr:uid="{00000000-0005-0000-0000-0000062C0000}"/>
    <cellStyle name="Normal 6 2 2 4 9 3" xfId="5936" xr:uid="{00000000-0005-0000-0000-0000072C0000}"/>
    <cellStyle name="Normal 6 2 2 4 9 3 2" xfId="5937" xr:uid="{00000000-0005-0000-0000-0000082C0000}"/>
    <cellStyle name="Normal 6 2 2 4 9 3 2 2" xfId="38567" xr:uid="{00000000-0005-0000-0000-0000092C0000}"/>
    <cellStyle name="Normal 6 2 2 4 9 3 3" xfId="28549" xr:uid="{00000000-0005-0000-0000-00000A2C0000}"/>
    <cellStyle name="Normal 6 2 2 4 9 4" xfId="5938" xr:uid="{00000000-0005-0000-0000-00000B2C0000}"/>
    <cellStyle name="Normal 6 2 2 4 9 4 2" xfId="34701" xr:uid="{00000000-0005-0000-0000-00000C2C0000}"/>
    <cellStyle name="Normal 6 2 2 4 9 5" xfId="24105" xr:uid="{00000000-0005-0000-0000-00000D2C0000}"/>
    <cellStyle name="Normal 6 2 2 5" xfId="5939" xr:uid="{00000000-0005-0000-0000-00000E2C0000}"/>
    <cellStyle name="Normal 6 2 2 5 10" xfId="5940" xr:uid="{00000000-0005-0000-0000-00000F2C0000}"/>
    <cellStyle name="Normal 6 2 2 5 10 2" xfId="5941" xr:uid="{00000000-0005-0000-0000-0000102C0000}"/>
    <cellStyle name="Normal 6 2 2 5 10 2 2" xfId="38568" xr:uid="{00000000-0005-0000-0000-0000112C0000}"/>
    <cellStyle name="Normal 6 2 2 5 10 3" xfId="28550" xr:uid="{00000000-0005-0000-0000-0000122C0000}"/>
    <cellStyle name="Normal 6 2 2 5 11" xfId="5942" xr:uid="{00000000-0005-0000-0000-0000132C0000}"/>
    <cellStyle name="Normal 6 2 2 5 11 2" xfId="34702" xr:uid="{00000000-0005-0000-0000-0000142C0000}"/>
    <cellStyle name="Normal 6 2 2 5 12" xfId="24106" xr:uid="{00000000-0005-0000-0000-0000152C0000}"/>
    <cellStyle name="Normal 6 2 2 5 2" xfId="5943" xr:uid="{00000000-0005-0000-0000-0000162C0000}"/>
    <cellStyle name="Normal 6 2 2 5 2 10" xfId="24107" xr:uid="{00000000-0005-0000-0000-0000172C0000}"/>
    <cellStyle name="Normal 6 2 2 5 2 2" xfId="5944" xr:uid="{00000000-0005-0000-0000-0000182C0000}"/>
    <cellStyle name="Normal 6 2 2 5 2 2 2" xfId="5945" xr:uid="{00000000-0005-0000-0000-0000192C0000}"/>
    <cellStyle name="Normal 6 2 2 5 2 2 2 2" xfId="5946" xr:uid="{00000000-0005-0000-0000-00001A2C0000}"/>
    <cellStyle name="Normal 6 2 2 5 2 2 2 2 2" xfId="5947" xr:uid="{00000000-0005-0000-0000-00001B2C0000}"/>
    <cellStyle name="Normal 6 2 2 5 2 2 2 2 2 2" xfId="5948" xr:uid="{00000000-0005-0000-0000-00001C2C0000}"/>
    <cellStyle name="Normal 6 2 2 5 2 2 2 2 2 2 2" xfId="38569" xr:uid="{00000000-0005-0000-0000-00001D2C0000}"/>
    <cellStyle name="Normal 6 2 2 5 2 2 2 2 2 3" xfId="28551" xr:uid="{00000000-0005-0000-0000-00001E2C0000}"/>
    <cellStyle name="Normal 6 2 2 5 2 2 2 2 3" xfId="5949" xr:uid="{00000000-0005-0000-0000-00001F2C0000}"/>
    <cellStyle name="Normal 6 2 2 5 2 2 2 2 3 2" xfId="5950" xr:uid="{00000000-0005-0000-0000-0000202C0000}"/>
    <cellStyle name="Normal 6 2 2 5 2 2 2 2 3 2 2" xfId="38570" xr:uid="{00000000-0005-0000-0000-0000212C0000}"/>
    <cellStyle name="Normal 6 2 2 5 2 2 2 2 3 3" xfId="28552" xr:uid="{00000000-0005-0000-0000-0000222C0000}"/>
    <cellStyle name="Normal 6 2 2 5 2 2 2 2 4" xfId="5951" xr:uid="{00000000-0005-0000-0000-0000232C0000}"/>
    <cellStyle name="Normal 6 2 2 5 2 2 2 2 4 2" xfId="34706" xr:uid="{00000000-0005-0000-0000-0000242C0000}"/>
    <cellStyle name="Normal 6 2 2 5 2 2 2 2 5" xfId="24110" xr:uid="{00000000-0005-0000-0000-0000252C0000}"/>
    <cellStyle name="Normal 6 2 2 5 2 2 2 3" xfId="5952" xr:uid="{00000000-0005-0000-0000-0000262C0000}"/>
    <cellStyle name="Normal 6 2 2 5 2 2 2 3 2" xfId="5953" xr:uid="{00000000-0005-0000-0000-0000272C0000}"/>
    <cellStyle name="Normal 6 2 2 5 2 2 2 3 2 2" xfId="5954" xr:uid="{00000000-0005-0000-0000-0000282C0000}"/>
    <cellStyle name="Normal 6 2 2 5 2 2 2 3 2 2 2" xfId="38571" xr:uid="{00000000-0005-0000-0000-0000292C0000}"/>
    <cellStyle name="Normal 6 2 2 5 2 2 2 3 2 3" xfId="28553" xr:uid="{00000000-0005-0000-0000-00002A2C0000}"/>
    <cellStyle name="Normal 6 2 2 5 2 2 2 3 3" xfId="5955" xr:uid="{00000000-0005-0000-0000-00002B2C0000}"/>
    <cellStyle name="Normal 6 2 2 5 2 2 2 3 3 2" xfId="5956" xr:uid="{00000000-0005-0000-0000-00002C2C0000}"/>
    <cellStyle name="Normal 6 2 2 5 2 2 2 3 3 2 2" xfId="38572" xr:uid="{00000000-0005-0000-0000-00002D2C0000}"/>
    <cellStyle name="Normal 6 2 2 5 2 2 2 3 3 3" xfId="28554" xr:uid="{00000000-0005-0000-0000-00002E2C0000}"/>
    <cellStyle name="Normal 6 2 2 5 2 2 2 3 4" xfId="5957" xr:uid="{00000000-0005-0000-0000-00002F2C0000}"/>
    <cellStyle name="Normal 6 2 2 5 2 2 2 3 4 2" xfId="34707" xr:uid="{00000000-0005-0000-0000-0000302C0000}"/>
    <cellStyle name="Normal 6 2 2 5 2 2 2 3 5" xfId="24111" xr:uid="{00000000-0005-0000-0000-0000312C0000}"/>
    <cellStyle name="Normal 6 2 2 5 2 2 2 4" xfId="5958" xr:uid="{00000000-0005-0000-0000-0000322C0000}"/>
    <cellStyle name="Normal 6 2 2 5 2 2 2 4 2" xfId="5959" xr:uid="{00000000-0005-0000-0000-0000332C0000}"/>
    <cellStyle name="Normal 6 2 2 5 2 2 2 4 2 2" xfId="38573" xr:uid="{00000000-0005-0000-0000-0000342C0000}"/>
    <cellStyle name="Normal 6 2 2 5 2 2 2 4 3" xfId="28555" xr:uid="{00000000-0005-0000-0000-0000352C0000}"/>
    <cellStyle name="Normal 6 2 2 5 2 2 2 5" xfId="5960" xr:uid="{00000000-0005-0000-0000-0000362C0000}"/>
    <cellStyle name="Normal 6 2 2 5 2 2 2 5 2" xfId="5961" xr:uid="{00000000-0005-0000-0000-0000372C0000}"/>
    <cellStyle name="Normal 6 2 2 5 2 2 2 5 2 2" xfId="38574" xr:uid="{00000000-0005-0000-0000-0000382C0000}"/>
    <cellStyle name="Normal 6 2 2 5 2 2 2 5 3" xfId="28556" xr:uid="{00000000-0005-0000-0000-0000392C0000}"/>
    <cellStyle name="Normal 6 2 2 5 2 2 2 6" xfId="5962" xr:uid="{00000000-0005-0000-0000-00003A2C0000}"/>
    <cellStyle name="Normal 6 2 2 5 2 2 2 6 2" xfId="34705" xr:uid="{00000000-0005-0000-0000-00003B2C0000}"/>
    <cellStyle name="Normal 6 2 2 5 2 2 2 7" xfId="24109" xr:uid="{00000000-0005-0000-0000-00003C2C0000}"/>
    <cellStyle name="Normal 6 2 2 5 2 2 3" xfId="5963" xr:uid="{00000000-0005-0000-0000-00003D2C0000}"/>
    <cellStyle name="Normal 6 2 2 5 2 2 3 2" xfId="5964" xr:uid="{00000000-0005-0000-0000-00003E2C0000}"/>
    <cellStyle name="Normal 6 2 2 5 2 2 3 2 2" xfId="5965" xr:uid="{00000000-0005-0000-0000-00003F2C0000}"/>
    <cellStyle name="Normal 6 2 2 5 2 2 3 2 2 2" xfId="38575" xr:uid="{00000000-0005-0000-0000-0000402C0000}"/>
    <cellStyle name="Normal 6 2 2 5 2 2 3 2 3" xfId="28557" xr:uid="{00000000-0005-0000-0000-0000412C0000}"/>
    <cellStyle name="Normal 6 2 2 5 2 2 3 3" xfId="5966" xr:uid="{00000000-0005-0000-0000-0000422C0000}"/>
    <cellStyle name="Normal 6 2 2 5 2 2 3 3 2" xfId="5967" xr:uid="{00000000-0005-0000-0000-0000432C0000}"/>
    <cellStyle name="Normal 6 2 2 5 2 2 3 3 2 2" xfId="38576" xr:uid="{00000000-0005-0000-0000-0000442C0000}"/>
    <cellStyle name="Normal 6 2 2 5 2 2 3 3 3" xfId="28558" xr:uid="{00000000-0005-0000-0000-0000452C0000}"/>
    <cellStyle name="Normal 6 2 2 5 2 2 3 4" xfId="5968" xr:uid="{00000000-0005-0000-0000-0000462C0000}"/>
    <cellStyle name="Normal 6 2 2 5 2 2 3 4 2" xfId="34708" xr:uid="{00000000-0005-0000-0000-0000472C0000}"/>
    <cellStyle name="Normal 6 2 2 5 2 2 3 5" xfId="24112" xr:uid="{00000000-0005-0000-0000-0000482C0000}"/>
    <cellStyle name="Normal 6 2 2 5 2 2 4" xfId="5969" xr:uid="{00000000-0005-0000-0000-0000492C0000}"/>
    <cellStyle name="Normal 6 2 2 5 2 2 4 2" xfId="5970" xr:uid="{00000000-0005-0000-0000-00004A2C0000}"/>
    <cellStyle name="Normal 6 2 2 5 2 2 4 2 2" xfId="5971" xr:uid="{00000000-0005-0000-0000-00004B2C0000}"/>
    <cellStyle name="Normal 6 2 2 5 2 2 4 2 2 2" xfId="38577" xr:uid="{00000000-0005-0000-0000-00004C2C0000}"/>
    <cellStyle name="Normal 6 2 2 5 2 2 4 2 3" xfId="28559" xr:uid="{00000000-0005-0000-0000-00004D2C0000}"/>
    <cellStyle name="Normal 6 2 2 5 2 2 4 3" xfId="5972" xr:uid="{00000000-0005-0000-0000-00004E2C0000}"/>
    <cellStyle name="Normal 6 2 2 5 2 2 4 3 2" xfId="5973" xr:uid="{00000000-0005-0000-0000-00004F2C0000}"/>
    <cellStyle name="Normal 6 2 2 5 2 2 4 3 2 2" xfId="38578" xr:uid="{00000000-0005-0000-0000-0000502C0000}"/>
    <cellStyle name="Normal 6 2 2 5 2 2 4 3 3" xfId="28560" xr:uid="{00000000-0005-0000-0000-0000512C0000}"/>
    <cellStyle name="Normal 6 2 2 5 2 2 4 4" xfId="5974" xr:uid="{00000000-0005-0000-0000-0000522C0000}"/>
    <cellStyle name="Normal 6 2 2 5 2 2 4 4 2" xfId="34709" xr:uid="{00000000-0005-0000-0000-0000532C0000}"/>
    <cellStyle name="Normal 6 2 2 5 2 2 4 5" xfId="24113" xr:uid="{00000000-0005-0000-0000-0000542C0000}"/>
    <cellStyle name="Normal 6 2 2 5 2 2 5" xfId="5975" xr:uid="{00000000-0005-0000-0000-0000552C0000}"/>
    <cellStyle name="Normal 6 2 2 5 2 2 5 2" xfId="5976" xr:uid="{00000000-0005-0000-0000-0000562C0000}"/>
    <cellStyle name="Normal 6 2 2 5 2 2 5 2 2" xfId="38579" xr:uid="{00000000-0005-0000-0000-0000572C0000}"/>
    <cellStyle name="Normal 6 2 2 5 2 2 5 3" xfId="28561" xr:uid="{00000000-0005-0000-0000-0000582C0000}"/>
    <cellStyle name="Normal 6 2 2 5 2 2 6" xfId="5977" xr:uid="{00000000-0005-0000-0000-0000592C0000}"/>
    <cellStyle name="Normal 6 2 2 5 2 2 6 2" xfId="5978" xr:uid="{00000000-0005-0000-0000-00005A2C0000}"/>
    <cellStyle name="Normal 6 2 2 5 2 2 6 2 2" xfId="38580" xr:uid="{00000000-0005-0000-0000-00005B2C0000}"/>
    <cellStyle name="Normal 6 2 2 5 2 2 6 3" xfId="28562" xr:uid="{00000000-0005-0000-0000-00005C2C0000}"/>
    <cellStyle name="Normal 6 2 2 5 2 2 7" xfId="5979" xr:uid="{00000000-0005-0000-0000-00005D2C0000}"/>
    <cellStyle name="Normal 6 2 2 5 2 2 7 2" xfId="34704" xr:uid="{00000000-0005-0000-0000-00005E2C0000}"/>
    <cellStyle name="Normal 6 2 2 5 2 2 8" xfId="24108" xr:uid="{00000000-0005-0000-0000-00005F2C0000}"/>
    <cellStyle name="Normal 6 2 2 5 2 3" xfId="5980" xr:uid="{00000000-0005-0000-0000-0000602C0000}"/>
    <cellStyle name="Normal 6 2 2 5 2 3 2" xfId="5981" xr:uid="{00000000-0005-0000-0000-0000612C0000}"/>
    <cellStyle name="Normal 6 2 2 5 2 3 2 2" xfId="5982" xr:uid="{00000000-0005-0000-0000-0000622C0000}"/>
    <cellStyle name="Normal 6 2 2 5 2 3 2 2 2" xfId="5983" xr:uid="{00000000-0005-0000-0000-0000632C0000}"/>
    <cellStyle name="Normal 6 2 2 5 2 3 2 2 2 2" xfId="5984" xr:uid="{00000000-0005-0000-0000-0000642C0000}"/>
    <cellStyle name="Normal 6 2 2 5 2 3 2 2 2 2 2" xfId="38581" xr:uid="{00000000-0005-0000-0000-0000652C0000}"/>
    <cellStyle name="Normal 6 2 2 5 2 3 2 2 2 3" xfId="28563" xr:uid="{00000000-0005-0000-0000-0000662C0000}"/>
    <cellStyle name="Normal 6 2 2 5 2 3 2 2 3" xfId="5985" xr:uid="{00000000-0005-0000-0000-0000672C0000}"/>
    <cellStyle name="Normal 6 2 2 5 2 3 2 2 3 2" xfId="5986" xr:uid="{00000000-0005-0000-0000-0000682C0000}"/>
    <cellStyle name="Normal 6 2 2 5 2 3 2 2 3 2 2" xfId="38582" xr:uid="{00000000-0005-0000-0000-0000692C0000}"/>
    <cellStyle name="Normal 6 2 2 5 2 3 2 2 3 3" xfId="28564" xr:uid="{00000000-0005-0000-0000-00006A2C0000}"/>
    <cellStyle name="Normal 6 2 2 5 2 3 2 2 4" xfId="5987" xr:uid="{00000000-0005-0000-0000-00006B2C0000}"/>
    <cellStyle name="Normal 6 2 2 5 2 3 2 2 4 2" xfId="34712" xr:uid="{00000000-0005-0000-0000-00006C2C0000}"/>
    <cellStyle name="Normal 6 2 2 5 2 3 2 2 5" xfId="24116" xr:uid="{00000000-0005-0000-0000-00006D2C0000}"/>
    <cellStyle name="Normal 6 2 2 5 2 3 2 3" xfId="5988" xr:uid="{00000000-0005-0000-0000-00006E2C0000}"/>
    <cellStyle name="Normal 6 2 2 5 2 3 2 3 2" xfId="5989" xr:uid="{00000000-0005-0000-0000-00006F2C0000}"/>
    <cellStyle name="Normal 6 2 2 5 2 3 2 3 2 2" xfId="5990" xr:uid="{00000000-0005-0000-0000-0000702C0000}"/>
    <cellStyle name="Normal 6 2 2 5 2 3 2 3 2 2 2" xfId="38583" xr:uid="{00000000-0005-0000-0000-0000712C0000}"/>
    <cellStyle name="Normal 6 2 2 5 2 3 2 3 2 3" xfId="28565" xr:uid="{00000000-0005-0000-0000-0000722C0000}"/>
    <cellStyle name="Normal 6 2 2 5 2 3 2 3 3" xfId="5991" xr:uid="{00000000-0005-0000-0000-0000732C0000}"/>
    <cellStyle name="Normal 6 2 2 5 2 3 2 3 3 2" xfId="5992" xr:uid="{00000000-0005-0000-0000-0000742C0000}"/>
    <cellStyle name="Normal 6 2 2 5 2 3 2 3 3 2 2" xfId="38584" xr:uid="{00000000-0005-0000-0000-0000752C0000}"/>
    <cellStyle name="Normal 6 2 2 5 2 3 2 3 3 3" xfId="28566" xr:uid="{00000000-0005-0000-0000-0000762C0000}"/>
    <cellStyle name="Normal 6 2 2 5 2 3 2 3 4" xfId="5993" xr:uid="{00000000-0005-0000-0000-0000772C0000}"/>
    <cellStyle name="Normal 6 2 2 5 2 3 2 3 4 2" xfId="34713" xr:uid="{00000000-0005-0000-0000-0000782C0000}"/>
    <cellStyle name="Normal 6 2 2 5 2 3 2 3 5" xfId="24117" xr:uid="{00000000-0005-0000-0000-0000792C0000}"/>
    <cellStyle name="Normal 6 2 2 5 2 3 2 4" xfId="5994" xr:uid="{00000000-0005-0000-0000-00007A2C0000}"/>
    <cellStyle name="Normal 6 2 2 5 2 3 2 4 2" xfId="5995" xr:uid="{00000000-0005-0000-0000-00007B2C0000}"/>
    <cellStyle name="Normal 6 2 2 5 2 3 2 4 2 2" xfId="38585" xr:uid="{00000000-0005-0000-0000-00007C2C0000}"/>
    <cellStyle name="Normal 6 2 2 5 2 3 2 4 3" xfId="28567" xr:uid="{00000000-0005-0000-0000-00007D2C0000}"/>
    <cellStyle name="Normal 6 2 2 5 2 3 2 5" xfId="5996" xr:uid="{00000000-0005-0000-0000-00007E2C0000}"/>
    <cellStyle name="Normal 6 2 2 5 2 3 2 5 2" xfId="5997" xr:uid="{00000000-0005-0000-0000-00007F2C0000}"/>
    <cellStyle name="Normal 6 2 2 5 2 3 2 5 2 2" xfId="38586" xr:uid="{00000000-0005-0000-0000-0000802C0000}"/>
    <cellStyle name="Normal 6 2 2 5 2 3 2 5 3" xfId="28568" xr:uid="{00000000-0005-0000-0000-0000812C0000}"/>
    <cellStyle name="Normal 6 2 2 5 2 3 2 6" xfId="5998" xr:uid="{00000000-0005-0000-0000-0000822C0000}"/>
    <cellStyle name="Normal 6 2 2 5 2 3 2 6 2" xfId="34711" xr:uid="{00000000-0005-0000-0000-0000832C0000}"/>
    <cellStyle name="Normal 6 2 2 5 2 3 2 7" xfId="24115" xr:uid="{00000000-0005-0000-0000-0000842C0000}"/>
    <cellStyle name="Normal 6 2 2 5 2 3 3" xfId="5999" xr:uid="{00000000-0005-0000-0000-0000852C0000}"/>
    <cellStyle name="Normal 6 2 2 5 2 3 3 2" xfId="6000" xr:uid="{00000000-0005-0000-0000-0000862C0000}"/>
    <cellStyle name="Normal 6 2 2 5 2 3 3 2 2" xfId="6001" xr:uid="{00000000-0005-0000-0000-0000872C0000}"/>
    <cellStyle name="Normal 6 2 2 5 2 3 3 2 2 2" xfId="38587" xr:uid="{00000000-0005-0000-0000-0000882C0000}"/>
    <cellStyle name="Normal 6 2 2 5 2 3 3 2 3" xfId="28569" xr:uid="{00000000-0005-0000-0000-0000892C0000}"/>
    <cellStyle name="Normal 6 2 2 5 2 3 3 3" xfId="6002" xr:uid="{00000000-0005-0000-0000-00008A2C0000}"/>
    <cellStyle name="Normal 6 2 2 5 2 3 3 3 2" xfId="6003" xr:uid="{00000000-0005-0000-0000-00008B2C0000}"/>
    <cellStyle name="Normal 6 2 2 5 2 3 3 3 2 2" xfId="38588" xr:uid="{00000000-0005-0000-0000-00008C2C0000}"/>
    <cellStyle name="Normal 6 2 2 5 2 3 3 3 3" xfId="28570" xr:uid="{00000000-0005-0000-0000-00008D2C0000}"/>
    <cellStyle name="Normal 6 2 2 5 2 3 3 4" xfId="6004" xr:uid="{00000000-0005-0000-0000-00008E2C0000}"/>
    <cellStyle name="Normal 6 2 2 5 2 3 3 4 2" xfId="34714" xr:uid="{00000000-0005-0000-0000-00008F2C0000}"/>
    <cellStyle name="Normal 6 2 2 5 2 3 3 5" xfId="24118" xr:uid="{00000000-0005-0000-0000-0000902C0000}"/>
    <cellStyle name="Normal 6 2 2 5 2 3 4" xfId="6005" xr:uid="{00000000-0005-0000-0000-0000912C0000}"/>
    <cellStyle name="Normal 6 2 2 5 2 3 4 2" xfId="6006" xr:uid="{00000000-0005-0000-0000-0000922C0000}"/>
    <cellStyle name="Normal 6 2 2 5 2 3 4 2 2" xfId="6007" xr:uid="{00000000-0005-0000-0000-0000932C0000}"/>
    <cellStyle name="Normal 6 2 2 5 2 3 4 2 2 2" xfId="38589" xr:uid="{00000000-0005-0000-0000-0000942C0000}"/>
    <cellStyle name="Normal 6 2 2 5 2 3 4 2 3" xfId="28571" xr:uid="{00000000-0005-0000-0000-0000952C0000}"/>
    <cellStyle name="Normal 6 2 2 5 2 3 4 3" xfId="6008" xr:uid="{00000000-0005-0000-0000-0000962C0000}"/>
    <cellStyle name="Normal 6 2 2 5 2 3 4 3 2" xfId="6009" xr:uid="{00000000-0005-0000-0000-0000972C0000}"/>
    <cellStyle name="Normal 6 2 2 5 2 3 4 3 2 2" xfId="38590" xr:uid="{00000000-0005-0000-0000-0000982C0000}"/>
    <cellStyle name="Normal 6 2 2 5 2 3 4 3 3" xfId="28572" xr:uid="{00000000-0005-0000-0000-0000992C0000}"/>
    <cellStyle name="Normal 6 2 2 5 2 3 4 4" xfId="6010" xr:uid="{00000000-0005-0000-0000-00009A2C0000}"/>
    <cellStyle name="Normal 6 2 2 5 2 3 4 4 2" xfId="34715" xr:uid="{00000000-0005-0000-0000-00009B2C0000}"/>
    <cellStyle name="Normal 6 2 2 5 2 3 4 5" xfId="24119" xr:uid="{00000000-0005-0000-0000-00009C2C0000}"/>
    <cellStyle name="Normal 6 2 2 5 2 3 5" xfId="6011" xr:uid="{00000000-0005-0000-0000-00009D2C0000}"/>
    <cellStyle name="Normal 6 2 2 5 2 3 5 2" xfId="6012" xr:uid="{00000000-0005-0000-0000-00009E2C0000}"/>
    <cellStyle name="Normal 6 2 2 5 2 3 5 2 2" xfId="38591" xr:uid="{00000000-0005-0000-0000-00009F2C0000}"/>
    <cellStyle name="Normal 6 2 2 5 2 3 5 3" xfId="28573" xr:uid="{00000000-0005-0000-0000-0000A02C0000}"/>
    <cellStyle name="Normal 6 2 2 5 2 3 6" xfId="6013" xr:uid="{00000000-0005-0000-0000-0000A12C0000}"/>
    <cellStyle name="Normal 6 2 2 5 2 3 6 2" xfId="6014" xr:uid="{00000000-0005-0000-0000-0000A22C0000}"/>
    <cellStyle name="Normal 6 2 2 5 2 3 6 2 2" xfId="38592" xr:uid="{00000000-0005-0000-0000-0000A32C0000}"/>
    <cellStyle name="Normal 6 2 2 5 2 3 6 3" xfId="28574" xr:uid="{00000000-0005-0000-0000-0000A42C0000}"/>
    <cellStyle name="Normal 6 2 2 5 2 3 7" xfId="6015" xr:uid="{00000000-0005-0000-0000-0000A52C0000}"/>
    <cellStyle name="Normal 6 2 2 5 2 3 7 2" xfId="34710" xr:uid="{00000000-0005-0000-0000-0000A62C0000}"/>
    <cellStyle name="Normal 6 2 2 5 2 3 8" xfId="24114" xr:uid="{00000000-0005-0000-0000-0000A72C0000}"/>
    <cellStyle name="Normal 6 2 2 5 2 4" xfId="6016" xr:uid="{00000000-0005-0000-0000-0000A82C0000}"/>
    <cellStyle name="Normal 6 2 2 5 2 4 2" xfId="6017" xr:uid="{00000000-0005-0000-0000-0000A92C0000}"/>
    <cellStyle name="Normal 6 2 2 5 2 4 2 2" xfId="6018" xr:uid="{00000000-0005-0000-0000-0000AA2C0000}"/>
    <cellStyle name="Normal 6 2 2 5 2 4 2 2 2" xfId="6019" xr:uid="{00000000-0005-0000-0000-0000AB2C0000}"/>
    <cellStyle name="Normal 6 2 2 5 2 4 2 2 2 2" xfId="38593" xr:uid="{00000000-0005-0000-0000-0000AC2C0000}"/>
    <cellStyle name="Normal 6 2 2 5 2 4 2 2 3" xfId="28575" xr:uid="{00000000-0005-0000-0000-0000AD2C0000}"/>
    <cellStyle name="Normal 6 2 2 5 2 4 2 3" xfId="6020" xr:uid="{00000000-0005-0000-0000-0000AE2C0000}"/>
    <cellStyle name="Normal 6 2 2 5 2 4 2 3 2" xfId="6021" xr:uid="{00000000-0005-0000-0000-0000AF2C0000}"/>
    <cellStyle name="Normal 6 2 2 5 2 4 2 3 2 2" xfId="38594" xr:uid="{00000000-0005-0000-0000-0000B02C0000}"/>
    <cellStyle name="Normal 6 2 2 5 2 4 2 3 3" xfId="28576" xr:uid="{00000000-0005-0000-0000-0000B12C0000}"/>
    <cellStyle name="Normal 6 2 2 5 2 4 2 4" xfId="6022" xr:uid="{00000000-0005-0000-0000-0000B22C0000}"/>
    <cellStyle name="Normal 6 2 2 5 2 4 2 4 2" xfId="34717" xr:uid="{00000000-0005-0000-0000-0000B32C0000}"/>
    <cellStyle name="Normal 6 2 2 5 2 4 2 5" xfId="24121" xr:uid="{00000000-0005-0000-0000-0000B42C0000}"/>
    <cellStyle name="Normal 6 2 2 5 2 4 3" xfId="6023" xr:uid="{00000000-0005-0000-0000-0000B52C0000}"/>
    <cellStyle name="Normal 6 2 2 5 2 4 3 2" xfId="6024" xr:uid="{00000000-0005-0000-0000-0000B62C0000}"/>
    <cellStyle name="Normal 6 2 2 5 2 4 3 2 2" xfId="6025" xr:uid="{00000000-0005-0000-0000-0000B72C0000}"/>
    <cellStyle name="Normal 6 2 2 5 2 4 3 2 2 2" xfId="38595" xr:uid="{00000000-0005-0000-0000-0000B82C0000}"/>
    <cellStyle name="Normal 6 2 2 5 2 4 3 2 3" xfId="28577" xr:uid="{00000000-0005-0000-0000-0000B92C0000}"/>
    <cellStyle name="Normal 6 2 2 5 2 4 3 3" xfId="6026" xr:uid="{00000000-0005-0000-0000-0000BA2C0000}"/>
    <cellStyle name="Normal 6 2 2 5 2 4 3 3 2" xfId="6027" xr:uid="{00000000-0005-0000-0000-0000BB2C0000}"/>
    <cellStyle name="Normal 6 2 2 5 2 4 3 3 2 2" xfId="38596" xr:uid="{00000000-0005-0000-0000-0000BC2C0000}"/>
    <cellStyle name="Normal 6 2 2 5 2 4 3 3 3" xfId="28578" xr:uid="{00000000-0005-0000-0000-0000BD2C0000}"/>
    <cellStyle name="Normal 6 2 2 5 2 4 3 4" xfId="6028" xr:uid="{00000000-0005-0000-0000-0000BE2C0000}"/>
    <cellStyle name="Normal 6 2 2 5 2 4 3 4 2" xfId="34718" xr:uid="{00000000-0005-0000-0000-0000BF2C0000}"/>
    <cellStyle name="Normal 6 2 2 5 2 4 3 5" xfId="24122" xr:uid="{00000000-0005-0000-0000-0000C02C0000}"/>
    <cellStyle name="Normal 6 2 2 5 2 4 4" xfId="6029" xr:uid="{00000000-0005-0000-0000-0000C12C0000}"/>
    <cellStyle name="Normal 6 2 2 5 2 4 4 2" xfId="6030" xr:uid="{00000000-0005-0000-0000-0000C22C0000}"/>
    <cellStyle name="Normal 6 2 2 5 2 4 4 2 2" xfId="38597" xr:uid="{00000000-0005-0000-0000-0000C32C0000}"/>
    <cellStyle name="Normal 6 2 2 5 2 4 4 3" xfId="28579" xr:uid="{00000000-0005-0000-0000-0000C42C0000}"/>
    <cellStyle name="Normal 6 2 2 5 2 4 5" xfId="6031" xr:uid="{00000000-0005-0000-0000-0000C52C0000}"/>
    <cellStyle name="Normal 6 2 2 5 2 4 5 2" xfId="6032" xr:uid="{00000000-0005-0000-0000-0000C62C0000}"/>
    <cellStyle name="Normal 6 2 2 5 2 4 5 2 2" xfId="38598" xr:uid="{00000000-0005-0000-0000-0000C72C0000}"/>
    <cellStyle name="Normal 6 2 2 5 2 4 5 3" xfId="28580" xr:uid="{00000000-0005-0000-0000-0000C82C0000}"/>
    <cellStyle name="Normal 6 2 2 5 2 4 6" xfId="6033" xr:uid="{00000000-0005-0000-0000-0000C92C0000}"/>
    <cellStyle name="Normal 6 2 2 5 2 4 6 2" xfId="34716" xr:uid="{00000000-0005-0000-0000-0000CA2C0000}"/>
    <cellStyle name="Normal 6 2 2 5 2 4 7" xfId="24120" xr:uid="{00000000-0005-0000-0000-0000CB2C0000}"/>
    <cellStyle name="Normal 6 2 2 5 2 5" xfId="6034" xr:uid="{00000000-0005-0000-0000-0000CC2C0000}"/>
    <cellStyle name="Normal 6 2 2 5 2 5 2" xfId="6035" xr:uid="{00000000-0005-0000-0000-0000CD2C0000}"/>
    <cellStyle name="Normal 6 2 2 5 2 5 2 2" xfId="6036" xr:uid="{00000000-0005-0000-0000-0000CE2C0000}"/>
    <cellStyle name="Normal 6 2 2 5 2 5 2 2 2" xfId="38599" xr:uid="{00000000-0005-0000-0000-0000CF2C0000}"/>
    <cellStyle name="Normal 6 2 2 5 2 5 2 3" xfId="28581" xr:uid="{00000000-0005-0000-0000-0000D02C0000}"/>
    <cellStyle name="Normal 6 2 2 5 2 5 3" xfId="6037" xr:uid="{00000000-0005-0000-0000-0000D12C0000}"/>
    <cellStyle name="Normal 6 2 2 5 2 5 3 2" xfId="6038" xr:uid="{00000000-0005-0000-0000-0000D22C0000}"/>
    <cellStyle name="Normal 6 2 2 5 2 5 3 2 2" xfId="38600" xr:uid="{00000000-0005-0000-0000-0000D32C0000}"/>
    <cellStyle name="Normal 6 2 2 5 2 5 3 3" xfId="28582" xr:uid="{00000000-0005-0000-0000-0000D42C0000}"/>
    <cellStyle name="Normal 6 2 2 5 2 5 4" xfId="6039" xr:uid="{00000000-0005-0000-0000-0000D52C0000}"/>
    <cellStyle name="Normal 6 2 2 5 2 5 4 2" xfId="34719" xr:uid="{00000000-0005-0000-0000-0000D62C0000}"/>
    <cellStyle name="Normal 6 2 2 5 2 5 5" xfId="24123" xr:uid="{00000000-0005-0000-0000-0000D72C0000}"/>
    <cellStyle name="Normal 6 2 2 5 2 6" xfId="6040" xr:uid="{00000000-0005-0000-0000-0000D82C0000}"/>
    <cellStyle name="Normal 6 2 2 5 2 6 2" xfId="6041" xr:uid="{00000000-0005-0000-0000-0000D92C0000}"/>
    <cellStyle name="Normal 6 2 2 5 2 6 2 2" xfId="6042" xr:uid="{00000000-0005-0000-0000-0000DA2C0000}"/>
    <cellStyle name="Normal 6 2 2 5 2 6 2 2 2" xfId="38601" xr:uid="{00000000-0005-0000-0000-0000DB2C0000}"/>
    <cellStyle name="Normal 6 2 2 5 2 6 2 3" xfId="28583" xr:uid="{00000000-0005-0000-0000-0000DC2C0000}"/>
    <cellStyle name="Normal 6 2 2 5 2 6 3" xfId="6043" xr:uid="{00000000-0005-0000-0000-0000DD2C0000}"/>
    <cellStyle name="Normal 6 2 2 5 2 6 3 2" xfId="6044" xr:uid="{00000000-0005-0000-0000-0000DE2C0000}"/>
    <cellStyle name="Normal 6 2 2 5 2 6 3 2 2" xfId="38602" xr:uid="{00000000-0005-0000-0000-0000DF2C0000}"/>
    <cellStyle name="Normal 6 2 2 5 2 6 3 3" xfId="28584" xr:uid="{00000000-0005-0000-0000-0000E02C0000}"/>
    <cellStyle name="Normal 6 2 2 5 2 6 4" xfId="6045" xr:uid="{00000000-0005-0000-0000-0000E12C0000}"/>
    <cellStyle name="Normal 6 2 2 5 2 6 4 2" xfId="34720" xr:uid="{00000000-0005-0000-0000-0000E22C0000}"/>
    <cellStyle name="Normal 6 2 2 5 2 6 5" xfId="24124" xr:uid="{00000000-0005-0000-0000-0000E32C0000}"/>
    <cellStyle name="Normal 6 2 2 5 2 7" xfId="6046" xr:uid="{00000000-0005-0000-0000-0000E42C0000}"/>
    <cellStyle name="Normal 6 2 2 5 2 7 2" xfId="6047" xr:uid="{00000000-0005-0000-0000-0000E52C0000}"/>
    <cellStyle name="Normal 6 2 2 5 2 7 2 2" xfId="38603" xr:uid="{00000000-0005-0000-0000-0000E62C0000}"/>
    <cellStyle name="Normal 6 2 2 5 2 7 3" xfId="28585" xr:uid="{00000000-0005-0000-0000-0000E72C0000}"/>
    <cellStyle name="Normal 6 2 2 5 2 8" xfId="6048" xr:uid="{00000000-0005-0000-0000-0000E82C0000}"/>
    <cellStyle name="Normal 6 2 2 5 2 8 2" xfId="6049" xr:uid="{00000000-0005-0000-0000-0000E92C0000}"/>
    <cellStyle name="Normal 6 2 2 5 2 8 2 2" xfId="38604" xr:uid="{00000000-0005-0000-0000-0000EA2C0000}"/>
    <cellStyle name="Normal 6 2 2 5 2 8 3" xfId="28586" xr:uid="{00000000-0005-0000-0000-0000EB2C0000}"/>
    <cellStyle name="Normal 6 2 2 5 2 9" xfId="6050" xr:uid="{00000000-0005-0000-0000-0000EC2C0000}"/>
    <cellStyle name="Normal 6 2 2 5 2 9 2" xfId="34703" xr:uid="{00000000-0005-0000-0000-0000ED2C0000}"/>
    <cellStyle name="Normal 6 2 2 5 3" xfId="6051" xr:uid="{00000000-0005-0000-0000-0000EE2C0000}"/>
    <cellStyle name="Normal 6 2 2 5 3 2" xfId="6052" xr:uid="{00000000-0005-0000-0000-0000EF2C0000}"/>
    <cellStyle name="Normal 6 2 2 5 3 2 2" xfId="6053" xr:uid="{00000000-0005-0000-0000-0000F02C0000}"/>
    <cellStyle name="Normal 6 2 2 5 3 2 2 2" xfId="6054" xr:uid="{00000000-0005-0000-0000-0000F12C0000}"/>
    <cellStyle name="Normal 6 2 2 5 3 2 2 2 2" xfId="6055" xr:uid="{00000000-0005-0000-0000-0000F22C0000}"/>
    <cellStyle name="Normal 6 2 2 5 3 2 2 2 2 2" xfId="38605" xr:uid="{00000000-0005-0000-0000-0000F32C0000}"/>
    <cellStyle name="Normal 6 2 2 5 3 2 2 2 3" xfId="28587" xr:uid="{00000000-0005-0000-0000-0000F42C0000}"/>
    <cellStyle name="Normal 6 2 2 5 3 2 2 3" xfId="6056" xr:uid="{00000000-0005-0000-0000-0000F52C0000}"/>
    <cellStyle name="Normal 6 2 2 5 3 2 2 3 2" xfId="6057" xr:uid="{00000000-0005-0000-0000-0000F62C0000}"/>
    <cellStyle name="Normal 6 2 2 5 3 2 2 3 2 2" xfId="38606" xr:uid="{00000000-0005-0000-0000-0000F72C0000}"/>
    <cellStyle name="Normal 6 2 2 5 3 2 2 3 3" xfId="28588" xr:uid="{00000000-0005-0000-0000-0000F82C0000}"/>
    <cellStyle name="Normal 6 2 2 5 3 2 2 4" xfId="6058" xr:uid="{00000000-0005-0000-0000-0000F92C0000}"/>
    <cellStyle name="Normal 6 2 2 5 3 2 2 4 2" xfId="34723" xr:uid="{00000000-0005-0000-0000-0000FA2C0000}"/>
    <cellStyle name="Normal 6 2 2 5 3 2 2 5" xfId="24127" xr:uid="{00000000-0005-0000-0000-0000FB2C0000}"/>
    <cellStyle name="Normal 6 2 2 5 3 2 3" xfId="6059" xr:uid="{00000000-0005-0000-0000-0000FC2C0000}"/>
    <cellStyle name="Normal 6 2 2 5 3 2 3 2" xfId="6060" xr:uid="{00000000-0005-0000-0000-0000FD2C0000}"/>
    <cellStyle name="Normal 6 2 2 5 3 2 3 2 2" xfId="6061" xr:uid="{00000000-0005-0000-0000-0000FE2C0000}"/>
    <cellStyle name="Normal 6 2 2 5 3 2 3 2 2 2" xfId="38607" xr:uid="{00000000-0005-0000-0000-0000FF2C0000}"/>
    <cellStyle name="Normal 6 2 2 5 3 2 3 2 3" xfId="28589" xr:uid="{00000000-0005-0000-0000-0000002D0000}"/>
    <cellStyle name="Normal 6 2 2 5 3 2 3 3" xfId="6062" xr:uid="{00000000-0005-0000-0000-0000012D0000}"/>
    <cellStyle name="Normal 6 2 2 5 3 2 3 3 2" xfId="6063" xr:uid="{00000000-0005-0000-0000-0000022D0000}"/>
    <cellStyle name="Normal 6 2 2 5 3 2 3 3 2 2" xfId="38608" xr:uid="{00000000-0005-0000-0000-0000032D0000}"/>
    <cellStyle name="Normal 6 2 2 5 3 2 3 3 3" xfId="28590" xr:uid="{00000000-0005-0000-0000-0000042D0000}"/>
    <cellStyle name="Normal 6 2 2 5 3 2 3 4" xfId="6064" xr:uid="{00000000-0005-0000-0000-0000052D0000}"/>
    <cellStyle name="Normal 6 2 2 5 3 2 3 4 2" xfId="34724" xr:uid="{00000000-0005-0000-0000-0000062D0000}"/>
    <cellStyle name="Normal 6 2 2 5 3 2 3 5" xfId="24128" xr:uid="{00000000-0005-0000-0000-0000072D0000}"/>
    <cellStyle name="Normal 6 2 2 5 3 2 4" xfId="6065" xr:uid="{00000000-0005-0000-0000-0000082D0000}"/>
    <cellStyle name="Normal 6 2 2 5 3 2 4 2" xfId="6066" xr:uid="{00000000-0005-0000-0000-0000092D0000}"/>
    <cellStyle name="Normal 6 2 2 5 3 2 4 2 2" xfId="38609" xr:uid="{00000000-0005-0000-0000-00000A2D0000}"/>
    <cellStyle name="Normal 6 2 2 5 3 2 4 3" xfId="28591" xr:uid="{00000000-0005-0000-0000-00000B2D0000}"/>
    <cellStyle name="Normal 6 2 2 5 3 2 5" xfId="6067" xr:uid="{00000000-0005-0000-0000-00000C2D0000}"/>
    <cellStyle name="Normal 6 2 2 5 3 2 5 2" xfId="6068" xr:uid="{00000000-0005-0000-0000-00000D2D0000}"/>
    <cellStyle name="Normal 6 2 2 5 3 2 5 2 2" xfId="38610" xr:uid="{00000000-0005-0000-0000-00000E2D0000}"/>
    <cellStyle name="Normal 6 2 2 5 3 2 5 3" xfId="28592" xr:uid="{00000000-0005-0000-0000-00000F2D0000}"/>
    <cellStyle name="Normal 6 2 2 5 3 2 6" xfId="6069" xr:uid="{00000000-0005-0000-0000-0000102D0000}"/>
    <cellStyle name="Normal 6 2 2 5 3 2 6 2" xfId="34722" xr:uid="{00000000-0005-0000-0000-0000112D0000}"/>
    <cellStyle name="Normal 6 2 2 5 3 2 7" xfId="24126" xr:uid="{00000000-0005-0000-0000-0000122D0000}"/>
    <cellStyle name="Normal 6 2 2 5 3 3" xfId="6070" xr:uid="{00000000-0005-0000-0000-0000132D0000}"/>
    <cellStyle name="Normal 6 2 2 5 3 3 2" xfId="6071" xr:uid="{00000000-0005-0000-0000-0000142D0000}"/>
    <cellStyle name="Normal 6 2 2 5 3 3 2 2" xfId="6072" xr:uid="{00000000-0005-0000-0000-0000152D0000}"/>
    <cellStyle name="Normal 6 2 2 5 3 3 2 2 2" xfId="38611" xr:uid="{00000000-0005-0000-0000-0000162D0000}"/>
    <cellStyle name="Normal 6 2 2 5 3 3 2 3" xfId="28593" xr:uid="{00000000-0005-0000-0000-0000172D0000}"/>
    <cellStyle name="Normal 6 2 2 5 3 3 3" xfId="6073" xr:uid="{00000000-0005-0000-0000-0000182D0000}"/>
    <cellStyle name="Normal 6 2 2 5 3 3 3 2" xfId="6074" xr:uid="{00000000-0005-0000-0000-0000192D0000}"/>
    <cellStyle name="Normal 6 2 2 5 3 3 3 2 2" xfId="38612" xr:uid="{00000000-0005-0000-0000-00001A2D0000}"/>
    <cellStyle name="Normal 6 2 2 5 3 3 3 3" xfId="28594" xr:uid="{00000000-0005-0000-0000-00001B2D0000}"/>
    <cellStyle name="Normal 6 2 2 5 3 3 4" xfId="6075" xr:uid="{00000000-0005-0000-0000-00001C2D0000}"/>
    <cellStyle name="Normal 6 2 2 5 3 3 4 2" xfId="34725" xr:uid="{00000000-0005-0000-0000-00001D2D0000}"/>
    <cellStyle name="Normal 6 2 2 5 3 3 5" xfId="24129" xr:uid="{00000000-0005-0000-0000-00001E2D0000}"/>
    <cellStyle name="Normal 6 2 2 5 3 4" xfId="6076" xr:uid="{00000000-0005-0000-0000-00001F2D0000}"/>
    <cellStyle name="Normal 6 2 2 5 3 4 2" xfId="6077" xr:uid="{00000000-0005-0000-0000-0000202D0000}"/>
    <cellStyle name="Normal 6 2 2 5 3 4 2 2" xfId="6078" xr:uid="{00000000-0005-0000-0000-0000212D0000}"/>
    <cellStyle name="Normal 6 2 2 5 3 4 2 2 2" xfId="38613" xr:uid="{00000000-0005-0000-0000-0000222D0000}"/>
    <cellStyle name="Normal 6 2 2 5 3 4 2 3" xfId="28595" xr:uid="{00000000-0005-0000-0000-0000232D0000}"/>
    <cellStyle name="Normal 6 2 2 5 3 4 3" xfId="6079" xr:uid="{00000000-0005-0000-0000-0000242D0000}"/>
    <cellStyle name="Normal 6 2 2 5 3 4 3 2" xfId="6080" xr:uid="{00000000-0005-0000-0000-0000252D0000}"/>
    <cellStyle name="Normal 6 2 2 5 3 4 3 2 2" xfId="38614" xr:uid="{00000000-0005-0000-0000-0000262D0000}"/>
    <cellStyle name="Normal 6 2 2 5 3 4 3 3" xfId="28596" xr:uid="{00000000-0005-0000-0000-0000272D0000}"/>
    <cellStyle name="Normal 6 2 2 5 3 4 4" xfId="6081" xr:uid="{00000000-0005-0000-0000-0000282D0000}"/>
    <cellStyle name="Normal 6 2 2 5 3 4 4 2" xfId="34726" xr:uid="{00000000-0005-0000-0000-0000292D0000}"/>
    <cellStyle name="Normal 6 2 2 5 3 4 5" xfId="24130" xr:uid="{00000000-0005-0000-0000-00002A2D0000}"/>
    <cellStyle name="Normal 6 2 2 5 3 5" xfId="6082" xr:uid="{00000000-0005-0000-0000-00002B2D0000}"/>
    <cellStyle name="Normal 6 2 2 5 3 5 2" xfId="6083" xr:uid="{00000000-0005-0000-0000-00002C2D0000}"/>
    <cellStyle name="Normal 6 2 2 5 3 5 2 2" xfId="38615" xr:uid="{00000000-0005-0000-0000-00002D2D0000}"/>
    <cellStyle name="Normal 6 2 2 5 3 5 3" xfId="28597" xr:uid="{00000000-0005-0000-0000-00002E2D0000}"/>
    <cellStyle name="Normal 6 2 2 5 3 6" xfId="6084" xr:uid="{00000000-0005-0000-0000-00002F2D0000}"/>
    <cellStyle name="Normal 6 2 2 5 3 6 2" xfId="6085" xr:uid="{00000000-0005-0000-0000-0000302D0000}"/>
    <cellStyle name="Normal 6 2 2 5 3 6 2 2" xfId="38616" xr:uid="{00000000-0005-0000-0000-0000312D0000}"/>
    <cellStyle name="Normal 6 2 2 5 3 6 3" xfId="28598" xr:uid="{00000000-0005-0000-0000-0000322D0000}"/>
    <cellStyle name="Normal 6 2 2 5 3 7" xfId="6086" xr:uid="{00000000-0005-0000-0000-0000332D0000}"/>
    <cellStyle name="Normal 6 2 2 5 3 7 2" xfId="34721" xr:uid="{00000000-0005-0000-0000-0000342D0000}"/>
    <cellStyle name="Normal 6 2 2 5 3 8" xfId="24125" xr:uid="{00000000-0005-0000-0000-0000352D0000}"/>
    <cellStyle name="Normal 6 2 2 5 4" xfId="6087" xr:uid="{00000000-0005-0000-0000-0000362D0000}"/>
    <cellStyle name="Normal 6 2 2 5 4 2" xfId="6088" xr:uid="{00000000-0005-0000-0000-0000372D0000}"/>
    <cellStyle name="Normal 6 2 2 5 4 2 2" xfId="6089" xr:uid="{00000000-0005-0000-0000-0000382D0000}"/>
    <cellStyle name="Normal 6 2 2 5 4 2 2 2" xfId="6090" xr:uid="{00000000-0005-0000-0000-0000392D0000}"/>
    <cellStyle name="Normal 6 2 2 5 4 2 2 2 2" xfId="6091" xr:uid="{00000000-0005-0000-0000-00003A2D0000}"/>
    <cellStyle name="Normal 6 2 2 5 4 2 2 2 2 2" xfId="38617" xr:uid="{00000000-0005-0000-0000-00003B2D0000}"/>
    <cellStyle name="Normal 6 2 2 5 4 2 2 2 3" xfId="28599" xr:uid="{00000000-0005-0000-0000-00003C2D0000}"/>
    <cellStyle name="Normal 6 2 2 5 4 2 2 3" xfId="6092" xr:uid="{00000000-0005-0000-0000-00003D2D0000}"/>
    <cellStyle name="Normal 6 2 2 5 4 2 2 3 2" xfId="6093" xr:uid="{00000000-0005-0000-0000-00003E2D0000}"/>
    <cellStyle name="Normal 6 2 2 5 4 2 2 3 2 2" xfId="38618" xr:uid="{00000000-0005-0000-0000-00003F2D0000}"/>
    <cellStyle name="Normal 6 2 2 5 4 2 2 3 3" xfId="28600" xr:uid="{00000000-0005-0000-0000-0000402D0000}"/>
    <cellStyle name="Normal 6 2 2 5 4 2 2 4" xfId="6094" xr:uid="{00000000-0005-0000-0000-0000412D0000}"/>
    <cellStyle name="Normal 6 2 2 5 4 2 2 4 2" xfId="34729" xr:uid="{00000000-0005-0000-0000-0000422D0000}"/>
    <cellStyle name="Normal 6 2 2 5 4 2 2 5" xfId="24133" xr:uid="{00000000-0005-0000-0000-0000432D0000}"/>
    <cellStyle name="Normal 6 2 2 5 4 2 3" xfId="6095" xr:uid="{00000000-0005-0000-0000-0000442D0000}"/>
    <cellStyle name="Normal 6 2 2 5 4 2 3 2" xfId="6096" xr:uid="{00000000-0005-0000-0000-0000452D0000}"/>
    <cellStyle name="Normal 6 2 2 5 4 2 3 2 2" xfId="6097" xr:uid="{00000000-0005-0000-0000-0000462D0000}"/>
    <cellStyle name="Normal 6 2 2 5 4 2 3 2 2 2" xfId="38619" xr:uid="{00000000-0005-0000-0000-0000472D0000}"/>
    <cellStyle name="Normal 6 2 2 5 4 2 3 2 3" xfId="28601" xr:uid="{00000000-0005-0000-0000-0000482D0000}"/>
    <cellStyle name="Normal 6 2 2 5 4 2 3 3" xfId="6098" xr:uid="{00000000-0005-0000-0000-0000492D0000}"/>
    <cellStyle name="Normal 6 2 2 5 4 2 3 3 2" xfId="6099" xr:uid="{00000000-0005-0000-0000-00004A2D0000}"/>
    <cellStyle name="Normal 6 2 2 5 4 2 3 3 2 2" xfId="38620" xr:uid="{00000000-0005-0000-0000-00004B2D0000}"/>
    <cellStyle name="Normal 6 2 2 5 4 2 3 3 3" xfId="28602" xr:uid="{00000000-0005-0000-0000-00004C2D0000}"/>
    <cellStyle name="Normal 6 2 2 5 4 2 3 4" xfId="6100" xr:uid="{00000000-0005-0000-0000-00004D2D0000}"/>
    <cellStyle name="Normal 6 2 2 5 4 2 3 4 2" xfId="34730" xr:uid="{00000000-0005-0000-0000-00004E2D0000}"/>
    <cellStyle name="Normal 6 2 2 5 4 2 3 5" xfId="24134" xr:uid="{00000000-0005-0000-0000-00004F2D0000}"/>
    <cellStyle name="Normal 6 2 2 5 4 2 4" xfId="6101" xr:uid="{00000000-0005-0000-0000-0000502D0000}"/>
    <cellStyle name="Normal 6 2 2 5 4 2 4 2" xfId="6102" xr:uid="{00000000-0005-0000-0000-0000512D0000}"/>
    <cellStyle name="Normal 6 2 2 5 4 2 4 2 2" xfId="38621" xr:uid="{00000000-0005-0000-0000-0000522D0000}"/>
    <cellStyle name="Normal 6 2 2 5 4 2 4 3" xfId="28603" xr:uid="{00000000-0005-0000-0000-0000532D0000}"/>
    <cellStyle name="Normal 6 2 2 5 4 2 5" xfId="6103" xr:uid="{00000000-0005-0000-0000-0000542D0000}"/>
    <cellStyle name="Normal 6 2 2 5 4 2 5 2" xfId="6104" xr:uid="{00000000-0005-0000-0000-0000552D0000}"/>
    <cellStyle name="Normal 6 2 2 5 4 2 5 2 2" xfId="38622" xr:uid="{00000000-0005-0000-0000-0000562D0000}"/>
    <cellStyle name="Normal 6 2 2 5 4 2 5 3" xfId="28604" xr:uid="{00000000-0005-0000-0000-0000572D0000}"/>
    <cellStyle name="Normal 6 2 2 5 4 2 6" xfId="6105" xr:uid="{00000000-0005-0000-0000-0000582D0000}"/>
    <cellStyle name="Normal 6 2 2 5 4 2 6 2" xfId="34728" xr:uid="{00000000-0005-0000-0000-0000592D0000}"/>
    <cellStyle name="Normal 6 2 2 5 4 2 7" xfId="24132" xr:uid="{00000000-0005-0000-0000-00005A2D0000}"/>
    <cellStyle name="Normal 6 2 2 5 4 3" xfId="6106" xr:uid="{00000000-0005-0000-0000-00005B2D0000}"/>
    <cellStyle name="Normal 6 2 2 5 4 3 2" xfId="6107" xr:uid="{00000000-0005-0000-0000-00005C2D0000}"/>
    <cellStyle name="Normal 6 2 2 5 4 3 2 2" xfId="6108" xr:uid="{00000000-0005-0000-0000-00005D2D0000}"/>
    <cellStyle name="Normal 6 2 2 5 4 3 2 2 2" xfId="38623" xr:uid="{00000000-0005-0000-0000-00005E2D0000}"/>
    <cellStyle name="Normal 6 2 2 5 4 3 2 3" xfId="28605" xr:uid="{00000000-0005-0000-0000-00005F2D0000}"/>
    <cellStyle name="Normal 6 2 2 5 4 3 3" xfId="6109" xr:uid="{00000000-0005-0000-0000-0000602D0000}"/>
    <cellStyle name="Normal 6 2 2 5 4 3 3 2" xfId="6110" xr:uid="{00000000-0005-0000-0000-0000612D0000}"/>
    <cellStyle name="Normal 6 2 2 5 4 3 3 2 2" xfId="38624" xr:uid="{00000000-0005-0000-0000-0000622D0000}"/>
    <cellStyle name="Normal 6 2 2 5 4 3 3 3" xfId="28606" xr:uid="{00000000-0005-0000-0000-0000632D0000}"/>
    <cellStyle name="Normal 6 2 2 5 4 3 4" xfId="6111" xr:uid="{00000000-0005-0000-0000-0000642D0000}"/>
    <cellStyle name="Normal 6 2 2 5 4 3 4 2" xfId="34731" xr:uid="{00000000-0005-0000-0000-0000652D0000}"/>
    <cellStyle name="Normal 6 2 2 5 4 3 5" xfId="24135" xr:uid="{00000000-0005-0000-0000-0000662D0000}"/>
    <cellStyle name="Normal 6 2 2 5 4 4" xfId="6112" xr:uid="{00000000-0005-0000-0000-0000672D0000}"/>
    <cellStyle name="Normal 6 2 2 5 4 4 2" xfId="6113" xr:uid="{00000000-0005-0000-0000-0000682D0000}"/>
    <cellStyle name="Normal 6 2 2 5 4 4 2 2" xfId="6114" xr:uid="{00000000-0005-0000-0000-0000692D0000}"/>
    <cellStyle name="Normal 6 2 2 5 4 4 2 2 2" xfId="38625" xr:uid="{00000000-0005-0000-0000-00006A2D0000}"/>
    <cellStyle name="Normal 6 2 2 5 4 4 2 3" xfId="28607" xr:uid="{00000000-0005-0000-0000-00006B2D0000}"/>
    <cellStyle name="Normal 6 2 2 5 4 4 3" xfId="6115" xr:uid="{00000000-0005-0000-0000-00006C2D0000}"/>
    <cellStyle name="Normal 6 2 2 5 4 4 3 2" xfId="6116" xr:uid="{00000000-0005-0000-0000-00006D2D0000}"/>
    <cellStyle name="Normal 6 2 2 5 4 4 3 2 2" xfId="38626" xr:uid="{00000000-0005-0000-0000-00006E2D0000}"/>
    <cellStyle name="Normal 6 2 2 5 4 4 3 3" xfId="28608" xr:uid="{00000000-0005-0000-0000-00006F2D0000}"/>
    <cellStyle name="Normal 6 2 2 5 4 4 4" xfId="6117" xr:uid="{00000000-0005-0000-0000-0000702D0000}"/>
    <cellStyle name="Normal 6 2 2 5 4 4 4 2" xfId="34732" xr:uid="{00000000-0005-0000-0000-0000712D0000}"/>
    <cellStyle name="Normal 6 2 2 5 4 4 5" xfId="24136" xr:uid="{00000000-0005-0000-0000-0000722D0000}"/>
    <cellStyle name="Normal 6 2 2 5 4 5" xfId="6118" xr:uid="{00000000-0005-0000-0000-0000732D0000}"/>
    <cellStyle name="Normal 6 2 2 5 4 5 2" xfId="6119" xr:uid="{00000000-0005-0000-0000-0000742D0000}"/>
    <cellStyle name="Normal 6 2 2 5 4 5 2 2" xfId="38627" xr:uid="{00000000-0005-0000-0000-0000752D0000}"/>
    <cellStyle name="Normal 6 2 2 5 4 5 3" xfId="28609" xr:uid="{00000000-0005-0000-0000-0000762D0000}"/>
    <cellStyle name="Normal 6 2 2 5 4 6" xfId="6120" xr:uid="{00000000-0005-0000-0000-0000772D0000}"/>
    <cellStyle name="Normal 6 2 2 5 4 6 2" xfId="6121" xr:uid="{00000000-0005-0000-0000-0000782D0000}"/>
    <cellStyle name="Normal 6 2 2 5 4 6 2 2" xfId="38628" xr:uid="{00000000-0005-0000-0000-0000792D0000}"/>
    <cellStyle name="Normal 6 2 2 5 4 6 3" xfId="28610" xr:uid="{00000000-0005-0000-0000-00007A2D0000}"/>
    <cellStyle name="Normal 6 2 2 5 4 7" xfId="6122" xr:uid="{00000000-0005-0000-0000-00007B2D0000}"/>
    <cellStyle name="Normal 6 2 2 5 4 7 2" xfId="34727" xr:uid="{00000000-0005-0000-0000-00007C2D0000}"/>
    <cellStyle name="Normal 6 2 2 5 4 8" xfId="24131" xr:uid="{00000000-0005-0000-0000-00007D2D0000}"/>
    <cellStyle name="Normal 6 2 2 5 5" xfId="6123" xr:uid="{00000000-0005-0000-0000-00007E2D0000}"/>
    <cellStyle name="Normal 6 2 2 5 5 2" xfId="6124" xr:uid="{00000000-0005-0000-0000-00007F2D0000}"/>
    <cellStyle name="Normal 6 2 2 5 5 2 2" xfId="6125" xr:uid="{00000000-0005-0000-0000-0000802D0000}"/>
    <cellStyle name="Normal 6 2 2 5 5 2 2 2" xfId="6126" xr:uid="{00000000-0005-0000-0000-0000812D0000}"/>
    <cellStyle name="Normal 6 2 2 5 5 2 2 2 2" xfId="6127" xr:uid="{00000000-0005-0000-0000-0000822D0000}"/>
    <cellStyle name="Normal 6 2 2 5 5 2 2 2 2 2" xfId="38629" xr:uid="{00000000-0005-0000-0000-0000832D0000}"/>
    <cellStyle name="Normal 6 2 2 5 5 2 2 2 3" xfId="28611" xr:uid="{00000000-0005-0000-0000-0000842D0000}"/>
    <cellStyle name="Normal 6 2 2 5 5 2 2 3" xfId="6128" xr:uid="{00000000-0005-0000-0000-0000852D0000}"/>
    <cellStyle name="Normal 6 2 2 5 5 2 2 3 2" xfId="6129" xr:uid="{00000000-0005-0000-0000-0000862D0000}"/>
    <cellStyle name="Normal 6 2 2 5 5 2 2 3 2 2" xfId="38630" xr:uid="{00000000-0005-0000-0000-0000872D0000}"/>
    <cellStyle name="Normal 6 2 2 5 5 2 2 3 3" xfId="28612" xr:uid="{00000000-0005-0000-0000-0000882D0000}"/>
    <cellStyle name="Normal 6 2 2 5 5 2 2 4" xfId="6130" xr:uid="{00000000-0005-0000-0000-0000892D0000}"/>
    <cellStyle name="Normal 6 2 2 5 5 2 2 4 2" xfId="34735" xr:uid="{00000000-0005-0000-0000-00008A2D0000}"/>
    <cellStyle name="Normal 6 2 2 5 5 2 2 5" xfId="24139" xr:uid="{00000000-0005-0000-0000-00008B2D0000}"/>
    <cellStyle name="Normal 6 2 2 5 5 2 3" xfId="6131" xr:uid="{00000000-0005-0000-0000-00008C2D0000}"/>
    <cellStyle name="Normal 6 2 2 5 5 2 3 2" xfId="6132" xr:uid="{00000000-0005-0000-0000-00008D2D0000}"/>
    <cellStyle name="Normal 6 2 2 5 5 2 3 2 2" xfId="6133" xr:uid="{00000000-0005-0000-0000-00008E2D0000}"/>
    <cellStyle name="Normal 6 2 2 5 5 2 3 2 2 2" xfId="38631" xr:uid="{00000000-0005-0000-0000-00008F2D0000}"/>
    <cellStyle name="Normal 6 2 2 5 5 2 3 2 3" xfId="28613" xr:uid="{00000000-0005-0000-0000-0000902D0000}"/>
    <cellStyle name="Normal 6 2 2 5 5 2 3 3" xfId="6134" xr:uid="{00000000-0005-0000-0000-0000912D0000}"/>
    <cellStyle name="Normal 6 2 2 5 5 2 3 3 2" xfId="6135" xr:uid="{00000000-0005-0000-0000-0000922D0000}"/>
    <cellStyle name="Normal 6 2 2 5 5 2 3 3 2 2" xfId="38632" xr:uid="{00000000-0005-0000-0000-0000932D0000}"/>
    <cellStyle name="Normal 6 2 2 5 5 2 3 3 3" xfId="28614" xr:uid="{00000000-0005-0000-0000-0000942D0000}"/>
    <cellStyle name="Normal 6 2 2 5 5 2 3 4" xfId="6136" xr:uid="{00000000-0005-0000-0000-0000952D0000}"/>
    <cellStyle name="Normal 6 2 2 5 5 2 3 4 2" xfId="34736" xr:uid="{00000000-0005-0000-0000-0000962D0000}"/>
    <cellStyle name="Normal 6 2 2 5 5 2 3 5" xfId="24140" xr:uid="{00000000-0005-0000-0000-0000972D0000}"/>
    <cellStyle name="Normal 6 2 2 5 5 2 4" xfId="6137" xr:uid="{00000000-0005-0000-0000-0000982D0000}"/>
    <cellStyle name="Normal 6 2 2 5 5 2 4 2" xfId="6138" xr:uid="{00000000-0005-0000-0000-0000992D0000}"/>
    <cellStyle name="Normal 6 2 2 5 5 2 4 2 2" xfId="38633" xr:uid="{00000000-0005-0000-0000-00009A2D0000}"/>
    <cellStyle name="Normal 6 2 2 5 5 2 4 3" xfId="28615" xr:uid="{00000000-0005-0000-0000-00009B2D0000}"/>
    <cellStyle name="Normal 6 2 2 5 5 2 5" xfId="6139" xr:uid="{00000000-0005-0000-0000-00009C2D0000}"/>
    <cellStyle name="Normal 6 2 2 5 5 2 5 2" xfId="6140" xr:uid="{00000000-0005-0000-0000-00009D2D0000}"/>
    <cellStyle name="Normal 6 2 2 5 5 2 5 2 2" xfId="38634" xr:uid="{00000000-0005-0000-0000-00009E2D0000}"/>
    <cellStyle name="Normal 6 2 2 5 5 2 5 3" xfId="28616" xr:uid="{00000000-0005-0000-0000-00009F2D0000}"/>
    <cellStyle name="Normal 6 2 2 5 5 2 6" xfId="6141" xr:uid="{00000000-0005-0000-0000-0000A02D0000}"/>
    <cellStyle name="Normal 6 2 2 5 5 2 6 2" xfId="34734" xr:uid="{00000000-0005-0000-0000-0000A12D0000}"/>
    <cellStyle name="Normal 6 2 2 5 5 2 7" xfId="24138" xr:uid="{00000000-0005-0000-0000-0000A22D0000}"/>
    <cellStyle name="Normal 6 2 2 5 5 3" xfId="6142" xr:uid="{00000000-0005-0000-0000-0000A32D0000}"/>
    <cellStyle name="Normal 6 2 2 5 5 3 2" xfId="6143" xr:uid="{00000000-0005-0000-0000-0000A42D0000}"/>
    <cellStyle name="Normal 6 2 2 5 5 3 2 2" xfId="6144" xr:uid="{00000000-0005-0000-0000-0000A52D0000}"/>
    <cellStyle name="Normal 6 2 2 5 5 3 2 2 2" xfId="38635" xr:uid="{00000000-0005-0000-0000-0000A62D0000}"/>
    <cellStyle name="Normal 6 2 2 5 5 3 2 3" xfId="28617" xr:uid="{00000000-0005-0000-0000-0000A72D0000}"/>
    <cellStyle name="Normal 6 2 2 5 5 3 3" xfId="6145" xr:uid="{00000000-0005-0000-0000-0000A82D0000}"/>
    <cellStyle name="Normal 6 2 2 5 5 3 3 2" xfId="6146" xr:uid="{00000000-0005-0000-0000-0000A92D0000}"/>
    <cellStyle name="Normal 6 2 2 5 5 3 3 2 2" xfId="38636" xr:uid="{00000000-0005-0000-0000-0000AA2D0000}"/>
    <cellStyle name="Normal 6 2 2 5 5 3 3 3" xfId="28618" xr:uid="{00000000-0005-0000-0000-0000AB2D0000}"/>
    <cellStyle name="Normal 6 2 2 5 5 3 4" xfId="6147" xr:uid="{00000000-0005-0000-0000-0000AC2D0000}"/>
    <cellStyle name="Normal 6 2 2 5 5 3 4 2" xfId="34737" xr:uid="{00000000-0005-0000-0000-0000AD2D0000}"/>
    <cellStyle name="Normal 6 2 2 5 5 3 5" xfId="24141" xr:uid="{00000000-0005-0000-0000-0000AE2D0000}"/>
    <cellStyle name="Normal 6 2 2 5 5 4" xfId="6148" xr:uid="{00000000-0005-0000-0000-0000AF2D0000}"/>
    <cellStyle name="Normal 6 2 2 5 5 4 2" xfId="6149" xr:uid="{00000000-0005-0000-0000-0000B02D0000}"/>
    <cellStyle name="Normal 6 2 2 5 5 4 2 2" xfId="6150" xr:uid="{00000000-0005-0000-0000-0000B12D0000}"/>
    <cellStyle name="Normal 6 2 2 5 5 4 2 2 2" xfId="38637" xr:uid="{00000000-0005-0000-0000-0000B22D0000}"/>
    <cellStyle name="Normal 6 2 2 5 5 4 2 3" xfId="28619" xr:uid="{00000000-0005-0000-0000-0000B32D0000}"/>
    <cellStyle name="Normal 6 2 2 5 5 4 3" xfId="6151" xr:uid="{00000000-0005-0000-0000-0000B42D0000}"/>
    <cellStyle name="Normal 6 2 2 5 5 4 3 2" xfId="6152" xr:uid="{00000000-0005-0000-0000-0000B52D0000}"/>
    <cellStyle name="Normal 6 2 2 5 5 4 3 2 2" xfId="38638" xr:uid="{00000000-0005-0000-0000-0000B62D0000}"/>
    <cellStyle name="Normal 6 2 2 5 5 4 3 3" xfId="28620" xr:uid="{00000000-0005-0000-0000-0000B72D0000}"/>
    <cellStyle name="Normal 6 2 2 5 5 4 4" xfId="6153" xr:uid="{00000000-0005-0000-0000-0000B82D0000}"/>
    <cellStyle name="Normal 6 2 2 5 5 4 4 2" xfId="34738" xr:uid="{00000000-0005-0000-0000-0000B92D0000}"/>
    <cellStyle name="Normal 6 2 2 5 5 4 5" xfId="24142" xr:uid="{00000000-0005-0000-0000-0000BA2D0000}"/>
    <cellStyle name="Normal 6 2 2 5 5 5" xfId="6154" xr:uid="{00000000-0005-0000-0000-0000BB2D0000}"/>
    <cellStyle name="Normal 6 2 2 5 5 5 2" xfId="6155" xr:uid="{00000000-0005-0000-0000-0000BC2D0000}"/>
    <cellStyle name="Normal 6 2 2 5 5 5 2 2" xfId="38639" xr:uid="{00000000-0005-0000-0000-0000BD2D0000}"/>
    <cellStyle name="Normal 6 2 2 5 5 5 3" xfId="28621" xr:uid="{00000000-0005-0000-0000-0000BE2D0000}"/>
    <cellStyle name="Normal 6 2 2 5 5 6" xfId="6156" xr:uid="{00000000-0005-0000-0000-0000BF2D0000}"/>
    <cellStyle name="Normal 6 2 2 5 5 6 2" xfId="6157" xr:uid="{00000000-0005-0000-0000-0000C02D0000}"/>
    <cellStyle name="Normal 6 2 2 5 5 6 2 2" xfId="38640" xr:uid="{00000000-0005-0000-0000-0000C12D0000}"/>
    <cellStyle name="Normal 6 2 2 5 5 6 3" xfId="28622" xr:uid="{00000000-0005-0000-0000-0000C22D0000}"/>
    <cellStyle name="Normal 6 2 2 5 5 7" xfId="6158" xr:uid="{00000000-0005-0000-0000-0000C32D0000}"/>
    <cellStyle name="Normal 6 2 2 5 5 7 2" xfId="34733" xr:uid="{00000000-0005-0000-0000-0000C42D0000}"/>
    <cellStyle name="Normal 6 2 2 5 5 8" xfId="24137" xr:uid="{00000000-0005-0000-0000-0000C52D0000}"/>
    <cellStyle name="Normal 6 2 2 5 6" xfId="6159" xr:uid="{00000000-0005-0000-0000-0000C62D0000}"/>
    <cellStyle name="Normal 6 2 2 5 6 2" xfId="6160" xr:uid="{00000000-0005-0000-0000-0000C72D0000}"/>
    <cellStyle name="Normal 6 2 2 5 6 2 2" xfId="6161" xr:uid="{00000000-0005-0000-0000-0000C82D0000}"/>
    <cellStyle name="Normal 6 2 2 5 6 2 2 2" xfId="6162" xr:uid="{00000000-0005-0000-0000-0000C92D0000}"/>
    <cellStyle name="Normal 6 2 2 5 6 2 2 2 2" xfId="38641" xr:uid="{00000000-0005-0000-0000-0000CA2D0000}"/>
    <cellStyle name="Normal 6 2 2 5 6 2 2 3" xfId="28623" xr:uid="{00000000-0005-0000-0000-0000CB2D0000}"/>
    <cellStyle name="Normal 6 2 2 5 6 2 3" xfId="6163" xr:uid="{00000000-0005-0000-0000-0000CC2D0000}"/>
    <cellStyle name="Normal 6 2 2 5 6 2 3 2" xfId="6164" xr:uid="{00000000-0005-0000-0000-0000CD2D0000}"/>
    <cellStyle name="Normal 6 2 2 5 6 2 3 2 2" xfId="38642" xr:uid="{00000000-0005-0000-0000-0000CE2D0000}"/>
    <cellStyle name="Normal 6 2 2 5 6 2 3 3" xfId="28624" xr:uid="{00000000-0005-0000-0000-0000CF2D0000}"/>
    <cellStyle name="Normal 6 2 2 5 6 2 4" xfId="6165" xr:uid="{00000000-0005-0000-0000-0000D02D0000}"/>
    <cellStyle name="Normal 6 2 2 5 6 2 4 2" xfId="34740" xr:uid="{00000000-0005-0000-0000-0000D12D0000}"/>
    <cellStyle name="Normal 6 2 2 5 6 2 5" xfId="24144" xr:uid="{00000000-0005-0000-0000-0000D22D0000}"/>
    <cellStyle name="Normal 6 2 2 5 6 3" xfId="6166" xr:uid="{00000000-0005-0000-0000-0000D32D0000}"/>
    <cellStyle name="Normal 6 2 2 5 6 3 2" xfId="6167" xr:uid="{00000000-0005-0000-0000-0000D42D0000}"/>
    <cellStyle name="Normal 6 2 2 5 6 3 2 2" xfId="6168" xr:uid="{00000000-0005-0000-0000-0000D52D0000}"/>
    <cellStyle name="Normal 6 2 2 5 6 3 2 2 2" xfId="38643" xr:uid="{00000000-0005-0000-0000-0000D62D0000}"/>
    <cellStyle name="Normal 6 2 2 5 6 3 2 3" xfId="28625" xr:uid="{00000000-0005-0000-0000-0000D72D0000}"/>
    <cellStyle name="Normal 6 2 2 5 6 3 3" xfId="6169" xr:uid="{00000000-0005-0000-0000-0000D82D0000}"/>
    <cellStyle name="Normal 6 2 2 5 6 3 3 2" xfId="6170" xr:uid="{00000000-0005-0000-0000-0000D92D0000}"/>
    <cellStyle name="Normal 6 2 2 5 6 3 3 2 2" xfId="38644" xr:uid="{00000000-0005-0000-0000-0000DA2D0000}"/>
    <cellStyle name="Normal 6 2 2 5 6 3 3 3" xfId="28626" xr:uid="{00000000-0005-0000-0000-0000DB2D0000}"/>
    <cellStyle name="Normal 6 2 2 5 6 3 4" xfId="6171" xr:uid="{00000000-0005-0000-0000-0000DC2D0000}"/>
    <cellStyle name="Normal 6 2 2 5 6 3 4 2" xfId="34741" xr:uid="{00000000-0005-0000-0000-0000DD2D0000}"/>
    <cellStyle name="Normal 6 2 2 5 6 3 5" xfId="24145" xr:uid="{00000000-0005-0000-0000-0000DE2D0000}"/>
    <cellStyle name="Normal 6 2 2 5 6 4" xfId="6172" xr:uid="{00000000-0005-0000-0000-0000DF2D0000}"/>
    <cellStyle name="Normal 6 2 2 5 6 4 2" xfId="6173" xr:uid="{00000000-0005-0000-0000-0000E02D0000}"/>
    <cellStyle name="Normal 6 2 2 5 6 4 2 2" xfId="38645" xr:uid="{00000000-0005-0000-0000-0000E12D0000}"/>
    <cellStyle name="Normal 6 2 2 5 6 4 3" xfId="28627" xr:uid="{00000000-0005-0000-0000-0000E22D0000}"/>
    <cellStyle name="Normal 6 2 2 5 6 5" xfId="6174" xr:uid="{00000000-0005-0000-0000-0000E32D0000}"/>
    <cellStyle name="Normal 6 2 2 5 6 5 2" xfId="6175" xr:uid="{00000000-0005-0000-0000-0000E42D0000}"/>
    <cellStyle name="Normal 6 2 2 5 6 5 2 2" xfId="38646" xr:uid="{00000000-0005-0000-0000-0000E52D0000}"/>
    <cellStyle name="Normal 6 2 2 5 6 5 3" xfId="28628" xr:uid="{00000000-0005-0000-0000-0000E62D0000}"/>
    <cellStyle name="Normal 6 2 2 5 6 6" xfId="6176" xr:uid="{00000000-0005-0000-0000-0000E72D0000}"/>
    <cellStyle name="Normal 6 2 2 5 6 6 2" xfId="34739" xr:uid="{00000000-0005-0000-0000-0000E82D0000}"/>
    <cellStyle name="Normal 6 2 2 5 6 7" xfId="24143" xr:uid="{00000000-0005-0000-0000-0000E92D0000}"/>
    <cellStyle name="Normal 6 2 2 5 7" xfId="6177" xr:uid="{00000000-0005-0000-0000-0000EA2D0000}"/>
    <cellStyle name="Normal 6 2 2 5 7 2" xfId="6178" xr:uid="{00000000-0005-0000-0000-0000EB2D0000}"/>
    <cellStyle name="Normal 6 2 2 5 7 2 2" xfId="6179" xr:uid="{00000000-0005-0000-0000-0000EC2D0000}"/>
    <cellStyle name="Normal 6 2 2 5 7 2 2 2" xfId="38647" xr:uid="{00000000-0005-0000-0000-0000ED2D0000}"/>
    <cellStyle name="Normal 6 2 2 5 7 2 3" xfId="28629" xr:uid="{00000000-0005-0000-0000-0000EE2D0000}"/>
    <cellStyle name="Normal 6 2 2 5 7 3" xfId="6180" xr:uid="{00000000-0005-0000-0000-0000EF2D0000}"/>
    <cellStyle name="Normal 6 2 2 5 7 3 2" xfId="6181" xr:uid="{00000000-0005-0000-0000-0000F02D0000}"/>
    <cellStyle name="Normal 6 2 2 5 7 3 2 2" xfId="38648" xr:uid="{00000000-0005-0000-0000-0000F12D0000}"/>
    <cellStyle name="Normal 6 2 2 5 7 3 3" xfId="28630" xr:uid="{00000000-0005-0000-0000-0000F22D0000}"/>
    <cellStyle name="Normal 6 2 2 5 7 4" xfId="6182" xr:uid="{00000000-0005-0000-0000-0000F32D0000}"/>
    <cellStyle name="Normal 6 2 2 5 7 4 2" xfId="34742" xr:uid="{00000000-0005-0000-0000-0000F42D0000}"/>
    <cellStyle name="Normal 6 2 2 5 7 5" xfId="24146" xr:uid="{00000000-0005-0000-0000-0000F52D0000}"/>
    <cellStyle name="Normal 6 2 2 5 8" xfId="6183" xr:uid="{00000000-0005-0000-0000-0000F62D0000}"/>
    <cellStyle name="Normal 6 2 2 5 8 2" xfId="6184" xr:uid="{00000000-0005-0000-0000-0000F72D0000}"/>
    <cellStyle name="Normal 6 2 2 5 8 2 2" xfId="6185" xr:uid="{00000000-0005-0000-0000-0000F82D0000}"/>
    <cellStyle name="Normal 6 2 2 5 8 2 2 2" xfId="38649" xr:uid="{00000000-0005-0000-0000-0000F92D0000}"/>
    <cellStyle name="Normal 6 2 2 5 8 2 3" xfId="28631" xr:uid="{00000000-0005-0000-0000-0000FA2D0000}"/>
    <cellStyle name="Normal 6 2 2 5 8 3" xfId="6186" xr:uid="{00000000-0005-0000-0000-0000FB2D0000}"/>
    <cellStyle name="Normal 6 2 2 5 8 3 2" xfId="6187" xr:uid="{00000000-0005-0000-0000-0000FC2D0000}"/>
    <cellStyle name="Normal 6 2 2 5 8 3 2 2" xfId="38650" xr:uid="{00000000-0005-0000-0000-0000FD2D0000}"/>
    <cellStyle name="Normal 6 2 2 5 8 3 3" xfId="28632" xr:uid="{00000000-0005-0000-0000-0000FE2D0000}"/>
    <cellStyle name="Normal 6 2 2 5 8 4" xfId="6188" xr:uid="{00000000-0005-0000-0000-0000FF2D0000}"/>
    <cellStyle name="Normal 6 2 2 5 8 4 2" xfId="34743" xr:uid="{00000000-0005-0000-0000-0000002E0000}"/>
    <cellStyle name="Normal 6 2 2 5 8 5" xfId="24147" xr:uid="{00000000-0005-0000-0000-0000012E0000}"/>
    <cellStyle name="Normal 6 2 2 5 9" xfId="6189" xr:uid="{00000000-0005-0000-0000-0000022E0000}"/>
    <cellStyle name="Normal 6 2 2 5 9 2" xfId="6190" xr:uid="{00000000-0005-0000-0000-0000032E0000}"/>
    <cellStyle name="Normal 6 2 2 5 9 2 2" xfId="38651" xr:uid="{00000000-0005-0000-0000-0000042E0000}"/>
    <cellStyle name="Normal 6 2 2 5 9 3" xfId="28633" xr:uid="{00000000-0005-0000-0000-0000052E0000}"/>
    <cellStyle name="Normal 6 2 2 6" xfId="6191" xr:uid="{00000000-0005-0000-0000-0000062E0000}"/>
    <cellStyle name="Normal 6 2 2 6 10" xfId="6192" xr:uid="{00000000-0005-0000-0000-0000072E0000}"/>
    <cellStyle name="Normal 6 2 2 6 10 2" xfId="34744" xr:uid="{00000000-0005-0000-0000-0000082E0000}"/>
    <cellStyle name="Normal 6 2 2 6 11" xfId="24148" xr:uid="{00000000-0005-0000-0000-0000092E0000}"/>
    <cellStyle name="Normal 6 2 2 6 2" xfId="6193" xr:uid="{00000000-0005-0000-0000-00000A2E0000}"/>
    <cellStyle name="Normal 6 2 2 6 2 10" xfId="24149" xr:uid="{00000000-0005-0000-0000-00000B2E0000}"/>
    <cellStyle name="Normal 6 2 2 6 2 2" xfId="6194" xr:uid="{00000000-0005-0000-0000-00000C2E0000}"/>
    <cellStyle name="Normal 6 2 2 6 2 2 2" xfId="6195" xr:uid="{00000000-0005-0000-0000-00000D2E0000}"/>
    <cellStyle name="Normal 6 2 2 6 2 2 2 2" xfId="6196" xr:uid="{00000000-0005-0000-0000-00000E2E0000}"/>
    <cellStyle name="Normal 6 2 2 6 2 2 2 2 2" xfId="6197" xr:uid="{00000000-0005-0000-0000-00000F2E0000}"/>
    <cellStyle name="Normal 6 2 2 6 2 2 2 2 2 2" xfId="6198" xr:uid="{00000000-0005-0000-0000-0000102E0000}"/>
    <cellStyle name="Normal 6 2 2 6 2 2 2 2 2 2 2" xfId="38652" xr:uid="{00000000-0005-0000-0000-0000112E0000}"/>
    <cellStyle name="Normal 6 2 2 6 2 2 2 2 2 3" xfId="28634" xr:uid="{00000000-0005-0000-0000-0000122E0000}"/>
    <cellStyle name="Normal 6 2 2 6 2 2 2 2 3" xfId="6199" xr:uid="{00000000-0005-0000-0000-0000132E0000}"/>
    <cellStyle name="Normal 6 2 2 6 2 2 2 2 3 2" xfId="6200" xr:uid="{00000000-0005-0000-0000-0000142E0000}"/>
    <cellStyle name="Normal 6 2 2 6 2 2 2 2 3 2 2" xfId="38653" xr:uid="{00000000-0005-0000-0000-0000152E0000}"/>
    <cellStyle name="Normal 6 2 2 6 2 2 2 2 3 3" xfId="28635" xr:uid="{00000000-0005-0000-0000-0000162E0000}"/>
    <cellStyle name="Normal 6 2 2 6 2 2 2 2 4" xfId="6201" xr:uid="{00000000-0005-0000-0000-0000172E0000}"/>
    <cellStyle name="Normal 6 2 2 6 2 2 2 2 4 2" xfId="34748" xr:uid="{00000000-0005-0000-0000-0000182E0000}"/>
    <cellStyle name="Normal 6 2 2 6 2 2 2 2 5" xfId="24152" xr:uid="{00000000-0005-0000-0000-0000192E0000}"/>
    <cellStyle name="Normal 6 2 2 6 2 2 2 3" xfId="6202" xr:uid="{00000000-0005-0000-0000-00001A2E0000}"/>
    <cellStyle name="Normal 6 2 2 6 2 2 2 3 2" xfId="6203" xr:uid="{00000000-0005-0000-0000-00001B2E0000}"/>
    <cellStyle name="Normal 6 2 2 6 2 2 2 3 2 2" xfId="6204" xr:uid="{00000000-0005-0000-0000-00001C2E0000}"/>
    <cellStyle name="Normal 6 2 2 6 2 2 2 3 2 2 2" xfId="38654" xr:uid="{00000000-0005-0000-0000-00001D2E0000}"/>
    <cellStyle name="Normal 6 2 2 6 2 2 2 3 2 3" xfId="28636" xr:uid="{00000000-0005-0000-0000-00001E2E0000}"/>
    <cellStyle name="Normal 6 2 2 6 2 2 2 3 3" xfId="6205" xr:uid="{00000000-0005-0000-0000-00001F2E0000}"/>
    <cellStyle name="Normal 6 2 2 6 2 2 2 3 3 2" xfId="6206" xr:uid="{00000000-0005-0000-0000-0000202E0000}"/>
    <cellStyle name="Normal 6 2 2 6 2 2 2 3 3 2 2" xfId="38655" xr:uid="{00000000-0005-0000-0000-0000212E0000}"/>
    <cellStyle name="Normal 6 2 2 6 2 2 2 3 3 3" xfId="28637" xr:uid="{00000000-0005-0000-0000-0000222E0000}"/>
    <cellStyle name="Normal 6 2 2 6 2 2 2 3 4" xfId="6207" xr:uid="{00000000-0005-0000-0000-0000232E0000}"/>
    <cellStyle name="Normal 6 2 2 6 2 2 2 3 4 2" xfId="34749" xr:uid="{00000000-0005-0000-0000-0000242E0000}"/>
    <cellStyle name="Normal 6 2 2 6 2 2 2 3 5" xfId="24153" xr:uid="{00000000-0005-0000-0000-0000252E0000}"/>
    <cellStyle name="Normal 6 2 2 6 2 2 2 4" xfId="6208" xr:uid="{00000000-0005-0000-0000-0000262E0000}"/>
    <cellStyle name="Normal 6 2 2 6 2 2 2 4 2" xfId="6209" xr:uid="{00000000-0005-0000-0000-0000272E0000}"/>
    <cellStyle name="Normal 6 2 2 6 2 2 2 4 2 2" xfId="38656" xr:uid="{00000000-0005-0000-0000-0000282E0000}"/>
    <cellStyle name="Normal 6 2 2 6 2 2 2 4 3" xfId="28638" xr:uid="{00000000-0005-0000-0000-0000292E0000}"/>
    <cellStyle name="Normal 6 2 2 6 2 2 2 5" xfId="6210" xr:uid="{00000000-0005-0000-0000-00002A2E0000}"/>
    <cellStyle name="Normal 6 2 2 6 2 2 2 5 2" xfId="6211" xr:uid="{00000000-0005-0000-0000-00002B2E0000}"/>
    <cellStyle name="Normal 6 2 2 6 2 2 2 5 2 2" xfId="38657" xr:uid="{00000000-0005-0000-0000-00002C2E0000}"/>
    <cellStyle name="Normal 6 2 2 6 2 2 2 5 3" xfId="28639" xr:uid="{00000000-0005-0000-0000-00002D2E0000}"/>
    <cellStyle name="Normal 6 2 2 6 2 2 2 6" xfId="6212" xr:uid="{00000000-0005-0000-0000-00002E2E0000}"/>
    <cellStyle name="Normal 6 2 2 6 2 2 2 6 2" xfId="34747" xr:uid="{00000000-0005-0000-0000-00002F2E0000}"/>
    <cellStyle name="Normal 6 2 2 6 2 2 2 7" xfId="24151" xr:uid="{00000000-0005-0000-0000-0000302E0000}"/>
    <cellStyle name="Normal 6 2 2 6 2 2 3" xfId="6213" xr:uid="{00000000-0005-0000-0000-0000312E0000}"/>
    <cellStyle name="Normal 6 2 2 6 2 2 3 2" xfId="6214" xr:uid="{00000000-0005-0000-0000-0000322E0000}"/>
    <cellStyle name="Normal 6 2 2 6 2 2 3 2 2" xfId="6215" xr:uid="{00000000-0005-0000-0000-0000332E0000}"/>
    <cellStyle name="Normal 6 2 2 6 2 2 3 2 2 2" xfId="38658" xr:uid="{00000000-0005-0000-0000-0000342E0000}"/>
    <cellStyle name="Normal 6 2 2 6 2 2 3 2 3" xfId="28640" xr:uid="{00000000-0005-0000-0000-0000352E0000}"/>
    <cellStyle name="Normal 6 2 2 6 2 2 3 3" xfId="6216" xr:uid="{00000000-0005-0000-0000-0000362E0000}"/>
    <cellStyle name="Normal 6 2 2 6 2 2 3 3 2" xfId="6217" xr:uid="{00000000-0005-0000-0000-0000372E0000}"/>
    <cellStyle name="Normal 6 2 2 6 2 2 3 3 2 2" xfId="38659" xr:uid="{00000000-0005-0000-0000-0000382E0000}"/>
    <cellStyle name="Normal 6 2 2 6 2 2 3 3 3" xfId="28641" xr:uid="{00000000-0005-0000-0000-0000392E0000}"/>
    <cellStyle name="Normal 6 2 2 6 2 2 3 4" xfId="6218" xr:uid="{00000000-0005-0000-0000-00003A2E0000}"/>
    <cellStyle name="Normal 6 2 2 6 2 2 3 4 2" xfId="34750" xr:uid="{00000000-0005-0000-0000-00003B2E0000}"/>
    <cellStyle name="Normal 6 2 2 6 2 2 3 5" xfId="24154" xr:uid="{00000000-0005-0000-0000-00003C2E0000}"/>
    <cellStyle name="Normal 6 2 2 6 2 2 4" xfId="6219" xr:uid="{00000000-0005-0000-0000-00003D2E0000}"/>
    <cellStyle name="Normal 6 2 2 6 2 2 4 2" xfId="6220" xr:uid="{00000000-0005-0000-0000-00003E2E0000}"/>
    <cellStyle name="Normal 6 2 2 6 2 2 4 2 2" xfId="6221" xr:uid="{00000000-0005-0000-0000-00003F2E0000}"/>
    <cellStyle name="Normal 6 2 2 6 2 2 4 2 2 2" xfId="38660" xr:uid="{00000000-0005-0000-0000-0000402E0000}"/>
    <cellStyle name="Normal 6 2 2 6 2 2 4 2 3" xfId="28642" xr:uid="{00000000-0005-0000-0000-0000412E0000}"/>
    <cellStyle name="Normal 6 2 2 6 2 2 4 3" xfId="6222" xr:uid="{00000000-0005-0000-0000-0000422E0000}"/>
    <cellStyle name="Normal 6 2 2 6 2 2 4 3 2" xfId="6223" xr:uid="{00000000-0005-0000-0000-0000432E0000}"/>
    <cellStyle name="Normal 6 2 2 6 2 2 4 3 2 2" xfId="38661" xr:uid="{00000000-0005-0000-0000-0000442E0000}"/>
    <cellStyle name="Normal 6 2 2 6 2 2 4 3 3" xfId="28643" xr:uid="{00000000-0005-0000-0000-0000452E0000}"/>
    <cellStyle name="Normal 6 2 2 6 2 2 4 4" xfId="6224" xr:uid="{00000000-0005-0000-0000-0000462E0000}"/>
    <cellStyle name="Normal 6 2 2 6 2 2 4 4 2" xfId="34751" xr:uid="{00000000-0005-0000-0000-0000472E0000}"/>
    <cellStyle name="Normal 6 2 2 6 2 2 4 5" xfId="24155" xr:uid="{00000000-0005-0000-0000-0000482E0000}"/>
    <cellStyle name="Normal 6 2 2 6 2 2 5" xfId="6225" xr:uid="{00000000-0005-0000-0000-0000492E0000}"/>
    <cellStyle name="Normal 6 2 2 6 2 2 5 2" xfId="6226" xr:uid="{00000000-0005-0000-0000-00004A2E0000}"/>
    <cellStyle name="Normal 6 2 2 6 2 2 5 2 2" xfId="38662" xr:uid="{00000000-0005-0000-0000-00004B2E0000}"/>
    <cellStyle name="Normal 6 2 2 6 2 2 5 3" xfId="28644" xr:uid="{00000000-0005-0000-0000-00004C2E0000}"/>
    <cellStyle name="Normal 6 2 2 6 2 2 6" xfId="6227" xr:uid="{00000000-0005-0000-0000-00004D2E0000}"/>
    <cellStyle name="Normal 6 2 2 6 2 2 6 2" xfId="6228" xr:uid="{00000000-0005-0000-0000-00004E2E0000}"/>
    <cellStyle name="Normal 6 2 2 6 2 2 6 2 2" xfId="38663" xr:uid="{00000000-0005-0000-0000-00004F2E0000}"/>
    <cellStyle name="Normal 6 2 2 6 2 2 6 3" xfId="28645" xr:uid="{00000000-0005-0000-0000-0000502E0000}"/>
    <cellStyle name="Normal 6 2 2 6 2 2 7" xfId="6229" xr:uid="{00000000-0005-0000-0000-0000512E0000}"/>
    <cellStyle name="Normal 6 2 2 6 2 2 7 2" xfId="34746" xr:uid="{00000000-0005-0000-0000-0000522E0000}"/>
    <cellStyle name="Normal 6 2 2 6 2 2 8" xfId="24150" xr:uid="{00000000-0005-0000-0000-0000532E0000}"/>
    <cellStyle name="Normal 6 2 2 6 2 3" xfId="6230" xr:uid="{00000000-0005-0000-0000-0000542E0000}"/>
    <cellStyle name="Normal 6 2 2 6 2 3 2" xfId="6231" xr:uid="{00000000-0005-0000-0000-0000552E0000}"/>
    <cellStyle name="Normal 6 2 2 6 2 3 2 2" xfId="6232" xr:uid="{00000000-0005-0000-0000-0000562E0000}"/>
    <cellStyle name="Normal 6 2 2 6 2 3 2 2 2" xfId="6233" xr:uid="{00000000-0005-0000-0000-0000572E0000}"/>
    <cellStyle name="Normal 6 2 2 6 2 3 2 2 2 2" xfId="6234" xr:uid="{00000000-0005-0000-0000-0000582E0000}"/>
    <cellStyle name="Normal 6 2 2 6 2 3 2 2 2 2 2" xfId="38664" xr:uid="{00000000-0005-0000-0000-0000592E0000}"/>
    <cellStyle name="Normal 6 2 2 6 2 3 2 2 2 3" xfId="28646" xr:uid="{00000000-0005-0000-0000-00005A2E0000}"/>
    <cellStyle name="Normal 6 2 2 6 2 3 2 2 3" xfId="6235" xr:uid="{00000000-0005-0000-0000-00005B2E0000}"/>
    <cellStyle name="Normal 6 2 2 6 2 3 2 2 3 2" xfId="6236" xr:uid="{00000000-0005-0000-0000-00005C2E0000}"/>
    <cellStyle name="Normal 6 2 2 6 2 3 2 2 3 2 2" xfId="38665" xr:uid="{00000000-0005-0000-0000-00005D2E0000}"/>
    <cellStyle name="Normal 6 2 2 6 2 3 2 2 3 3" xfId="28647" xr:uid="{00000000-0005-0000-0000-00005E2E0000}"/>
    <cellStyle name="Normal 6 2 2 6 2 3 2 2 4" xfId="6237" xr:uid="{00000000-0005-0000-0000-00005F2E0000}"/>
    <cellStyle name="Normal 6 2 2 6 2 3 2 2 4 2" xfId="34754" xr:uid="{00000000-0005-0000-0000-0000602E0000}"/>
    <cellStyle name="Normal 6 2 2 6 2 3 2 2 5" xfId="24158" xr:uid="{00000000-0005-0000-0000-0000612E0000}"/>
    <cellStyle name="Normal 6 2 2 6 2 3 2 3" xfId="6238" xr:uid="{00000000-0005-0000-0000-0000622E0000}"/>
    <cellStyle name="Normal 6 2 2 6 2 3 2 3 2" xfId="6239" xr:uid="{00000000-0005-0000-0000-0000632E0000}"/>
    <cellStyle name="Normal 6 2 2 6 2 3 2 3 2 2" xfId="6240" xr:uid="{00000000-0005-0000-0000-0000642E0000}"/>
    <cellStyle name="Normal 6 2 2 6 2 3 2 3 2 2 2" xfId="38666" xr:uid="{00000000-0005-0000-0000-0000652E0000}"/>
    <cellStyle name="Normal 6 2 2 6 2 3 2 3 2 3" xfId="28648" xr:uid="{00000000-0005-0000-0000-0000662E0000}"/>
    <cellStyle name="Normal 6 2 2 6 2 3 2 3 3" xfId="6241" xr:uid="{00000000-0005-0000-0000-0000672E0000}"/>
    <cellStyle name="Normal 6 2 2 6 2 3 2 3 3 2" xfId="6242" xr:uid="{00000000-0005-0000-0000-0000682E0000}"/>
    <cellStyle name="Normal 6 2 2 6 2 3 2 3 3 2 2" xfId="38667" xr:uid="{00000000-0005-0000-0000-0000692E0000}"/>
    <cellStyle name="Normal 6 2 2 6 2 3 2 3 3 3" xfId="28649" xr:uid="{00000000-0005-0000-0000-00006A2E0000}"/>
    <cellStyle name="Normal 6 2 2 6 2 3 2 3 4" xfId="6243" xr:uid="{00000000-0005-0000-0000-00006B2E0000}"/>
    <cellStyle name="Normal 6 2 2 6 2 3 2 3 4 2" xfId="34755" xr:uid="{00000000-0005-0000-0000-00006C2E0000}"/>
    <cellStyle name="Normal 6 2 2 6 2 3 2 3 5" xfId="24159" xr:uid="{00000000-0005-0000-0000-00006D2E0000}"/>
    <cellStyle name="Normal 6 2 2 6 2 3 2 4" xfId="6244" xr:uid="{00000000-0005-0000-0000-00006E2E0000}"/>
    <cellStyle name="Normal 6 2 2 6 2 3 2 4 2" xfId="6245" xr:uid="{00000000-0005-0000-0000-00006F2E0000}"/>
    <cellStyle name="Normal 6 2 2 6 2 3 2 4 2 2" xfId="38668" xr:uid="{00000000-0005-0000-0000-0000702E0000}"/>
    <cellStyle name="Normal 6 2 2 6 2 3 2 4 3" xfId="28650" xr:uid="{00000000-0005-0000-0000-0000712E0000}"/>
    <cellStyle name="Normal 6 2 2 6 2 3 2 5" xfId="6246" xr:uid="{00000000-0005-0000-0000-0000722E0000}"/>
    <cellStyle name="Normal 6 2 2 6 2 3 2 5 2" xfId="6247" xr:uid="{00000000-0005-0000-0000-0000732E0000}"/>
    <cellStyle name="Normal 6 2 2 6 2 3 2 5 2 2" xfId="38669" xr:uid="{00000000-0005-0000-0000-0000742E0000}"/>
    <cellStyle name="Normal 6 2 2 6 2 3 2 5 3" xfId="28651" xr:uid="{00000000-0005-0000-0000-0000752E0000}"/>
    <cellStyle name="Normal 6 2 2 6 2 3 2 6" xfId="6248" xr:uid="{00000000-0005-0000-0000-0000762E0000}"/>
    <cellStyle name="Normal 6 2 2 6 2 3 2 6 2" xfId="34753" xr:uid="{00000000-0005-0000-0000-0000772E0000}"/>
    <cellStyle name="Normal 6 2 2 6 2 3 2 7" xfId="24157" xr:uid="{00000000-0005-0000-0000-0000782E0000}"/>
    <cellStyle name="Normal 6 2 2 6 2 3 3" xfId="6249" xr:uid="{00000000-0005-0000-0000-0000792E0000}"/>
    <cellStyle name="Normal 6 2 2 6 2 3 3 2" xfId="6250" xr:uid="{00000000-0005-0000-0000-00007A2E0000}"/>
    <cellStyle name="Normal 6 2 2 6 2 3 3 2 2" xfId="6251" xr:uid="{00000000-0005-0000-0000-00007B2E0000}"/>
    <cellStyle name="Normal 6 2 2 6 2 3 3 2 2 2" xfId="38670" xr:uid="{00000000-0005-0000-0000-00007C2E0000}"/>
    <cellStyle name="Normal 6 2 2 6 2 3 3 2 3" xfId="28652" xr:uid="{00000000-0005-0000-0000-00007D2E0000}"/>
    <cellStyle name="Normal 6 2 2 6 2 3 3 3" xfId="6252" xr:uid="{00000000-0005-0000-0000-00007E2E0000}"/>
    <cellStyle name="Normal 6 2 2 6 2 3 3 3 2" xfId="6253" xr:uid="{00000000-0005-0000-0000-00007F2E0000}"/>
    <cellStyle name="Normal 6 2 2 6 2 3 3 3 2 2" xfId="38671" xr:uid="{00000000-0005-0000-0000-0000802E0000}"/>
    <cellStyle name="Normal 6 2 2 6 2 3 3 3 3" xfId="28653" xr:uid="{00000000-0005-0000-0000-0000812E0000}"/>
    <cellStyle name="Normal 6 2 2 6 2 3 3 4" xfId="6254" xr:uid="{00000000-0005-0000-0000-0000822E0000}"/>
    <cellStyle name="Normal 6 2 2 6 2 3 3 4 2" xfId="34756" xr:uid="{00000000-0005-0000-0000-0000832E0000}"/>
    <cellStyle name="Normal 6 2 2 6 2 3 3 5" xfId="24160" xr:uid="{00000000-0005-0000-0000-0000842E0000}"/>
    <cellStyle name="Normal 6 2 2 6 2 3 4" xfId="6255" xr:uid="{00000000-0005-0000-0000-0000852E0000}"/>
    <cellStyle name="Normal 6 2 2 6 2 3 4 2" xfId="6256" xr:uid="{00000000-0005-0000-0000-0000862E0000}"/>
    <cellStyle name="Normal 6 2 2 6 2 3 4 2 2" xfId="6257" xr:uid="{00000000-0005-0000-0000-0000872E0000}"/>
    <cellStyle name="Normal 6 2 2 6 2 3 4 2 2 2" xfId="38672" xr:uid="{00000000-0005-0000-0000-0000882E0000}"/>
    <cellStyle name="Normal 6 2 2 6 2 3 4 2 3" xfId="28654" xr:uid="{00000000-0005-0000-0000-0000892E0000}"/>
    <cellStyle name="Normal 6 2 2 6 2 3 4 3" xfId="6258" xr:uid="{00000000-0005-0000-0000-00008A2E0000}"/>
    <cellStyle name="Normal 6 2 2 6 2 3 4 3 2" xfId="6259" xr:uid="{00000000-0005-0000-0000-00008B2E0000}"/>
    <cellStyle name="Normal 6 2 2 6 2 3 4 3 2 2" xfId="38673" xr:uid="{00000000-0005-0000-0000-00008C2E0000}"/>
    <cellStyle name="Normal 6 2 2 6 2 3 4 3 3" xfId="28655" xr:uid="{00000000-0005-0000-0000-00008D2E0000}"/>
    <cellStyle name="Normal 6 2 2 6 2 3 4 4" xfId="6260" xr:uid="{00000000-0005-0000-0000-00008E2E0000}"/>
    <cellStyle name="Normal 6 2 2 6 2 3 4 4 2" xfId="34757" xr:uid="{00000000-0005-0000-0000-00008F2E0000}"/>
    <cellStyle name="Normal 6 2 2 6 2 3 4 5" xfId="24161" xr:uid="{00000000-0005-0000-0000-0000902E0000}"/>
    <cellStyle name="Normal 6 2 2 6 2 3 5" xfId="6261" xr:uid="{00000000-0005-0000-0000-0000912E0000}"/>
    <cellStyle name="Normal 6 2 2 6 2 3 5 2" xfId="6262" xr:uid="{00000000-0005-0000-0000-0000922E0000}"/>
    <cellStyle name="Normal 6 2 2 6 2 3 5 2 2" xfId="38674" xr:uid="{00000000-0005-0000-0000-0000932E0000}"/>
    <cellStyle name="Normal 6 2 2 6 2 3 5 3" xfId="28656" xr:uid="{00000000-0005-0000-0000-0000942E0000}"/>
    <cellStyle name="Normal 6 2 2 6 2 3 6" xfId="6263" xr:uid="{00000000-0005-0000-0000-0000952E0000}"/>
    <cellStyle name="Normal 6 2 2 6 2 3 6 2" xfId="6264" xr:uid="{00000000-0005-0000-0000-0000962E0000}"/>
    <cellStyle name="Normal 6 2 2 6 2 3 6 2 2" xfId="38675" xr:uid="{00000000-0005-0000-0000-0000972E0000}"/>
    <cellStyle name="Normal 6 2 2 6 2 3 6 3" xfId="28657" xr:uid="{00000000-0005-0000-0000-0000982E0000}"/>
    <cellStyle name="Normal 6 2 2 6 2 3 7" xfId="6265" xr:uid="{00000000-0005-0000-0000-0000992E0000}"/>
    <cellStyle name="Normal 6 2 2 6 2 3 7 2" xfId="34752" xr:uid="{00000000-0005-0000-0000-00009A2E0000}"/>
    <cellStyle name="Normal 6 2 2 6 2 3 8" xfId="24156" xr:uid="{00000000-0005-0000-0000-00009B2E0000}"/>
    <cellStyle name="Normal 6 2 2 6 2 4" xfId="6266" xr:uid="{00000000-0005-0000-0000-00009C2E0000}"/>
    <cellStyle name="Normal 6 2 2 6 2 4 2" xfId="6267" xr:uid="{00000000-0005-0000-0000-00009D2E0000}"/>
    <cellStyle name="Normal 6 2 2 6 2 4 2 2" xfId="6268" xr:uid="{00000000-0005-0000-0000-00009E2E0000}"/>
    <cellStyle name="Normal 6 2 2 6 2 4 2 2 2" xfId="6269" xr:uid="{00000000-0005-0000-0000-00009F2E0000}"/>
    <cellStyle name="Normal 6 2 2 6 2 4 2 2 2 2" xfId="38676" xr:uid="{00000000-0005-0000-0000-0000A02E0000}"/>
    <cellStyle name="Normal 6 2 2 6 2 4 2 2 3" xfId="28658" xr:uid="{00000000-0005-0000-0000-0000A12E0000}"/>
    <cellStyle name="Normal 6 2 2 6 2 4 2 3" xfId="6270" xr:uid="{00000000-0005-0000-0000-0000A22E0000}"/>
    <cellStyle name="Normal 6 2 2 6 2 4 2 3 2" xfId="6271" xr:uid="{00000000-0005-0000-0000-0000A32E0000}"/>
    <cellStyle name="Normal 6 2 2 6 2 4 2 3 2 2" xfId="38677" xr:uid="{00000000-0005-0000-0000-0000A42E0000}"/>
    <cellStyle name="Normal 6 2 2 6 2 4 2 3 3" xfId="28659" xr:uid="{00000000-0005-0000-0000-0000A52E0000}"/>
    <cellStyle name="Normal 6 2 2 6 2 4 2 4" xfId="6272" xr:uid="{00000000-0005-0000-0000-0000A62E0000}"/>
    <cellStyle name="Normal 6 2 2 6 2 4 2 4 2" xfId="34759" xr:uid="{00000000-0005-0000-0000-0000A72E0000}"/>
    <cellStyle name="Normal 6 2 2 6 2 4 2 5" xfId="24163" xr:uid="{00000000-0005-0000-0000-0000A82E0000}"/>
    <cellStyle name="Normal 6 2 2 6 2 4 3" xfId="6273" xr:uid="{00000000-0005-0000-0000-0000A92E0000}"/>
    <cellStyle name="Normal 6 2 2 6 2 4 3 2" xfId="6274" xr:uid="{00000000-0005-0000-0000-0000AA2E0000}"/>
    <cellStyle name="Normal 6 2 2 6 2 4 3 2 2" xfId="6275" xr:uid="{00000000-0005-0000-0000-0000AB2E0000}"/>
    <cellStyle name="Normal 6 2 2 6 2 4 3 2 2 2" xfId="38678" xr:uid="{00000000-0005-0000-0000-0000AC2E0000}"/>
    <cellStyle name="Normal 6 2 2 6 2 4 3 2 3" xfId="28660" xr:uid="{00000000-0005-0000-0000-0000AD2E0000}"/>
    <cellStyle name="Normal 6 2 2 6 2 4 3 3" xfId="6276" xr:uid="{00000000-0005-0000-0000-0000AE2E0000}"/>
    <cellStyle name="Normal 6 2 2 6 2 4 3 3 2" xfId="6277" xr:uid="{00000000-0005-0000-0000-0000AF2E0000}"/>
    <cellStyle name="Normal 6 2 2 6 2 4 3 3 2 2" xfId="38679" xr:uid="{00000000-0005-0000-0000-0000B02E0000}"/>
    <cellStyle name="Normal 6 2 2 6 2 4 3 3 3" xfId="28661" xr:uid="{00000000-0005-0000-0000-0000B12E0000}"/>
    <cellStyle name="Normal 6 2 2 6 2 4 3 4" xfId="6278" xr:uid="{00000000-0005-0000-0000-0000B22E0000}"/>
    <cellStyle name="Normal 6 2 2 6 2 4 3 4 2" xfId="34760" xr:uid="{00000000-0005-0000-0000-0000B32E0000}"/>
    <cellStyle name="Normal 6 2 2 6 2 4 3 5" xfId="24164" xr:uid="{00000000-0005-0000-0000-0000B42E0000}"/>
    <cellStyle name="Normal 6 2 2 6 2 4 4" xfId="6279" xr:uid="{00000000-0005-0000-0000-0000B52E0000}"/>
    <cellStyle name="Normal 6 2 2 6 2 4 4 2" xfId="6280" xr:uid="{00000000-0005-0000-0000-0000B62E0000}"/>
    <cellStyle name="Normal 6 2 2 6 2 4 4 2 2" xfId="38680" xr:uid="{00000000-0005-0000-0000-0000B72E0000}"/>
    <cellStyle name="Normal 6 2 2 6 2 4 4 3" xfId="28662" xr:uid="{00000000-0005-0000-0000-0000B82E0000}"/>
    <cellStyle name="Normal 6 2 2 6 2 4 5" xfId="6281" xr:uid="{00000000-0005-0000-0000-0000B92E0000}"/>
    <cellStyle name="Normal 6 2 2 6 2 4 5 2" xfId="6282" xr:uid="{00000000-0005-0000-0000-0000BA2E0000}"/>
    <cellStyle name="Normal 6 2 2 6 2 4 5 2 2" xfId="38681" xr:uid="{00000000-0005-0000-0000-0000BB2E0000}"/>
    <cellStyle name="Normal 6 2 2 6 2 4 5 3" xfId="28663" xr:uid="{00000000-0005-0000-0000-0000BC2E0000}"/>
    <cellStyle name="Normal 6 2 2 6 2 4 6" xfId="6283" xr:uid="{00000000-0005-0000-0000-0000BD2E0000}"/>
    <cellStyle name="Normal 6 2 2 6 2 4 6 2" xfId="34758" xr:uid="{00000000-0005-0000-0000-0000BE2E0000}"/>
    <cellStyle name="Normal 6 2 2 6 2 4 7" xfId="24162" xr:uid="{00000000-0005-0000-0000-0000BF2E0000}"/>
    <cellStyle name="Normal 6 2 2 6 2 5" xfId="6284" xr:uid="{00000000-0005-0000-0000-0000C02E0000}"/>
    <cellStyle name="Normal 6 2 2 6 2 5 2" xfId="6285" xr:uid="{00000000-0005-0000-0000-0000C12E0000}"/>
    <cellStyle name="Normal 6 2 2 6 2 5 2 2" xfId="6286" xr:uid="{00000000-0005-0000-0000-0000C22E0000}"/>
    <cellStyle name="Normal 6 2 2 6 2 5 2 2 2" xfId="38682" xr:uid="{00000000-0005-0000-0000-0000C32E0000}"/>
    <cellStyle name="Normal 6 2 2 6 2 5 2 3" xfId="28664" xr:uid="{00000000-0005-0000-0000-0000C42E0000}"/>
    <cellStyle name="Normal 6 2 2 6 2 5 3" xfId="6287" xr:uid="{00000000-0005-0000-0000-0000C52E0000}"/>
    <cellStyle name="Normal 6 2 2 6 2 5 3 2" xfId="6288" xr:uid="{00000000-0005-0000-0000-0000C62E0000}"/>
    <cellStyle name="Normal 6 2 2 6 2 5 3 2 2" xfId="38683" xr:uid="{00000000-0005-0000-0000-0000C72E0000}"/>
    <cellStyle name="Normal 6 2 2 6 2 5 3 3" xfId="28665" xr:uid="{00000000-0005-0000-0000-0000C82E0000}"/>
    <cellStyle name="Normal 6 2 2 6 2 5 4" xfId="6289" xr:uid="{00000000-0005-0000-0000-0000C92E0000}"/>
    <cellStyle name="Normal 6 2 2 6 2 5 4 2" xfId="34761" xr:uid="{00000000-0005-0000-0000-0000CA2E0000}"/>
    <cellStyle name="Normal 6 2 2 6 2 5 5" xfId="24165" xr:uid="{00000000-0005-0000-0000-0000CB2E0000}"/>
    <cellStyle name="Normal 6 2 2 6 2 6" xfId="6290" xr:uid="{00000000-0005-0000-0000-0000CC2E0000}"/>
    <cellStyle name="Normal 6 2 2 6 2 6 2" xfId="6291" xr:uid="{00000000-0005-0000-0000-0000CD2E0000}"/>
    <cellStyle name="Normal 6 2 2 6 2 6 2 2" xfId="6292" xr:uid="{00000000-0005-0000-0000-0000CE2E0000}"/>
    <cellStyle name="Normal 6 2 2 6 2 6 2 2 2" xfId="38684" xr:uid="{00000000-0005-0000-0000-0000CF2E0000}"/>
    <cellStyle name="Normal 6 2 2 6 2 6 2 3" xfId="28666" xr:uid="{00000000-0005-0000-0000-0000D02E0000}"/>
    <cellStyle name="Normal 6 2 2 6 2 6 3" xfId="6293" xr:uid="{00000000-0005-0000-0000-0000D12E0000}"/>
    <cellStyle name="Normal 6 2 2 6 2 6 3 2" xfId="6294" xr:uid="{00000000-0005-0000-0000-0000D22E0000}"/>
    <cellStyle name="Normal 6 2 2 6 2 6 3 2 2" xfId="38685" xr:uid="{00000000-0005-0000-0000-0000D32E0000}"/>
    <cellStyle name="Normal 6 2 2 6 2 6 3 3" xfId="28667" xr:uid="{00000000-0005-0000-0000-0000D42E0000}"/>
    <cellStyle name="Normal 6 2 2 6 2 6 4" xfId="6295" xr:uid="{00000000-0005-0000-0000-0000D52E0000}"/>
    <cellStyle name="Normal 6 2 2 6 2 6 4 2" xfId="34762" xr:uid="{00000000-0005-0000-0000-0000D62E0000}"/>
    <cellStyle name="Normal 6 2 2 6 2 6 5" xfId="24166" xr:uid="{00000000-0005-0000-0000-0000D72E0000}"/>
    <cellStyle name="Normal 6 2 2 6 2 7" xfId="6296" xr:uid="{00000000-0005-0000-0000-0000D82E0000}"/>
    <cellStyle name="Normal 6 2 2 6 2 7 2" xfId="6297" xr:uid="{00000000-0005-0000-0000-0000D92E0000}"/>
    <cellStyle name="Normal 6 2 2 6 2 7 2 2" xfId="38686" xr:uid="{00000000-0005-0000-0000-0000DA2E0000}"/>
    <cellStyle name="Normal 6 2 2 6 2 7 3" xfId="28668" xr:uid="{00000000-0005-0000-0000-0000DB2E0000}"/>
    <cellStyle name="Normal 6 2 2 6 2 8" xfId="6298" xr:uid="{00000000-0005-0000-0000-0000DC2E0000}"/>
    <cellStyle name="Normal 6 2 2 6 2 8 2" xfId="6299" xr:uid="{00000000-0005-0000-0000-0000DD2E0000}"/>
    <cellStyle name="Normal 6 2 2 6 2 8 2 2" xfId="38687" xr:uid="{00000000-0005-0000-0000-0000DE2E0000}"/>
    <cellStyle name="Normal 6 2 2 6 2 8 3" xfId="28669" xr:uid="{00000000-0005-0000-0000-0000DF2E0000}"/>
    <cellStyle name="Normal 6 2 2 6 2 9" xfId="6300" xr:uid="{00000000-0005-0000-0000-0000E02E0000}"/>
    <cellStyle name="Normal 6 2 2 6 2 9 2" xfId="34745" xr:uid="{00000000-0005-0000-0000-0000E12E0000}"/>
    <cellStyle name="Normal 6 2 2 6 3" xfId="6301" xr:uid="{00000000-0005-0000-0000-0000E22E0000}"/>
    <cellStyle name="Normal 6 2 2 6 3 2" xfId="6302" xr:uid="{00000000-0005-0000-0000-0000E32E0000}"/>
    <cellStyle name="Normal 6 2 2 6 3 2 2" xfId="6303" xr:uid="{00000000-0005-0000-0000-0000E42E0000}"/>
    <cellStyle name="Normal 6 2 2 6 3 2 2 2" xfId="6304" xr:uid="{00000000-0005-0000-0000-0000E52E0000}"/>
    <cellStyle name="Normal 6 2 2 6 3 2 2 2 2" xfId="6305" xr:uid="{00000000-0005-0000-0000-0000E62E0000}"/>
    <cellStyle name="Normal 6 2 2 6 3 2 2 2 2 2" xfId="38688" xr:uid="{00000000-0005-0000-0000-0000E72E0000}"/>
    <cellStyle name="Normal 6 2 2 6 3 2 2 2 3" xfId="28670" xr:uid="{00000000-0005-0000-0000-0000E82E0000}"/>
    <cellStyle name="Normal 6 2 2 6 3 2 2 3" xfId="6306" xr:uid="{00000000-0005-0000-0000-0000E92E0000}"/>
    <cellStyle name="Normal 6 2 2 6 3 2 2 3 2" xfId="6307" xr:uid="{00000000-0005-0000-0000-0000EA2E0000}"/>
    <cellStyle name="Normal 6 2 2 6 3 2 2 3 2 2" xfId="38689" xr:uid="{00000000-0005-0000-0000-0000EB2E0000}"/>
    <cellStyle name="Normal 6 2 2 6 3 2 2 3 3" xfId="28671" xr:uid="{00000000-0005-0000-0000-0000EC2E0000}"/>
    <cellStyle name="Normal 6 2 2 6 3 2 2 4" xfId="6308" xr:uid="{00000000-0005-0000-0000-0000ED2E0000}"/>
    <cellStyle name="Normal 6 2 2 6 3 2 2 4 2" xfId="34765" xr:uid="{00000000-0005-0000-0000-0000EE2E0000}"/>
    <cellStyle name="Normal 6 2 2 6 3 2 2 5" xfId="24169" xr:uid="{00000000-0005-0000-0000-0000EF2E0000}"/>
    <cellStyle name="Normal 6 2 2 6 3 2 3" xfId="6309" xr:uid="{00000000-0005-0000-0000-0000F02E0000}"/>
    <cellStyle name="Normal 6 2 2 6 3 2 3 2" xfId="6310" xr:uid="{00000000-0005-0000-0000-0000F12E0000}"/>
    <cellStyle name="Normal 6 2 2 6 3 2 3 2 2" xfId="6311" xr:uid="{00000000-0005-0000-0000-0000F22E0000}"/>
    <cellStyle name="Normal 6 2 2 6 3 2 3 2 2 2" xfId="38690" xr:uid="{00000000-0005-0000-0000-0000F32E0000}"/>
    <cellStyle name="Normal 6 2 2 6 3 2 3 2 3" xfId="28672" xr:uid="{00000000-0005-0000-0000-0000F42E0000}"/>
    <cellStyle name="Normal 6 2 2 6 3 2 3 3" xfId="6312" xr:uid="{00000000-0005-0000-0000-0000F52E0000}"/>
    <cellStyle name="Normal 6 2 2 6 3 2 3 3 2" xfId="6313" xr:uid="{00000000-0005-0000-0000-0000F62E0000}"/>
    <cellStyle name="Normal 6 2 2 6 3 2 3 3 2 2" xfId="38691" xr:uid="{00000000-0005-0000-0000-0000F72E0000}"/>
    <cellStyle name="Normal 6 2 2 6 3 2 3 3 3" xfId="28673" xr:uid="{00000000-0005-0000-0000-0000F82E0000}"/>
    <cellStyle name="Normal 6 2 2 6 3 2 3 4" xfId="6314" xr:uid="{00000000-0005-0000-0000-0000F92E0000}"/>
    <cellStyle name="Normal 6 2 2 6 3 2 3 4 2" xfId="34766" xr:uid="{00000000-0005-0000-0000-0000FA2E0000}"/>
    <cellStyle name="Normal 6 2 2 6 3 2 3 5" xfId="24170" xr:uid="{00000000-0005-0000-0000-0000FB2E0000}"/>
    <cellStyle name="Normal 6 2 2 6 3 2 4" xfId="6315" xr:uid="{00000000-0005-0000-0000-0000FC2E0000}"/>
    <cellStyle name="Normal 6 2 2 6 3 2 4 2" xfId="6316" xr:uid="{00000000-0005-0000-0000-0000FD2E0000}"/>
    <cellStyle name="Normal 6 2 2 6 3 2 4 2 2" xfId="38692" xr:uid="{00000000-0005-0000-0000-0000FE2E0000}"/>
    <cellStyle name="Normal 6 2 2 6 3 2 4 3" xfId="28674" xr:uid="{00000000-0005-0000-0000-0000FF2E0000}"/>
    <cellStyle name="Normal 6 2 2 6 3 2 5" xfId="6317" xr:uid="{00000000-0005-0000-0000-0000002F0000}"/>
    <cellStyle name="Normal 6 2 2 6 3 2 5 2" xfId="6318" xr:uid="{00000000-0005-0000-0000-0000012F0000}"/>
    <cellStyle name="Normal 6 2 2 6 3 2 5 2 2" xfId="38693" xr:uid="{00000000-0005-0000-0000-0000022F0000}"/>
    <cellStyle name="Normal 6 2 2 6 3 2 5 3" xfId="28675" xr:uid="{00000000-0005-0000-0000-0000032F0000}"/>
    <cellStyle name="Normal 6 2 2 6 3 2 6" xfId="6319" xr:uid="{00000000-0005-0000-0000-0000042F0000}"/>
    <cellStyle name="Normal 6 2 2 6 3 2 6 2" xfId="34764" xr:uid="{00000000-0005-0000-0000-0000052F0000}"/>
    <cellStyle name="Normal 6 2 2 6 3 2 7" xfId="24168" xr:uid="{00000000-0005-0000-0000-0000062F0000}"/>
    <cellStyle name="Normal 6 2 2 6 3 3" xfId="6320" xr:uid="{00000000-0005-0000-0000-0000072F0000}"/>
    <cellStyle name="Normal 6 2 2 6 3 3 2" xfId="6321" xr:uid="{00000000-0005-0000-0000-0000082F0000}"/>
    <cellStyle name="Normal 6 2 2 6 3 3 2 2" xfId="6322" xr:uid="{00000000-0005-0000-0000-0000092F0000}"/>
    <cellStyle name="Normal 6 2 2 6 3 3 2 2 2" xfId="38694" xr:uid="{00000000-0005-0000-0000-00000A2F0000}"/>
    <cellStyle name="Normal 6 2 2 6 3 3 2 3" xfId="28676" xr:uid="{00000000-0005-0000-0000-00000B2F0000}"/>
    <cellStyle name="Normal 6 2 2 6 3 3 3" xfId="6323" xr:uid="{00000000-0005-0000-0000-00000C2F0000}"/>
    <cellStyle name="Normal 6 2 2 6 3 3 3 2" xfId="6324" xr:uid="{00000000-0005-0000-0000-00000D2F0000}"/>
    <cellStyle name="Normal 6 2 2 6 3 3 3 2 2" xfId="38695" xr:uid="{00000000-0005-0000-0000-00000E2F0000}"/>
    <cellStyle name="Normal 6 2 2 6 3 3 3 3" xfId="28677" xr:uid="{00000000-0005-0000-0000-00000F2F0000}"/>
    <cellStyle name="Normal 6 2 2 6 3 3 4" xfId="6325" xr:uid="{00000000-0005-0000-0000-0000102F0000}"/>
    <cellStyle name="Normal 6 2 2 6 3 3 4 2" xfId="34767" xr:uid="{00000000-0005-0000-0000-0000112F0000}"/>
    <cellStyle name="Normal 6 2 2 6 3 3 5" xfId="24171" xr:uid="{00000000-0005-0000-0000-0000122F0000}"/>
    <cellStyle name="Normal 6 2 2 6 3 4" xfId="6326" xr:uid="{00000000-0005-0000-0000-0000132F0000}"/>
    <cellStyle name="Normal 6 2 2 6 3 4 2" xfId="6327" xr:uid="{00000000-0005-0000-0000-0000142F0000}"/>
    <cellStyle name="Normal 6 2 2 6 3 4 2 2" xfId="6328" xr:uid="{00000000-0005-0000-0000-0000152F0000}"/>
    <cellStyle name="Normal 6 2 2 6 3 4 2 2 2" xfId="38696" xr:uid="{00000000-0005-0000-0000-0000162F0000}"/>
    <cellStyle name="Normal 6 2 2 6 3 4 2 3" xfId="28678" xr:uid="{00000000-0005-0000-0000-0000172F0000}"/>
    <cellStyle name="Normal 6 2 2 6 3 4 3" xfId="6329" xr:uid="{00000000-0005-0000-0000-0000182F0000}"/>
    <cellStyle name="Normal 6 2 2 6 3 4 3 2" xfId="6330" xr:uid="{00000000-0005-0000-0000-0000192F0000}"/>
    <cellStyle name="Normal 6 2 2 6 3 4 3 2 2" xfId="38697" xr:uid="{00000000-0005-0000-0000-00001A2F0000}"/>
    <cellStyle name="Normal 6 2 2 6 3 4 3 3" xfId="28679" xr:uid="{00000000-0005-0000-0000-00001B2F0000}"/>
    <cellStyle name="Normal 6 2 2 6 3 4 4" xfId="6331" xr:uid="{00000000-0005-0000-0000-00001C2F0000}"/>
    <cellStyle name="Normal 6 2 2 6 3 4 4 2" xfId="34768" xr:uid="{00000000-0005-0000-0000-00001D2F0000}"/>
    <cellStyle name="Normal 6 2 2 6 3 4 5" xfId="24172" xr:uid="{00000000-0005-0000-0000-00001E2F0000}"/>
    <cellStyle name="Normal 6 2 2 6 3 5" xfId="6332" xr:uid="{00000000-0005-0000-0000-00001F2F0000}"/>
    <cellStyle name="Normal 6 2 2 6 3 5 2" xfId="6333" xr:uid="{00000000-0005-0000-0000-0000202F0000}"/>
    <cellStyle name="Normal 6 2 2 6 3 5 2 2" xfId="38698" xr:uid="{00000000-0005-0000-0000-0000212F0000}"/>
    <cellStyle name="Normal 6 2 2 6 3 5 3" xfId="28680" xr:uid="{00000000-0005-0000-0000-0000222F0000}"/>
    <cellStyle name="Normal 6 2 2 6 3 6" xfId="6334" xr:uid="{00000000-0005-0000-0000-0000232F0000}"/>
    <cellStyle name="Normal 6 2 2 6 3 6 2" xfId="6335" xr:uid="{00000000-0005-0000-0000-0000242F0000}"/>
    <cellStyle name="Normal 6 2 2 6 3 6 2 2" xfId="38699" xr:uid="{00000000-0005-0000-0000-0000252F0000}"/>
    <cellStyle name="Normal 6 2 2 6 3 6 3" xfId="28681" xr:uid="{00000000-0005-0000-0000-0000262F0000}"/>
    <cellStyle name="Normal 6 2 2 6 3 7" xfId="6336" xr:uid="{00000000-0005-0000-0000-0000272F0000}"/>
    <cellStyle name="Normal 6 2 2 6 3 7 2" xfId="34763" xr:uid="{00000000-0005-0000-0000-0000282F0000}"/>
    <cellStyle name="Normal 6 2 2 6 3 8" xfId="24167" xr:uid="{00000000-0005-0000-0000-0000292F0000}"/>
    <cellStyle name="Normal 6 2 2 6 4" xfId="6337" xr:uid="{00000000-0005-0000-0000-00002A2F0000}"/>
    <cellStyle name="Normal 6 2 2 6 4 2" xfId="6338" xr:uid="{00000000-0005-0000-0000-00002B2F0000}"/>
    <cellStyle name="Normal 6 2 2 6 4 2 2" xfId="6339" xr:uid="{00000000-0005-0000-0000-00002C2F0000}"/>
    <cellStyle name="Normal 6 2 2 6 4 2 2 2" xfId="6340" xr:uid="{00000000-0005-0000-0000-00002D2F0000}"/>
    <cellStyle name="Normal 6 2 2 6 4 2 2 2 2" xfId="6341" xr:uid="{00000000-0005-0000-0000-00002E2F0000}"/>
    <cellStyle name="Normal 6 2 2 6 4 2 2 2 2 2" xfId="38700" xr:uid="{00000000-0005-0000-0000-00002F2F0000}"/>
    <cellStyle name="Normal 6 2 2 6 4 2 2 2 3" xfId="28682" xr:uid="{00000000-0005-0000-0000-0000302F0000}"/>
    <cellStyle name="Normal 6 2 2 6 4 2 2 3" xfId="6342" xr:uid="{00000000-0005-0000-0000-0000312F0000}"/>
    <cellStyle name="Normal 6 2 2 6 4 2 2 3 2" xfId="6343" xr:uid="{00000000-0005-0000-0000-0000322F0000}"/>
    <cellStyle name="Normal 6 2 2 6 4 2 2 3 2 2" xfId="38701" xr:uid="{00000000-0005-0000-0000-0000332F0000}"/>
    <cellStyle name="Normal 6 2 2 6 4 2 2 3 3" xfId="28683" xr:uid="{00000000-0005-0000-0000-0000342F0000}"/>
    <cellStyle name="Normal 6 2 2 6 4 2 2 4" xfId="6344" xr:uid="{00000000-0005-0000-0000-0000352F0000}"/>
    <cellStyle name="Normal 6 2 2 6 4 2 2 4 2" xfId="34771" xr:uid="{00000000-0005-0000-0000-0000362F0000}"/>
    <cellStyle name="Normal 6 2 2 6 4 2 2 5" xfId="24175" xr:uid="{00000000-0005-0000-0000-0000372F0000}"/>
    <cellStyle name="Normal 6 2 2 6 4 2 3" xfId="6345" xr:uid="{00000000-0005-0000-0000-0000382F0000}"/>
    <cellStyle name="Normal 6 2 2 6 4 2 3 2" xfId="6346" xr:uid="{00000000-0005-0000-0000-0000392F0000}"/>
    <cellStyle name="Normal 6 2 2 6 4 2 3 2 2" xfId="6347" xr:uid="{00000000-0005-0000-0000-00003A2F0000}"/>
    <cellStyle name="Normal 6 2 2 6 4 2 3 2 2 2" xfId="38702" xr:uid="{00000000-0005-0000-0000-00003B2F0000}"/>
    <cellStyle name="Normal 6 2 2 6 4 2 3 2 3" xfId="28684" xr:uid="{00000000-0005-0000-0000-00003C2F0000}"/>
    <cellStyle name="Normal 6 2 2 6 4 2 3 3" xfId="6348" xr:uid="{00000000-0005-0000-0000-00003D2F0000}"/>
    <cellStyle name="Normal 6 2 2 6 4 2 3 3 2" xfId="6349" xr:uid="{00000000-0005-0000-0000-00003E2F0000}"/>
    <cellStyle name="Normal 6 2 2 6 4 2 3 3 2 2" xfId="38703" xr:uid="{00000000-0005-0000-0000-00003F2F0000}"/>
    <cellStyle name="Normal 6 2 2 6 4 2 3 3 3" xfId="28685" xr:uid="{00000000-0005-0000-0000-0000402F0000}"/>
    <cellStyle name="Normal 6 2 2 6 4 2 3 4" xfId="6350" xr:uid="{00000000-0005-0000-0000-0000412F0000}"/>
    <cellStyle name="Normal 6 2 2 6 4 2 3 4 2" xfId="34772" xr:uid="{00000000-0005-0000-0000-0000422F0000}"/>
    <cellStyle name="Normal 6 2 2 6 4 2 3 5" xfId="24176" xr:uid="{00000000-0005-0000-0000-0000432F0000}"/>
    <cellStyle name="Normal 6 2 2 6 4 2 4" xfId="6351" xr:uid="{00000000-0005-0000-0000-0000442F0000}"/>
    <cellStyle name="Normal 6 2 2 6 4 2 4 2" xfId="6352" xr:uid="{00000000-0005-0000-0000-0000452F0000}"/>
    <cellStyle name="Normal 6 2 2 6 4 2 4 2 2" xfId="38704" xr:uid="{00000000-0005-0000-0000-0000462F0000}"/>
    <cellStyle name="Normal 6 2 2 6 4 2 4 3" xfId="28686" xr:uid="{00000000-0005-0000-0000-0000472F0000}"/>
    <cellStyle name="Normal 6 2 2 6 4 2 5" xfId="6353" xr:uid="{00000000-0005-0000-0000-0000482F0000}"/>
    <cellStyle name="Normal 6 2 2 6 4 2 5 2" xfId="6354" xr:uid="{00000000-0005-0000-0000-0000492F0000}"/>
    <cellStyle name="Normal 6 2 2 6 4 2 5 2 2" xfId="38705" xr:uid="{00000000-0005-0000-0000-00004A2F0000}"/>
    <cellStyle name="Normal 6 2 2 6 4 2 5 3" xfId="28687" xr:uid="{00000000-0005-0000-0000-00004B2F0000}"/>
    <cellStyle name="Normal 6 2 2 6 4 2 6" xfId="6355" xr:uid="{00000000-0005-0000-0000-00004C2F0000}"/>
    <cellStyle name="Normal 6 2 2 6 4 2 6 2" xfId="34770" xr:uid="{00000000-0005-0000-0000-00004D2F0000}"/>
    <cellStyle name="Normal 6 2 2 6 4 2 7" xfId="24174" xr:uid="{00000000-0005-0000-0000-00004E2F0000}"/>
    <cellStyle name="Normal 6 2 2 6 4 3" xfId="6356" xr:uid="{00000000-0005-0000-0000-00004F2F0000}"/>
    <cellStyle name="Normal 6 2 2 6 4 3 2" xfId="6357" xr:uid="{00000000-0005-0000-0000-0000502F0000}"/>
    <cellStyle name="Normal 6 2 2 6 4 3 2 2" xfId="6358" xr:uid="{00000000-0005-0000-0000-0000512F0000}"/>
    <cellStyle name="Normal 6 2 2 6 4 3 2 2 2" xfId="38706" xr:uid="{00000000-0005-0000-0000-0000522F0000}"/>
    <cellStyle name="Normal 6 2 2 6 4 3 2 3" xfId="28688" xr:uid="{00000000-0005-0000-0000-0000532F0000}"/>
    <cellStyle name="Normal 6 2 2 6 4 3 3" xfId="6359" xr:uid="{00000000-0005-0000-0000-0000542F0000}"/>
    <cellStyle name="Normal 6 2 2 6 4 3 3 2" xfId="6360" xr:uid="{00000000-0005-0000-0000-0000552F0000}"/>
    <cellStyle name="Normal 6 2 2 6 4 3 3 2 2" xfId="38707" xr:uid="{00000000-0005-0000-0000-0000562F0000}"/>
    <cellStyle name="Normal 6 2 2 6 4 3 3 3" xfId="28689" xr:uid="{00000000-0005-0000-0000-0000572F0000}"/>
    <cellStyle name="Normal 6 2 2 6 4 3 4" xfId="6361" xr:uid="{00000000-0005-0000-0000-0000582F0000}"/>
    <cellStyle name="Normal 6 2 2 6 4 3 4 2" xfId="34773" xr:uid="{00000000-0005-0000-0000-0000592F0000}"/>
    <cellStyle name="Normal 6 2 2 6 4 3 5" xfId="24177" xr:uid="{00000000-0005-0000-0000-00005A2F0000}"/>
    <cellStyle name="Normal 6 2 2 6 4 4" xfId="6362" xr:uid="{00000000-0005-0000-0000-00005B2F0000}"/>
    <cellStyle name="Normal 6 2 2 6 4 4 2" xfId="6363" xr:uid="{00000000-0005-0000-0000-00005C2F0000}"/>
    <cellStyle name="Normal 6 2 2 6 4 4 2 2" xfId="6364" xr:uid="{00000000-0005-0000-0000-00005D2F0000}"/>
    <cellStyle name="Normal 6 2 2 6 4 4 2 2 2" xfId="38708" xr:uid="{00000000-0005-0000-0000-00005E2F0000}"/>
    <cellStyle name="Normal 6 2 2 6 4 4 2 3" xfId="28690" xr:uid="{00000000-0005-0000-0000-00005F2F0000}"/>
    <cellStyle name="Normal 6 2 2 6 4 4 3" xfId="6365" xr:uid="{00000000-0005-0000-0000-0000602F0000}"/>
    <cellStyle name="Normal 6 2 2 6 4 4 3 2" xfId="6366" xr:uid="{00000000-0005-0000-0000-0000612F0000}"/>
    <cellStyle name="Normal 6 2 2 6 4 4 3 2 2" xfId="38709" xr:uid="{00000000-0005-0000-0000-0000622F0000}"/>
    <cellStyle name="Normal 6 2 2 6 4 4 3 3" xfId="28691" xr:uid="{00000000-0005-0000-0000-0000632F0000}"/>
    <cellStyle name="Normal 6 2 2 6 4 4 4" xfId="6367" xr:uid="{00000000-0005-0000-0000-0000642F0000}"/>
    <cellStyle name="Normal 6 2 2 6 4 4 4 2" xfId="34774" xr:uid="{00000000-0005-0000-0000-0000652F0000}"/>
    <cellStyle name="Normal 6 2 2 6 4 4 5" xfId="24178" xr:uid="{00000000-0005-0000-0000-0000662F0000}"/>
    <cellStyle name="Normal 6 2 2 6 4 5" xfId="6368" xr:uid="{00000000-0005-0000-0000-0000672F0000}"/>
    <cellStyle name="Normal 6 2 2 6 4 5 2" xfId="6369" xr:uid="{00000000-0005-0000-0000-0000682F0000}"/>
    <cellStyle name="Normal 6 2 2 6 4 5 2 2" xfId="38710" xr:uid="{00000000-0005-0000-0000-0000692F0000}"/>
    <cellStyle name="Normal 6 2 2 6 4 5 3" xfId="28692" xr:uid="{00000000-0005-0000-0000-00006A2F0000}"/>
    <cellStyle name="Normal 6 2 2 6 4 6" xfId="6370" xr:uid="{00000000-0005-0000-0000-00006B2F0000}"/>
    <cellStyle name="Normal 6 2 2 6 4 6 2" xfId="6371" xr:uid="{00000000-0005-0000-0000-00006C2F0000}"/>
    <cellStyle name="Normal 6 2 2 6 4 6 2 2" xfId="38711" xr:uid="{00000000-0005-0000-0000-00006D2F0000}"/>
    <cellStyle name="Normal 6 2 2 6 4 6 3" xfId="28693" xr:uid="{00000000-0005-0000-0000-00006E2F0000}"/>
    <cellStyle name="Normal 6 2 2 6 4 7" xfId="6372" xr:uid="{00000000-0005-0000-0000-00006F2F0000}"/>
    <cellStyle name="Normal 6 2 2 6 4 7 2" xfId="34769" xr:uid="{00000000-0005-0000-0000-0000702F0000}"/>
    <cellStyle name="Normal 6 2 2 6 4 8" xfId="24173" xr:uid="{00000000-0005-0000-0000-0000712F0000}"/>
    <cellStyle name="Normal 6 2 2 6 5" xfId="6373" xr:uid="{00000000-0005-0000-0000-0000722F0000}"/>
    <cellStyle name="Normal 6 2 2 6 5 2" xfId="6374" xr:uid="{00000000-0005-0000-0000-0000732F0000}"/>
    <cellStyle name="Normal 6 2 2 6 5 2 2" xfId="6375" xr:uid="{00000000-0005-0000-0000-0000742F0000}"/>
    <cellStyle name="Normal 6 2 2 6 5 2 2 2" xfId="6376" xr:uid="{00000000-0005-0000-0000-0000752F0000}"/>
    <cellStyle name="Normal 6 2 2 6 5 2 2 2 2" xfId="38712" xr:uid="{00000000-0005-0000-0000-0000762F0000}"/>
    <cellStyle name="Normal 6 2 2 6 5 2 2 3" xfId="28694" xr:uid="{00000000-0005-0000-0000-0000772F0000}"/>
    <cellStyle name="Normal 6 2 2 6 5 2 3" xfId="6377" xr:uid="{00000000-0005-0000-0000-0000782F0000}"/>
    <cellStyle name="Normal 6 2 2 6 5 2 3 2" xfId="6378" xr:uid="{00000000-0005-0000-0000-0000792F0000}"/>
    <cellStyle name="Normal 6 2 2 6 5 2 3 2 2" xfId="38713" xr:uid="{00000000-0005-0000-0000-00007A2F0000}"/>
    <cellStyle name="Normal 6 2 2 6 5 2 3 3" xfId="28695" xr:uid="{00000000-0005-0000-0000-00007B2F0000}"/>
    <cellStyle name="Normal 6 2 2 6 5 2 4" xfId="6379" xr:uid="{00000000-0005-0000-0000-00007C2F0000}"/>
    <cellStyle name="Normal 6 2 2 6 5 2 4 2" xfId="34776" xr:uid="{00000000-0005-0000-0000-00007D2F0000}"/>
    <cellStyle name="Normal 6 2 2 6 5 2 5" xfId="24180" xr:uid="{00000000-0005-0000-0000-00007E2F0000}"/>
    <cellStyle name="Normal 6 2 2 6 5 3" xfId="6380" xr:uid="{00000000-0005-0000-0000-00007F2F0000}"/>
    <cellStyle name="Normal 6 2 2 6 5 3 2" xfId="6381" xr:uid="{00000000-0005-0000-0000-0000802F0000}"/>
    <cellStyle name="Normal 6 2 2 6 5 3 2 2" xfId="6382" xr:uid="{00000000-0005-0000-0000-0000812F0000}"/>
    <cellStyle name="Normal 6 2 2 6 5 3 2 2 2" xfId="38714" xr:uid="{00000000-0005-0000-0000-0000822F0000}"/>
    <cellStyle name="Normal 6 2 2 6 5 3 2 3" xfId="28696" xr:uid="{00000000-0005-0000-0000-0000832F0000}"/>
    <cellStyle name="Normal 6 2 2 6 5 3 3" xfId="6383" xr:uid="{00000000-0005-0000-0000-0000842F0000}"/>
    <cellStyle name="Normal 6 2 2 6 5 3 3 2" xfId="6384" xr:uid="{00000000-0005-0000-0000-0000852F0000}"/>
    <cellStyle name="Normal 6 2 2 6 5 3 3 2 2" xfId="38715" xr:uid="{00000000-0005-0000-0000-0000862F0000}"/>
    <cellStyle name="Normal 6 2 2 6 5 3 3 3" xfId="28697" xr:uid="{00000000-0005-0000-0000-0000872F0000}"/>
    <cellStyle name="Normal 6 2 2 6 5 3 4" xfId="6385" xr:uid="{00000000-0005-0000-0000-0000882F0000}"/>
    <cellStyle name="Normal 6 2 2 6 5 3 4 2" xfId="34777" xr:uid="{00000000-0005-0000-0000-0000892F0000}"/>
    <cellStyle name="Normal 6 2 2 6 5 3 5" xfId="24181" xr:uid="{00000000-0005-0000-0000-00008A2F0000}"/>
    <cellStyle name="Normal 6 2 2 6 5 4" xfId="6386" xr:uid="{00000000-0005-0000-0000-00008B2F0000}"/>
    <cellStyle name="Normal 6 2 2 6 5 4 2" xfId="6387" xr:uid="{00000000-0005-0000-0000-00008C2F0000}"/>
    <cellStyle name="Normal 6 2 2 6 5 4 2 2" xfId="38716" xr:uid="{00000000-0005-0000-0000-00008D2F0000}"/>
    <cellStyle name="Normal 6 2 2 6 5 4 3" xfId="28698" xr:uid="{00000000-0005-0000-0000-00008E2F0000}"/>
    <cellStyle name="Normal 6 2 2 6 5 5" xfId="6388" xr:uid="{00000000-0005-0000-0000-00008F2F0000}"/>
    <cellStyle name="Normal 6 2 2 6 5 5 2" xfId="6389" xr:uid="{00000000-0005-0000-0000-0000902F0000}"/>
    <cellStyle name="Normal 6 2 2 6 5 5 2 2" xfId="38717" xr:uid="{00000000-0005-0000-0000-0000912F0000}"/>
    <cellStyle name="Normal 6 2 2 6 5 5 3" xfId="28699" xr:uid="{00000000-0005-0000-0000-0000922F0000}"/>
    <cellStyle name="Normal 6 2 2 6 5 6" xfId="6390" xr:uid="{00000000-0005-0000-0000-0000932F0000}"/>
    <cellStyle name="Normal 6 2 2 6 5 6 2" xfId="34775" xr:uid="{00000000-0005-0000-0000-0000942F0000}"/>
    <cellStyle name="Normal 6 2 2 6 5 7" xfId="24179" xr:uid="{00000000-0005-0000-0000-0000952F0000}"/>
    <cellStyle name="Normal 6 2 2 6 6" xfId="6391" xr:uid="{00000000-0005-0000-0000-0000962F0000}"/>
    <cellStyle name="Normal 6 2 2 6 6 2" xfId="6392" xr:uid="{00000000-0005-0000-0000-0000972F0000}"/>
    <cellStyle name="Normal 6 2 2 6 6 2 2" xfId="6393" xr:uid="{00000000-0005-0000-0000-0000982F0000}"/>
    <cellStyle name="Normal 6 2 2 6 6 2 2 2" xfId="38718" xr:uid="{00000000-0005-0000-0000-0000992F0000}"/>
    <cellStyle name="Normal 6 2 2 6 6 2 3" xfId="28700" xr:uid="{00000000-0005-0000-0000-00009A2F0000}"/>
    <cellStyle name="Normal 6 2 2 6 6 3" xfId="6394" xr:uid="{00000000-0005-0000-0000-00009B2F0000}"/>
    <cellStyle name="Normal 6 2 2 6 6 3 2" xfId="6395" xr:uid="{00000000-0005-0000-0000-00009C2F0000}"/>
    <cellStyle name="Normal 6 2 2 6 6 3 2 2" xfId="38719" xr:uid="{00000000-0005-0000-0000-00009D2F0000}"/>
    <cellStyle name="Normal 6 2 2 6 6 3 3" xfId="28701" xr:uid="{00000000-0005-0000-0000-00009E2F0000}"/>
    <cellStyle name="Normal 6 2 2 6 6 4" xfId="6396" xr:uid="{00000000-0005-0000-0000-00009F2F0000}"/>
    <cellStyle name="Normal 6 2 2 6 6 4 2" xfId="34778" xr:uid="{00000000-0005-0000-0000-0000A02F0000}"/>
    <cellStyle name="Normal 6 2 2 6 6 5" xfId="24182" xr:uid="{00000000-0005-0000-0000-0000A12F0000}"/>
    <cellStyle name="Normal 6 2 2 6 7" xfId="6397" xr:uid="{00000000-0005-0000-0000-0000A22F0000}"/>
    <cellStyle name="Normal 6 2 2 6 7 2" xfId="6398" xr:uid="{00000000-0005-0000-0000-0000A32F0000}"/>
    <cellStyle name="Normal 6 2 2 6 7 2 2" xfId="6399" xr:uid="{00000000-0005-0000-0000-0000A42F0000}"/>
    <cellStyle name="Normal 6 2 2 6 7 2 2 2" xfId="38720" xr:uid="{00000000-0005-0000-0000-0000A52F0000}"/>
    <cellStyle name="Normal 6 2 2 6 7 2 3" xfId="28702" xr:uid="{00000000-0005-0000-0000-0000A62F0000}"/>
    <cellStyle name="Normal 6 2 2 6 7 3" xfId="6400" xr:uid="{00000000-0005-0000-0000-0000A72F0000}"/>
    <cellStyle name="Normal 6 2 2 6 7 3 2" xfId="6401" xr:uid="{00000000-0005-0000-0000-0000A82F0000}"/>
    <cellStyle name="Normal 6 2 2 6 7 3 2 2" xfId="38721" xr:uid="{00000000-0005-0000-0000-0000A92F0000}"/>
    <cellStyle name="Normal 6 2 2 6 7 3 3" xfId="28703" xr:uid="{00000000-0005-0000-0000-0000AA2F0000}"/>
    <cellStyle name="Normal 6 2 2 6 7 4" xfId="6402" xr:uid="{00000000-0005-0000-0000-0000AB2F0000}"/>
    <cellStyle name="Normal 6 2 2 6 7 4 2" xfId="34779" xr:uid="{00000000-0005-0000-0000-0000AC2F0000}"/>
    <cellStyle name="Normal 6 2 2 6 7 5" xfId="24183" xr:uid="{00000000-0005-0000-0000-0000AD2F0000}"/>
    <cellStyle name="Normal 6 2 2 6 8" xfId="6403" xr:uid="{00000000-0005-0000-0000-0000AE2F0000}"/>
    <cellStyle name="Normal 6 2 2 6 8 2" xfId="6404" xr:uid="{00000000-0005-0000-0000-0000AF2F0000}"/>
    <cellStyle name="Normal 6 2 2 6 8 2 2" xfId="38722" xr:uid="{00000000-0005-0000-0000-0000B02F0000}"/>
    <cellStyle name="Normal 6 2 2 6 8 3" xfId="28704" xr:uid="{00000000-0005-0000-0000-0000B12F0000}"/>
    <cellStyle name="Normal 6 2 2 6 9" xfId="6405" xr:uid="{00000000-0005-0000-0000-0000B22F0000}"/>
    <cellStyle name="Normal 6 2 2 6 9 2" xfId="6406" xr:uid="{00000000-0005-0000-0000-0000B32F0000}"/>
    <cellStyle name="Normal 6 2 2 6 9 2 2" xfId="38723" xr:uid="{00000000-0005-0000-0000-0000B42F0000}"/>
    <cellStyle name="Normal 6 2 2 6 9 3" xfId="28705" xr:uid="{00000000-0005-0000-0000-0000B52F0000}"/>
    <cellStyle name="Normal 6 2 2 7" xfId="6407" xr:uid="{00000000-0005-0000-0000-0000B62F0000}"/>
    <cellStyle name="Normal 6 2 2 7 10" xfId="24184" xr:uid="{00000000-0005-0000-0000-0000B72F0000}"/>
    <cellStyle name="Normal 6 2 2 7 2" xfId="6408" xr:uid="{00000000-0005-0000-0000-0000B82F0000}"/>
    <cellStyle name="Normal 6 2 2 7 2 2" xfId="6409" xr:uid="{00000000-0005-0000-0000-0000B92F0000}"/>
    <cellStyle name="Normal 6 2 2 7 2 2 2" xfId="6410" xr:uid="{00000000-0005-0000-0000-0000BA2F0000}"/>
    <cellStyle name="Normal 6 2 2 7 2 2 2 2" xfId="6411" xr:uid="{00000000-0005-0000-0000-0000BB2F0000}"/>
    <cellStyle name="Normal 6 2 2 7 2 2 2 2 2" xfId="6412" xr:uid="{00000000-0005-0000-0000-0000BC2F0000}"/>
    <cellStyle name="Normal 6 2 2 7 2 2 2 2 2 2" xfId="38724" xr:uid="{00000000-0005-0000-0000-0000BD2F0000}"/>
    <cellStyle name="Normal 6 2 2 7 2 2 2 2 3" xfId="28706" xr:uid="{00000000-0005-0000-0000-0000BE2F0000}"/>
    <cellStyle name="Normal 6 2 2 7 2 2 2 3" xfId="6413" xr:uid="{00000000-0005-0000-0000-0000BF2F0000}"/>
    <cellStyle name="Normal 6 2 2 7 2 2 2 3 2" xfId="6414" xr:uid="{00000000-0005-0000-0000-0000C02F0000}"/>
    <cellStyle name="Normal 6 2 2 7 2 2 2 3 2 2" xfId="38725" xr:uid="{00000000-0005-0000-0000-0000C12F0000}"/>
    <cellStyle name="Normal 6 2 2 7 2 2 2 3 3" xfId="28707" xr:uid="{00000000-0005-0000-0000-0000C22F0000}"/>
    <cellStyle name="Normal 6 2 2 7 2 2 2 4" xfId="6415" xr:uid="{00000000-0005-0000-0000-0000C32F0000}"/>
    <cellStyle name="Normal 6 2 2 7 2 2 2 4 2" xfId="34783" xr:uid="{00000000-0005-0000-0000-0000C42F0000}"/>
    <cellStyle name="Normal 6 2 2 7 2 2 2 5" xfId="24187" xr:uid="{00000000-0005-0000-0000-0000C52F0000}"/>
    <cellStyle name="Normal 6 2 2 7 2 2 3" xfId="6416" xr:uid="{00000000-0005-0000-0000-0000C62F0000}"/>
    <cellStyle name="Normal 6 2 2 7 2 2 3 2" xfId="6417" xr:uid="{00000000-0005-0000-0000-0000C72F0000}"/>
    <cellStyle name="Normal 6 2 2 7 2 2 3 2 2" xfId="6418" xr:uid="{00000000-0005-0000-0000-0000C82F0000}"/>
    <cellStyle name="Normal 6 2 2 7 2 2 3 2 2 2" xfId="38726" xr:uid="{00000000-0005-0000-0000-0000C92F0000}"/>
    <cellStyle name="Normal 6 2 2 7 2 2 3 2 3" xfId="28708" xr:uid="{00000000-0005-0000-0000-0000CA2F0000}"/>
    <cellStyle name="Normal 6 2 2 7 2 2 3 3" xfId="6419" xr:uid="{00000000-0005-0000-0000-0000CB2F0000}"/>
    <cellStyle name="Normal 6 2 2 7 2 2 3 3 2" xfId="6420" xr:uid="{00000000-0005-0000-0000-0000CC2F0000}"/>
    <cellStyle name="Normal 6 2 2 7 2 2 3 3 2 2" xfId="38727" xr:uid="{00000000-0005-0000-0000-0000CD2F0000}"/>
    <cellStyle name="Normal 6 2 2 7 2 2 3 3 3" xfId="28709" xr:uid="{00000000-0005-0000-0000-0000CE2F0000}"/>
    <cellStyle name="Normal 6 2 2 7 2 2 3 4" xfId="6421" xr:uid="{00000000-0005-0000-0000-0000CF2F0000}"/>
    <cellStyle name="Normal 6 2 2 7 2 2 3 4 2" xfId="34784" xr:uid="{00000000-0005-0000-0000-0000D02F0000}"/>
    <cellStyle name="Normal 6 2 2 7 2 2 3 5" xfId="24188" xr:uid="{00000000-0005-0000-0000-0000D12F0000}"/>
    <cellStyle name="Normal 6 2 2 7 2 2 4" xfId="6422" xr:uid="{00000000-0005-0000-0000-0000D22F0000}"/>
    <cellStyle name="Normal 6 2 2 7 2 2 4 2" xfId="6423" xr:uid="{00000000-0005-0000-0000-0000D32F0000}"/>
    <cellStyle name="Normal 6 2 2 7 2 2 4 2 2" xfId="38728" xr:uid="{00000000-0005-0000-0000-0000D42F0000}"/>
    <cellStyle name="Normal 6 2 2 7 2 2 4 3" xfId="28710" xr:uid="{00000000-0005-0000-0000-0000D52F0000}"/>
    <cellStyle name="Normal 6 2 2 7 2 2 5" xfId="6424" xr:uid="{00000000-0005-0000-0000-0000D62F0000}"/>
    <cellStyle name="Normal 6 2 2 7 2 2 5 2" xfId="6425" xr:uid="{00000000-0005-0000-0000-0000D72F0000}"/>
    <cellStyle name="Normal 6 2 2 7 2 2 5 2 2" xfId="38729" xr:uid="{00000000-0005-0000-0000-0000D82F0000}"/>
    <cellStyle name="Normal 6 2 2 7 2 2 5 3" xfId="28711" xr:uid="{00000000-0005-0000-0000-0000D92F0000}"/>
    <cellStyle name="Normal 6 2 2 7 2 2 6" xfId="6426" xr:uid="{00000000-0005-0000-0000-0000DA2F0000}"/>
    <cellStyle name="Normal 6 2 2 7 2 2 6 2" xfId="34782" xr:uid="{00000000-0005-0000-0000-0000DB2F0000}"/>
    <cellStyle name="Normal 6 2 2 7 2 2 7" xfId="24186" xr:uid="{00000000-0005-0000-0000-0000DC2F0000}"/>
    <cellStyle name="Normal 6 2 2 7 2 3" xfId="6427" xr:uid="{00000000-0005-0000-0000-0000DD2F0000}"/>
    <cellStyle name="Normal 6 2 2 7 2 3 2" xfId="6428" xr:uid="{00000000-0005-0000-0000-0000DE2F0000}"/>
    <cellStyle name="Normal 6 2 2 7 2 3 2 2" xfId="6429" xr:uid="{00000000-0005-0000-0000-0000DF2F0000}"/>
    <cellStyle name="Normal 6 2 2 7 2 3 2 2 2" xfId="38730" xr:uid="{00000000-0005-0000-0000-0000E02F0000}"/>
    <cellStyle name="Normal 6 2 2 7 2 3 2 3" xfId="28712" xr:uid="{00000000-0005-0000-0000-0000E12F0000}"/>
    <cellStyle name="Normal 6 2 2 7 2 3 3" xfId="6430" xr:uid="{00000000-0005-0000-0000-0000E22F0000}"/>
    <cellStyle name="Normal 6 2 2 7 2 3 3 2" xfId="6431" xr:uid="{00000000-0005-0000-0000-0000E32F0000}"/>
    <cellStyle name="Normal 6 2 2 7 2 3 3 2 2" xfId="38731" xr:uid="{00000000-0005-0000-0000-0000E42F0000}"/>
    <cellStyle name="Normal 6 2 2 7 2 3 3 3" xfId="28713" xr:uid="{00000000-0005-0000-0000-0000E52F0000}"/>
    <cellStyle name="Normal 6 2 2 7 2 3 4" xfId="6432" xr:uid="{00000000-0005-0000-0000-0000E62F0000}"/>
    <cellStyle name="Normal 6 2 2 7 2 3 4 2" xfId="34785" xr:uid="{00000000-0005-0000-0000-0000E72F0000}"/>
    <cellStyle name="Normal 6 2 2 7 2 3 5" xfId="24189" xr:uid="{00000000-0005-0000-0000-0000E82F0000}"/>
    <cellStyle name="Normal 6 2 2 7 2 4" xfId="6433" xr:uid="{00000000-0005-0000-0000-0000E92F0000}"/>
    <cellStyle name="Normal 6 2 2 7 2 4 2" xfId="6434" xr:uid="{00000000-0005-0000-0000-0000EA2F0000}"/>
    <cellStyle name="Normal 6 2 2 7 2 4 2 2" xfId="6435" xr:uid="{00000000-0005-0000-0000-0000EB2F0000}"/>
    <cellStyle name="Normal 6 2 2 7 2 4 2 2 2" xfId="38732" xr:uid="{00000000-0005-0000-0000-0000EC2F0000}"/>
    <cellStyle name="Normal 6 2 2 7 2 4 2 3" xfId="28714" xr:uid="{00000000-0005-0000-0000-0000ED2F0000}"/>
    <cellStyle name="Normal 6 2 2 7 2 4 3" xfId="6436" xr:uid="{00000000-0005-0000-0000-0000EE2F0000}"/>
    <cellStyle name="Normal 6 2 2 7 2 4 3 2" xfId="6437" xr:uid="{00000000-0005-0000-0000-0000EF2F0000}"/>
    <cellStyle name="Normal 6 2 2 7 2 4 3 2 2" xfId="38733" xr:uid="{00000000-0005-0000-0000-0000F02F0000}"/>
    <cellStyle name="Normal 6 2 2 7 2 4 3 3" xfId="28715" xr:uid="{00000000-0005-0000-0000-0000F12F0000}"/>
    <cellStyle name="Normal 6 2 2 7 2 4 4" xfId="6438" xr:uid="{00000000-0005-0000-0000-0000F22F0000}"/>
    <cellStyle name="Normal 6 2 2 7 2 4 4 2" xfId="34786" xr:uid="{00000000-0005-0000-0000-0000F32F0000}"/>
    <cellStyle name="Normal 6 2 2 7 2 4 5" xfId="24190" xr:uid="{00000000-0005-0000-0000-0000F42F0000}"/>
    <cellStyle name="Normal 6 2 2 7 2 5" xfId="6439" xr:uid="{00000000-0005-0000-0000-0000F52F0000}"/>
    <cellStyle name="Normal 6 2 2 7 2 5 2" xfId="6440" xr:uid="{00000000-0005-0000-0000-0000F62F0000}"/>
    <cellStyle name="Normal 6 2 2 7 2 5 2 2" xfId="38734" xr:uid="{00000000-0005-0000-0000-0000F72F0000}"/>
    <cellStyle name="Normal 6 2 2 7 2 5 3" xfId="28716" xr:uid="{00000000-0005-0000-0000-0000F82F0000}"/>
    <cellStyle name="Normal 6 2 2 7 2 6" xfId="6441" xr:uid="{00000000-0005-0000-0000-0000F92F0000}"/>
    <cellStyle name="Normal 6 2 2 7 2 6 2" xfId="6442" xr:uid="{00000000-0005-0000-0000-0000FA2F0000}"/>
    <cellStyle name="Normal 6 2 2 7 2 6 2 2" xfId="38735" xr:uid="{00000000-0005-0000-0000-0000FB2F0000}"/>
    <cellStyle name="Normal 6 2 2 7 2 6 3" xfId="28717" xr:uid="{00000000-0005-0000-0000-0000FC2F0000}"/>
    <cellStyle name="Normal 6 2 2 7 2 7" xfId="6443" xr:uid="{00000000-0005-0000-0000-0000FD2F0000}"/>
    <cellStyle name="Normal 6 2 2 7 2 7 2" xfId="34781" xr:uid="{00000000-0005-0000-0000-0000FE2F0000}"/>
    <cellStyle name="Normal 6 2 2 7 2 8" xfId="24185" xr:uid="{00000000-0005-0000-0000-0000FF2F0000}"/>
    <cellStyle name="Normal 6 2 2 7 3" xfId="6444" xr:uid="{00000000-0005-0000-0000-000000300000}"/>
    <cellStyle name="Normal 6 2 2 7 3 2" xfId="6445" xr:uid="{00000000-0005-0000-0000-000001300000}"/>
    <cellStyle name="Normal 6 2 2 7 3 2 2" xfId="6446" xr:uid="{00000000-0005-0000-0000-000002300000}"/>
    <cellStyle name="Normal 6 2 2 7 3 2 2 2" xfId="6447" xr:uid="{00000000-0005-0000-0000-000003300000}"/>
    <cellStyle name="Normal 6 2 2 7 3 2 2 2 2" xfId="6448" xr:uid="{00000000-0005-0000-0000-000004300000}"/>
    <cellStyle name="Normal 6 2 2 7 3 2 2 2 2 2" xfId="38736" xr:uid="{00000000-0005-0000-0000-000005300000}"/>
    <cellStyle name="Normal 6 2 2 7 3 2 2 2 3" xfId="28718" xr:uid="{00000000-0005-0000-0000-000006300000}"/>
    <cellStyle name="Normal 6 2 2 7 3 2 2 3" xfId="6449" xr:uid="{00000000-0005-0000-0000-000007300000}"/>
    <cellStyle name="Normal 6 2 2 7 3 2 2 3 2" xfId="6450" xr:uid="{00000000-0005-0000-0000-000008300000}"/>
    <cellStyle name="Normal 6 2 2 7 3 2 2 3 2 2" xfId="38737" xr:uid="{00000000-0005-0000-0000-000009300000}"/>
    <cellStyle name="Normal 6 2 2 7 3 2 2 3 3" xfId="28719" xr:uid="{00000000-0005-0000-0000-00000A300000}"/>
    <cellStyle name="Normal 6 2 2 7 3 2 2 4" xfId="6451" xr:uid="{00000000-0005-0000-0000-00000B300000}"/>
    <cellStyle name="Normal 6 2 2 7 3 2 2 4 2" xfId="34789" xr:uid="{00000000-0005-0000-0000-00000C300000}"/>
    <cellStyle name="Normal 6 2 2 7 3 2 2 5" xfId="24193" xr:uid="{00000000-0005-0000-0000-00000D300000}"/>
    <cellStyle name="Normal 6 2 2 7 3 2 3" xfId="6452" xr:uid="{00000000-0005-0000-0000-00000E300000}"/>
    <cellStyle name="Normal 6 2 2 7 3 2 3 2" xfId="6453" xr:uid="{00000000-0005-0000-0000-00000F300000}"/>
    <cellStyle name="Normal 6 2 2 7 3 2 3 2 2" xfId="6454" xr:uid="{00000000-0005-0000-0000-000010300000}"/>
    <cellStyle name="Normal 6 2 2 7 3 2 3 2 2 2" xfId="38738" xr:uid="{00000000-0005-0000-0000-000011300000}"/>
    <cellStyle name="Normal 6 2 2 7 3 2 3 2 3" xfId="28720" xr:uid="{00000000-0005-0000-0000-000012300000}"/>
    <cellStyle name="Normal 6 2 2 7 3 2 3 3" xfId="6455" xr:uid="{00000000-0005-0000-0000-000013300000}"/>
    <cellStyle name="Normal 6 2 2 7 3 2 3 3 2" xfId="6456" xr:uid="{00000000-0005-0000-0000-000014300000}"/>
    <cellStyle name="Normal 6 2 2 7 3 2 3 3 2 2" xfId="38739" xr:uid="{00000000-0005-0000-0000-000015300000}"/>
    <cellStyle name="Normal 6 2 2 7 3 2 3 3 3" xfId="28721" xr:uid="{00000000-0005-0000-0000-000016300000}"/>
    <cellStyle name="Normal 6 2 2 7 3 2 3 4" xfId="6457" xr:uid="{00000000-0005-0000-0000-000017300000}"/>
    <cellStyle name="Normal 6 2 2 7 3 2 3 4 2" xfId="34790" xr:uid="{00000000-0005-0000-0000-000018300000}"/>
    <cellStyle name="Normal 6 2 2 7 3 2 3 5" xfId="24194" xr:uid="{00000000-0005-0000-0000-000019300000}"/>
    <cellStyle name="Normal 6 2 2 7 3 2 4" xfId="6458" xr:uid="{00000000-0005-0000-0000-00001A300000}"/>
    <cellStyle name="Normal 6 2 2 7 3 2 4 2" xfId="6459" xr:uid="{00000000-0005-0000-0000-00001B300000}"/>
    <cellStyle name="Normal 6 2 2 7 3 2 4 2 2" xfId="38740" xr:uid="{00000000-0005-0000-0000-00001C300000}"/>
    <cellStyle name="Normal 6 2 2 7 3 2 4 3" xfId="28722" xr:uid="{00000000-0005-0000-0000-00001D300000}"/>
    <cellStyle name="Normal 6 2 2 7 3 2 5" xfId="6460" xr:uid="{00000000-0005-0000-0000-00001E300000}"/>
    <cellStyle name="Normal 6 2 2 7 3 2 5 2" xfId="6461" xr:uid="{00000000-0005-0000-0000-00001F300000}"/>
    <cellStyle name="Normal 6 2 2 7 3 2 5 2 2" xfId="38741" xr:uid="{00000000-0005-0000-0000-000020300000}"/>
    <cellStyle name="Normal 6 2 2 7 3 2 5 3" xfId="28723" xr:uid="{00000000-0005-0000-0000-000021300000}"/>
    <cellStyle name="Normal 6 2 2 7 3 2 6" xfId="6462" xr:uid="{00000000-0005-0000-0000-000022300000}"/>
    <cellStyle name="Normal 6 2 2 7 3 2 6 2" xfId="34788" xr:uid="{00000000-0005-0000-0000-000023300000}"/>
    <cellStyle name="Normal 6 2 2 7 3 2 7" xfId="24192" xr:uid="{00000000-0005-0000-0000-000024300000}"/>
    <cellStyle name="Normal 6 2 2 7 3 3" xfId="6463" xr:uid="{00000000-0005-0000-0000-000025300000}"/>
    <cellStyle name="Normal 6 2 2 7 3 3 2" xfId="6464" xr:uid="{00000000-0005-0000-0000-000026300000}"/>
    <cellStyle name="Normal 6 2 2 7 3 3 2 2" xfId="6465" xr:uid="{00000000-0005-0000-0000-000027300000}"/>
    <cellStyle name="Normal 6 2 2 7 3 3 2 2 2" xfId="38742" xr:uid="{00000000-0005-0000-0000-000028300000}"/>
    <cellStyle name="Normal 6 2 2 7 3 3 2 3" xfId="28724" xr:uid="{00000000-0005-0000-0000-000029300000}"/>
    <cellStyle name="Normal 6 2 2 7 3 3 3" xfId="6466" xr:uid="{00000000-0005-0000-0000-00002A300000}"/>
    <cellStyle name="Normal 6 2 2 7 3 3 3 2" xfId="6467" xr:uid="{00000000-0005-0000-0000-00002B300000}"/>
    <cellStyle name="Normal 6 2 2 7 3 3 3 2 2" xfId="38743" xr:uid="{00000000-0005-0000-0000-00002C300000}"/>
    <cellStyle name="Normal 6 2 2 7 3 3 3 3" xfId="28725" xr:uid="{00000000-0005-0000-0000-00002D300000}"/>
    <cellStyle name="Normal 6 2 2 7 3 3 4" xfId="6468" xr:uid="{00000000-0005-0000-0000-00002E300000}"/>
    <cellStyle name="Normal 6 2 2 7 3 3 4 2" xfId="34791" xr:uid="{00000000-0005-0000-0000-00002F300000}"/>
    <cellStyle name="Normal 6 2 2 7 3 3 5" xfId="24195" xr:uid="{00000000-0005-0000-0000-000030300000}"/>
    <cellStyle name="Normal 6 2 2 7 3 4" xfId="6469" xr:uid="{00000000-0005-0000-0000-000031300000}"/>
    <cellStyle name="Normal 6 2 2 7 3 4 2" xfId="6470" xr:uid="{00000000-0005-0000-0000-000032300000}"/>
    <cellStyle name="Normal 6 2 2 7 3 4 2 2" xfId="6471" xr:uid="{00000000-0005-0000-0000-000033300000}"/>
    <cellStyle name="Normal 6 2 2 7 3 4 2 2 2" xfId="38744" xr:uid="{00000000-0005-0000-0000-000034300000}"/>
    <cellStyle name="Normal 6 2 2 7 3 4 2 3" xfId="28726" xr:uid="{00000000-0005-0000-0000-000035300000}"/>
    <cellStyle name="Normal 6 2 2 7 3 4 3" xfId="6472" xr:uid="{00000000-0005-0000-0000-000036300000}"/>
    <cellStyle name="Normal 6 2 2 7 3 4 3 2" xfId="6473" xr:uid="{00000000-0005-0000-0000-000037300000}"/>
    <cellStyle name="Normal 6 2 2 7 3 4 3 2 2" xfId="38745" xr:uid="{00000000-0005-0000-0000-000038300000}"/>
    <cellStyle name="Normal 6 2 2 7 3 4 3 3" xfId="28727" xr:uid="{00000000-0005-0000-0000-000039300000}"/>
    <cellStyle name="Normal 6 2 2 7 3 4 4" xfId="6474" xr:uid="{00000000-0005-0000-0000-00003A300000}"/>
    <cellStyle name="Normal 6 2 2 7 3 4 4 2" xfId="34792" xr:uid="{00000000-0005-0000-0000-00003B300000}"/>
    <cellStyle name="Normal 6 2 2 7 3 4 5" xfId="24196" xr:uid="{00000000-0005-0000-0000-00003C300000}"/>
    <cellStyle name="Normal 6 2 2 7 3 5" xfId="6475" xr:uid="{00000000-0005-0000-0000-00003D300000}"/>
    <cellStyle name="Normal 6 2 2 7 3 5 2" xfId="6476" xr:uid="{00000000-0005-0000-0000-00003E300000}"/>
    <cellStyle name="Normal 6 2 2 7 3 5 2 2" xfId="38746" xr:uid="{00000000-0005-0000-0000-00003F300000}"/>
    <cellStyle name="Normal 6 2 2 7 3 5 3" xfId="28728" xr:uid="{00000000-0005-0000-0000-000040300000}"/>
    <cellStyle name="Normal 6 2 2 7 3 6" xfId="6477" xr:uid="{00000000-0005-0000-0000-000041300000}"/>
    <cellStyle name="Normal 6 2 2 7 3 6 2" xfId="6478" xr:uid="{00000000-0005-0000-0000-000042300000}"/>
    <cellStyle name="Normal 6 2 2 7 3 6 2 2" xfId="38747" xr:uid="{00000000-0005-0000-0000-000043300000}"/>
    <cellStyle name="Normal 6 2 2 7 3 6 3" xfId="28729" xr:uid="{00000000-0005-0000-0000-000044300000}"/>
    <cellStyle name="Normal 6 2 2 7 3 7" xfId="6479" xr:uid="{00000000-0005-0000-0000-000045300000}"/>
    <cellStyle name="Normal 6 2 2 7 3 7 2" xfId="34787" xr:uid="{00000000-0005-0000-0000-000046300000}"/>
    <cellStyle name="Normal 6 2 2 7 3 8" xfId="24191" xr:uid="{00000000-0005-0000-0000-000047300000}"/>
    <cellStyle name="Normal 6 2 2 7 4" xfId="6480" xr:uid="{00000000-0005-0000-0000-000048300000}"/>
    <cellStyle name="Normal 6 2 2 7 4 2" xfId="6481" xr:uid="{00000000-0005-0000-0000-000049300000}"/>
    <cellStyle name="Normal 6 2 2 7 4 2 2" xfId="6482" xr:uid="{00000000-0005-0000-0000-00004A300000}"/>
    <cellStyle name="Normal 6 2 2 7 4 2 2 2" xfId="6483" xr:uid="{00000000-0005-0000-0000-00004B300000}"/>
    <cellStyle name="Normal 6 2 2 7 4 2 2 2 2" xfId="38748" xr:uid="{00000000-0005-0000-0000-00004C300000}"/>
    <cellStyle name="Normal 6 2 2 7 4 2 2 3" xfId="28730" xr:uid="{00000000-0005-0000-0000-00004D300000}"/>
    <cellStyle name="Normal 6 2 2 7 4 2 3" xfId="6484" xr:uid="{00000000-0005-0000-0000-00004E300000}"/>
    <cellStyle name="Normal 6 2 2 7 4 2 3 2" xfId="6485" xr:uid="{00000000-0005-0000-0000-00004F300000}"/>
    <cellStyle name="Normal 6 2 2 7 4 2 3 2 2" xfId="38749" xr:uid="{00000000-0005-0000-0000-000050300000}"/>
    <cellStyle name="Normal 6 2 2 7 4 2 3 3" xfId="28731" xr:uid="{00000000-0005-0000-0000-000051300000}"/>
    <cellStyle name="Normal 6 2 2 7 4 2 4" xfId="6486" xr:uid="{00000000-0005-0000-0000-000052300000}"/>
    <cellStyle name="Normal 6 2 2 7 4 2 4 2" xfId="34794" xr:uid="{00000000-0005-0000-0000-000053300000}"/>
    <cellStyle name="Normal 6 2 2 7 4 2 5" xfId="24198" xr:uid="{00000000-0005-0000-0000-000054300000}"/>
    <cellStyle name="Normal 6 2 2 7 4 3" xfId="6487" xr:uid="{00000000-0005-0000-0000-000055300000}"/>
    <cellStyle name="Normal 6 2 2 7 4 3 2" xfId="6488" xr:uid="{00000000-0005-0000-0000-000056300000}"/>
    <cellStyle name="Normal 6 2 2 7 4 3 2 2" xfId="6489" xr:uid="{00000000-0005-0000-0000-000057300000}"/>
    <cellStyle name="Normal 6 2 2 7 4 3 2 2 2" xfId="38750" xr:uid="{00000000-0005-0000-0000-000058300000}"/>
    <cellStyle name="Normal 6 2 2 7 4 3 2 3" xfId="28732" xr:uid="{00000000-0005-0000-0000-000059300000}"/>
    <cellStyle name="Normal 6 2 2 7 4 3 3" xfId="6490" xr:uid="{00000000-0005-0000-0000-00005A300000}"/>
    <cellStyle name="Normal 6 2 2 7 4 3 3 2" xfId="6491" xr:uid="{00000000-0005-0000-0000-00005B300000}"/>
    <cellStyle name="Normal 6 2 2 7 4 3 3 2 2" xfId="38751" xr:uid="{00000000-0005-0000-0000-00005C300000}"/>
    <cellStyle name="Normal 6 2 2 7 4 3 3 3" xfId="28733" xr:uid="{00000000-0005-0000-0000-00005D300000}"/>
    <cellStyle name="Normal 6 2 2 7 4 3 4" xfId="6492" xr:uid="{00000000-0005-0000-0000-00005E300000}"/>
    <cellStyle name="Normal 6 2 2 7 4 3 4 2" xfId="34795" xr:uid="{00000000-0005-0000-0000-00005F300000}"/>
    <cellStyle name="Normal 6 2 2 7 4 3 5" xfId="24199" xr:uid="{00000000-0005-0000-0000-000060300000}"/>
    <cellStyle name="Normal 6 2 2 7 4 4" xfId="6493" xr:uid="{00000000-0005-0000-0000-000061300000}"/>
    <cellStyle name="Normal 6 2 2 7 4 4 2" xfId="6494" xr:uid="{00000000-0005-0000-0000-000062300000}"/>
    <cellStyle name="Normal 6 2 2 7 4 4 2 2" xfId="38752" xr:uid="{00000000-0005-0000-0000-000063300000}"/>
    <cellStyle name="Normal 6 2 2 7 4 4 3" xfId="28734" xr:uid="{00000000-0005-0000-0000-000064300000}"/>
    <cellStyle name="Normal 6 2 2 7 4 5" xfId="6495" xr:uid="{00000000-0005-0000-0000-000065300000}"/>
    <cellStyle name="Normal 6 2 2 7 4 5 2" xfId="6496" xr:uid="{00000000-0005-0000-0000-000066300000}"/>
    <cellStyle name="Normal 6 2 2 7 4 5 2 2" xfId="38753" xr:uid="{00000000-0005-0000-0000-000067300000}"/>
    <cellStyle name="Normal 6 2 2 7 4 5 3" xfId="28735" xr:uid="{00000000-0005-0000-0000-000068300000}"/>
    <cellStyle name="Normal 6 2 2 7 4 6" xfId="6497" xr:uid="{00000000-0005-0000-0000-000069300000}"/>
    <cellStyle name="Normal 6 2 2 7 4 6 2" xfId="34793" xr:uid="{00000000-0005-0000-0000-00006A300000}"/>
    <cellStyle name="Normal 6 2 2 7 4 7" xfId="24197" xr:uid="{00000000-0005-0000-0000-00006B300000}"/>
    <cellStyle name="Normal 6 2 2 7 5" xfId="6498" xr:uid="{00000000-0005-0000-0000-00006C300000}"/>
    <cellStyle name="Normal 6 2 2 7 5 2" xfId="6499" xr:uid="{00000000-0005-0000-0000-00006D300000}"/>
    <cellStyle name="Normal 6 2 2 7 5 2 2" xfId="6500" xr:uid="{00000000-0005-0000-0000-00006E300000}"/>
    <cellStyle name="Normal 6 2 2 7 5 2 2 2" xfId="38754" xr:uid="{00000000-0005-0000-0000-00006F300000}"/>
    <cellStyle name="Normal 6 2 2 7 5 2 3" xfId="28736" xr:uid="{00000000-0005-0000-0000-000070300000}"/>
    <cellStyle name="Normal 6 2 2 7 5 3" xfId="6501" xr:uid="{00000000-0005-0000-0000-000071300000}"/>
    <cellStyle name="Normal 6 2 2 7 5 3 2" xfId="6502" xr:uid="{00000000-0005-0000-0000-000072300000}"/>
    <cellStyle name="Normal 6 2 2 7 5 3 2 2" xfId="38755" xr:uid="{00000000-0005-0000-0000-000073300000}"/>
    <cellStyle name="Normal 6 2 2 7 5 3 3" xfId="28737" xr:uid="{00000000-0005-0000-0000-000074300000}"/>
    <cellStyle name="Normal 6 2 2 7 5 4" xfId="6503" xr:uid="{00000000-0005-0000-0000-000075300000}"/>
    <cellStyle name="Normal 6 2 2 7 5 4 2" xfId="34796" xr:uid="{00000000-0005-0000-0000-000076300000}"/>
    <cellStyle name="Normal 6 2 2 7 5 5" xfId="24200" xr:uid="{00000000-0005-0000-0000-000077300000}"/>
    <cellStyle name="Normal 6 2 2 7 6" xfId="6504" xr:uid="{00000000-0005-0000-0000-000078300000}"/>
    <cellStyle name="Normal 6 2 2 7 6 2" xfId="6505" xr:uid="{00000000-0005-0000-0000-000079300000}"/>
    <cellStyle name="Normal 6 2 2 7 6 2 2" xfId="6506" xr:uid="{00000000-0005-0000-0000-00007A300000}"/>
    <cellStyle name="Normal 6 2 2 7 6 2 2 2" xfId="38756" xr:uid="{00000000-0005-0000-0000-00007B300000}"/>
    <cellStyle name="Normal 6 2 2 7 6 2 3" xfId="28738" xr:uid="{00000000-0005-0000-0000-00007C300000}"/>
    <cellStyle name="Normal 6 2 2 7 6 3" xfId="6507" xr:uid="{00000000-0005-0000-0000-00007D300000}"/>
    <cellStyle name="Normal 6 2 2 7 6 3 2" xfId="6508" xr:uid="{00000000-0005-0000-0000-00007E300000}"/>
    <cellStyle name="Normal 6 2 2 7 6 3 2 2" xfId="38757" xr:uid="{00000000-0005-0000-0000-00007F300000}"/>
    <cellStyle name="Normal 6 2 2 7 6 3 3" xfId="28739" xr:uid="{00000000-0005-0000-0000-000080300000}"/>
    <cellStyle name="Normal 6 2 2 7 6 4" xfId="6509" xr:uid="{00000000-0005-0000-0000-000081300000}"/>
    <cellStyle name="Normal 6 2 2 7 6 4 2" xfId="34797" xr:uid="{00000000-0005-0000-0000-000082300000}"/>
    <cellStyle name="Normal 6 2 2 7 6 5" xfId="24201" xr:uid="{00000000-0005-0000-0000-000083300000}"/>
    <cellStyle name="Normal 6 2 2 7 7" xfId="6510" xr:uid="{00000000-0005-0000-0000-000084300000}"/>
    <cellStyle name="Normal 6 2 2 7 7 2" xfId="6511" xr:uid="{00000000-0005-0000-0000-000085300000}"/>
    <cellStyle name="Normal 6 2 2 7 7 2 2" xfId="38758" xr:uid="{00000000-0005-0000-0000-000086300000}"/>
    <cellStyle name="Normal 6 2 2 7 7 3" xfId="28740" xr:uid="{00000000-0005-0000-0000-000087300000}"/>
    <cellStyle name="Normal 6 2 2 7 8" xfId="6512" xr:uid="{00000000-0005-0000-0000-000088300000}"/>
    <cellStyle name="Normal 6 2 2 7 8 2" xfId="6513" xr:uid="{00000000-0005-0000-0000-000089300000}"/>
    <cellStyle name="Normal 6 2 2 7 8 2 2" xfId="38759" xr:uid="{00000000-0005-0000-0000-00008A300000}"/>
    <cellStyle name="Normal 6 2 2 7 8 3" xfId="28741" xr:uid="{00000000-0005-0000-0000-00008B300000}"/>
    <cellStyle name="Normal 6 2 2 7 9" xfId="6514" xr:uid="{00000000-0005-0000-0000-00008C300000}"/>
    <cellStyle name="Normal 6 2 2 7 9 2" xfId="34780" xr:uid="{00000000-0005-0000-0000-00008D300000}"/>
    <cellStyle name="Normal 6 2 2 8" xfId="6515" xr:uid="{00000000-0005-0000-0000-00008E300000}"/>
    <cellStyle name="Normal 6 2 2 8 10" xfId="24202" xr:uid="{00000000-0005-0000-0000-00008F300000}"/>
    <cellStyle name="Normal 6 2 2 8 2" xfId="6516" xr:uid="{00000000-0005-0000-0000-000090300000}"/>
    <cellStyle name="Normal 6 2 2 8 2 2" xfId="6517" xr:uid="{00000000-0005-0000-0000-000091300000}"/>
    <cellStyle name="Normal 6 2 2 8 2 2 2" xfId="6518" xr:uid="{00000000-0005-0000-0000-000092300000}"/>
    <cellStyle name="Normal 6 2 2 8 2 2 2 2" xfId="6519" xr:uid="{00000000-0005-0000-0000-000093300000}"/>
    <cellStyle name="Normal 6 2 2 8 2 2 2 2 2" xfId="6520" xr:uid="{00000000-0005-0000-0000-000094300000}"/>
    <cellStyle name="Normal 6 2 2 8 2 2 2 2 2 2" xfId="38760" xr:uid="{00000000-0005-0000-0000-000095300000}"/>
    <cellStyle name="Normal 6 2 2 8 2 2 2 2 3" xfId="28742" xr:uid="{00000000-0005-0000-0000-000096300000}"/>
    <cellStyle name="Normal 6 2 2 8 2 2 2 3" xfId="6521" xr:uid="{00000000-0005-0000-0000-000097300000}"/>
    <cellStyle name="Normal 6 2 2 8 2 2 2 3 2" xfId="6522" xr:uid="{00000000-0005-0000-0000-000098300000}"/>
    <cellStyle name="Normal 6 2 2 8 2 2 2 3 2 2" xfId="38761" xr:uid="{00000000-0005-0000-0000-000099300000}"/>
    <cellStyle name="Normal 6 2 2 8 2 2 2 3 3" xfId="28743" xr:uid="{00000000-0005-0000-0000-00009A300000}"/>
    <cellStyle name="Normal 6 2 2 8 2 2 2 4" xfId="6523" xr:uid="{00000000-0005-0000-0000-00009B300000}"/>
    <cellStyle name="Normal 6 2 2 8 2 2 2 4 2" xfId="34801" xr:uid="{00000000-0005-0000-0000-00009C300000}"/>
    <cellStyle name="Normal 6 2 2 8 2 2 2 5" xfId="24205" xr:uid="{00000000-0005-0000-0000-00009D300000}"/>
    <cellStyle name="Normal 6 2 2 8 2 2 3" xfId="6524" xr:uid="{00000000-0005-0000-0000-00009E300000}"/>
    <cellStyle name="Normal 6 2 2 8 2 2 3 2" xfId="6525" xr:uid="{00000000-0005-0000-0000-00009F300000}"/>
    <cellStyle name="Normal 6 2 2 8 2 2 3 2 2" xfId="6526" xr:uid="{00000000-0005-0000-0000-0000A0300000}"/>
    <cellStyle name="Normal 6 2 2 8 2 2 3 2 2 2" xfId="38762" xr:uid="{00000000-0005-0000-0000-0000A1300000}"/>
    <cellStyle name="Normal 6 2 2 8 2 2 3 2 3" xfId="28744" xr:uid="{00000000-0005-0000-0000-0000A2300000}"/>
    <cellStyle name="Normal 6 2 2 8 2 2 3 3" xfId="6527" xr:uid="{00000000-0005-0000-0000-0000A3300000}"/>
    <cellStyle name="Normal 6 2 2 8 2 2 3 3 2" xfId="6528" xr:uid="{00000000-0005-0000-0000-0000A4300000}"/>
    <cellStyle name="Normal 6 2 2 8 2 2 3 3 2 2" xfId="38763" xr:uid="{00000000-0005-0000-0000-0000A5300000}"/>
    <cellStyle name="Normal 6 2 2 8 2 2 3 3 3" xfId="28745" xr:uid="{00000000-0005-0000-0000-0000A6300000}"/>
    <cellStyle name="Normal 6 2 2 8 2 2 3 4" xfId="6529" xr:uid="{00000000-0005-0000-0000-0000A7300000}"/>
    <cellStyle name="Normal 6 2 2 8 2 2 3 4 2" xfId="34802" xr:uid="{00000000-0005-0000-0000-0000A8300000}"/>
    <cellStyle name="Normal 6 2 2 8 2 2 3 5" xfId="24206" xr:uid="{00000000-0005-0000-0000-0000A9300000}"/>
    <cellStyle name="Normal 6 2 2 8 2 2 4" xfId="6530" xr:uid="{00000000-0005-0000-0000-0000AA300000}"/>
    <cellStyle name="Normal 6 2 2 8 2 2 4 2" xfId="6531" xr:uid="{00000000-0005-0000-0000-0000AB300000}"/>
    <cellStyle name="Normal 6 2 2 8 2 2 4 2 2" xfId="38764" xr:uid="{00000000-0005-0000-0000-0000AC300000}"/>
    <cellStyle name="Normal 6 2 2 8 2 2 4 3" xfId="28746" xr:uid="{00000000-0005-0000-0000-0000AD300000}"/>
    <cellStyle name="Normal 6 2 2 8 2 2 5" xfId="6532" xr:uid="{00000000-0005-0000-0000-0000AE300000}"/>
    <cellStyle name="Normal 6 2 2 8 2 2 5 2" xfId="6533" xr:uid="{00000000-0005-0000-0000-0000AF300000}"/>
    <cellStyle name="Normal 6 2 2 8 2 2 5 2 2" xfId="38765" xr:uid="{00000000-0005-0000-0000-0000B0300000}"/>
    <cellStyle name="Normal 6 2 2 8 2 2 5 3" xfId="28747" xr:uid="{00000000-0005-0000-0000-0000B1300000}"/>
    <cellStyle name="Normal 6 2 2 8 2 2 6" xfId="6534" xr:uid="{00000000-0005-0000-0000-0000B2300000}"/>
    <cellStyle name="Normal 6 2 2 8 2 2 6 2" xfId="34800" xr:uid="{00000000-0005-0000-0000-0000B3300000}"/>
    <cellStyle name="Normal 6 2 2 8 2 2 7" xfId="24204" xr:uid="{00000000-0005-0000-0000-0000B4300000}"/>
    <cellStyle name="Normal 6 2 2 8 2 3" xfId="6535" xr:uid="{00000000-0005-0000-0000-0000B5300000}"/>
    <cellStyle name="Normal 6 2 2 8 2 3 2" xfId="6536" xr:uid="{00000000-0005-0000-0000-0000B6300000}"/>
    <cellStyle name="Normal 6 2 2 8 2 3 2 2" xfId="6537" xr:uid="{00000000-0005-0000-0000-0000B7300000}"/>
    <cellStyle name="Normal 6 2 2 8 2 3 2 2 2" xfId="38766" xr:uid="{00000000-0005-0000-0000-0000B8300000}"/>
    <cellStyle name="Normal 6 2 2 8 2 3 2 3" xfId="28748" xr:uid="{00000000-0005-0000-0000-0000B9300000}"/>
    <cellStyle name="Normal 6 2 2 8 2 3 3" xfId="6538" xr:uid="{00000000-0005-0000-0000-0000BA300000}"/>
    <cellStyle name="Normal 6 2 2 8 2 3 3 2" xfId="6539" xr:uid="{00000000-0005-0000-0000-0000BB300000}"/>
    <cellStyle name="Normal 6 2 2 8 2 3 3 2 2" xfId="38767" xr:uid="{00000000-0005-0000-0000-0000BC300000}"/>
    <cellStyle name="Normal 6 2 2 8 2 3 3 3" xfId="28749" xr:uid="{00000000-0005-0000-0000-0000BD300000}"/>
    <cellStyle name="Normal 6 2 2 8 2 3 4" xfId="6540" xr:uid="{00000000-0005-0000-0000-0000BE300000}"/>
    <cellStyle name="Normal 6 2 2 8 2 3 4 2" xfId="34803" xr:uid="{00000000-0005-0000-0000-0000BF300000}"/>
    <cellStyle name="Normal 6 2 2 8 2 3 5" xfId="24207" xr:uid="{00000000-0005-0000-0000-0000C0300000}"/>
    <cellStyle name="Normal 6 2 2 8 2 4" xfId="6541" xr:uid="{00000000-0005-0000-0000-0000C1300000}"/>
    <cellStyle name="Normal 6 2 2 8 2 4 2" xfId="6542" xr:uid="{00000000-0005-0000-0000-0000C2300000}"/>
    <cellStyle name="Normal 6 2 2 8 2 4 2 2" xfId="6543" xr:uid="{00000000-0005-0000-0000-0000C3300000}"/>
    <cellStyle name="Normal 6 2 2 8 2 4 2 2 2" xfId="38768" xr:uid="{00000000-0005-0000-0000-0000C4300000}"/>
    <cellStyle name="Normal 6 2 2 8 2 4 2 3" xfId="28750" xr:uid="{00000000-0005-0000-0000-0000C5300000}"/>
    <cellStyle name="Normal 6 2 2 8 2 4 3" xfId="6544" xr:uid="{00000000-0005-0000-0000-0000C6300000}"/>
    <cellStyle name="Normal 6 2 2 8 2 4 3 2" xfId="6545" xr:uid="{00000000-0005-0000-0000-0000C7300000}"/>
    <cellStyle name="Normal 6 2 2 8 2 4 3 2 2" xfId="38769" xr:uid="{00000000-0005-0000-0000-0000C8300000}"/>
    <cellStyle name="Normal 6 2 2 8 2 4 3 3" xfId="28751" xr:uid="{00000000-0005-0000-0000-0000C9300000}"/>
    <cellStyle name="Normal 6 2 2 8 2 4 4" xfId="6546" xr:uid="{00000000-0005-0000-0000-0000CA300000}"/>
    <cellStyle name="Normal 6 2 2 8 2 4 4 2" xfId="34804" xr:uid="{00000000-0005-0000-0000-0000CB300000}"/>
    <cellStyle name="Normal 6 2 2 8 2 4 5" xfId="24208" xr:uid="{00000000-0005-0000-0000-0000CC300000}"/>
    <cellStyle name="Normal 6 2 2 8 2 5" xfId="6547" xr:uid="{00000000-0005-0000-0000-0000CD300000}"/>
    <cellStyle name="Normal 6 2 2 8 2 5 2" xfId="6548" xr:uid="{00000000-0005-0000-0000-0000CE300000}"/>
    <cellStyle name="Normal 6 2 2 8 2 5 2 2" xfId="38770" xr:uid="{00000000-0005-0000-0000-0000CF300000}"/>
    <cellStyle name="Normal 6 2 2 8 2 5 3" xfId="28752" xr:uid="{00000000-0005-0000-0000-0000D0300000}"/>
    <cellStyle name="Normal 6 2 2 8 2 6" xfId="6549" xr:uid="{00000000-0005-0000-0000-0000D1300000}"/>
    <cellStyle name="Normal 6 2 2 8 2 6 2" xfId="6550" xr:uid="{00000000-0005-0000-0000-0000D2300000}"/>
    <cellStyle name="Normal 6 2 2 8 2 6 2 2" xfId="38771" xr:uid="{00000000-0005-0000-0000-0000D3300000}"/>
    <cellStyle name="Normal 6 2 2 8 2 6 3" xfId="28753" xr:uid="{00000000-0005-0000-0000-0000D4300000}"/>
    <cellStyle name="Normal 6 2 2 8 2 7" xfId="6551" xr:uid="{00000000-0005-0000-0000-0000D5300000}"/>
    <cellStyle name="Normal 6 2 2 8 2 7 2" xfId="34799" xr:uid="{00000000-0005-0000-0000-0000D6300000}"/>
    <cellStyle name="Normal 6 2 2 8 2 8" xfId="24203" xr:uid="{00000000-0005-0000-0000-0000D7300000}"/>
    <cellStyle name="Normal 6 2 2 8 3" xfId="6552" xr:uid="{00000000-0005-0000-0000-0000D8300000}"/>
    <cellStyle name="Normal 6 2 2 8 3 2" xfId="6553" xr:uid="{00000000-0005-0000-0000-0000D9300000}"/>
    <cellStyle name="Normal 6 2 2 8 3 2 2" xfId="6554" xr:uid="{00000000-0005-0000-0000-0000DA300000}"/>
    <cellStyle name="Normal 6 2 2 8 3 2 2 2" xfId="6555" xr:uid="{00000000-0005-0000-0000-0000DB300000}"/>
    <cellStyle name="Normal 6 2 2 8 3 2 2 2 2" xfId="6556" xr:uid="{00000000-0005-0000-0000-0000DC300000}"/>
    <cellStyle name="Normal 6 2 2 8 3 2 2 2 2 2" xfId="38772" xr:uid="{00000000-0005-0000-0000-0000DD300000}"/>
    <cellStyle name="Normal 6 2 2 8 3 2 2 2 3" xfId="28754" xr:uid="{00000000-0005-0000-0000-0000DE300000}"/>
    <cellStyle name="Normal 6 2 2 8 3 2 2 3" xfId="6557" xr:uid="{00000000-0005-0000-0000-0000DF300000}"/>
    <cellStyle name="Normal 6 2 2 8 3 2 2 3 2" xfId="6558" xr:uid="{00000000-0005-0000-0000-0000E0300000}"/>
    <cellStyle name="Normal 6 2 2 8 3 2 2 3 2 2" xfId="38773" xr:uid="{00000000-0005-0000-0000-0000E1300000}"/>
    <cellStyle name="Normal 6 2 2 8 3 2 2 3 3" xfId="28755" xr:uid="{00000000-0005-0000-0000-0000E2300000}"/>
    <cellStyle name="Normal 6 2 2 8 3 2 2 4" xfId="6559" xr:uid="{00000000-0005-0000-0000-0000E3300000}"/>
    <cellStyle name="Normal 6 2 2 8 3 2 2 4 2" xfId="34807" xr:uid="{00000000-0005-0000-0000-0000E4300000}"/>
    <cellStyle name="Normal 6 2 2 8 3 2 2 5" xfId="24211" xr:uid="{00000000-0005-0000-0000-0000E5300000}"/>
    <cellStyle name="Normal 6 2 2 8 3 2 3" xfId="6560" xr:uid="{00000000-0005-0000-0000-0000E6300000}"/>
    <cellStyle name="Normal 6 2 2 8 3 2 3 2" xfId="6561" xr:uid="{00000000-0005-0000-0000-0000E7300000}"/>
    <cellStyle name="Normal 6 2 2 8 3 2 3 2 2" xfId="6562" xr:uid="{00000000-0005-0000-0000-0000E8300000}"/>
    <cellStyle name="Normal 6 2 2 8 3 2 3 2 2 2" xfId="38774" xr:uid="{00000000-0005-0000-0000-0000E9300000}"/>
    <cellStyle name="Normal 6 2 2 8 3 2 3 2 3" xfId="28756" xr:uid="{00000000-0005-0000-0000-0000EA300000}"/>
    <cellStyle name="Normal 6 2 2 8 3 2 3 3" xfId="6563" xr:uid="{00000000-0005-0000-0000-0000EB300000}"/>
    <cellStyle name="Normal 6 2 2 8 3 2 3 3 2" xfId="6564" xr:uid="{00000000-0005-0000-0000-0000EC300000}"/>
    <cellStyle name="Normal 6 2 2 8 3 2 3 3 2 2" xfId="38775" xr:uid="{00000000-0005-0000-0000-0000ED300000}"/>
    <cellStyle name="Normal 6 2 2 8 3 2 3 3 3" xfId="28757" xr:uid="{00000000-0005-0000-0000-0000EE300000}"/>
    <cellStyle name="Normal 6 2 2 8 3 2 3 4" xfId="6565" xr:uid="{00000000-0005-0000-0000-0000EF300000}"/>
    <cellStyle name="Normal 6 2 2 8 3 2 3 4 2" xfId="34808" xr:uid="{00000000-0005-0000-0000-0000F0300000}"/>
    <cellStyle name="Normal 6 2 2 8 3 2 3 5" xfId="24212" xr:uid="{00000000-0005-0000-0000-0000F1300000}"/>
    <cellStyle name="Normal 6 2 2 8 3 2 4" xfId="6566" xr:uid="{00000000-0005-0000-0000-0000F2300000}"/>
    <cellStyle name="Normal 6 2 2 8 3 2 4 2" xfId="6567" xr:uid="{00000000-0005-0000-0000-0000F3300000}"/>
    <cellStyle name="Normal 6 2 2 8 3 2 4 2 2" xfId="38776" xr:uid="{00000000-0005-0000-0000-0000F4300000}"/>
    <cellStyle name="Normal 6 2 2 8 3 2 4 3" xfId="28758" xr:uid="{00000000-0005-0000-0000-0000F5300000}"/>
    <cellStyle name="Normal 6 2 2 8 3 2 5" xfId="6568" xr:uid="{00000000-0005-0000-0000-0000F6300000}"/>
    <cellStyle name="Normal 6 2 2 8 3 2 5 2" xfId="6569" xr:uid="{00000000-0005-0000-0000-0000F7300000}"/>
    <cellStyle name="Normal 6 2 2 8 3 2 5 2 2" xfId="38777" xr:uid="{00000000-0005-0000-0000-0000F8300000}"/>
    <cellStyle name="Normal 6 2 2 8 3 2 5 3" xfId="28759" xr:uid="{00000000-0005-0000-0000-0000F9300000}"/>
    <cellStyle name="Normal 6 2 2 8 3 2 6" xfId="6570" xr:uid="{00000000-0005-0000-0000-0000FA300000}"/>
    <cellStyle name="Normal 6 2 2 8 3 2 6 2" xfId="34806" xr:uid="{00000000-0005-0000-0000-0000FB300000}"/>
    <cellStyle name="Normal 6 2 2 8 3 2 7" xfId="24210" xr:uid="{00000000-0005-0000-0000-0000FC300000}"/>
    <cellStyle name="Normal 6 2 2 8 3 3" xfId="6571" xr:uid="{00000000-0005-0000-0000-0000FD300000}"/>
    <cellStyle name="Normal 6 2 2 8 3 3 2" xfId="6572" xr:uid="{00000000-0005-0000-0000-0000FE300000}"/>
    <cellStyle name="Normal 6 2 2 8 3 3 2 2" xfId="6573" xr:uid="{00000000-0005-0000-0000-0000FF300000}"/>
    <cellStyle name="Normal 6 2 2 8 3 3 2 2 2" xfId="38778" xr:uid="{00000000-0005-0000-0000-000000310000}"/>
    <cellStyle name="Normal 6 2 2 8 3 3 2 3" xfId="28760" xr:uid="{00000000-0005-0000-0000-000001310000}"/>
    <cellStyle name="Normal 6 2 2 8 3 3 3" xfId="6574" xr:uid="{00000000-0005-0000-0000-000002310000}"/>
    <cellStyle name="Normal 6 2 2 8 3 3 3 2" xfId="6575" xr:uid="{00000000-0005-0000-0000-000003310000}"/>
    <cellStyle name="Normal 6 2 2 8 3 3 3 2 2" xfId="38779" xr:uid="{00000000-0005-0000-0000-000004310000}"/>
    <cellStyle name="Normal 6 2 2 8 3 3 3 3" xfId="28761" xr:uid="{00000000-0005-0000-0000-000005310000}"/>
    <cellStyle name="Normal 6 2 2 8 3 3 4" xfId="6576" xr:uid="{00000000-0005-0000-0000-000006310000}"/>
    <cellStyle name="Normal 6 2 2 8 3 3 4 2" xfId="34809" xr:uid="{00000000-0005-0000-0000-000007310000}"/>
    <cellStyle name="Normal 6 2 2 8 3 3 5" xfId="24213" xr:uid="{00000000-0005-0000-0000-000008310000}"/>
    <cellStyle name="Normal 6 2 2 8 3 4" xfId="6577" xr:uid="{00000000-0005-0000-0000-000009310000}"/>
    <cellStyle name="Normal 6 2 2 8 3 4 2" xfId="6578" xr:uid="{00000000-0005-0000-0000-00000A310000}"/>
    <cellStyle name="Normal 6 2 2 8 3 4 2 2" xfId="6579" xr:uid="{00000000-0005-0000-0000-00000B310000}"/>
    <cellStyle name="Normal 6 2 2 8 3 4 2 2 2" xfId="38780" xr:uid="{00000000-0005-0000-0000-00000C310000}"/>
    <cellStyle name="Normal 6 2 2 8 3 4 2 3" xfId="28762" xr:uid="{00000000-0005-0000-0000-00000D310000}"/>
    <cellStyle name="Normal 6 2 2 8 3 4 3" xfId="6580" xr:uid="{00000000-0005-0000-0000-00000E310000}"/>
    <cellStyle name="Normal 6 2 2 8 3 4 3 2" xfId="6581" xr:uid="{00000000-0005-0000-0000-00000F310000}"/>
    <cellStyle name="Normal 6 2 2 8 3 4 3 2 2" xfId="38781" xr:uid="{00000000-0005-0000-0000-000010310000}"/>
    <cellStyle name="Normal 6 2 2 8 3 4 3 3" xfId="28763" xr:uid="{00000000-0005-0000-0000-000011310000}"/>
    <cellStyle name="Normal 6 2 2 8 3 4 4" xfId="6582" xr:uid="{00000000-0005-0000-0000-000012310000}"/>
    <cellStyle name="Normal 6 2 2 8 3 4 4 2" xfId="34810" xr:uid="{00000000-0005-0000-0000-000013310000}"/>
    <cellStyle name="Normal 6 2 2 8 3 4 5" xfId="24214" xr:uid="{00000000-0005-0000-0000-000014310000}"/>
    <cellStyle name="Normal 6 2 2 8 3 5" xfId="6583" xr:uid="{00000000-0005-0000-0000-000015310000}"/>
    <cellStyle name="Normal 6 2 2 8 3 5 2" xfId="6584" xr:uid="{00000000-0005-0000-0000-000016310000}"/>
    <cellStyle name="Normal 6 2 2 8 3 5 2 2" xfId="38782" xr:uid="{00000000-0005-0000-0000-000017310000}"/>
    <cellStyle name="Normal 6 2 2 8 3 5 3" xfId="28764" xr:uid="{00000000-0005-0000-0000-000018310000}"/>
    <cellStyle name="Normal 6 2 2 8 3 6" xfId="6585" xr:uid="{00000000-0005-0000-0000-000019310000}"/>
    <cellStyle name="Normal 6 2 2 8 3 6 2" xfId="6586" xr:uid="{00000000-0005-0000-0000-00001A310000}"/>
    <cellStyle name="Normal 6 2 2 8 3 6 2 2" xfId="38783" xr:uid="{00000000-0005-0000-0000-00001B310000}"/>
    <cellStyle name="Normal 6 2 2 8 3 6 3" xfId="28765" xr:uid="{00000000-0005-0000-0000-00001C310000}"/>
    <cellStyle name="Normal 6 2 2 8 3 7" xfId="6587" xr:uid="{00000000-0005-0000-0000-00001D310000}"/>
    <cellStyle name="Normal 6 2 2 8 3 7 2" xfId="34805" xr:uid="{00000000-0005-0000-0000-00001E310000}"/>
    <cellStyle name="Normal 6 2 2 8 3 8" xfId="24209" xr:uid="{00000000-0005-0000-0000-00001F310000}"/>
    <cellStyle name="Normal 6 2 2 8 4" xfId="6588" xr:uid="{00000000-0005-0000-0000-000020310000}"/>
    <cellStyle name="Normal 6 2 2 8 4 2" xfId="6589" xr:uid="{00000000-0005-0000-0000-000021310000}"/>
    <cellStyle name="Normal 6 2 2 8 4 2 2" xfId="6590" xr:uid="{00000000-0005-0000-0000-000022310000}"/>
    <cellStyle name="Normal 6 2 2 8 4 2 2 2" xfId="6591" xr:uid="{00000000-0005-0000-0000-000023310000}"/>
    <cellStyle name="Normal 6 2 2 8 4 2 2 2 2" xfId="38784" xr:uid="{00000000-0005-0000-0000-000024310000}"/>
    <cellStyle name="Normal 6 2 2 8 4 2 2 3" xfId="28766" xr:uid="{00000000-0005-0000-0000-000025310000}"/>
    <cellStyle name="Normal 6 2 2 8 4 2 3" xfId="6592" xr:uid="{00000000-0005-0000-0000-000026310000}"/>
    <cellStyle name="Normal 6 2 2 8 4 2 3 2" xfId="6593" xr:uid="{00000000-0005-0000-0000-000027310000}"/>
    <cellStyle name="Normal 6 2 2 8 4 2 3 2 2" xfId="38785" xr:uid="{00000000-0005-0000-0000-000028310000}"/>
    <cellStyle name="Normal 6 2 2 8 4 2 3 3" xfId="28767" xr:uid="{00000000-0005-0000-0000-000029310000}"/>
    <cellStyle name="Normal 6 2 2 8 4 2 4" xfId="6594" xr:uid="{00000000-0005-0000-0000-00002A310000}"/>
    <cellStyle name="Normal 6 2 2 8 4 2 4 2" xfId="34812" xr:uid="{00000000-0005-0000-0000-00002B310000}"/>
    <cellStyle name="Normal 6 2 2 8 4 2 5" xfId="24216" xr:uid="{00000000-0005-0000-0000-00002C310000}"/>
    <cellStyle name="Normal 6 2 2 8 4 3" xfId="6595" xr:uid="{00000000-0005-0000-0000-00002D310000}"/>
    <cellStyle name="Normal 6 2 2 8 4 3 2" xfId="6596" xr:uid="{00000000-0005-0000-0000-00002E310000}"/>
    <cellStyle name="Normal 6 2 2 8 4 3 2 2" xfId="6597" xr:uid="{00000000-0005-0000-0000-00002F310000}"/>
    <cellStyle name="Normal 6 2 2 8 4 3 2 2 2" xfId="38786" xr:uid="{00000000-0005-0000-0000-000030310000}"/>
    <cellStyle name="Normal 6 2 2 8 4 3 2 3" xfId="28768" xr:uid="{00000000-0005-0000-0000-000031310000}"/>
    <cellStyle name="Normal 6 2 2 8 4 3 3" xfId="6598" xr:uid="{00000000-0005-0000-0000-000032310000}"/>
    <cellStyle name="Normal 6 2 2 8 4 3 3 2" xfId="6599" xr:uid="{00000000-0005-0000-0000-000033310000}"/>
    <cellStyle name="Normal 6 2 2 8 4 3 3 2 2" xfId="38787" xr:uid="{00000000-0005-0000-0000-000034310000}"/>
    <cellStyle name="Normal 6 2 2 8 4 3 3 3" xfId="28769" xr:uid="{00000000-0005-0000-0000-000035310000}"/>
    <cellStyle name="Normal 6 2 2 8 4 3 4" xfId="6600" xr:uid="{00000000-0005-0000-0000-000036310000}"/>
    <cellStyle name="Normal 6 2 2 8 4 3 4 2" xfId="34813" xr:uid="{00000000-0005-0000-0000-000037310000}"/>
    <cellStyle name="Normal 6 2 2 8 4 3 5" xfId="24217" xr:uid="{00000000-0005-0000-0000-000038310000}"/>
    <cellStyle name="Normal 6 2 2 8 4 4" xfId="6601" xr:uid="{00000000-0005-0000-0000-000039310000}"/>
    <cellStyle name="Normal 6 2 2 8 4 4 2" xfId="6602" xr:uid="{00000000-0005-0000-0000-00003A310000}"/>
    <cellStyle name="Normal 6 2 2 8 4 4 2 2" xfId="38788" xr:uid="{00000000-0005-0000-0000-00003B310000}"/>
    <cellStyle name="Normal 6 2 2 8 4 4 3" xfId="28770" xr:uid="{00000000-0005-0000-0000-00003C310000}"/>
    <cellStyle name="Normal 6 2 2 8 4 5" xfId="6603" xr:uid="{00000000-0005-0000-0000-00003D310000}"/>
    <cellStyle name="Normal 6 2 2 8 4 5 2" xfId="6604" xr:uid="{00000000-0005-0000-0000-00003E310000}"/>
    <cellStyle name="Normal 6 2 2 8 4 5 2 2" xfId="38789" xr:uid="{00000000-0005-0000-0000-00003F310000}"/>
    <cellStyle name="Normal 6 2 2 8 4 5 3" xfId="28771" xr:uid="{00000000-0005-0000-0000-000040310000}"/>
    <cellStyle name="Normal 6 2 2 8 4 6" xfId="6605" xr:uid="{00000000-0005-0000-0000-000041310000}"/>
    <cellStyle name="Normal 6 2 2 8 4 6 2" xfId="34811" xr:uid="{00000000-0005-0000-0000-000042310000}"/>
    <cellStyle name="Normal 6 2 2 8 4 7" xfId="24215" xr:uid="{00000000-0005-0000-0000-000043310000}"/>
    <cellStyle name="Normal 6 2 2 8 5" xfId="6606" xr:uid="{00000000-0005-0000-0000-000044310000}"/>
    <cellStyle name="Normal 6 2 2 8 5 2" xfId="6607" xr:uid="{00000000-0005-0000-0000-000045310000}"/>
    <cellStyle name="Normal 6 2 2 8 5 2 2" xfId="6608" xr:uid="{00000000-0005-0000-0000-000046310000}"/>
    <cellStyle name="Normal 6 2 2 8 5 2 2 2" xfId="38790" xr:uid="{00000000-0005-0000-0000-000047310000}"/>
    <cellStyle name="Normal 6 2 2 8 5 2 3" xfId="28772" xr:uid="{00000000-0005-0000-0000-000048310000}"/>
    <cellStyle name="Normal 6 2 2 8 5 3" xfId="6609" xr:uid="{00000000-0005-0000-0000-000049310000}"/>
    <cellStyle name="Normal 6 2 2 8 5 3 2" xfId="6610" xr:uid="{00000000-0005-0000-0000-00004A310000}"/>
    <cellStyle name="Normal 6 2 2 8 5 3 2 2" xfId="38791" xr:uid="{00000000-0005-0000-0000-00004B310000}"/>
    <cellStyle name="Normal 6 2 2 8 5 3 3" xfId="28773" xr:uid="{00000000-0005-0000-0000-00004C310000}"/>
    <cellStyle name="Normal 6 2 2 8 5 4" xfId="6611" xr:uid="{00000000-0005-0000-0000-00004D310000}"/>
    <cellStyle name="Normal 6 2 2 8 5 4 2" xfId="34814" xr:uid="{00000000-0005-0000-0000-00004E310000}"/>
    <cellStyle name="Normal 6 2 2 8 5 5" xfId="24218" xr:uid="{00000000-0005-0000-0000-00004F310000}"/>
    <cellStyle name="Normal 6 2 2 8 6" xfId="6612" xr:uid="{00000000-0005-0000-0000-000050310000}"/>
    <cellStyle name="Normal 6 2 2 8 6 2" xfId="6613" xr:uid="{00000000-0005-0000-0000-000051310000}"/>
    <cellStyle name="Normal 6 2 2 8 6 2 2" xfId="6614" xr:uid="{00000000-0005-0000-0000-000052310000}"/>
    <cellStyle name="Normal 6 2 2 8 6 2 2 2" xfId="38792" xr:uid="{00000000-0005-0000-0000-000053310000}"/>
    <cellStyle name="Normal 6 2 2 8 6 2 3" xfId="28774" xr:uid="{00000000-0005-0000-0000-000054310000}"/>
    <cellStyle name="Normal 6 2 2 8 6 3" xfId="6615" xr:uid="{00000000-0005-0000-0000-000055310000}"/>
    <cellStyle name="Normal 6 2 2 8 6 3 2" xfId="6616" xr:uid="{00000000-0005-0000-0000-000056310000}"/>
    <cellStyle name="Normal 6 2 2 8 6 3 2 2" xfId="38793" xr:uid="{00000000-0005-0000-0000-000057310000}"/>
    <cellStyle name="Normal 6 2 2 8 6 3 3" xfId="28775" xr:uid="{00000000-0005-0000-0000-000058310000}"/>
    <cellStyle name="Normal 6 2 2 8 6 4" xfId="6617" xr:uid="{00000000-0005-0000-0000-000059310000}"/>
    <cellStyle name="Normal 6 2 2 8 6 4 2" xfId="34815" xr:uid="{00000000-0005-0000-0000-00005A310000}"/>
    <cellStyle name="Normal 6 2 2 8 6 5" xfId="24219" xr:uid="{00000000-0005-0000-0000-00005B310000}"/>
    <cellStyle name="Normal 6 2 2 8 7" xfId="6618" xr:uid="{00000000-0005-0000-0000-00005C310000}"/>
    <cellStyle name="Normal 6 2 2 8 7 2" xfId="6619" xr:uid="{00000000-0005-0000-0000-00005D310000}"/>
    <cellStyle name="Normal 6 2 2 8 7 2 2" xfId="38794" xr:uid="{00000000-0005-0000-0000-00005E310000}"/>
    <cellStyle name="Normal 6 2 2 8 7 3" xfId="28776" xr:uid="{00000000-0005-0000-0000-00005F310000}"/>
    <cellStyle name="Normal 6 2 2 8 8" xfId="6620" xr:uid="{00000000-0005-0000-0000-000060310000}"/>
    <cellStyle name="Normal 6 2 2 8 8 2" xfId="6621" xr:uid="{00000000-0005-0000-0000-000061310000}"/>
    <cellStyle name="Normal 6 2 2 8 8 2 2" xfId="38795" xr:uid="{00000000-0005-0000-0000-000062310000}"/>
    <cellStyle name="Normal 6 2 2 8 8 3" xfId="28777" xr:uid="{00000000-0005-0000-0000-000063310000}"/>
    <cellStyle name="Normal 6 2 2 8 9" xfId="6622" xr:uid="{00000000-0005-0000-0000-000064310000}"/>
    <cellStyle name="Normal 6 2 2 8 9 2" xfId="34798" xr:uid="{00000000-0005-0000-0000-000065310000}"/>
    <cellStyle name="Normal 6 2 2 9" xfId="6623" xr:uid="{00000000-0005-0000-0000-000066310000}"/>
    <cellStyle name="Normal 6 2 2 9 2" xfId="6624" xr:uid="{00000000-0005-0000-0000-000067310000}"/>
    <cellStyle name="Normal 6 2 2 9 2 2" xfId="6625" xr:uid="{00000000-0005-0000-0000-000068310000}"/>
    <cellStyle name="Normal 6 2 2 9 2 2 2" xfId="6626" xr:uid="{00000000-0005-0000-0000-000069310000}"/>
    <cellStyle name="Normal 6 2 2 9 2 2 2 2" xfId="6627" xr:uid="{00000000-0005-0000-0000-00006A310000}"/>
    <cellStyle name="Normal 6 2 2 9 2 2 2 2 2" xfId="38796" xr:uid="{00000000-0005-0000-0000-00006B310000}"/>
    <cellStyle name="Normal 6 2 2 9 2 2 2 3" xfId="28778" xr:uid="{00000000-0005-0000-0000-00006C310000}"/>
    <cellStyle name="Normal 6 2 2 9 2 2 3" xfId="6628" xr:uid="{00000000-0005-0000-0000-00006D310000}"/>
    <cellStyle name="Normal 6 2 2 9 2 2 3 2" xfId="6629" xr:uid="{00000000-0005-0000-0000-00006E310000}"/>
    <cellStyle name="Normal 6 2 2 9 2 2 3 2 2" xfId="38797" xr:uid="{00000000-0005-0000-0000-00006F310000}"/>
    <cellStyle name="Normal 6 2 2 9 2 2 3 3" xfId="28779" xr:uid="{00000000-0005-0000-0000-000070310000}"/>
    <cellStyle name="Normal 6 2 2 9 2 2 4" xfId="6630" xr:uid="{00000000-0005-0000-0000-000071310000}"/>
    <cellStyle name="Normal 6 2 2 9 2 2 4 2" xfId="34818" xr:uid="{00000000-0005-0000-0000-000072310000}"/>
    <cellStyle name="Normal 6 2 2 9 2 2 5" xfId="24222" xr:uid="{00000000-0005-0000-0000-000073310000}"/>
    <cellStyle name="Normal 6 2 2 9 2 3" xfId="6631" xr:uid="{00000000-0005-0000-0000-000074310000}"/>
    <cellStyle name="Normal 6 2 2 9 2 3 2" xfId="6632" xr:uid="{00000000-0005-0000-0000-000075310000}"/>
    <cellStyle name="Normal 6 2 2 9 2 3 2 2" xfId="6633" xr:uid="{00000000-0005-0000-0000-000076310000}"/>
    <cellStyle name="Normal 6 2 2 9 2 3 2 2 2" xfId="38798" xr:uid="{00000000-0005-0000-0000-000077310000}"/>
    <cellStyle name="Normal 6 2 2 9 2 3 2 3" xfId="28780" xr:uid="{00000000-0005-0000-0000-000078310000}"/>
    <cellStyle name="Normal 6 2 2 9 2 3 3" xfId="6634" xr:uid="{00000000-0005-0000-0000-000079310000}"/>
    <cellStyle name="Normal 6 2 2 9 2 3 3 2" xfId="6635" xr:uid="{00000000-0005-0000-0000-00007A310000}"/>
    <cellStyle name="Normal 6 2 2 9 2 3 3 2 2" xfId="38799" xr:uid="{00000000-0005-0000-0000-00007B310000}"/>
    <cellStyle name="Normal 6 2 2 9 2 3 3 3" xfId="28781" xr:uid="{00000000-0005-0000-0000-00007C310000}"/>
    <cellStyle name="Normal 6 2 2 9 2 3 4" xfId="6636" xr:uid="{00000000-0005-0000-0000-00007D310000}"/>
    <cellStyle name="Normal 6 2 2 9 2 3 4 2" xfId="34819" xr:uid="{00000000-0005-0000-0000-00007E310000}"/>
    <cellStyle name="Normal 6 2 2 9 2 3 5" xfId="24223" xr:uid="{00000000-0005-0000-0000-00007F310000}"/>
    <cellStyle name="Normal 6 2 2 9 2 4" xfId="6637" xr:uid="{00000000-0005-0000-0000-000080310000}"/>
    <cellStyle name="Normal 6 2 2 9 2 4 2" xfId="6638" xr:uid="{00000000-0005-0000-0000-000081310000}"/>
    <cellStyle name="Normal 6 2 2 9 2 4 2 2" xfId="38800" xr:uid="{00000000-0005-0000-0000-000082310000}"/>
    <cellStyle name="Normal 6 2 2 9 2 4 3" xfId="28782" xr:uid="{00000000-0005-0000-0000-000083310000}"/>
    <cellStyle name="Normal 6 2 2 9 2 5" xfId="6639" xr:uid="{00000000-0005-0000-0000-000084310000}"/>
    <cellStyle name="Normal 6 2 2 9 2 5 2" xfId="6640" xr:uid="{00000000-0005-0000-0000-000085310000}"/>
    <cellStyle name="Normal 6 2 2 9 2 5 2 2" xfId="38801" xr:uid="{00000000-0005-0000-0000-000086310000}"/>
    <cellStyle name="Normal 6 2 2 9 2 5 3" xfId="28783" xr:uid="{00000000-0005-0000-0000-000087310000}"/>
    <cellStyle name="Normal 6 2 2 9 2 6" xfId="6641" xr:uid="{00000000-0005-0000-0000-000088310000}"/>
    <cellStyle name="Normal 6 2 2 9 2 6 2" xfId="34817" xr:uid="{00000000-0005-0000-0000-000089310000}"/>
    <cellStyle name="Normal 6 2 2 9 2 7" xfId="24221" xr:uid="{00000000-0005-0000-0000-00008A310000}"/>
    <cellStyle name="Normal 6 2 2 9 3" xfId="6642" xr:uid="{00000000-0005-0000-0000-00008B310000}"/>
    <cellStyle name="Normal 6 2 2 9 3 2" xfId="6643" xr:uid="{00000000-0005-0000-0000-00008C310000}"/>
    <cellStyle name="Normal 6 2 2 9 3 2 2" xfId="6644" xr:uid="{00000000-0005-0000-0000-00008D310000}"/>
    <cellStyle name="Normal 6 2 2 9 3 2 2 2" xfId="38802" xr:uid="{00000000-0005-0000-0000-00008E310000}"/>
    <cellStyle name="Normal 6 2 2 9 3 2 3" xfId="28784" xr:uid="{00000000-0005-0000-0000-00008F310000}"/>
    <cellStyle name="Normal 6 2 2 9 3 3" xfId="6645" xr:uid="{00000000-0005-0000-0000-000090310000}"/>
    <cellStyle name="Normal 6 2 2 9 3 3 2" xfId="6646" xr:uid="{00000000-0005-0000-0000-000091310000}"/>
    <cellStyle name="Normal 6 2 2 9 3 3 2 2" xfId="38803" xr:uid="{00000000-0005-0000-0000-000092310000}"/>
    <cellStyle name="Normal 6 2 2 9 3 3 3" xfId="28785" xr:uid="{00000000-0005-0000-0000-000093310000}"/>
    <cellStyle name="Normal 6 2 2 9 3 4" xfId="6647" xr:uid="{00000000-0005-0000-0000-000094310000}"/>
    <cellStyle name="Normal 6 2 2 9 3 4 2" xfId="34820" xr:uid="{00000000-0005-0000-0000-000095310000}"/>
    <cellStyle name="Normal 6 2 2 9 3 5" xfId="24224" xr:uid="{00000000-0005-0000-0000-000096310000}"/>
    <cellStyle name="Normal 6 2 2 9 4" xfId="6648" xr:uid="{00000000-0005-0000-0000-000097310000}"/>
    <cellStyle name="Normal 6 2 2 9 4 2" xfId="6649" xr:uid="{00000000-0005-0000-0000-000098310000}"/>
    <cellStyle name="Normal 6 2 2 9 4 2 2" xfId="6650" xr:uid="{00000000-0005-0000-0000-000099310000}"/>
    <cellStyle name="Normal 6 2 2 9 4 2 2 2" xfId="38804" xr:uid="{00000000-0005-0000-0000-00009A310000}"/>
    <cellStyle name="Normal 6 2 2 9 4 2 3" xfId="28786" xr:uid="{00000000-0005-0000-0000-00009B310000}"/>
    <cellStyle name="Normal 6 2 2 9 4 3" xfId="6651" xr:uid="{00000000-0005-0000-0000-00009C310000}"/>
    <cellStyle name="Normal 6 2 2 9 4 3 2" xfId="6652" xr:uid="{00000000-0005-0000-0000-00009D310000}"/>
    <cellStyle name="Normal 6 2 2 9 4 3 2 2" xfId="38805" xr:uid="{00000000-0005-0000-0000-00009E310000}"/>
    <cellStyle name="Normal 6 2 2 9 4 3 3" xfId="28787" xr:uid="{00000000-0005-0000-0000-00009F310000}"/>
    <cellStyle name="Normal 6 2 2 9 4 4" xfId="6653" xr:uid="{00000000-0005-0000-0000-0000A0310000}"/>
    <cellStyle name="Normal 6 2 2 9 4 4 2" xfId="34821" xr:uid="{00000000-0005-0000-0000-0000A1310000}"/>
    <cellStyle name="Normal 6 2 2 9 4 5" xfId="24225" xr:uid="{00000000-0005-0000-0000-0000A2310000}"/>
    <cellStyle name="Normal 6 2 2 9 5" xfId="6654" xr:uid="{00000000-0005-0000-0000-0000A3310000}"/>
    <cellStyle name="Normal 6 2 2 9 5 2" xfId="6655" xr:uid="{00000000-0005-0000-0000-0000A4310000}"/>
    <cellStyle name="Normal 6 2 2 9 5 2 2" xfId="38806" xr:uid="{00000000-0005-0000-0000-0000A5310000}"/>
    <cellStyle name="Normal 6 2 2 9 5 3" xfId="28788" xr:uid="{00000000-0005-0000-0000-0000A6310000}"/>
    <cellStyle name="Normal 6 2 2 9 6" xfId="6656" xr:uid="{00000000-0005-0000-0000-0000A7310000}"/>
    <cellStyle name="Normal 6 2 2 9 6 2" xfId="6657" xr:uid="{00000000-0005-0000-0000-0000A8310000}"/>
    <cellStyle name="Normal 6 2 2 9 6 2 2" xfId="38807" xr:uid="{00000000-0005-0000-0000-0000A9310000}"/>
    <cellStyle name="Normal 6 2 2 9 6 3" xfId="28789" xr:uid="{00000000-0005-0000-0000-0000AA310000}"/>
    <cellStyle name="Normal 6 2 2 9 7" xfId="6658" xr:uid="{00000000-0005-0000-0000-0000AB310000}"/>
    <cellStyle name="Normal 6 2 2 9 7 2" xfId="34816" xr:uid="{00000000-0005-0000-0000-0000AC310000}"/>
    <cellStyle name="Normal 6 2 2 9 8" xfId="24220" xr:uid="{00000000-0005-0000-0000-0000AD310000}"/>
    <cellStyle name="Normal 6 2 20" xfId="23143" xr:uid="{00000000-0005-0000-0000-0000AE310000}"/>
    <cellStyle name="Normal 6 2 3" xfId="6659" xr:uid="{00000000-0005-0000-0000-0000AF310000}"/>
    <cellStyle name="Normal 6 2 3 10" xfId="6660" xr:uid="{00000000-0005-0000-0000-0000B0310000}"/>
    <cellStyle name="Normal 6 2 3 10 2" xfId="6661" xr:uid="{00000000-0005-0000-0000-0000B1310000}"/>
    <cellStyle name="Normal 6 2 3 10 2 2" xfId="34822" xr:uid="{00000000-0005-0000-0000-0000B2310000}"/>
    <cellStyle name="Normal 6 2 3 10 3" xfId="24226" xr:uid="{00000000-0005-0000-0000-0000B3310000}"/>
    <cellStyle name="Normal 6 2 3 11" xfId="6662" xr:uid="{00000000-0005-0000-0000-0000B4310000}"/>
    <cellStyle name="Normal 6 2 3 11 2" xfId="6663" xr:uid="{00000000-0005-0000-0000-0000B5310000}"/>
    <cellStyle name="Normal 6 2 3 11 2 2" xfId="38808" xr:uid="{00000000-0005-0000-0000-0000B6310000}"/>
    <cellStyle name="Normal 6 2 3 11 3" xfId="28790" xr:uid="{00000000-0005-0000-0000-0000B7310000}"/>
    <cellStyle name="Normal 6 2 3 12" xfId="6664" xr:uid="{00000000-0005-0000-0000-0000B8310000}"/>
    <cellStyle name="Normal 6 2 3 12 2" xfId="6665" xr:uid="{00000000-0005-0000-0000-0000B9310000}"/>
    <cellStyle name="Normal 6 2 3 12 2 2" xfId="38809" xr:uid="{00000000-0005-0000-0000-0000BA310000}"/>
    <cellStyle name="Normal 6 2 3 12 3" xfId="28791" xr:uid="{00000000-0005-0000-0000-0000BB310000}"/>
    <cellStyle name="Normal 6 2 3 2" xfId="6666" xr:uid="{00000000-0005-0000-0000-0000BC310000}"/>
    <cellStyle name="Normal 6 2 3 2 10" xfId="6667" xr:uid="{00000000-0005-0000-0000-0000BD310000}"/>
    <cellStyle name="Normal 6 2 3 2 10 2" xfId="6668" xr:uid="{00000000-0005-0000-0000-0000BE310000}"/>
    <cellStyle name="Normal 6 2 3 2 10 2 2" xfId="38810" xr:uid="{00000000-0005-0000-0000-0000BF310000}"/>
    <cellStyle name="Normal 6 2 3 2 10 3" xfId="28792" xr:uid="{00000000-0005-0000-0000-0000C0310000}"/>
    <cellStyle name="Normal 6 2 3 2 11" xfId="6669" xr:uid="{00000000-0005-0000-0000-0000C1310000}"/>
    <cellStyle name="Normal 6 2 3 2 11 2" xfId="34823" xr:uid="{00000000-0005-0000-0000-0000C2310000}"/>
    <cellStyle name="Normal 6 2 3 2 12" xfId="24227" xr:uid="{00000000-0005-0000-0000-0000C3310000}"/>
    <cellStyle name="Normal 6 2 3 2 2" xfId="6670" xr:uid="{00000000-0005-0000-0000-0000C4310000}"/>
    <cellStyle name="Normal 6 2 3 2 2 10" xfId="24228" xr:uid="{00000000-0005-0000-0000-0000C5310000}"/>
    <cellStyle name="Normal 6 2 3 2 2 2" xfId="6671" xr:uid="{00000000-0005-0000-0000-0000C6310000}"/>
    <cellStyle name="Normal 6 2 3 2 2 2 2" xfId="6672" xr:uid="{00000000-0005-0000-0000-0000C7310000}"/>
    <cellStyle name="Normal 6 2 3 2 2 2 2 2" xfId="6673" xr:uid="{00000000-0005-0000-0000-0000C8310000}"/>
    <cellStyle name="Normal 6 2 3 2 2 2 2 2 2" xfId="6674" xr:uid="{00000000-0005-0000-0000-0000C9310000}"/>
    <cellStyle name="Normal 6 2 3 2 2 2 2 2 2 2" xfId="6675" xr:uid="{00000000-0005-0000-0000-0000CA310000}"/>
    <cellStyle name="Normal 6 2 3 2 2 2 2 2 2 2 2" xfId="38811" xr:uid="{00000000-0005-0000-0000-0000CB310000}"/>
    <cellStyle name="Normal 6 2 3 2 2 2 2 2 2 3" xfId="28793" xr:uid="{00000000-0005-0000-0000-0000CC310000}"/>
    <cellStyle name="Normal 6 2 3 2 2 2 2 2 3" xfId="6676" xr:uid="{00000000-0005-0000-0000-0000CD310000}"/>
    <cellStyle name="Normal 6 2 3 2 2 2 2 2 3 2" xfId="6677" xr:uid="{00000000-0005-0000-0000-0000CE310000}"/>
    <cellStyle name="Normal 6 2 3 2 2 2 2 2 3 2 2" xfId="38812" xr:uid="{00000000-0005-0000-0000-0000CF310000}"/>
    <cellStyle name="Normal 6 2 3 2 2 2 2 2 3 3" xfId="28794" xr:uid="{00000000-0005-0000-0000-0000D0310000}"/>
    <cellStyle name="Normal 6 2 3 2 2 2 2 2 4" xfId="6678" xr:uid="{00000000-0005-0000-0000-0000D1310000}"/>
    <cellStyle name="Normal 6 2 3 2 2 2 2 2 4 2" xfId="34827" xr:uid="{00000000-0005-0000-0000-0000D2310000}"/>
    <cellStyle name="Normal 6 2 3 2 2 2 2 2 5" xfId="24231" xr:uid="{00000000-0005-0000-0000-0000D3310000}"/>
    <cellStyle name="Normal 6 2 3 2 2 2 2 3" xfId="6679" xr:uid="{00000000-0005-0000-0000-0000D4310000}"/>
    <cellStyle name="Normal 6 2 3 2 2 2 2 3 2" xfId="6680" xr:uid="{00000000-0005-0000-0000-0000D5310000}"/>
    <cellStyle name="Normal 6 2 3 2 2 2 2 3 2 2" xfId="6681" xr:uid="{00000000-0005-0000-0000-0000D6310000}"/>
    <cellStyle name="Normal 6 2 3 2 2 2 2 3 2 2 2" xfId="38813" xr:uid="{00000000-0005-0000-0000-0000D7310000}"/>
    <cellStyle name="Normal 6 2 3 2 2 2 2 3 2 3" xfId="28795" xr:uid="{00000000-0005-0000-0000-0000D8310000}"/>
    <cellStyle name="Normal 6 2 3 2 2 2 2 3 3" xfId="6682" xr:uid="{00000000-0005-0000-0000-0000D9310000}"/>
    <cellStyle name="Normal 6 2 3 2 2 2 2 3 3 2" xfId="6683" xr:uid="{00000000-0005-0000-0000-0000DA310000}"/>
    <cellStyle name="Normal 6 2 3 2 2 2 2 3 3 2 2" xfId="38814" xr:uid="{00000000-0005-0000-0000-0000DB310000}"/>
    <cellStyle name="Normal 6 2 3 2 2 2 2 3 3 3" xfId="28796" xr:uid="{00000000-0005-0000-0000-0000DC310000}"/>
    <cellStyle name="Normal 6 2 3 2 2 2 2 3 4" xfId="6684" xr:uid="{00000000-0005-0000-0000-0000DD310000}"/>
    <cellStyle name="Normal 6 2 3 2 2 2 2 3 4 2" xfId="34828" xr:uid="{00000000-0005-0000-0000-0000DE310000}"/>
    <cellStyle name="Normal 6 2 3 2 2 2 2 3 5" xfId="24232" xr:uid="{00000000-0005-0000-0000-0000DF310000}"/>
    <cellStyle name="Normal 6 2 3 2 2 2 2 4" xfId="6685" xr:uid="{00000000-0005-0000-0000-0000E0310000}"/>
    <cellStyle name="Normal 6 2 3 2 2 2 2 4 2" xfId="6686" xr:uid="{00000000-0005-0000-0000-0000E1310000}"/>
    <cellStyle name="Normal 6 2 3 2 2 2 2 4 2 2" xfId="38815" xr:uid="{00000000-0005-0000-0000-0000E2310000}"/>
    <cellStyle name="Normal 6 2 3 2 2 2 2 4 3" xfId="28797" xr:uid="{00000000-0005-0000-0000-0000E3310000}"/>
    <cellStyle name="Normal 6 2 3 2 2 2 2 5" xfId="6687" xr:uid="{00000000-0005-0000-0000-0000E4310000}"/>
    <cellStyle name="Normal 6 2 3 2 2 2 2 5 2" xfId="6688" xr:uid="{00000000-0005-0000-0000-0000E5310000}"/>
    <cellStyle name="Normal 6 2 3 2 2 2 2 5 2 2" xfId="38816" xr:uid="{00000000-0005-0000-0000-0000E6310000}"/>
    <cellStyle name="Normal 6 2 3 2 2 2 2 5 3" xfId="28798" xr:uid="{00000000-0005-0000-0000-0000E7310000}"/>
    <cellStyle name="Normal 6 2 3 2 2 2 2 6" xfId="6689" xr:uid="{00000000-0005-0000-0000-0000E8310000}"/>
    <cellStyle name="Normal 6 2 3 2 2 2 2 6 2" xfId="34826" xr:uid="{00000000-0005-0000-0000-0000E9310000}"/>
    <cellStyle name="Normal 6 2 3 2 2 2 2 7" xfId="24230" xr:uid="{00000000-0005-0000-0000-0000EA310000}"/>
    <cellStyle name="Normal 6 2 3 2 2 2 3" xfId="6690" xr:uid="{00000000-0005-0000-0000-0000EB310000}"/>
    <cellStyle name="Normal 6 2 3 2 2 2 3 2" xfId="6691" xr:uid="{00000000-0005-0000-0000-0000EC310000}"/>
    <cellStyle name="Normal 6 2 3 2 2 2 3 2 2" xfId="6692" xr:uid="{00000000-0005-0000-0000-0000ED310000}"/>
    <cellStyle name="Normal 6 2 3 2 2 2 3 2 2 2" xfId="38817" xr:uid="{00000000-0005-0000-0000-0000EE310000}"/>
    <cellStyle name="Normal 6 2 3 2 2 2 3 2 3" xfId="28799" xr:uid="{00000000-0005-0000-0000-0000EF310000}"/>
    <cellStyle name="Normal 6 2 3 2 2 2 3 3" xfId="6693" xr:uid="{00000000-0005-0000-0000-0000F0310000}"/>
    <cellStyle name="Normal 6 2 3 2 2 2 3 3 2" xfId="6694" xr:uid="{00000000-0005-0000-0000-0000F1310000}"/>
    <cellStyle name="Normal 6 2 3 2 2 2 3 3 2 2" xfId="38818" xr:uid="{00000000-0005-0000-0000-0000F2310000}"/>
    <cellStyle name="Normal 6 2 3 2 2 2 3 3 3" xfId="28800" xr:uid="{00000000-0005-0000-0000-0000F3310000}"/>
    <cellStyle name="Normal 6 2 3 2 2 2 3 4" xfId="6695" xr:uid="{00000000-0005-0000-0000-0000F4310000}"/>
    <cellStyle name="Normal 6 2 3 2 2 2 3 4 2" xfId="34829" xr:uid="{00000000-0005-0000-0000-0000F5310000}"/>
    <cellStyle name="Normal 6 2 3 2 2 2 3 5" xfId="24233" xr:uid="{00000000-0005-0000-0000-0000F6310000}"/>
    <cellStyle name="Normal 6 2 3 2 2 2 4" xfId="6696" xr:uid="{00000000-0005-0000-0000-0000F7310000}"/>
    <cellStyle name="Normal 6 2 3 2 2 2 4 2" xfId="6697" xr:uid="{00000000-0005-0000-0000-0000F8310000}"/>
    <cellStyle name="Normal 6 2 3 2 2 2 4 2 2" xfId="6698" xr:uid="{00000000-0005-0000-0000-0000F9310000}"/>
    <cellStyle name="Normal 6 2 3 2 2 2 4 2 2 2" xfId="38819" xr:uid="{00000000-0005-0000-0000-0000FA310000}"/>
    <cellStyle name="Normal 6 2 3 2 2 2 4 2 3" xfId="28801" xr:uid="{00000000-0005-0000-0000-0000FB310000}"/>
    <cellStyle name="Normal 6 2 3 2 2 2 4 3" xfId="6699" xr:uid="{00000000-0005-0000-0000-0000FC310000}"/>
    <cellStyle name="Normal 6 2 3 2 2 2 4 3 2" xfId="6700" xr:uid="{00000000-0005-0000-0000-0000FD310000}"/>
    <cellStyle name="Normal 6 2 3 2 2 2 4 3 2 2" xfId="38820" xr:uid="{00000000-0005-0000-0000-0000FE310000}"/>
    <cellStyle name="Normal 6 2 3 2 2 2 4 3 3" xfId="28802" xr:uid="{00000000-0005-0000-0000-0000FF310000}"/>
    <cellStyle name="Normal 6 2 3 2 2 2 4 4" xfId="6701" xr:uid="{00000000-0005-0000-0000-000000320000}"/>
    <cellStyle name="Normal 6 2 3 2 2 2 4 4 2" xfId="34830" xr:uid="{00000000-0005-0000-0000-000001320000}"/>
    <cellStyle name="Normal 6 2 3 2 2 2 4 5" xfId="24234" xr:uid="{00000000-0005-0000-0000-000002320000}"/>
    <cellStyle name="Normal 6 2 3 2 2 2 5" xfId="6702" xr:uid="{00000000-0005-0000-0000-000003320000}"/>
    <cellStyle name="Normal 6 2 3 2 2 2 5 2" xfId="6703" xr:uid="{00000000-0005-0000-0000-000004320000}"/>
    <cellStyle name="Normal 6 2 3 2 2 2 5 2 2" xfId="38821" xr:uid="{00000000-0005-0000-0000-000005320000}"/>
    <cellStyle name="Normal 6 2 3 2 2 2 5 3" xfId="28803" xr:uid="{00000000-0005-0000-0000-000006320000}"/>
    <cellStyle name="Normal 6 2 3 2 2 2 6" xfId="6704" xr:uid="{00000000-0005-0000-0000-000007320000}"/>
    <cellStyle name="Normal 6 2 3 2 2 2 6 2" xfId="6705" xr:uid="{00000000-0005-0000-0000-000008320000}"/>
    <cellStyle name="Normal 6 2 3 2 2 2 6 2 2" xfId="38822" xr:uid="{00000000-0005-0000-0000-000009320000}"/>
    <cellStyle name="Normal 6 2 3 2 2 2 6 3" xfId="28804" xr:uid="{00000000-0005-0000-0000-00000A320000}"/>
    <cellStyle name="Normal 6 2 3 2 2 2 7" xfId="6706" xr:uid="{00000000-0005-0000-0000-00000B320000}"/>
    <cellStyle name="Normal 6 2 3 2 2 2 7 2" xfId="34825" xr:uid="{00000000-0005-0000-0000-00000C320000}"/>
    <cellStyle name="Normal 6 2 3 2 2 2 8" xfId="24229" xr:uid="{00000000-0005-0000-0000-00000D320000}"/>
    <cellStyle name="Normal 6 2 3 2 2 3" xfId="6707" xr:uid="{00000000-0005-0000-0000-00000E320000}"/>
    <cellStyle name="Normal 6 2 3 2 2 3 2" xfId="6708" xr:uid="{00000000-0005-0000-0000-00000F320000}"/>
    <cellStyle name="Normal 6 2 3 2 2 3 2 2" xfId="6709" xr:uid="{00000000-0005-0000-0000-000010320000}"/>
    <cellStyle name="Normal 6 2 3 2 2 3 2 2 2" xfId="6710" xr:uid="{00000000-0005-0000-0000-000011320000}"/>
    <cellStyle name="Normal 6 2 3 2 2 3 2 2 2 2" xfId="6711" xr:uid="{00000000-0005-0000-0000-000012320000}"/>
    <cellStyle name="Normal 6 2 3 2 2 3 2 2 2 2 2" xfId="38823" xr:uid="{00000000-0005-0000-0000-000013320000}"/>
    <cellStyle name="Normal 6 2 3 2 2 3 2 2 2 3" xfId="28805" xr:uid="{00000000-0005-0000-0000-000014320000}"/>
    <cellStyle name="Normal 6 2 3 2 2 3 2 2 3" xfId="6712" xr:uid="{00000000-0005-0000-0000-000015320000}"/>
    <cellStyle name="Normal 6 2 3 2 2 3 2 2 3 2" xfId="6713" xr:uid="{00000000-0005-0000-0000-000016320000}"/>
    <cellStyle name="Normal 6 2 3 2 2 3 2 2 3 2 2" xfId="38824" xr:uid="{00000000-0005-0000-0000-000017320000}"/>
    <cellStyle name="Normal 6 2 3 2 2 3 2 2 3 3" xfId="28806" xr:uid="{00000000-0005-0000-0000-000018320000}"/>
    <cellStyle name="Normal 6 2 3 2 2 3 2 2 4" xfId="6714" xr:uid="{00000000-0005-0000-0000-000019320000}"/>
    <cellStyle name="Normal 6 2 3 2 2 3 2 2 4 2" xfId="34833" xr:uid="{00000000-0005-0000-0000-00001A320000}"/>
    <cellStyle name="Normal 6 2 3 2 2 3 2 2 5" xfId="24237" xr:uid="{00000000-0005-0000-0000-00001B320000}"/>
    <cellStyle name="Normal 6 2 3 2 2 3 2 3" xfId="6715" xr:uid="{00000000-0005-0000-0000-00001C320000}"/>
    <cellStyle name="Normal 6 2 3 2 2 3 2 3 2" xfId="6716" xr:uid="{00000000-0005-0000-0000-00001D320000}"/>
    <cellStyle name="Normal 6 2 3 2 2 3 2 3 2 2" xfId="6717" xr:uid="{00000000-0005-0000-0000-00001E320000}"/>
    <cellStyle name="Normal 6 2 3 2 2 3 2 3 2 2 2" xfId="38825" xr:uid="{00000000-0005-0000-0000-00001F320000}"/>
    <cellStyle name="Normal 6 2 3 2 2 3 2 3 2 3" xfId="28807" xr:uid="{00000000-0005-0000-0000-000020320000}"/>
    <cellStyle name="Normal 6 2 3 2 2 3 2 3 3" xfId="6718" xr:uid="{00000000-0005-0000-0000-000021320000}"/>
    <cellStyle name="Normal 6 2 3 2 2 3 2 3 3 2" xfId="6719" xr:uid="{00000000-0005-0000-0000-000022320000}"/>
    <cellStyle name="Normal 6 2 3 2 2 3 2 3 3 2 2" xfId="38826" xr:uid="{00000000-0005-0000-0000-000023320000}"/>
    <cellStyle name="Normal 6 2 3 2 2 3 2 3 3 3" xfId="28808" xr:uid="{00000000-0005-0000-0000-000024320000}"/>
    <cellStyle name="Normal 6 2 3 2 2 3 2 3 4" xfId="6720" xr:uid="{00000000-0005-0000-0000-000025320000}"/>
    <cellStyle name="Normal 6 2 3 2 2 3 2 3 4 2" xfId="34834" xr:uid="{00000000-0005-0000-0000-000026320000}"/>
    <cellStyle name="Normal 6 2 3 2 2 3 2 3 5" xfId="24238" xr:uid="{00000000-0005-0000-0000-000027320000}"/>
    <cellStyle name="Normal 6 2 3 2 2 3 2 4" xfId="6721" xr:uid="{00000000-0005-0000-0000-000028320000}"/>
    <cellStyle name="Normal 6 2 3 2 2 3 2 4 2" xfId="6722" xr:uid="{00000000-0005-0000-0000-000029320000}"/>
    <cellStyle name="Normal 6 2 3 2 2 3 2 4 2 2" xfId="38827" xr:uid="{00000000-0005-0000-0000-00002A320000}"/>
    <cellStyle name="Normal 6 2 3 2 2 3 2 4 3" xfId="28809" xr:uid="{00000000-0005-0000-0000-00002B320000}"/>
    <cellStyle name="Normal 6 2 3 2 2 3 2 5" xfId="6723" xr:uid="{00000000-0005-0000-0000-00002C320000}"/>
    <cellStyle name="Normal 6 2 3 2 2 3 2 5 2" xfId="6724" xr:uid="{00000000-0005-0000-0000-00002D320000}"/>
    <cellStyle name="Normal 6 2 3 2 2 3 2 5 2 2" xfId="38828" xr:uid="{00000000-0005-0000-0000-00002E320000}"/>
    <cellStyle name="Normal 6 2 3 2 2 3 2 5 3" xfId="28810" xr:uid="{00000000-0005-0000-0000-00002F320000}"/>
    <cellStyle name="Normal 6 2 3 2 2 3 2 6" xfId="6725" xr:uid="{00000000-0005-0000-0000-000030320000}"/>
    <cellStyle name="Normal 6 2 3 2 2 3 2 6 2" xfId="34832" xr:uid="{00000000-0005-0000-0000-000031320000}"/>
    <cellStyle name="Normal 6 2 3 2 2 3 2 7" xfId="24236" xr:uid="{00000000-0005-0000-0000-000032320000}"/>
    <cellStyle name="Normal 6 2 3 2 2 3 3" xfId="6726" xr:uid="{00000000-0005-0000-0000-000033320000}"/>
    <cellStyle name="Normal 6 2 3 2 2 3 3 2" xfId="6727" xr:uid="{00000000-0005-0000-0000-000034320000}"/>
    <cellStyle name="Normal 6 2 3 2 2 3 3 2 2" xfId="6728" xr:uid="{00000000-0005-0000-0000-000035320000}"/>
    <cellStyle name="Normal 6 2 3 2 2 3 3 2 2 2" xfId="38829" xr:uid="{00000000-0005-0000-0000-000036320000}"/>
    <cellStyle name="Normal 6 2 3 2 2 3 3 2 3" xfId="28811" xr:uid="{00000000-0005-0000-0000-000037320000}"/>
    <cellStyle name="Normal 6 2 3 2 2 3 3 3" xfId="6729" xr:uid="{00000000-0005-0000-0000-000038320000}"/>
    <cellStyle name="Normal 6 2 3 2 2 3 3 3 2" xfId="6730" xr:uid="{00000000-0005-0000-0000-000039320000}"/>
    <cellStyle name="Normal 6 2 3 2 2 3 3 3 2 2" xfId="38830" xr:uid="{00000000-0005-0000-0000-00003A320000}"/>
    <cellStyle name="Normal 6 2 3 2 2 3 3 3 3" xfId="28812" xr:uid="{00000000-0005-0000-0000-00003B320000}"/>
    <cellStyle name="Normal 6 2 3 2 2 3 3 4" xfId="6731" xr:uid="{00000000-0005-0000-0000-00003C320000}"/>
    <cellStyle name="Normal 6 2 3 2 2 3 3 4 2" xfId="34835" xr:uid="{00000000-0005-0000-0000-00003D320000}"/>
    <cellStyle name="Normal 6 2 3 2 2 3 3 5" xfId="24239" xr:uid="{00000000-0005-0000-0000-00003E320000}"/>
    <cellStyle name="Normal 6 2 3 2 2 3 4" xfId="6732" xr:uid="{00000000-0005-0000-0000-00003F320000}"/>
    <cellStyle name="Normal 6 2 3 2 2 3 4 2" xfId="6733" xr:uid="{00000000-0005-0000-0000-000040320000}"/>
    <cellStyle name="Normal 6 2 3 2 2 3 4 2 2" xfId="6734" xr:uid="{00000000-0005-0000-0000-000041320000}"/>
    <cellStyle name="Normal 6 2 3 2 2 3 4 2 2 2" xfId="38831" xr:uid="{00000000-0005-0000-0000-000042320000}"/>
    <cellStyle name="Normal 6 2 3 2 2 3 4 2 3" xfId="28813" xr:uid="{00000000-0005-0000-0000-000043320000}"/>
    <cellStyle name="Normal 6 2 3 2 2 3 4 3" xfId="6735" xr:uid="{00000000-0005-0000-0000-000044320000}"/>
    <cellStyle name="Normal 6 2 3 2 2 3 4 3 2" xfId="6736" xr:uid="{00000000-0005-0000-0000-000045320000}"/>
    <cellStyle name="Normal 6 2 3 2 2 3 4 3 2 2" xfId="38832" xr:uid="{00000000-0005-0000-0000-000046320000}"/>
    <cellStyle name="Normal 6 2 3 2 2 3 4 3 3" xfId="28814" xr:uid="{00000000-0005-0000-0000-000047320000}"/>
    <cellStyle name="Normal 6 2 3 2 2 3 4 4" xfId="6737" xr:uid="{00000000-0005-0000-0000-000048320000}"/>
    <cellStyle name="Normal 6 2 3 2 2 3 4 4 2" xfId="34836" xr:uid="{00000000-0005-0000-0000-000049320000}"/>
    <cellStyle name="Normal 6 2 3 2 2 3 4 5" xfId="24240" xr:uid="{00000000-0005-0000-0000-00004A320000}"/>
    <cellStyle name="Normal 6 2 3 2 2 3 5" xfId="6738" xr:uid="{00000000-0005-0000-0000-00004B320000}"/>
    <cellStyle name="Normal 6 2 3 2 2 3 5 2" xfId="6739" xr:uid="{00000000-0005-0000-0000-00004C320000}"/>
    <cellStyle name="Normal 6 2 3 2 2 3 5 2 2" xfId="38833" xr:uid="{00000000-0005-0000-0000-00004D320000}"/>
    <cellStyle name="Normal 6 2 3 2 2 3 5 3" xfId="28815" xr:uid="{00000000-0005-0000-0000-00004E320000}"/>
    <cellStyle name="Normal 6 2 3 2 2 3 6" xfId="6740" xr:uid="{00000000-0005-0000-0000-00004F320000}"/>
    <cellStyle name="Normal 6 2 3 2 2 3 6 2" xfId="6741" xr:uid="{00000000-0005-0000-0000-000050320000}"/>
    <cellStyle name="Normal 6 2 3 2 2 3 6 2 2" xfId="38834" xr:uid="{00000000-0005-0000-0000-000051320000}"/>
    <cellStyle name="Normal 6 2 3 2 2 3 6 3" xfId="28816" xr:uid="{00000000-0005-0000-0000-000052320000}"/>
    <cellStyle name="Normal 6 2 3 2 2 3 7" xfId="6742" xr:uid="{00000000-0005-0000-0000-000053320000}"/>
    <cellStyle name="Normal 6 2 3 2 2 3 7 2" xfId="34831" xr:uid="{00000000-0005-0000-0000-000054320000}"/>
    <cellStyle name="Normal 6 2 3 2 2 3 8" xfId="24235" xr:uid="{00000000-0005-0000-0000-000055320000}"/>
    <cellStyle name="Normal 6 2 3 2 2 4" xfId="6743" xr:uid="{00000000-0005-0000-0000-000056320000}"/>
    <cellStyle name="Normal 6 2 3 2 2 4 2" xfId="6744" xr:uid="{00000000-0005-0000-0000-000057320000}"/>
    <cellStyle name="Normal 6 2 3 2 2 4 2 2" xfId="6745" xr:uid="{00000000-0005-0000-0000-000058320000}"/>
    <cellStyle name="Normal 6 2 3 2 2 4 2 2 2" xfId="6746" xr:uid="{00000000-0005-0000-0000-000059320000}"/>
    <cellStyle name="Normal 6 2 3 2 2 4 2 2 2 2" xfId="38835" xr:uid="{00000000-0005-0000-0000-00005A320000}"/>
    <cellStyle name="Normal 6 2 3 2 2 4 2 2 3" xfId="28817" xr:uid="{00000000-0005-0000-0000-00005B320000}"/>
    <cellStyle name="Normal 6 2 3 2 2 4 2 3" xfId="6747" xr:uid="{00000000-0005-0000-0000-00005C320000}"/>
    <cellStyle name="Normal 6 2 3 2 2 4 2 3 2" xfId="6748" xr:uid="{00000000-0005-0000-0000-00005D320000}"/>
    <cellStyle name="Normal 6 2 3 2 2 4 2 3 2 2" xfId="38836" xr:uid="{00000000-0005-0000-0000-00005E320000}"/>
    <cellStyle name="Normal 6 2 3 2 2 4 2 3 3" xfId="28818" xr:uid="{00000000-0005-0000-0000-00005F320000}"/>
    <cellStyle name="Normal 6 2 3 2 2 4 2 4" xfId="6749" xr:uid="{00000000-0005-0000-0000-000060320000}"/>
    <cellStyle name="Normal 6 2 3 2 2 4 2 4 2" xfId="34838" xr:uid="{00000000-0005-0000-0000-000061320000}"/>
    <cellStyle name="Normal 6 2 3 2 2 4 2 5" xfId="24242" xr:uid="{00000000-0005-0000-0000-000062320000}"/>
    <cellStyle name="Normal 6 2 3 2 2 4 3" xfId="6750" xr:uid="{00000000-0005-0000-0000-000063320000}"/>
    <cellStyle name="Normal 6 2 3 2 2 4 3 2" xfId="6751" xr:uid="{00000000-0005-0000-0000-000064320000}"/>
    <cellStyle name="Normal 6 2 3 2 2 4 3 2 2" xfId="6752" xr:uid="{00000000-0005-0000-0000-000065320000}"/>
    <cellStyle name="Normal 6 2 3 2 2 4 3 2 2 2" xfId="38837" xr:uid="{00000000-0005-0000-0000-000066320000}"/>
    <cellStyle name="Normal 6 2 3 2 2 4 3 2 3" xfId="28819" xr:uid="{00000000-0005-0000-0000-000067320000}"/>
    <cellStyle name="Normal 6 2 3 2 2 4 3 3" xfId="6753" xr:uid="{00000000-0005-0000-0000-000068320000}"/>
    <cellStyle name="Normal 6 2 3 2 2 4 3 3 2" xfId="6754" xr:uid="{00000000-0005-0000-0000-000069320000}"/>
    <cellStyle name="Normal 6 2 3 2 2 4 3 3 2 2" xfId="38838" xr:uid="{00000000-0005-0000-0000-00006A320000}"/>
    <cellStyle name="Normal 6 2 3 2 2 4 3 3 3" xfId="28820" xr:uid="{00000000-0005-0000-0000-00006B320000}"/>
    <cellStyle name="Normal 6 2 3 2 2 4 3 4" xfId="6755" xr:uid="{00000000-0005-0000-0000-00006C320000}"/>
    <cellStyle name="Normal 6 2 3 2 2 4 3 4 2" xfId="34839" xr:uid="{00000000-0005-0000-0000-00006D320000}"/>
    <cellStyle name="Normal 6 2 3 2 2 4 3 5" xfId="24243" xr:uid="{00000000-0005-0000-0000-00006E320000}"/>
    <cellStyle name="Normal 6 2 3 2 2 4 4" xfId="6756" xr:uid="{00000000-0005-0000-0000-00006F320000}"/>
    <cellStyle name="Normal 6 2 3 2 2 4 4 2" xfId="6757" xr:uid="{00000000-0005-0000-0000-000070320000}"/>
    <cellStyle name="Normal 6 2 3 2 2 4 4 2 2" xfId="38839" xr:uid="{00000000-0005-0000-0000-000071320000}"/>
    <cellStyle name="Normal 6 2 3 2 2 4 4 3" xfId="28821" xr:uid="{00000000-0005-0000-0000-000072320000}"/>
    <cellStyle name="Normal 6 2 3 2 2 4 5" xfId="6758" xr:uid="{00000000-0005-0000-0000-000073320000}"/>
    <cellStyle name="Normal 6 2 3 2 2 4 5 2" xfId="6759" xr:uid="{00000000-0005-0000-0000-000074320000}"/>
    <cellStyle name="Normal 6 2 3 2 2 4 5 2 2" xfId="38840" xr:uid="{00000000-0005-0000-0000-000075320000}"/>
    <cellStyle name="Normal 6 2 3 2 2 4 5 3" xfId="28822" xr:uid="{00000000-0005-0000-0000-000076320000}"/>
    <cellStyle name="Normal 6 2 3 2 2 4 6" xfId="6760" xr:uid="{00000000-0005-0000-0000-000077320000}"/>
    <cellStyle name="Normal 6 2 3 2 2 4 6 2" xfId="34837" xr:uid="{00000000-0005-0000-0000-000078320000}"/>
    <cellStyle name="Normal 6 2 3 2 2 4 7" xfId="24241" xr:uid="{00000000-0005-0000-0000-000079320000}"/>
    <cellStyle name="Normal 6 2 3 2 2 5" xfId="6761" xr:uid="{00000000-0005-0000-0000-00007A320000}"/>
    <cellStyle name="Normal 6 2 3 2 2 5 2" xfId="6762" xr:uid="{00000000-0005-0000-0000-00007B320000}"/>
    <cellStyle name="Normal 6 2 3 2 2 5 2 2" xfId="6763" xr:uid="{00000000-0005-0000-0000-00007C320000}"/>
    <cellStyle name="Normal 6 2 3 2 2 5 2 2 2" xfId="38841" xr:uid="{00000000-0005-0000-0000-00007D320000}"/>
    <cellStyle name="Normal 6 2 3 2 2 5 2 3" xfId="28823" xr:uid="{00000000-0005-0000-0000-00007E320000}"/>
    <cellStyle name="Normal 6 2 3 2 2 5 3" xfId="6764" xr:uid="{00000000-0005-0000-0000-00007F320000}"/>
    <cellStyle name="Normal 6 2 3 2 2 5 3 2" xfId="6765" xr:uid="{00000000-0005-0000-0000-000080320000}"/>
    <cellStyle name="Normal 6 2 3 2 2 5 3 2 2" xfId="38842" xr:uid="{00000000-0005-0000-0000-000081320000}"/>
    <cellStyle name="Normal 6 2 3 2 2 5 3 3" xfId="28824" xr:uid="{00000000-0005-0000-0000-000082320000}"/>
    <cellStyle name="Normal 6 2 3 2 2 5 4" xfId="6766" xr:uid="{00000000-0005-0000-0000-000083320000}"/>
    <cellStyle name="Normal 6 2 3 2 2 5 4 2" xfId="34840" xr:uid="{00000000-0005-0000-0000-000084320000}"/>
    <cellStyle name="Normal 6 2 3 2 2 5 5" xfId="24244" xr:uid="{00000000-0005-0000-0000-000085320000}"/>
    <cellStyle name="Normal 6 2 3 2 2 6" xfId="6767" xr:uid="{00000000-0005-0000-0000-000086320000}"/>
    <cellStyle name="Normal 6 2 3 2 2 6 2" xfId="6768" xr:uid="{00000000-0005-0000-0000-000087320000}"/>
    <cellStyle name="Normal 6 2 3 2 2 6 2 2" xfId="6769" xr:uid="{00000000-0005-0000-0000-000088320000}"/>
    <cellStyle name="Normal 6 2 3 2 2 6 2 2 2" xfId="38843" xr:uid="{00000000-0005-0000-0000-000089320000}"/>
    <cellStyle name="Normal 6 2 3 2 2 6 2 3" xfId="28825" xr:uid="{00000000-0005-0000-0000-00008A320000}"/>
    <cellStyle name="Normal 6 2 3 2 2 6 3" xfId="6770" xr:uid="{00000000-0005-0000-0000-00008B320000}"/>
    <cellStyle name="Normal 6 2 3 2 2 6 3 2" xfId="6771" xr:uid="{00000000-0005-0000-0000-00008C320000}"/>
    <cellStyle name="Normal 6 2 3 2 2 6 3 2 2" xfId="38844" xr:uid="{00000000-0005-0000-0000-00008D320000}"/>
    <cellStyle name="Normal 6 2 3 2 2 6 3 3" xfId="28826" xr:uid="{00000000-0005-0000-0000-00008E320000}"/>
    <cellStyle name="Normal 6 2 3 2 2 6 4" xfId="6772" xr:uid="{00000000-0005-0000-0000-00008F320000}"/>
    <cellStyle name="Normal 6 2 3 2 2 6 4 2" xfId="34841" xr:uid="{00000000-0005-0000-0000-000090320000}"/>
    <cellStyle name="Normal 6 2 3 2 2 6 5" xfId="24245" xr:uid="{00000000-0005-0000-0000-000091320000}"/>
    <cellStyle name="Normal 6 2 3 2 2 7" xfId="6773" xr:uid="{00000000-0005-0000-0000-000092320000}"/>
    <cellStyle name="Normal 6 2 3 2 2 7 2" xfId="6774" xr:uid="{00000000-0005-0000-0000-000093320000}"/>
    <cellStyle name="Normal 6 2 3 2 2 7 2 2" xfId="38845" xr:uid="{00000000-0005-0000-0000-000094320000}"/>
    <cellStyle name="Normal 6 2 3 2 2 7 3" xfId="28827" xr:uid="{00000000-0005-0000-0000-000095320000}"/>
    <cellStyle name="Normal 6 2 3 2 2 8" xfId="6775" xr:uid="{00000000-0005-0000-0000-000096320000}"/>
    <cellStyle name="Normal 6 2 3 2 2 8 2" xfId="6776" xr:uid="{00000000-0005-0000-0000-000097320000}"/>
    <cellStyle name="Normal 6 2 3 2 2 8 2 2" xfId="38846" xr:uid="{00000000-0005-0000-0000-000098320000}"/>
    <cellStyle name="Normal 6 2 3 2 2 8 3" xfId="28828" xr:uid="{00000000-0005-0000-0000-000099320000}"/>
    <cellStyle name="Normal 6 2 3 2 2 9" xfId="6777" xr:uid="{00000000-0005-0000-0000-00009A320000}"/>
    <cellStyle name="Normal 6 2 3 2 2 9 2" xfId="34824" xr:uid="{00000000-0005-0000-0000-00009B320000}"/>
    <cellStyle name="Normal 6 2 3 2 3" xfId="6778" xr:uid="{00000000-0005-0000-0000-00009C320000}"/>
    <cellStyle name="Normal 6 2 3 2 3 2" xfId="6779" xr:uid="{00000000-0005-0000-0000-00009D320000}"/>
    <cellStyle name="Normal 6 2 3 2 3 2 2" xfId="6780" xr:uid="{00000000-0005-0000-0000-00009E320000}"/>
    <cellStyle name="Normal 6 2 3 2 3 2 2 2" xfId="6781" xr:uid="{00000000-0005-0000-0000-00009F320000}"/>
    <cellStyle name="Normal 6 2 3 2 3 2 2 2 2" xfId="6782" xr:uid="{00000000-0005-0000-0000-0000A0320000}"/>
    <cellStyle name="Normal 6 2 3 2 3 2 2 2 2 2" xfId="38847" xr:uid="{00000000-0005-0000-0000-0000A1320000}"/>
    <cellStyle name="Normal 6 2 3 2 3 2 2 2 3" xfId="28829" xr:uid="{00000000-0005-0000-0000-0000A2320000}"/>
    <cellStyle name="Normal 6 2 3 2 3 2 2 3" xfId="6783" xr:uid="{00000000-0005-0000-0000-0000A3320000}"/>
    <cellStyle name="Normal 6 2 3 2 3 2 2 3 2" xfId="6784" xr:uid="{00000000-0005-0000-0000-0000A4320000}"/>
    <cellStyle name="Normal 6 2 3 2 3 2 2 3 2 2" xfId="38848" xr:uid="{00000000-0005-0000-0000-0000A5320000}"/>
    <cellStyle name="Normal 6 2 3 2 3 2 2 3 3" xfId="28830" xr:uid="{00000000-0005-0000-0000-0000A6320000}"/>
    <cellStyle name="Normal 6 2 3 2 3 2 2 4" xfId="6785" xr:uid="{00000000-0005-0000-0000-0000A7320000}"/>
    <cellStyle name="Normal 6 2 3 2 3 2 2 4 2" xfId="34844" xr:uid="{00000000-0005-0000-0000-0000A8320000}"/>
    <cellStyle name="Normal 6 2 3 2 3 2 2 5" xfId="24248" xr:uid="{00000000-0005-0000-0000-0000A9320000}"/>
    <cellStyle name="Normal 6 2 3 2 3 2 3" xfId="6786" xr:uid="{00000000-0005-0000-0000-0000AA320000}"/>
    <cellStyle name="Normal 6 2 3 2 3 2 3 2" xfId="6787" xr:uid="{00000000-0005-0000-0000-0000AB320000}"/>
    <cellStyle name="Normal 6 2 3 2 3 2 3 2 2" xfId="6788" xr:uid="{00000000-0005-0000-0000-0000AC320000}"/>
    <cellStyle name="Normal 6 2 3 2 3 2 3 2 2 2" xfId="38849" xr:uid="{00000000-0005-0000-0000-0000AD320000}"/>
    <cellStyle name="Normal 6 2 3 2 3 2 3 2 3" xfId="28831" xr:uid="{00000000-0005-0000-0000-0000AE320000}"/>
    <cellStyle name="Normal 6 2 3 2 3 2 3 3" xfId="6789" xr:uid="{00000000-0005-0000-0000-0000AF320000}"/>
    <cellStyle name="Normal 6 2 3 2 3 2 3 3 2" xfId="6790" xr:uid="{00000000-0005-0000-0000-0000B0320000}"/>
    <cellStyle name="Normal 6 2 3 2 3 2 3 3 2 2" xfId="38850" xr:uid="{00000000-0005-0000-0000-0000B1320000}"/>
    <cellStyle name="Normal 6 2 3 2 3 2 3 3 3" xfId="28832" xr:uid="{00000000-0005-0000-0000-0000B2320000}"/>
    <cellStyle name="Normal 6 2 3 2 3 2 3 4" xfId="6791" xr:uid="{00000000-0005-0000-0000-0000B3320000}"/>
    <cellStyle name="Normal 6 2 3 2 3 2 3 4 2" xfId="34845" xr:uid="{00000000-0005-0000-0000-0000B4320000}"/>
    <cellStyle name="Normal 6 2 3 2 3 2 3 5" xfId="24249" xr:uid="{00000000-0005-0000-0000-0000B5320000}"/>
    <cellStyle name="Normal 6 2 3 2 3 2 4" xfId="6792" xr:uid="{00000000-0005-0000-0000-0000B6320000}"/>
    <cellStyle name="Normal 6 2 3 2 3 2 4 2" xfId="6793" xr:uid="{00000000-0005-0000-0000-0000B7320000}"/>
    <cellStyle name="Normal 6 2 3 2 3 2 4 2 2" xfId="38851" xr:uid="{00000000-0005-0000-0000-0000B8320000}"/>
    <cellStyle name="Normal 6 2 3 2 3 2 4 3" xfId="28833" xr:uid="{00000000-0005-0000-0000-0000B9320000}"/>
    <cellStyle name="Normal 6 2 3 2 3 2 5" xfId="6794" xr:uid="{00000000-0005-0000-0000-0000BA320000}"/>
    <cellStyle name="Normal 6 2 3 2 3 2 5 2" xfId="6795" xr:uid="{00000000-0005-0000-0000-0000BB320000}"/>
    <cellStyle name="Normal 6 2 3 2 3 2 5 2 2" xfId="38852" xr:uid="{00000000-0005-0000-0000-0000BC320000}"/>
    <cellStyle name="Normal 6 2 3 2 3 2 5 3" xfId="28834" xr:uid="{00000000-0005-0000-0000-0000BD320000}"/>
    <cellStyle name="Normal 6 2 3 2 3 2 6" xfId="6796" xr:uid="{00000000-0005-0000-0000-0000BE320000}"/>
    <cellStyle name="Normal 6 2 3 2 3 2 6 2" xfId="34843" xr:uid="{00000000-0005-0000-0000-0000BF320000}"/>
    <cellStyle name="Normal 6 2 3 2 3 2 7" xfId="24247" xr:uid="{00000000-0005-0000-0000-0000C0320000}"/>
    <cellStyle name="Normal 6 2 3 2 3 3" xfId="6797" xr:uid="{00000000-0005-0000-0000-0000C1320000}"/>
    <cellStyle name="Normal 6 2 3 2 3 3 2" xfId="6798" xr:uid="{00000000-0005-0000-0000-0000C2320000}"/>
    <cellStyle name="Normal 6 2 3 2 3 3 2 2" xfId="6799" xr:uid="{00000000-0005-0000-0000-0000C3320000}"/>
    <cellStyle name="Normal 6 2 3 2 3 3 2 2 2" xfId="38853" xr:uid="{00000000-0005-0000-0000-0000C4320000}"/>
    <cellStyle name="Normal 6 2 3 2 3 3 2 3" xfId="28835" xr:uid="{00000000-0005-0000-0000-0000C5320000}"/>
    <cellStyle name="Normal 6 2 3 2 3 3 3" xfId="6800" xr:uid="{00000000-0005-0000-0000-0000C6320000}"/>
    <cellStyle name="Normal 6 2 3 2 3 3 3 2" xfId="6801" xr:uid="{00000000-0005-0000-0000-0000C7320000}"/>
    <cellStyle name="Normal 6 2 3 2 3 3 3 2 2" xfId="38854" xr:uid="{00000000-0005-0000-0000-0000C8320000}"/>
    <cellStyle name="Normal 6 2 3 2 3 3 3 3" xfId="28836" xr:uid="{00000000-0005-0000-0000-0000C9320000}"/>
    <cellStyle name="Normal 6 2 3 2 3 3 4" xfId="6802" xr:uid="{00000000-0005-0000-0000-0000CA320000}"/>
    <cellStyle name="Normal 6 2 3 2 3 3 4 2" xfId="34846" xr:uid="{00000000-0005-0000-0000-0000CB320000}"/>
    <cellStyle name="Normal 6 2 3 2 3 3 5" xfId="24250" xr:uid="{00000000-0005-0000-0000-0000CC320000}"/>
    <cellStyle name="Normal 6 2 3 2 3 4" xfId="6803" xr:uid="{00000000-0005-0000-0000-0000CD320000}"/>
    <cellStyle name="Normal 6 2 3 2 3 4 2" xfId="6804" xr:uid="{00000000-0005-0000-0000-0000CE320000}"/>
    <cellStyle name="Normal 6 2 3 2 3 4 2 2" xfId="6805" xr:uid="{00000000-0005-0000-0000-0000CF320000}"/>
    <cellStyle name="Normal 6 2 3 2 3 4 2 2 2" xfId="38855" xr:uid="{00000000-0005-0000-0000-0000D0320000}"/>
    <cellStyle name="Normal 6 2 3 2 3 4 2 3" xfId="28837" xr:uid="{00000000-0005-0000-0000-0000D1320000}"/>
    <cellStyle name="Normal 6 2 3 2 3 4 3" xfId="6806" xr:uid="{00000000-0005-0000-0000-0000D2320000}"/>
    <cellStyle name="Normal 6 2 3 2 3 4 3 2" xfId="6807" xr:uid="{00000000-0005-0000-0000-0000D3320000}"/>
    <cellStyle name="Normal 6 2 3 2 3 4 3 2 2" xfId="38856" xr:uid="{00000000-0005-0000-0000-0000D4320000}"/>
    <cellStyle name="Normal 6 2 3 2 3 4 3 3" xfId="28838" xr:uid="{00000000-0005-0000-0000-0000D5320000}"/>
    <cellStyle name="Normal 6 2 3 2 3 4 4" xfId="6808" xr:uid="{00000000-0005-0000-0000-0000D6320000}"/>
    <cellStyle name="Normal 6 2 3 2 3 4 4 2" xfId="34847" xr:uid="{00000000-0005-0000-0000-0000D7320000}"/>
    <cellStyle name="Normal 6 2 3 2 3 4 5" xfId="24251" xr:uid="{00000000-0005-0000-0000-0000D8320000}"/>
    <cellStyle name="Normal 6 2 3 2 3 5" xfId="6809" xr:uid="{00000000-0005-0000-0000-0000D9320000}"/>
    <cellStyle name="Normal 6 2 3 2 3 5 2" xfId="6810" xr:uid="{00000000-0005-0000-0000-0000DA320000}"/>
    <cellStyle name="Normal 6 2 3 2 3 5 2 2" xfId="38857" xr:uid="{00000000-0005-0000-0000-0000DB320000}"/>
    <cellStyle name="Normal 6 2 3 2 3 5 3" xfId="28839" xr:uid="{00000000-0005-0000-0000-0000DC320000}"/>
    <cellStyle name="Normal 6 2 3 2 3 6" xfId="6811" xr:uid="{00000000-0005-0000-0000-0000DD320000}"/>
    <cellStyle name="Normal 6 2 3 2 3 6 2" xfId="6812" xr:uid="{00000000-0005-0000-0000-0000DE320000}"/>
    <cellStyle name="Normal 6 2 3 2 3 6 2 2" xfId="38858" xr:uid="{00000000-0005-0000-0000-0000DF320000}"/>
    <cellStyle name="Normal 6 2 3 2 3 6 3" xfId="28840" xr:uid="{00000000-0005-0000-0000-0000E0320000}"/>
    <cellStyle name="Normal 6 2 3 2 3 7" xfId="6813" xr:uid="{00000000-0005-0000-0000-0000E1320000}"/>
    <cellStyle name="Normal 6 2 3 2 3 7 2" xfId="34842" xr:uid="{00000000-0005-0000-0000-0000E2320000}"/>
    <cellStyle name="Normal 6 2 3 2 3 8" xfId="24246" xr:uid="{00000000-0005-0000-0000-0000E3320000}"/>
    <cellStyle name="Normal 6 2 3 2 4" xfId="6814" xr:uid="{00000000-0005-0000-0000-0000E4320000}"/>
    <cellStyle name="Normal 6 2 3 2 4 2" xfId="6815" xr:uid="{00000000-0005-0000-0000-0000E5320000}"/>
    <cellStyle name="Normal 6 2 3 2 4 2 2" xfId="6816" xr:uid="{00000000-0005-0000-0000-0000E6320000}"/>
    <cellStyle name="Normal 6 2 3 2 4 2 2 2" xfId="6817" xr:uid="{00000000-0005-0000-0000-0000E7320000}"/>
    <cellStyle name="Normal 6 2 3 2 4 2 2 2 2" xfId="6818" xr:uid="{00000000-0005-0000-0000-0000E8320000}"/>
    <cellStyle name="Normal 6 2 3 2 4 2 2 2 2 2" xfId="38859" xr:uid="{00000000-0005-0000-0000-0000E9320000}"/>
    <cellStyle name="Normal 6 2 3 2 4 2 2 2 3" xfId="28841" xr:uid="{00000000-0005-0000-0000-0000EA320000}"/>
    <cellStyle name="Normal 6 2 3 2 4 2 2 3" xfId="6819" xr:uid="{00000000-0005-0000-0000-0000EB320000}"/>
    <cellStyle name="Normal 6 2 3 2 4 2 2 3 2" xfId="6820" xr:uid="{00000000-0005-0000-0000-0000EC320000}"/>
    <cellStyle name="Normal 6 2 3 2 4 2 2 3 2 2" xfId="38860" xr:uid="{00000000-0005-0000-0000-0000ED320000}"/>
    <cellStyle name="Normal 6 2 3 2 4 2 2 3 3" xfId="28842" xr:uid="{00000000-0005-0000-0000-0000EE320000}"/>
    <cellStyle name="Normal 6 2 3 2 4 2 2 4" xfId="6821" xr:uid="{00000000-0005-0000-0000-0000EF320000}"/>
    <cellStyle name="Normal 6 2 3 2 4 2 2 4 2" xfId="34850" xr:uid="{00000000-0005-0000-0000-0000F0320000}"/>
    <cellStyle name="Normal 6 2 3 2 4 2 2 5" xfId="24254" xr:uid="{00000000-0005-0000-0000-0000F1320000}"/>
    <cellStyle name="Normal 6 2 3 2 4 2 3" xfId="6822" xr:uid="{00000000-0005-0000-0000-0000F2320000}"/>
    <cellStyle name="Normal 6 2 3 2 4 2 3 2" xfId="6823" xr:uid="{00000000-0005-0000-0000-0000F3320000}"/>
    <cellStyle name="Normal 6 2 3 2 4 2 3 2 2" xfId="6824" xr:uid="{00000000-0005-0000-0000-0000F4320000}"/>
    <cellStyle name="Normal 6 2 3 2 4 2 3 2 2 2" xfId="38861" xr:uid="{00000000-0005-0000-0000-0000F5320000}"/>
    <cellStyle name="Normal 6 2 3 2 4 2 3 2 3" xfId="28843" xr:uid="{00000000-0005-0000-0000-0000F6320000}"/>
    <cellStyle name="Normal 6 2 3 2 4 2 3 3" xfId="6825" xr:uid="{00000000-0005-0000-0000-0000F7320000}"/>
    <cellStyle name="Normal 6 2 3 2 4 2 3 3 2" xfId="6826" xr:uid="{00000000-0005-0000-0000-0000F8320000}"/>
    <cellStyle name="Normal 6 2 3 2 4 2 3 3 2 2" xfId="38862" xr:uid="{00000000-0005-0000-0000-0000F9320000}"/>
    <cellStyle name="Normal 6 2 3 2 4 2 3 3 3" xfId="28844" xr:uid="{00000000-0005-0000-0000-0000FA320000}"/>
    <cellStyle name="Normal 6 2 3 2 4 2 3 4" xfId="6827" xr:uid="{00000000-0005-0000-0000-0000FB320000}"/>
    <cellStyle name="Normal 6 2 3 2 4 2 3 4 2" xfId="34851" xr:uid="{00000000-0005-0000-0000-0000FC320000}"/>
    <cellStyle name="Normal 6 2 3 2 4 2 3 5" xfId="24255" xr:uid="{00000000-0005-0000-0000-0000FD320000}"/>
    <cellStyle name="Normal 6 2 3 2 4 2 4" xfId="6828" xr:uid="{00000000-0005-0000-0000-0000FE320000}"/>
    <cellStyle name="Normal 6 2 3 2 4 2 4 2" xfId="6829" xr:uid="{00000000-0005-0000-0000-0000FF320000}"/>
    <cellStyle name="Normal 6 2 3 2 4 2 4 2 2" xfId="38863" xr:uid="{00000000-0005-0000-0000-000000330000}"/>
    <cellStyle name="Normal 6 2 3 2 4 2 4 3" xfId="28845" xr:uid="{00000000-0005-0000-0000-000001330000}"/>
    <cellStyle name="Normal 6 2 3 2 4 2 5" xfId="6830" xr:uid="{00000000-0005-0000-0000-000002330000}"/>
    <cellStyle name="Normal 6 2 3 2 4 2 5 2" xfId="6831" xr:uid="{00000000-0005-0000-0000-000003330000}"/>
    <cellStyle name="Normal 6 2 3 2 4 2 5 2 2" xfId="38864" xr:uid="{00000000-0005-0000-0000-000004330000}"/>
    <cellStyle name="Normal 6 2 3 2 4 2 5 3" xfId="28846" xr:uid="{00000000-0005-0000-0000-000005330000}"/>
    <cellStyle name="Normal 6 2 3 2 4 2 6" xfId="6832" xr:uid="{00000000-0005-0000-0000-000006330000}"/>
    <cellStyle name="Normal 6 2 3 2 4 2 6 2" xfId="34849" xr:uid="{00000000-0005-0000-0000-000007330000}"/>
    <cellStyle name="Normal 6 2 3 2 4 2 7" xfId="24253" xr:uid="{00000000-0005-0000-0000-000008330000}"/>
    <cellStyle name="Normal 6 2 3 2 4 3" xfId="6833" xr:uid="{00000000-0005-0000-0000-000009330000}"/>
    <cellStyle name="Normal 6 2 3 2 4 3 2" xfId="6834" xr:uid="{00000000-0005-0000-0000-00000A330000}"/>
    <cellStyle name="Normal 6 2 3 2 4 3 2 2" xfId="6835" xr:uid="{00000000-0005-0000-0000-00000B330000}"/>
    <cellStyle name="Normal 6 2 3 2 4 3 2 2 2" xfId="38865" xr:uid="{00000000-0005-0000-0000-00000C330000}"/>
    <cellStyle name="Normal 6 2 3 2 4 3 2 3" xfId="28847" xr:uid="{00000000-0005-0000-0000-00000D330000}"/>
    <cellStyle name="Normal 6 2 3 2 4 3 3" xfId="6836" xr:uid="{00000000-0005-0000-0000-00000E330000}"/>
    <cellStyle name="Normal 6 2 3 2 4 3 3 2" xfId="6837" xr:uid="{00000000-0005-0000-0000-00000F330000}"/>
    <cellStyle name="Normal 6 2 3 2 4 3 3 2 2" xfId="38866" xr:uid="{00000000-0005-0000-0000-000010330000}"/>
    <cellStyle name="Normal 6 2 3 2 4 3 3 3" xfId="28848" xr:uid="{00000000-0005-0000-0000-000011330000}"/>
    <cellStyle name="Normal 6 2 3 2 4 3 4" xfId="6838" xr:uid="{00000000-0005-0000-0000-000012330000}"/>
    <cellStyle name="Normal 6 2 3 2 4 3 4 2" xfId="34852" xr:uid="{00000000-0005-0000-0000-000013330000}"/>
    <cellStyle name="Normal 6 2 3 2 4 3 5" xfId="24256" xr:uid="{00000000-0005-0000-0000-000014330000}"/>
    <cellStyle name="Normal 6 2 3 2 4 4" xfId="6839" xr:uid="{00000000-0005-0000-0000-000015330000}"/>
    <cellStyle name="Normal 6 2 3 2 4 4 2" xfId="6840" xr:uid="{00000000-0005-0000-0000-000016330000}"/>
    <cellStyle name="Normal 6 2 3 2 4 4 2 2" xfId="6841" xr:uid="{00000000-0005-0000-0000-000017330000}"/>
    <cellStyle name="Normal 6 2 3 2 4 4 2 2 2" xfId="38867" xr:uid="{00000000-0005-0000-0000-000018330000}"/>
    <cellStyle name="Normal 6 2 3 2 4 4 2 3" xfId="28849" xr:uid="{00000000-0005-0000-0000-000019330000}"/>
    <cellStyle name="Normal 6 2 3 2 4 4 3" xfId="6842" xr:uid="{00000000-0005-0000-0000-00001A330000}"/>
    <cellStyle name="Normal 6 2 3 2 4 4 3 2" xfId="6843" xr:uid="{00000000-0005-0000-0000-00001B330000}"/>
    <cellStyle name="Normal 6 2 3 2 4 4 3 2 2" xfId="38868" xr:uid="{00000000-0005-0000-0000-00001C330000}"/>
    <cellStyle name="Normal 6 2 3 2 4 4 3 3" xfId="28850" xr:uid="{00000000-0005-0000-0000-00001D330000}"/>
    <cellStyle name="Normal 6 2 3 2 4 4 4" xfId="6844" xr:uid="{00000000-0005-0000-0000-00001E330000}"/>
    <cellStyle name="Normal 6 2 3 2 4 4 4 2" xfId="34853" xr:uid="{00000000-0005-0000-0000-00001F330000}"/>
    <cellStyle name="Normal 6 2 3 2 4 4 5" xfId="24257" xr:uid="{00000000-0005-0000-0000-000020330000}"/>
    <cellStyle name="Normal 6 2 3 2 4 5" xfId="6845" xr:uid="{00000000-0005-0000-0000-000021330000}"/>
    <cellStyle name="Normal 6 2 3 2 4 5 2" xfId="6846" xr:uid="{00000000-0005-0000-0000-000022330000}"/>
    <cellStyle name="Normal 6 2 3 2 4 5 2 2" xfId="38869" xr:uid="{00000000-0005-0000-0000-000023330000}"/>
    <cellStyle name="Normal 6 2 3 2 4 5 3" xfId="28851" xr:uid="{00000000-0005-0000-0000-000024330000}"/>
    <cellStyle name="Normal 6 2 3 2 4 6" xfId="6847" xr:uid="{00000000-0005-0000-0000-000025330000}"/>
    <cellStyle name="Normal 6 2 3 2 4 6 2" xfId="6848" xr:uid="{00000000-0005-0000-0000-000026330000}"/>
    <cellStyle name="Normal 6 2 3 2 4 6 2 2" xfId="38870" xr:uid="{00000000-0005-0000-0000-000027330000}"/>
    <cellStyle name="Normal 6 2 3 2 4 6 3" xfId="28852" xr:uid="{00000000-0005-0000-0000-000028330000}"/>
    <cellStyle name="Normal 6 2 3 2 4 7" xfId="6849" xr:uid="{00000000-0005-0000-0000-000029330000}"/>
    <cellStyle name="Normal 6 2 3 2 4 7 2" xfId="34848" xr:uid="{00000000-0005-0000-0000-00002A330000}"/>
    <cellStyle name="Normal 6 2 3 2 4 8" xfId="24252" xr:uid="{00000000-0005-0000-0000-00002B330000}"/>
    <cellStyle name="Normal 6 2 3 2 5" xfId="6850" xr:uid="{00000000-0005-0000-0000-00002C330000}"/>
    <cellStyle name="Normal 6 2 3 2 5 2" xfId="6851" xr:uid="{00000000-0005-0000-0000-00002D330000}"/>
    <cellStyle name="Normal 6 2 3 2 5 2 2" xfId="6852" xr:uid="{00000000-0005-0000-0000-00002E330000}"/>
    <cellStyle name="Normal 6 2 3 2 5 2 2 2" xfId="6853" xr:uid="{00000000-0005-0000-0000-00002F330000}"/>
    <cellStyle name="Normal 6 2 3 2 5 2 2 2 2" xfId="6854" xr:uid="{00000000-0005-0000-0000-000030330000}"/>
    <cellStyle name="Normal 6 2 3 2 5 2 2 2 2 2" xfId="38871" xr:uid="{00000000-0005-0000-0000-000031330000}"/>
    <cellStyle name="Normal 6 2 3 2 5 2 2 2 3" xfId="28853" xr:uid="{00000000-0005-0000-0000-000032330000}"/>
    <cellStyle name="Normal 6 2 3 2 5 2 2 3" xfId="6855" xr:uid="{00000000-0005-0000-0000-000033330000}"/>
    <cellStyle name="Normal 6 2 3 2 5 2 2 3 2" xfId="6856" xr:uid="{00000000-0005-0000-0000-000034330000}"/>
    <cellStyle name="Normal 6 2 3 2 5 2 2 3 2 2" xfId="38872" xr:uid="{00000000-0005-0000-0000-000035330000}"/>
    <cellStyle name="Normal 6 2 3 2 5 2 2 3 3" xfId="28854" xr:uid="{00000000-0005-0000-0000-000036330000}"/>
    <cellStyle name="Normal 6 2 3 2 5 2 2 4" xfId="6857" xr:uid="{00000000-0005-0000-0000-000037330000}"/>
    <cellStyle name="Normal 6 2 3 2 5 2 2 4 2" xfId="34856" xr:uid="{00000000-0005-0000-0000-000038330000}"/>
    <cellStyle name="Normal 6 2 3 2 5 2 2 5" xfId="24260" xr:uid="{00000000-0005-0000-0000-000039330000}"/>
    <cellStyle name="Normal 6 2 3 2 5 2 3" xfId="6858" xr:uid="{00000000-0005-0000-0000-00003A330000}"/>
    <cellStyle name="Normal 6 2 3 2 5 2 3 2" xfId="6859" xr:uid="{00000000-0005-0000-0000-00003B330000}"/>
    <cellStyle name="Normal 6 2 3 2 5 2 3 2 2" xfId="6860" xr:uid="{00000000-0005-0000-0000-00003C330000}"/>
    <cellStyle name="Normal 6 2 3 2 5 2 3 2 2 2" xfId="38873" xr:uid="{00000000-0005-0000-0000-00003D330000}"/>
    <cellStyle name="Normal 6 2 3 2 5 2 3 2 3" xfId="28855" xr:uid="{00000000-0005-0000-0000-00003E330000}"/>
    <cellStyle name="Normal 6 2 3 2 5 2 3 3" xfId="6861" xr:uid="{00000000-0005-0000-0000-00003F330000}"/>
    <cellStyle name="Normal 6 2 3 2 5 2 3 3 2" xfId="6862" xr:uid="{00000000-0005-0000-0000-000040330000}"/>
    <cellStyle name="Normal 6 2 3 2 5 2 3 3 2 2" xfId="38874" xr:uid="{00000000-0005-0000-0000-000041330000}"/>
    <cellStyle name="Normal 6 2 3 2 5 2 3 3 3" xfId="28856" xr:uid="{00000000-0005-0000-0000-000042330000}"/>
    <cellStyle name="Normal 6 2 3 2 5 2 3 4" xfId="6863" xr:uid="{00000000-0005-0000-0000-000043330000}"/>
    <cellStyle name="Normal 6 2 3 2 5 2 3 4 2" xfId="34857" xr:uid="{00000000-0005-0000-0000-000044330000}"/>
    <cellStyle name="Normal 6 2 3 2 5 2 3 5" xfId="24261" xr:uid="{00000000-0005-0000-0000-000045330000}"/>
    <cellStyle name="Normal 6 2 3 2 5 2 4" xfId="6864" xr:uid="{00000000-0005-0000-0000-000046330000}"/>
    <cellStyle name="Normal 6 2 3 2 5 2 4 2" xfId="6865" xr:uid="{00000000-0005-0000-0000-000047330000}"/>
    <cellStyle name="Normal 6 2 3 2 5 2 4 2 2" xfId="38875" xr:uid="{00000000-0005-0000-0000-000048330000}"/>
    <cellStyle name="Normal 6 2 3 2 5 2 4 3" xfId="28857" xr:uid="{00000000-0005-0000-0000-000049330000}"/>
    <cellStyle name="Normal 6 2 3 2 5 2 5" xfId="6866" xr:uid="{00000000-0005-0000-0000-00004A330000}"/>
    <cellStyle name="Normal 6 2 3 2 5 2 5 2" xfId="6867" xr:uid="{00000000-0005-0000-0000-00004B330000}"/>
    <cellStyle name="Normal 6 2 3 2 5 2 5 2 2" xfId="38876" xr:uid="{00000000-0005-0000-0000-00004C330000}"/>
    <cellStyle name="Normal 6 2 3 2 5 2 5 3" xfId="28858" xr:uid="{00000000-0005-0000-0000-00004D330000}"/>
    <cellStyle name="Normal 6 2 3 2 5 2 6" xfId="6868" xr:uid="{00000000-0005-0000-0000-00004E330000}"/>
    <cellStyle name="Normal 6 2 3 2 5 2 6 2" xfId="34855" xr:uid="{00000000-0005-0000-0000-00004F330000}"/>
    <cellStyle name="Normal 6 2 3 2 5 2 7" xfId="24259" xr:uid="{00000000-0005-0000-0000-000050330000}"/>
    <cellStyle name="Normal 6 2 3 2 5 3" xfId="6869" xr:uid="{00000000-0005-0000-0000-000051330000}"/>
    <cellStyle name="Normal 6 2 3 2 5 3 2" xfId="6870" xr:uid="{00000000-0005-0000-0000-000052330000}"/>
    <cellStyle name="Normal 6 2 3 2 5 3 2 2" xfId="6871" xr:uid="{00000000-0005-0000-0000-000053330000}"/>
    <cellStyle name="Normal 6 2 3 2 5 3 2 2 2" xfId="38877" xr:uid="{00000000-0005-0000-0000-000054330000}"/>
    <cellStyle name="Normal 6 2 3 2 5 3 2 3" xfId="28859" xr:uid="{00000000-0005-0000-0000-000055330000}"/>
    <cellStyle name="Normal 6 2 3 2 5 3 3" xfId="6872" xr:uid="{00000000-0005-0000-0000-000056330000}"/>
    <cellStyle name="Normal 6 2 3 2 5 3 3 2" xfId="6873" xr:uid="{00000000-0005-0000-0000-000057330000}"/>
    <cellStyle name="Normal 6 2 3 2 5 3 3 2 2" xfId="38878" xr:uid="{00000000-0005-0000-0000-000058330000}"/>
    <cellStyle name="Normal 6 2 3 2 5 3 3 3" xfId="28860" xr:uid="{00000000-0005-0000-0000-000059330000}"/>
    <cellStyle name="Normal 6 2 3 2 5 3 4" xfId="6874" xr:uid="{00000000-0005-0000-0000-00005A330000}"/>
    <cellStyle name="Normal 6 2 3 2 5 3 4 2" xfId="34858" xr:uid="{00000000-0005-0000-0000-00005B330000}"/>
    <cellStyle name="Normal 6 2 3 2 5 3 5" xfId="24262" xr:uid="{00000000-0005-0000-0000-00005C330000}"/>
    <cellStyle name="Normal 6 2 3 2 5 4" xfId="6875" xr:uid="{00000000-0005-0000-0000-00005D330000}"/>
    <cellStyle name="Normal 6 2 3 2 5 4 2" xfId="6876" xr:uid="{00000000-0005-0000-0000-00005E330000}"/>
    <cellStyle name="Normal 6 2 3 2 5 4 2 2" xfId="6877" xr:uid="{00000000-0005-0000-0000-00005F330000}"/>
    <cellStyle name="Normal 6 2 3 2 5 4 2 2 2" xfId="38879" xr:uid="{00000000-0005-0000-0000-000060330000}"/>
    <cellStyle name="Normal 6 2 3 2 5 4 2 3" xfId="28861" xr:uid="{00000000-0005-0000-0000-000061330000}"/>
    <cellStyle name="Normal 6 2 3 2 5 4 3" xfId="6878" xr:uid="{00000000-0005-0000-0000-000062330000}"/>
    <cellStyle name="Normal 6 2 3 2 5 4 3 2" xfId="6879" xr:uid="{00000000-0005-0000-0000-000063330000}"/>
    <cellStyle name="Normal 6 2 3 2 5 4 3 2 2" xfId="38880" xr:uid="{00000000-0005-0000-0000-000064330000}"/>
    <cellStyle name="Normal 6 2 3 2 5 4 3 3" xfId="28862" xr:uid="{00000000-0005-0000-0000-000065330000}"/>
    <cellStyle name="Normal 6 2 3 2 5 4 4" xfId="6880" xr:uid="{00000000-0005-0000-0000-000066330000}"/>
    <cellStyle name="Normal 6 2 3 2 5 4 4 2" xfId="34859" xr:uid="{00000000-0005-0000-0000-000067330000}"/>
    <cellStyle name="Normal 6 2 3 2 5 4 5" xfId="24263" xr:uid="{00000000-0005-0000-0000-000068330000}"/>
    <cellStyle name="Normal 6 2 3 2 5 5" xfId="6881" xr:uid="{00000000-0005-0000-0000-000069330000}"/>
    <cellStyle name="Normal 6 2 3 2 5 5 2" xfId="6882" xr:uid="{00000000-0005-0000-0000-00006A330000}"/>
    <cellStyle name="Normal 6 2 3 2 5 5 2 2" xfId="38881" xr:uid="{00000000-0005-0000-0000-00006B330000}"/>
    <cellStyle name="Normal 6 2 3 2 5 5 3" xfId="28863" xr:uid="{00000000-0005-0000-0000-00006C330000}"/>
    <cellStyle name="Normal 6 2 3 2 5 6" xfId="6883" xr:uid="{00000000-0005-0000-0000-00006D330000}"/>
    <cellStyle name="Normal 6 2 3 2 5 6 2" xfId="6884" xr:uid="{00000000-0005-0000-0000-00006E330000}"/>
    <cellStyle name="Normal 6 2 3 2 5 6 2 2" xfId="38882" xr:uid="{00000000-0005-0000-0000-00006F330000}"/>
    <cellStyle name="Normal 6 2 3 2 5 6 3" xfId="28864" xr:uid="{00000000-0005-0000-0000-000070330000}"/>
    <cellStyle name="Normal 6 2 3 2 5 7" xfId="6885" xr:uid="{00000000-0005-0000-0000-000071330000}"/>
    <cellStyle name="Normal 6 2 3 2 5 7 2" xfId="34854" xr:uid="{00000000-0005-0000-0000-000072330000}"/>
    <cellStyle name="Normal 6 2 3 2 5 8" xfId="24258" xr:uid="{00000000-0005-0000-0000-000073330000}"/>
    <cellStyle name="Normal 6 2 3 2 6" xfId="6886" xr:uid="{00000000-0005-0000-0000-000074330000}"/>
    <cellStyle name="Normal 6 2 3 2 6 2" xfId="6887" xr:uid="{00000000-0005-0000-0000-000075330000}"/>
    <cellStyle name="Normal 6 2 3 2 6 2 2" xfId="6888" xr:uid="{00000000-0005-0000-0000-000076330000}"/>
    <cellStyle name="Normal 6 2 3 2 6 2 2 2" xfId="6889" xr:uid="{00000000-0005-0000-0000-000077330000}"/>
    <cellStyle name="Normal 6 2 3 2 6 2 2 2 2" xfId="38883" xr:uid="{00000000-0005-0000-0000-000078330000}"/>
    <cellStyle name="Normal 6 2 3 2 6 2 2 3" xfId="28865" xr:uid="{00000000-0005-0000-0000-000079330000}"/>
    <cellStyle name="Normal 6 2 3 2 6 2 3" xfId="6890" xr:uid="{00000000-0005-0000-0000-00007A330000}"/>
    <cellStyle name="Normal 6 2 3 2 6 2 3 2" xfId="6891" xr:uid="{00000000-0005-0000-0000-00007B330000}"/>
    <cellStyle name="Normal 6 2 3 2 6 2 3 2 2" xfId="38884" xr:uid="{00000000-0005-0000-0000-00007C330000}"/>
    <cellStyle name="Normal 6 2 3 2 6 2 3 3" xfId="28866" xr:uid="{00000000-0005-0000-0000-00007D330000}"/>
    <cellStyle name="Normal 6 2 3 2 6 2 4" xfId="6892" xr:uid="{00000000-0005-0000-0000-00007E330000}"/>
    <cellStyle name="Normal 6 2 3 2 6 2 4 2" xfId="34861" xr:uid="{00000000-0005-0000-0000-00007F330000}"/>
    <cellStyle name="Normal 6 2 3 2 6 2 5" xfId="24265" xr:uid="{00000000-0005-0000-0000-000080330000}"/>
    <cellStyle name="Normal 6 2 3 2 6 3" xfId="6893" xr:uid="{00000000-0005-0000-0000-000081330000}"/>
    <cellStyle name="Normal 6 2 3 2 6 3 2" xfId="6894" xr:uid="{00000000-0005-0000-0000-000082330000}"/>
    <cellStyle name="Normal 6 2 3 2 6 3 2 2" xfId="6895" xr:uid="{00000000-0005-0000-0000-000083330000}"/>
    <cellStyle name="Normal 6 2 3 2 6 3 2 2 2" xfId="38885" xr:uid="{00000000-0005-0000-0000-000084330000}"/>
    <cellStyle name="Normal 6 2 3 2 6 3 2 3" xfId="28867" xr:uid="{00000000-0005-0000-0000-000085330000}"/>
    <cellStyle name="Normal 6 2 3 2 6 3 3" xfId="6896" xr:uid="{00000000-0005-0000-0000-000086330000}"/>
    <cellStyle name="Normal 6 2 3 2 6 3 3 2" xfId="6897" xr:uid="{00000000-0005-0000-0000-000087330000}"/>
    <cellStyle name="Normal 6 2 3 2 6 3 3 2 2" xfId="38886" xr:uid="{00000000-0005-0000-0000-000088330000}"/>
    <cellStyle name="Normal 6 2 3 2 6 3 3 3" xfId="28868" xr:uid="{00000000-0005-0000-0000-000089330000}"/>
    <cellStyle name="Normal 6 2 3 2 6 3 4" xfId="6898" xr:uid="{00000000-0005-0000-0000-00008A330000}"/>
    <cellStyle name="Normal 6 2 3 2 6 3 4 2" xfId="34862" xr:uid="{00000000-0005-0000-0000-00008B330000}"/>
    <cellStyle name="Normal 6 2 3 2 6 3 5" xfId="24266" xr:uid="{00000000-0005-0000-0000-00008C330000}"/>
    <cellStyle name="Normal 6 2 3 2 6 4" xfId="6899" xr:uid="{00000000-0005-0000-0000-00008D330000}"/>
    <cellStyle name="Normal 6 2 3 2 6 4 2" xfId="6900" xr:uid="{00000000-0005-0000-0000-00008E330000}"/>
    <cellStyle name="Normal 6 2 3 2 6 4 2 2" xfId="38887" xr:uid="{00000000-0005-0000-0000-00008F330000}"/>
    <cellStyle name="Normal 6 2 3 2 6 4 3" xfId="28869" xr:uid="{00000000-0005-0000-0000-000090330000}"/>
    <cellStyle name="Normal 6 2 3 2 6 5" xfId="6901" xr:uid="{00000000-0005-0000-0000-000091330000}"/>
    <cellStyle name="Normal 6 2 3 2 6 5 2" xfId="6902" xr:uid="{00000000-0005-0000-0000-000092330000}"/>
    <cellStyle name="Normal 6 2 3 2 6 5 2 2" xfId="38888" xr:uid="{00000000-0005-0000-0000-000093330000}"/>
    <cellStyle name="Normal 6 2 3 2 6 5 3" xfId="28870" xr:uid="{00000000-0005-0000-0000-000094330000}"/>
    <cellStyle name="Normal 6 2 3 2 6 6" xfId="6903" xr:uid="{00000000-0005-0000-0000-000095330000}"/>
    <cellStyle name="Normal 6 2 3 2 6 6 2" xfId="34860" xr:uid="{00000000-0005-0000-0000-000096330000}"/>
    <cellStyle name="Normal 6 2 3 2 6 7" xfId="24264" xr:uid="{00000000-0005-0000-0000-000097330000}"/>
    <cellStyle name="Normal 6 2 3 2 7" xfId="6904" xr:uid="{00000000-0005-0000-0000-000098330000}"/>
    <cellStyle name="Normal 6 2 3 2 7 2" xfId="6905" xr:uid="{00000000-0005-0000-0000-000099330000}"/>
    <cellStyle name="Normal 6 2 3 2 7 2 2" xfId="6906" xr:uid="{00000000-0005-0000-0000-00009A330000}"/>
    <cellStyle name="Normal 6 2 3 2 7 2 2 2" xfId="38889" xr:uid="{00000000-0005-0000-0000-00009B330000}"/>
    <cellStyle name="Normal 6 2 3 2 7 2 3" xfId="28871" xr:uid="{00000000-0005-0000-0000-00009C330000}"/>
    <cellStyle name="Normal 6 2 3 2 7 3" xfId="6907" xr:uid="{00000000-0005-0000-0000-00009D330000}"/>
    <cellStyle name="Normal 6 2 3 2 7 3 2" xfId="6908" xr:uid="{00000000-0005-0000-0000-00009E330000}"/>
    <cellStyle name="Normal 6 2 3 2 7 3 2 2" xfId="38890" xr:uid="{00000000-0005-0000-0000-00009F330000}"/>
    <cellStyle name="Normal 6 2 3 2 7 3 3" xfId="28872" xr:uid="{00000000-0005-0000-0000-0000A0330000}"/>
    <cellStyle name="Normal 6 2 3 2 7 4" xfId="6909" xr:uid="{00000000-0005-0000-0000-0000A1330000}"/>
    <cellStyle name="Normal 6 2 3 2 7 4 2" xfId="34863" xr:uid="{00000000-0005-0000-0000-0000A2330000}"/>
    <cellStyle name="Normal 6 2 3 2 7 5" xfId="24267" xr:uid="{00000000-0005-0000-0000-0000A3330000}"/>
    <cellStyle name="Normal 6 2 3 2 8" xfId="6910" xr:uid="{00000000-0005-0000-0000-0000A4330000}"/>
    <cellStyle name="Normal 6 2 3 2 8 2" xfId="6911" xr:uid="{00000000-0005-0000-0000-0000A5330000}"/>
    <cellStyle name="Normal 6 2 3 2 8 2 2" xfId="6912" xr:uid="{00000000-0005-0000-0000-0000A6330000}"/>
    <cellStyle name="Normal 6 2 3 2 8 2 2 2" xfId="38891" xr:uid="{00000000-0005-0000-0000-0000A7330000}"/>
    <cellStyle name="Normal 6 2 3 2 8 2 3" xfId="28873" xr:uid="{00000000-0005-0000-0000-0000A8330000}"/>
    <cellStyle name="Normal 6 2 3 2 8 3" xfId="6913" xr:uid="{00000000-0005-0000-0000-0000A9330000}"/>
    <cellStyle name="Normal 6 2 3 2 8 3 2" xfId="6914" xr:uid="{00000000-0005-0000-0000-0000AA330000}"/>
    <cellStyle name="Normal 6 2 3 2 8 3 2 2" xfId="38892" xr:uid="{00000000-0005-0000-0000-0000AB330000}"/>
    <cellStyle name="Normal 6 2 3 2 8 3 3" xfId="28874" xr:uid="{00000000-0005-0000-0000-0000AC330000}"/>
    <cellStyle name="Normal 6 2 3 2 8 4" xfId="6915" xr:uid="{00000000-0005-0000-0000-0000AD330000}"/>
    <cellStyle name="Normal 6 2 3 2 8 4 2" xfId="34864" xr:uid="{00000000-0005-0000-0000-0000AE330000}"/>
    <cellStyle name="Normal 6 2 3 2 8 5" xfId="24268" xr:uid="{00000000-0005-0000-0000-0000AF330000}"/>
    <cellStyle name="Normal 6 2 3 2 9" xfId="6916" xr:uid="{00000000-0005-0000-0000-0000B0330000}"/>
    <cellStyle name="Normal 6 2 3 2 9 2" xfId="6917" xr:uid="{00000000-0005-0000-0000-0000B1330000}"/>
    <cellStyle name="Normal 6 2 3 2 9 2 2" xfId="38893" xr:uid="{00000000-0005-0000-0000-0000B2330000}"/>
    <cellStyle name="Normal 6 2 3 2 9 3" xfId="28875" xr:uid="{00000000-0005-0000-0000-0000B3330000}"/>
    <cellStyle name="Normal 6 2 3 3" xfId="6918" xr:uid="{00000000-0005-0000-0000-0000B4330000}"/>
    <cellStyle name="Normal 6 2 3 3 10" xfId="24269" xr:uid="{00000000-0005-0000-0000-0000B5330000}"/>
    <cellStyle name="Normal 6 2 3 3 2" xfId="6919" xr:uid="{00000000-0005-0000-0000-0000B6330000}"/>
    <cellStyle name="Normal 6 2 3 3 2 2" xfId="6920" xr:uid="{00000000-0005-0000-0000-0000B7330000}"/>
    <cellStyle name="Normal 6 2 3 3 2 2 2" xfId="6921" xr:uid="{00000000-0005-0000-0000-0000B8330000}"/>
    <cellStyle name="Normal 6 2 3 3 2 2 2 2" xfId="6922" xr:uid="{00000000-0005-0000-0000-0000B9330000}"/>
    <cellStyle name="Normal 6 2 3 3 2 2 2 2 2" xfId="6923" xr:uid="{00000000-0005-0000-0000-0000BA330000}"/>
    <cellStyle name="Normal 6 2 3 3 2 2 2 2 2 2" xfId="38894" xr:uid="{00000000-0005-0000-0000-0000BB330000}"/>
    <cellStyle name="Normal 6 2 3 3 2 2 2 2 3" xfId="28876" xr:uid="{00000000-0005-0000-0000-0000BC330000}"/>
    <cellStyle name="Normal 6 2 3 3 2 2 2 3" xfId="6924" xr:uid="{00000000-0005-0000-0000-0000BD330000}"/>
    <cellStyle name="Normal 6 2 3 3 2 2 2 3 2" xfId="6925" xr:uid="{00000000-0005-0000-0000-0000BE330000}"/>
    <cellStyle name="Normal 6 2 3 3 2 2 2 3 2 2" xfId="38895" xr:uid="{00000000-0005-0000-0000-0000BF330000}"/>
    <cellStyle name="Normal 6 2 3 3 2 2 2 3 3" xfId="28877" xr:uid="{00000000-0005-0000-0000-0000C0330000}"/>
    <cellStyle name="Normal 6 2 3 3 2 2 2 4" xfId="6926" xr:uid="{00000000-0005-0000-0000-0000C1330000}"/>
    <cellStyle name="Normal 6 2 3 3 2 2 2 4 2" xfId="34868" xr:uid="{00000000-0005-0000-0000-0000C2330000}"/>
    <cellStyle name="Normal 6 2 3 3 2 2 2 5" xfId="24272" xr:uid="{00000000-0005-0000-0000-0000C3330000}"/>
    <cellStyle name="Normal 6 2 3 3 2 2 3" xfId="6927" xr:uid="{00000000-0005-0000-0000-0000C4330000}"/>
    <cellStyle name="Normal 6 2 3 3 2 2 3 2" xfId="6928" xr:uid="{00000000-0005-0000-0000-0000C5330000}"/>
    <cellStyle name="Normal 6 2 3 3 2 2 3 2 2" xfId="6929" xr:uid="{00000000-0005-0000-0000-0000C6330000}"/>
    <cellStyle name="Normal 6 2 3 3 2 2 3 2 2 2" xfId="38896" xr:uid="{00000000-0005-0000-0000-0000C7330000}"/>
    <cellStyle name="Normal 6 2 3 3 2 2 3 2 3" xfId="28878" xr:uid="{00000000-0005-0000-0000-0000C8330000}"/>
    <cellStyle name="Normal 6 2 3 3 2 2 3 3" xfId="6930" xr:uid="{00000000-0005-0000-0000-0000C9330000}"/>
    <cellStyle name="Normal 6 2 3 3 2 2 3 3 2" xfId="6931" xr:uid="{00000000-0005-0000-0000-0000CA330000}"/>
    <cellStyle name="Normal 6 2 3 3 2 2 3 3 2 2" xfId="38897" xr:uid="{00000000-0005-0000-0000-0000CB330000}"/>
    <cellStyle name="Normal 6 2 3 3 2 2 3 3 3" xfId="28879" xr:uid="{00000000-0005-0000-0000-0000CC330000}"/>
    <cellStyle name="Normal 6 2 3 3 2 2 3 4" xfId="6932" xr:uid="{00000000-0005-0000-0000-0000CD330000}"/>
    <cellStyle name="Normal 6 2 3 3 2 2 3 4 2" xfId="34869" xr:uid="{00000000-0005-0000-0000-0000CE330000}"/>
    <cellStyle name="Normal 6 2 3 3 2 2 3 5" xfId="24273" xr:uid="{00000000-0005-0000-0000-0000CF330000}"/>
    <cellStyle name="Normal 6 2 3 3 2 2 4" xfId="6933" xr:uid="{00000000-0005-0000-0000-0000D0330000}"/>
    <cellStyle name="Normal 6 2 3 3 2 2 4 2" xfId="6934" xr:uid="{00000000-0005-0000-0000-0000D1330000}"/>
    <cellStyle name="Normal 6 2 3 3 2 2 4 2 2" xfId="38898" xr:uid="{00000000-0005-0000-0000-0000D2330000}"/>
    <cellStyle name="Normal 6 2 3 3 2 2 4 3" xfId="28880" xr:uid="{00000000-0005-0000-0000-0000D3330000}"/>
    <cellStyle name="Normal 6 2 3 3 2 2 5" xfId="6935" xr:uid="{00000000-0005-0000-0000-0000D4330000}"/>
    <cellStyle name="Normal 6 2 3 3 2 2 5 2" xfId="6936" xr:uid="{00000000-0005-0000-0000-0000D5330000}"/>
    <cellStyle name="Normal 6 2 3 3 2 2 5 2 2" xfId="38899" xr:uid="{00000000-0005-0000-0000-0000D6330000}"/>
    <cellStyle name="Normal 6 2 3 3 2 2 5 3" xfId="28881" xr:uid="{00000000-0005-0000-0000-0000D7330000}"/>
    <cellStyle name="Normal 6 2 3 3 2 2 6" xfId="6937" xr:uid="{00000000-0005-0000-0000-0000D8330000}"/>
    <cellStyle name="Normal 6 2 3 3 2 2 6 2" xfId="34867" xr:uid="{00000000-0005-0000-0000-0000D9330000}"/>
    <cellStyle name="Normal 6 2 3 3 2 2 7" xfId="24271" xr:uid="{00000000-0005-0000-0000-0000DA330000}"/>
    <cellStyle name="Normal 6 2 3 3 2 3" xfId="6938" xr:uid="{00000000-0005-0000-0000-0000DB330000}"/>
    <cellStyle name="Normal 6 2 3 3 2 3 2" xfId="6939" xr:uid="{00000000-0005-0000-0000-0000DC330000}"/>
    <cellStyle name="Normal 6 2 3 3 2 3 2 2" xfId="6940" xr:uid="{00000000-0005-0000-0000-0000DD330000}"/>
    <cellStyle name="Normal 6 2 3 3 2 3 2 2 2" xfId="38900" xr:uid="{00000000-0005-0000-0000-0000DE330000}"/>
    <cellStyle name="Normal 6 2 3 3 2 3 2 3" xfId="28882" xr:uid="{00000000-0005-0000-0000-0000DF330000}"/>
    <cellStyle name="Normal 6 2 3 3 2 3 3" xfId="6941" xr:uid="{00000000-0005-0000-0000-0000E0330000}"/>
    <cellStyle name="Normal 6 2 3 3 2 3 3 2" xfId="6942" xr:uid="{00000000-0005-0000-0000-0000E1330000}"/>
    <cellStyle name="Normal 6 2 3 3 2 3 3 2 2" xfId="38901" xr:uid="{00000000-0005-0000-0000-0000E2330000}"/>
    <cellStyle name="Normal 6 2 3 3 2 3 3 3" xfId="28883" xr:uid="{00000000-0005-0000-0000-0000E3330000}"/>
    <cellStyle name="Normal 6 2 3 3 2 3 4" xfId="6943" xr:uid="{00000000-0005-0000-0000-0000E4330000}"/>
    <cellStyle name="Normal 6 2 3 3 2 3 4 2" xfId="34870" xr:uid="{00000000-0005-0000-0000-0000E5330000}"/>
    <cellStyle name="Normal 6 2 3 3 2 3 5" xfId="24274" xr:uid="{00000000-0005-0000-0000-0000E6330000}"/>
    <cellStyle name="Normal 6 2 3 3 2 4" xfId="6944" xr:uid="{00000000-0005-0000-0000-0000E7330000}"/>
    <cellStyle name="Normal 6 2 3 3 2 4 2" xfId="6945" xr:uid="{00000000-0005-0000-0000-0000E8330000}"/>
    <cellStyle name="Normal 6 2 3 3 2 4 2 2" xfId="6946" xr:uid="{00000000-0005-0000-0000-0000E9330000}"/>
    <cellStyle name="Normal 6 2 3 3 2 4 2 2 2" xfId="38902" xr:uid="{00000000-0005-0000-0000-0000EA330000}"/>
    <cellStyle name="Normal 6 2 3 3 2 4 2 3" xfId="28884" xr:uid="{00000000-0005-0000-0000-0000EB330000}"/>
    <cellStyle name="Normal 6 2 3 3 2 4 3" xfId="6947" xr:uid="{00000000-0005-0000-0000-0000EC330000}"/>
    <cellStyle name="Normal 6 2 3 3 2 4 3 2" xfId="6948" xr:uid="{00000000-0005-0000-0000-0000ED330000}"/>
    <cellStyle name="Normal 6 2 3 3 2 4 3 2 2" xfId="38903" xr:uid="{00000000-0005-0000-0000-0000EE330000}"/>
    <cellStyle name="Normal 6 2 3 3 2 4 3 3" xfId="28885" xr:uid="{00000000-0005-0000-0000-0000EF330000}"/>
    <cellStyle name="Normal 6 2 3 3 2 4 4" xfId="6949" xr:uid="{00000000-0005-0000-0000-0000F0330000}"/>
    <cellStyle name="Normal 6 2 3 3 2 4 4 2" xfId="34871" xr:uid="{00000000-0005-0000-0000-0000F1330000}"/>
    <cellStyle name="Normal 6 2 3 3 2 4 5" xfId="24275" xr:uid="{00000000-0005-0000-0000-0000F2330000}"/>
    <cellStyle name="Normal 6 2 3 3 2 5" xfId="6950" xr:uid="{00000000-0005-0000-0000-0000F3330000}"/>
    <cellStyle name="Normal 6 2 3 3 2 5 2" xfId="6951" xr:uid="{00000000-0005-0000-0000-0000F4330000}"/>
    <cellStyle name="Normal 6 2 3 3 2 5 2 2" xfId="38904" xr:uid="{00000000-0005-0000-0000-0000F5330000}"/>
    <cellStyle name="Normal 6 2 3 3 2 5 3" xfId="28886" xr:uid="{00000000-0005-0000-0000-0000F6330000}"/>
    <cellStyle name="Normal 6 2 3 3 2 6" xfId="6952" xr:uid="{00000000-0005-0000-0000-0000F7330000}"/>
    <cellStyle name="Normal 6 2 3 3 2 6 2" xfId="6953" xr:uid="{00000000-0005-0000-0000-0000F8330000}"/>
    <cellStyle name="Normal 6 2 3 3 2 6 2 2" xfId="38905" xr:uid="{00000000-0005-0000-0000-0000F9330000}"/>
    <cellStyle name="Normal 6 2 3 3 2 6 3" xfId="28887" xr:uid="{00000000-0005-0000-0000-0000FA330000}"/>
    <cellStyle name="Normal 6 2 3 3 2 7" xfId="6954" xr:uid="{00000000-0005-0000-0000-0000FB330000}"/>
    <cellStyle name="Normal 6 2 3 3 2 7 2" xfId="34866" xr:uid="{00000000-0005-0000-0000-0000FC330000}"/>
    <cellStyle name="Normal 6 2 3 3 2 8" xfId="24270" xr:uid="{00000000-0005-0000-0000-0000FD330000}"/>
    <cellStyle name="Normal 6 2 3 3 3" xfId="6955" xr:uid="{00000000-0005-0000-0000-0000FE330000}"/>
    <cellStyle name="Normal 6 2 3 3 3 2" xfId="6956" xr:uid="{00000000-0005-0000-0000-0000FF330000}"/>
    <cellStyle name="Normal 6 2 3 3 3 2 2" xfId="6957" xr:uid="{00000000-0005-0000-0000-000000340000}"/>
    <cellStyle name="Normal 6 2 3 3 3 2 2 2" xfId="6958" xr:uid="{00000000-0005-0000-0000-000001340000}"/>
    <cellStyle name="Normal 6 2 3 3 3 2 2 2 2" xfId="6959" xr:uid="{00000000-0005-0000-0000-000002340000}"/>
    <cellStyle name="Normal 6 2 3 3 3 2 2 2 2 2" xfId="38906" xr:uid="{00000000-0005-0000-0000-000003340000}"/>
    <cellStyle name="Normal 6 2 3 3 3 2 2 2 3" xfId="28888" xr:uid="{00000000-0005-0000-0000-000004340000}"/>
    <cellStyle name="Normal 6 2 3 3 3 2 2 3" xfId="6960" xr:uid="{00000000-0005-0000-0000-000005340000}"/>
    <cellStyle name="Normal 6 2 3 3 3 2 2 3 2" xfId="6961" xr:uid="{00000000-0005-0000-0000-000006340000}"/>
    <cellStyle name="Normal 6 2 3 3 3 2 2 3 2 2" xfId="38907" xr:uid="{00000000-0005-0000-0000-000007340000}"/>
    <cellStyle name="Normal 6 2 3 3 3 2 2 3 3" xfId="28889" xr:uid="{00000000-0005-0000-0000-000008340000}"/>
    <cellStyle name="Normal 6 2 3 3 3 2 2 4" xfId="6962" xr:uid="{00000000-0005-0000-0000-000009340000}"/>
    <cellStyle name="Normal 6 2 3 3 3 2 2 4 2" xfId="34874" xr:uid="{00000000-0005-0000-0000-00000A340000}"/>
    <cellStyle name="Normal 6 2 3 3 3 2 2 5" xfId="24278" xr:uid="{00000000-0005-0000-0000-00000B340000}"/>
    <cellStyle name="Normal 6 2 3 3 3 2 3" xfId="6963" xr:uid="{00000000-0005-0000-0000-00000C340000}"/>
    <cellStyle name="Normal 6 2 3 3 3 2 3 2" xfId="6964" xr:uid="{00000000-0005-0000-0000-00000D340000}"/>
    <cellStyle name="Normal 6 2 3 3 3 2 3 2 2" xfId="6965" xr:uid="{00000000-0005-0000-0000-00000E340000}"/>
    <cellStyle name="Normal 6 2 3 3 3 2 3 2 2 2" xfId="38908" xr:uid="{00000000-0005-0000-0000-00000F340000}"/>
    <cellStyle name="Normal 6 2 3 3 3 2 3 2 3" xfId="28890" xr:uid="{00000000-0005-0000-0000-000010340000}"/>
    <cellStyle name="Normal 6 2 3 3 3 2 3 3" xfId="6966" xr:uid="{00000000-0005-0000-0000-000011340000}"/>
    <cellStyle name="Normal 6 2 3 3 3 2 3 3 2" xfId="6967" xr:uid="{00000000-0005-0000-0000-000012340000}"/>
    <cellStyle name="Normal 6 2 3 3 3 2 3 3 2 2" xfId="38909" xr:uid="{00000000-0005-0000-0000-000013340000}"/>
    <cellStyle name="Normal 6 2 3 3 3 2 3 3 3" xfId="28891" xr:uid="{00000000-0005-0000-0000-000014340000}"/>
    <cellStyle name="Normal 6 2 3 3 3 2 3 4" xfId="6968" xr:uid="{00000000-0005-0000-0000-000015340000}"/>
    <cellStyle name="Normal 6 2 3 3 3 2 3 4 2" xfId="34875" xr:uid="{00000000-0005-0000-0000-000016340000}"/>
    <cellStyle name="Normal 6 2 3 3 3 2 3 5" xfId="24279" xr:uid="{00000000-0005-0000-0000-000017340000}"/>
    <cellStyle name="Normal 6 2 3 3 3 2 4" xfId="6969" xr:uid="{00000000-0005-0000-0000-000018340000}"/>
    <cellStyle name="Normal 6 2 3 3 3 2 4 2" xfId="6970" xr:uid="{00000000-0005-0000-0000-000019340000}"/>
    <cellStyle name="Normal 6 2 3 3 3 2 4 2 2" xfId="38910" xr:uid="{00000000-0005-0000-0000-00001A340000}"/>
    <cellStyle name="Normal 6 2 3 3 3 2 4 3" xfId="28892" xr:uid="{00000000-0005-0000-0000-00001B340000}"/>
    <cellStyle name="Normal 6 2 3 3 3 2 5" xfId="6971" xr:uid="{00000000-0005-0000-0000-00001C340000}"/>
    <cellStyle name="Normal 6 2 3 3 3 2 5 2" xfId="6972" xr:uid="{00000000-0005-0000-0000-00001D340000}"/>
    <cellStyle name="Normal 6 2 3 3 3 2 5 2 2" xfId="38911" xr:uid="{00000000-0005-0000-0000-00001E340000}"/>
    <cellStyle name="Normal 6 2 3 3 3 2 5 3" xfId="28893" xr:uid="{00000000-0005-0000-0000-00001F340000}"/>
    <cellStyle name="Normal 6 2 3 3 3 2 6" xfId="6973" xr:uid="{00000000-0005-0000-0000-000020340000}"/>
    <cellStyle name="Normal 6 2 3 3 3 2 6 2" xfId="34873" xr:uid="{00000000-0005-0000-0000-000021340000}"/>
    <cellStyle name="Normal 6 2 3 3 3 2 7" xfId="24277" xr:uid="{00000000-0005-0000-0000-000022340000}"/>
    <cellStyle name="Normal 6 2 3 3 3 3" xfId="6974" xr:uid="{00000000-0005-0000-0000-000023340000}"/>
    <cellStyle name="Normal 6 2 3 3 3 3 2" xfId="6975" xr:uid="{00000000-0005-0000-0000-000024340000}"/>
    <cellStyle name="Normal 6 2 3 3 3 3 2 2" xfId="6976" xr:uid="{00000000-0005-0000-0000-000025340000}"/>
    <cellStyle name="Normal 6 2 3 3 3 3 2 2 2" xfId="38912" xr:uid="{00000000-0005-0000-0000-000026340000}"/>
    <cellStyle name="Normal 6 2 3 3 3 3 2 3" xfId="28894" xr:uid="{00000000-0005-0000-0000-000027340000}"/>
    <cellStyle name="Normal 6 2 3 3 3 3 3" xfId="6977" xr:uid="{00000000-0005-0000-0000-000028340000}"/>
    <cellStyle name="Normal 6 2 3 3 3 3 3 2" xfId="6978" xr:uid="{00000000-0005-0000-0000-000029340000}"/>
    <cellStyle name="Normal 6 2 3 3 3 3 3 2 2" xfId="38913" xr:uid="{00000000-0005-0000-0000-00002A340000}"/>
    <cellStyle name="Normal 6 2 3 3 3 3 3 3" xfId="28895" xr:uid="{00000000-0005-0000-0000-00002B340000}"/>
    <cellStyle name="Normal 6 2 3 3 3 3 4" xfId="6979" xr:uid="{00000000-0005-0000-0000-00002C340000}"/>
    <cellStyle name="Normal 6 2 3 3 3 3 4 2" xfId="34876" xr:uid="{00000000-0005-0000-0000-00002D340000}"/>
    <cellStyle name="Normal 6 2 3 3 3 3 5" xfId="24280" xr:uid="{00000000-0005-0000-0000-00002E340000}"/>
    <cellStyle name="Normal 6 2 3 3 3 4" xfId="6980" xr:uid="{00000000-0005-0000-0000-00002F340000}"/>
    <cellStyle name="Normal 6 2 3 3 3 4 2" xfId="6981" xr:uid="{00000000-0005-0000-0000-000030340000}"/>
    <cellStyle name="Normal 6 2 3 3 3 4 2 2" xfId="6982" xr:uid="{00000000-0005-0000-0000-000031340000}"/>
    <cellStyle name="Normal 6 2 3 3 3 4 2 2 2" xfId="38914" xr:uid="{00000000-0005-0000-0000-000032340000}"/>
    <cellStyle name="Normal 6 2 3 3 3 4 2 3" xfId="28896" xr:uid="{00000000-0005-0000-0000-000033340000}"/>
    <cellStyle name="Normal 6 2 3 3 3 4 3" xfId="6983" xr:uid="{00000000-0005-0000-0000-000034340000}"/>
    <cellStyle name="Normal 6 2 3 3 3 4 3 2" xfId="6984" xr:uid="{00000000-0005-0000-0000-000035340000}"/>
    <cellStyle name="Normal 6 2 3 3 3 4 3 2 2" xfId="38915" xr:uid="{00000000-0005-0000-0000-000036340000}"/>
    <cellStyle name="Normal 6 2 3 3 3 4 3 3" xfId="28897" xr:uid="{00000000-0005-0000-0000-000037340000}"/>
    <cellStyle name="Normal 6 2 3 3 3 4 4" xfId="6985" xr:uid="{00000000-0005-0000-0000-000038340000}"/>
    <cellStyle name="Normal 6 2 3 3 3 4 4 2" xfId="34877" xr:uid="{00000000-0005-0000-0000-000039340000}"/>
    <cellStyle name="Normal 6 2 3 3 3 4 5" xfId="24281" xr:uid="{00000000-0005-0000-0000-00003A340000}"/>
    <cellStyle name="Normal 6 2 3 3 3 5" xfId="6986" xr:uid="{00000000-0005-0000-0000-00003B340000}"/>
    <cellStyle name="Normal 6 2 3 3 3 5 2" xfId="6987" xr:uid="{00000000-0005-0000-0000-00003C340000}"/>
    <cellStyle name="Normal 6 2 3 3 3 5 2 2" xfId="38916" xr:uid="{00000000-0005-0000-0000-00003D340000}"/>
    <cellStyle name="Normal 6 2 3 3 3 5 3" xfId="28898" xr:uid="{00000000-0005-0000-0000-00003E340000}"/>
    <cellStyle name="Normal 6 2 3 3 3 6" xfId="6988" xr:uid="{00000000-0005-0000-0000-00003F340000}"/>
    <cellStyle name="Normal 6 2 3 3 3 6 2" xfId="6989" xr:uid="{00000000-0005-0000-0000-000040340000}"/>
    <cellStyle name="Normal 6 2 3 3 3 6 2 2" xfId="38917" xr:uid="{00000000-0005-0000-0000-000041340000}"/>
    <cellStyle name="Normal 6 2 3 3 3 6 3" xfId="28899" xr:uid="{00000000-0005-0000-0000-000042340000}"/>
    <cellStyle name="Normal 6 2 3 3 3 7" xfId="6990" xr:uid="{00000000-0005-0000-0000-000043340000}"/>
    <cellStyle name="Normal 6 2 3 3 3 7 2" xfId="34872" xr:uid="{00000000-0005-0000-0000-000044340000}"/>
    <cellStyle name="Normal 6 2 3 3 3 8" xfId="24276" xr:uid="{00000000-0005-0000-0000-000045340000}"/>
    <cellStyle name="Normal 6 2 3 3 4" xfId="6991" xr:uid="{00000000-0005-0000-0000-000046340000}"/>
    <cellStyle name="Normal 6 2 3 3 4 2" xfId="6992" xr:uid="{00000000-0005-0000-0000-000047340000}"/>
    <cellStyle name="Normal 6 2 3 3 4 2 2" xfId="6993" xr:uid="{00000000-0005-0000-0000-000048340000}"/>
    <cellStyle name="Normal 6 2 3 3 4 2 2 2" xfId="6994" xr:uid="{00000000-0005-0000-0000-000049340000}"/>
    <cellStyle name="Normal 6 2 3 3 4 2 2 2 2" xfId="38918" xr:uid="{00000000-0005-0000-0000-00004A340000}"/>
    <cellStyle name="Normal 6 2 3 3 4 2 2 3" xfId="28900" xr:uid="{00000000-0005-0000-0000-00004B340000}"/>
    <cellStyle name="Normal 6 2 3 3 4 2 3" xfId="6995" xr:uid="{00000000-0005-0000-0000-00004C340000}"/>
    <cellStyle name="Normal 6 2 3 3 4 2 3 2" xfId="6996" xr:uid="{00000000-0005-0000-0000-00004D340000}"/>
    <cellStyle name="Normal 6 2 3 3 4 2 3 2 2" xfId="38919" xr:uid="{00000000-0005-0000-0000-00004E340000}"/>
    <cellStyle name="Normal 6 2 3 3 4 2 3 3" xfId="28901" xr:uid="{00000000-0005-0000-0000-00004F340000}"/>
    <cellStyle name="Normal 6 2 3 3 4 2 4" xfId="6997" xr:uid="{00000000-0005-0000-0000-000050340000}"/>
    <cellStyle name="Normal 6 2 3 3 4 2 4 2" xfId="34879" xr:uid="{00000000-0005-0000-0000-000051340000}"/>
    <cellStyle name="Normal 6 2 3 3 4 2 5" xfId="24283" xr:uid="{00000000-0005-0000-0000-000052340000}"/>
    <cellStyle name="Normal 6 2 3 3 4 3" xfId="6998" xr:uid="{00000000-0005-0000-0000-000053340000}"/>
    <cellStyle name="Normal 6 2 3 3 4 3 2" xfId="6999" xr:uid="{00000000-0005-0000-0000-000054340000}"/>
    <cellStyle name="Normal 6 2 3 3 4 3 2 2" xfId="7000" xr:uid="{00000000-0005-0000-0000-000055340000}"/>
    <cellStyle name="Normal 6 2 3 3 4 3 2 2 2" xfId="38920" xr:uid="{00000000-0005-0000-0000-000056340000}"/>
    <cellStyle name="Normal 6 2 3 3 4 3 2 3" xfId="28902" xr:uid="{00000000-0005-0000-0000-000057340000}"/>
    <cellStyle name="Normal 6 2 3 3 4 3 3" xfId="7001" xr:uid="{00000000-0005-0000-0000-000058340000}"/>
    <cellStyle name="Normal 6 2 3 3 4 3 3 2" xfId="7002" xr:uid="{00000000-0005-0000-0000-000059340000}"/>
    <cellStyle name="Normal 6 2 3 3 4 3 3 2 2" xfId="38921" xr:uid="{00000000-0005-0000-0000-00005A340000}"/>
    <cellStyle name="Normal 6 2 3 3 4 3 3 3" xfId="28903" xr:uid="{00000000-0005-0000-0000-00005B340000}"/>
    <cellStyle name="Normal 6 2 3 3 4 3 4" xfId="7003" xr:uid="{00000000-0005-0000-0000-00005C340000}"/>
    <cellStyle name="Normal 6 2 3 3 4 3 4 2" xfId="34880" xr:uid="{00000000-0005-0000-0000-00005D340000}"/>
    <cellStyle name="Normal 6 2 3 3 4 3 5" xfId="24284" xr:uid="{00000000-0005-0000-0000-00005E340000}"/>
    <cellStyle name="Normal 6 2 3 3 4 4" xfId="7004" xr:uid="{00000000-0005-0000-0000-00005F340000}"/>
    <cellStyle name="Normal 6 2 3 3 4 4 2" xfId="7005" xr:uid="{00000000-0005-0000-0000-000060340000}"/>
    <cellStyle name="Normal 6 2 3 3 4 4 2 2" xfId="38922" xr:uid="{00000000-0005-0000-0000-000061340000}"/>
    <cellStyle name="Normal 6 2 3 3 4 4 3" xfId="28904" xr:uid="{00000000-0005-0000-0000-000062340000}"/>
    <cellStyle name="Normal 6 2 3 3 4 5" xfId="7006" xr:uid="{00000000-0005-0000-0000-000063340000}"/>
    <cellStyle name="Normal 6 2 3 3 4 5 2" xfId="7007" xr:uid="{00000000-0005-0000-0000-000064340000}"/>
    <cellStyle name="Normal 6 2 3 3 4 5 2 2" xfId="38923" xr:uid="{00000000-0005-0000-0000-000065340000}"/>
    <cellStyle name="Normal 6 2 3 3 4 5 3" xfId="28905" xr:uid="{00000000-0005-0000-0000-000066340000}"/>
    <cellStyle name="Normal 6 2 3 3 4 6" xfId="7008" xr:uid="{00000000-0005-0000-0000-000067340000}"/>
    <cellStyle name="Normal 6 2 3 3 4 6 2" xfId="34878" xr:uid="{00000000-0005-0000-0000-000068340000}"/>
    <cellStyle name="Normal 6 2 3 3 4 7" xfId="24282" xr:uid="{00000000-0005-0000-0000-000069340000}"/>
    <cellStyle name="Normal 6 2 3 3 5" xfId="7009" xr:uid="{00000000-0005-0000-0000-00006A340000}"/>
    <cellStyle name="Normal 6 2 3 3 5 2" xfId="7010" xr:uid="{00000000-0005-0000-0000-00006B340000}"/>
    <cellStyle name="Normal 6 2 3 3 5 2 2" xfId="7011" xr:uid="{00000000-0005-0000-0000-00006C340000}"/>
    <cellStyle name="Normal 6 2 3 3 5 2 2 2" xfId="38924" xr:uid="{00000000-0005-0000-0000-00006D340000}"/>
    <cellStyle name="Normal 6 2 3 3 5 2 3" xfId="28906" xr:uid="{00000000-0005-0000-0000-00006E340000}"/>
    <cellStyle name="Normal 6 2 3 3 5 3" xfId="7012" xr:uid="{00000000-0005-0000-0000-00006F340000}"/>
    <cellStyle name="Normal 6 2 3 3 5 3 2" xfId="7013" xr:uid="{00000000-0005-0000-0000-000070340000}"/>
    <cellStyle name="Normal 6 2 3 3 5 3 2 2" xfId="38925" xr:uid="{00000000-0005-0000-0000-000071340000}"/>
    <cellStyle name="Normal 6 2 3 3 5 3 3" xfId="28907" xr:uid="{00000000-0005-0000-0000-000072340000}"/>
    <cellStyle name="Normal 6 2 3 3 5 4" xfId="7014" xr:uid="{00000000-0005-0000-0000-000073340000}"/>
    <cellStyle name="Normal 6 2 3 3 5 4 2" xfId="34881" xr:uid="{00000000-0005-0000-0000-000074340000}"/>
    <cellStyle name="Normal 6 2 3 3 5 5" xfId="24285" xr:uid="{00000000-0005-0000-0000-000075340000}"/>
    <cellStyle name="Normal 6 2 3 3 6" xfId="7015" xr:uid="{00000000-0005-0000-0000-000076340000}"/>
    <cellStyle name="Normal 6 2 3 3 6 2" xfId="7016" xr:uid="{00000000-0005-0000-0000-000077340000}"/>
    <cellStyle name="Normal 6 2 3 3 6 2 2" xfId="7017" xr:uid="{00000000-0005-0000-0000-000078340000}"/>
    <cellStyle name="Normal 6 2 3 3 6 2 2 2" xfId="38926" xr:uid="{00000000-0005-0000-0000-000079340000}"/>
    <cellStyle name="Normal 6 2 3 3 6 2 3" xfId="28908" xr:uid="{00000000-0005-0000-0000-00007A340000}"/>
    <cellStyle name="Normal 6 2 3 3 6 3" xfId="7018" xr:uid="{00000000-0005-0000-0000-00007B340000}"/>
    <cellStyle name="Normal 6 2 3 3 6 3 2" xfId="7019" xr:uid="{00000000-0005-0000-0000-00007C340000}"/>
    <cellStyle name="Normal 6 2 3 3 6 3 2 2" xfId="38927" xr:uid="{00000000-0005-0000-0000-00007D340000}"/>
    <cellStyle name="Normal 6 2 3 3 6 3 3" xfId="28909" xr:uid="{00000000-0005-0000-0000-00007E340000}"/>
    <cellStyle name="Normal 6 2 3 3 6 4" xfId="7020" xr:uid="{00000000-0005-0000-0000-00007F340000}"/>
    <cellStyle name="Normal 6 2 3 3 6 4 2" xfId="34882" xr:uid="{00000000-0005-0000-0000-000080340000}"/>
    <cellStyle name="Normal 6 2 3 3 6 5" xfId="24286" xr:uid="{00000000-0005-0000-0000-000081340000}"/>
    <cellStyle name="Normal 6 2 3 3 7" xfId="7021" xr:uid="{00000000-0005-0000-0000-000082340000}"/>
    <cellStyle name="Normal 6 2 3 3 7 2" xfId="7022" xr:uid="{00000000-0005-0000-0000-000083340000}"/>
    <cellStyle name="Normal 6 2 3 3 7 2 2" xfId="38928" xr:uid="{00000000-0005-0000-0000-000084340000}"/>
    <cellStyle name="Normal 6 2 3 3 7 3" xfId="28910" xr:uid="{00000000-0005-0000-0000-000085340000}"/>
    <cellStyle name="Normal 6 2 3 3 8" xfId="7023" xr:uid="{00000000-0005-0000-0000-000086340000}"/>
    <cellStyle name="Normal 6 2 3 3 8 2" xfId="7024" xr:uid="{00000000-0005-0000-0000-000087340000}"/>
    <cellStyle name="Normal 6 2 3 3 8 2 2" xfId="38929" xr:uid="{00000000-0005-0000-0000-000088340000}"/>
    <cellStyle name="Normal 6 2 3 3 8 3" xfId="28911" xr:uid="{00000000-0005-0000-0000-000089340000}"/>
    <cellStyle name="Normal 6 2 3 3 9" xfId="7025" xr:uid="{00000000-0005-0000-0000-00008A340000}"/>
    <cellStyle name="Normal 6 2 3 3 9 2" xfId="34865" xr:uid="{00000000-0005-0000-0000-00008B340000}"/>
    <cellStyle name="Normal 6 2 3 4" xfId="7026" xr:uid="{00000000-0005-0000-0000-00008C340000}"/>
    <cellStyle name="Normal 6 2 3 4 10" xfId="24287" xr:uid="{00000000-0005-0000-0000-00008D340000}"/>
    <cellStyle name="Normal 6 2 3 4 2" xfId="7027" xr:uid="{00000000-0005-0000-0000-00008E340000}"/>
    <cellStyle name="Normal 6 2 3 4 2 2" xfId="7028" xr:uid="{00000000-0005-0000-0000-00008F340000}"/>
    <cellStyle name="Normal 6 2 3 4 2 2 2" xfId="7029" xr:uid="{00000000-0005-0000-0000-000090340000}"/>
    <cellStyle name="Normal 6 2 3 4 2 2 2 2" xfId="7030" xr:uid="{00000000-0005-0000-0000-000091340000}"/>
    <cellStyle name="Normal 6 2 3 4 2 2 2 2 2" xfId="7031" xr:uid="{00000000-0005-0000-0000-000092340000}"/>
    <cellStyle name="Normal 6 2 3 4 2 2 2 2 2 2" xfId="38930" xr:uid="{00000000-0005-0000-0000-000093340000}"/>
    <cellStyle name="Normal 6 2 3 4 2 2 2 2 3" xfId="28912" xr:uid="{00000000-0005-0000-0000-000094340000}"/>
    <cellStyle name="Normal 6 2 3 4 2 2 2 3" xfId="7032" xr:uid="{00000000-0005-0000-0000-000095340000}"/>
    <cellStyle name="Normal 6 2 3 4 2 2 2 3 2" xfId="7033" xr:uid="{00000000-0005-0000-0000-000096340000}"/>
    <cellStyle name="Normal 6 2 3 4 2 2 2 3 2 2" xfId="38931" xr:uid="{00000000-0005-0000-0000-000097340000}"/>
    <cellStyle name="Normal 6 2 3 4 2 2 2 3 3" xfId="28913" xr:uid="{00000000-0005-0000-0000-000098340000}"/>
    <cellStyle name="Normal 6 2 3 4 2 2 2 4" xfId="7034" xr:uid="{00000000-0005-0000-0000-000099340000}"/>
    <cellStyle name="Normal 6 2 3 4 2 2 2 4 2" xfId="34886" xr:uid="{00000000-0005-0000-0000-00009A340000}"/>
    <cellStyle name="Normal 6 2 3 4 2 2 2 5" xfId="24290" xr:uid="{00000000-0005-0000-0000-00009B340000}"/>
    <cellStyle name="Normal 6 2 3 4 2 2 3" xfId="7035" xr:uid="{00000000-0005-0000-0000-00009C340000}"/>
    <cellStyle name="Normal 6 2 3 4 2 2 3 2" xfId="7036" xr:uid="{00000000-0005-0000-0000-00009D340000}"/>
    <cellStyle name="Normal 6 2 3 4 2 2 3 2 2" xfId="7037" xr:uid="{00000000-0005-0000-0000-00009E340000}"/>
    <cellStyle name="Normal 6 2 3 4 2 2 3 2 2 2" xfId="38932" xr:uid="{00000000-0005-0000-0000-00009F340000}"/>
    <cellStyle name="Normal 6 2 3 4 2 2 3 2 3" xfId="28914" xr:uid="{00000000-0005-0000-0000-0000A0340000}"/>
    <cellStyle name="Normal 6 2 3 4 2 2 3 3" xfId="7038" xr:uid="{00000000-0005-0000-0000-0000A1340000}"/>
    <cellStyle name="Normal 6 2 3 4 2 2 3 3 2" xfId="7039" xr:uid="{00000000-0005-0000-0000-0000A2340000}"/>
    <cellStyle name="Normal 6 2 3 4 2 2 3 3 2 2" xfId="38933" xr:uid="{00000000-0005-0000-0000-0000A3340000}"/>
    <cellStyle name="Normal 6 2 3 4 2 2 3 3 3" xfId="28915" xr:uid="{00000000-0005-0000-0000-0000A4340000}"/>
    <cellStyle name="Normal 6 2 3 4 2 2 3 4" xfId="7040" xr:uid="{00000000-0005-0000-0000-0000A5340000}"/>
    <cellStyle name="Normal 6 2 3 4 2 2 3 4 2" xfId="34887" xr:uid="{00000000-0005-0000-0000-0000A6340000}"/>
    <cellStyle name="Normal 6 2 3 4 2 2 3 5" xfId="24291" xr:uid="{00000000-0005-0000-0000-0000A7340000}"/>
    <cellStyle name="Normal 6 2 3 4 2 2 4" xfId="7041" xr:uid="{00000000-0005-0000-0000-0000A8340000}"/>
    <cellStyle name="Normal 6 2 3 4 2 2 4 2" xfId="7042" xr:uid="{00000000-0005-0000-0000-0000A9340000}"/>
    <cellStyle name="Normal 6 2 3 4 2 2 4 2 2" xfId="38934" xr:uid="{00000000-0005-0000-0000-0000AA340000}"/>
    <cellStyle name="Normal 6 2 3 4 2 2 4 3" xfId="28916" xr:uid="{00000000-0005-0000-0000-0000AB340000}"/>
    <cellStyle name="Normal 6 2 3 4 2 2 5" xfId="7043" xr:uid="{00000000-0005-0000-0000-0000AC340000}"/>
    <cellStyle name="Normal 6 2 3 4 2 2 5 2" xfId="7044" xr:uid="{00000000-0005-0000-0000-0000AD340000}"/>
    <cellStyle name="Normal 6 2 3 4 2 2 5 2 2" xfId="38935" xr:uid="{00000000-0005-0000-0000-0000AE340000}"/>
    <cellStyle name="Normal 6 2 3 4 2 2 5 3" xfId="28917" xr:uid="{00000000-0005-0000-0000-0000AF340000}"/>
    <cellStyle name="Normal 6 2 3 4 2 2 6" xfId="7045" xr:uid="{00000000-0005-0000-0000-0000B0340000}"/>
    <cellStyle name="Normal 6 2 3 4 2 2 6 2" xfId="34885" xr:uid="{00000000-0005-0000-0000-0000B1340000}"/>
    <cellStyle name="Normal 6 2 3 4 2 2 7" xfId="24289" xr:uid="{00000000-0005-0000-0000-0000B2340000}"/>
    <cellStyle name="Normal 6 2 3 4 2 3" xfId="7046" xr:uid="{00000000-0005-0000-0000-0000B3340000}"/>
    <cellStyle name="Normal 6 2 3 4 2 3 2" xfId="7047" xr:uid="{00000000-0005-0000-0000-0000B4340000}"/>
    <cellStyle name="Normal 6 2 3 4 2 3 2 2" xfId="7048" xr:uid="{00000000-0005-0000-0000-0000B5340000}"/>
    <cellStyle name="Normal 6 2 3 4 2 3 2 2 2" xfId="38936" xr:uid="{00000000-0005-0000-0000-0000B6340000}"/>
    <cellStyle name="Normal 6 2 3 4 2 3 2 3" xfId="28918" xr:uid="{00000000-0005-0000-0000-0000B7340000}"/>
    <cellStyle name="Normal 6 2 3 4 2 3 3" xfId="7049" xr:uid="{00000000-0005-0000-0000-0000B8340000}"/>
    <cellStyle name="Normal 6 2 3 4 2 3 3 2" xfId="7050" xr:uid="{00000000-0005-0000-0000-0000B9340000}"/>
    <cellStyle name="Normal 6 2 3 4 2 3 3 2 2" xfId="38937" xr:uid="{00000000-0005-0000-0000-0000BA340000}"/>
    <cellStyle name="Normal 6 2 3 4 2 3 3 3" xfId="28919" xr:uid="{00000000-0005-0000-0000-0000BB340000}"/>
    <cellStyle name="Normal 6 2 3 4 2 3 4" xfId="7051" xr:uid="{00000000-0005-0000-0000-0000BC340000}"/>
    <cellStyle name="Normal 6 2 3 4 2 3 4 2" xfId="34888" xr:uid="{00000000-0005-0000-0000-0000BD340000}"/>
    <cellStyle name="Normal 6 2 3 4 2 3 5" xfId="24292" xr:uid="{00000000-0005-0000-0000-0000BE340000}"/>
    <cellStyle name="Normal 6 2 3 4 2 4" xfId="7052" xr:uid="{00000000-0005-0000-0000-0000BF340000}"/>
    <cellStyle name="Normal 6 2 3 4 2 4 2" xfId="7053" xr:uid="{00000000-0005-0000-0000-0000C0340000}"/>
    <cellStyle name="Normal 6 2 3 4 2 4 2 2" xfId="7054" xr:uid="{00000000-0005-0000-0000-0000C1340000}"/>
    <cellStyle name="Normal 6 2 3 4 2 4 2 2 2" xfId="38938" xr:uid="{00000000-0005-0000-0000-0000C2340000}"/>
    <cellStyle name="Normal 6 2 3 4 2 4 2 3" xfId="28920" xr:uid="{00000000-0005-0000-0000-0000C3340000}"/>
    <cellStyle name="Normal 6 2 3 4 2 4 3" xfId="7055" xr:uid="{00000000-0005-0000-0000-0000C4340000}"/>
    <cellStyle name="Normal 6 2 3 4 2 4 3 2" xfId="7056" xr:uid="{00000000-0005-0000-0000-0000C5340000}"/>
    <cellStyle name="Normal 6 2 3 4 2 4 3 2 2" xfId="38939" xr:uid="{00000000-0005-0000-0000-0000C6340000}"/>
    <cellStyle name="Normal 6 2 3 4 2 4 3 3" xfId="28921" xr:uid="{00000000-0005-0000-0000-0000C7340000}"/>
    <cellStyle name="Normal 6 2 3 4 2 4 4" xfId="7057" xr:uid="{00000000-0005-0000-0000-0000C8340000}"/>
    <cellStyle name="Normal 6 2 3 4 2 4 4 2" xfId="34889" xr:uid="{00000000-0005-0000-0000-0000C9340000}"/>
    <cellStyle name="Normal 6 2 3 4 2 4 5" xfId="24293" xr:uid="{00000000-0005-0000-0000-0000CA340000}"/>
    <cellStyle name="Normal 6 2 3 4 2 5" xfId="7058" xr:uid="{00000000-0005-0000-0000-0000CB340000}"/>
    <cellStyle name="Normal 6 2 3 4 2 5 2" xfId="7059" xr:uid="{00000000-0005-0000-0000-0000CC340000}"/>
    <cellStyle name="Normal 6 2 3 4 2 5 2 2" xfId="38940" xr:uid="{00000000-0005-0000-0000-0000CD340000}"/>
    <cellStyle name="Normal 6 2 3 4 2 5 3" xfId="28922" xr:uid="{00000000-0005-0000-0000-0000CE340000}"/>
    <cellStyle name="Normal 6 2 3 4 2 6" xfId="7060" xr:uid="{00000000-0005-0000-0000-0000CF340000}"/>
    <cellStyle name="Normal 6 2 3 4 2 6 2" xfId="7061" xr:uid="{00000000-0005-0000-0000-0000D0340000}"/>
    <cellStyle name="Normal 6 2 3 4 2 6 2 2" xfId="38941" xr:uid="{00000000-0005-0000-0000-0000D1340000}"/>
    <cellStyle name="Normal 6 2 3 4 2 6 3" xfId="28923" xr:uid="{00000000-0005-0000-0000-0000D2340000}"/>
    <cellStyle name="Normal 6 2 3 4 2 7" xfId="7062" xr:uid="{00000000-0005-0000-0000-0000D3340000}"/>
    <cellStyle name="Normal 6 2 3 4 2 7 2" xfId="34884" xr:uid="{00000000-0005-0000-0000-0000D4340000}"/>
    <cellStyle name="Normal 6 2 3 4 2 8" xfId="24288" xr:uid="{00000000-0005-0000-0000-0000D5340000}"/>
    <cellStyle name="Normal 6 2 3 4 3" xfId="7063" xr:uid="{00000000-0005-0000-0000-0000D6340000}"/>
    <cellStyle name="Normal 6 2 3 4 3 2" xfId="7064" xr:uid="{00000000-0005-0000-0000-0000D7340000}"/>
    <cellStyle name="Normal 6 2 3 4 3 2 2" xfId="7065" xr:uid="{00000000-0005-0000-0000-0000D8340000}"/>
    <cellStyle name="Normal 6 2 3 4 3 2 2 2" xfId="7066" xr:uid="{00000000-0005-0000-0000-0000D9340000}"/>
    <cellStyle name="Normal 6 2 3 4 3 2 2 2 2" xfId="7067" xr:uid="{00000000-0005-0000-0000-0000DA340000}"/>
    <cellStyle name="Normal 6 2 3 4 3 2 2 2 2 2" xfId="38942" xr:uid="{00000000-0005-0000-0000-0000DB340000}"/>
    <cellStyle name="Normal 6 2 3 4 3 2 2 2 3" xfId="28924" xr:uid="{00000000-0005-0000-0000-0000DC340000}"/>
    <cellStyle name="Normal 6 2 3 4 3 2 2 3" xfId="7068" xr:uid="{00000000-0005-0000-0000-0000DD340000}"/>
    <cellStyle name="Normal 6 2 3 4 3 2 2 3 2" xfId="7069" xr:uid="{00000000-0005-0000-0000-0000DE340000}"/>
    <cellStyle name="Normal 6 2 3 4 3 2 2 3 2 2" xfId="38943" xr:uid="{00000000-0005-0000-0000-0000DF340000}"/>
    <cellStyle name="Normal 6 2 3 4 3 2 2 3 3" xfId="28925" xr:uid="{00000000-0005-0000-0000-0000E0340000}"/>
    <cellStyle name="Normal 6 2 3 4 3 2 2 4" xfId="7070" xr:uid="{00000000-0005-0000-0000-0000E1340000}"/>
    <cellStyle name="Normal 6 2 3 4 3 2 2 4 2" xfId="34892" xr:uid="{00000000-0005-0000-0000-0000E2340000}"/>
    <cellStyle name="Normal 6 2 3 4 3 2 2 5" xfId="24296" xr:uid="{00000000-0005-0000-0000-0000E3340000}"/>
    <cellStyle name="Normal 6 2 3 4 3 2 3" xfId="7071" xr:uid="{00000000-0005-0000-0000-0000E4340000}"/>
    <cellStyle name="Normal 6 2 3 4 3 2 3 2" xfId="7072" xr:uid="{00000000-0005-0000-0000-0000E5340000}"/>
    <cellStyle name="Normal 6 2 3 4 3 2 3 2 2" xfId="7073" xr:uid="{00000000-0005-0000-0000-0000E6340000}"/>
    <cellStyle name="Normal 6 2 3 4 3 2 3 2 2 2" xfId="38944" xr:uid="{00000000-0005-0000-0000-0000E7340000}"/>
    <cellStyle name="Normal 6 2 3 4 3 2 3 2 3" xfId="28926" xr:uid="{00000000-0005-0000-0000-0000E8340000}"/>
    <cellStyle name="Normal 6 2 3 4 3 2 3 3" xfId="7074" xr:uid="{00000000-0005-0000-0000-0000E9340000}"/>
    <cellStyle name="Normal 6 2 3 4 3 2 3 3 2" xfId="7075" xr:uid="{00000000-0005-0000-0000-0000EA340000}"/>
    <cellStyle name="Normal 6 2 3 4 3 2 3 3 2 2" xfId="38945" xr:uid="{00000000-0005-0000-0000-0000EB340000}"/>
    <cellStyle name="Normal 6 2 3 4 3 2 3 3 3" xfId="28927" xr:uid="{00000000-0005-0000-0000-0000EC340000}"/>
    <cellStyle name="Normal 6 2 3 4 3 2 3 4" xfId="7076" xr:uid="{00000000-0005-0000-0000-0000ED340000}"/>
    <cellStyle name="Normal 6 2 3 4 3 2 3 4 2" xfId="34893" xr:uid="{00000000-0005-0000-0000-0000EE340000}"/>
    <cellStyle name="Normal 6 2 3 4 3 2 3 5" xfId="24297" xr:uid="{00000000-0005-0000-0000-0000EF340000}"/>
    <cellStyle name="Normal 6 2 3 4 3 2 4" xfId="7077" xr:uid="{00000000-0005-0000-0000-0000F0340000}"/>
    <cellStyle name="Normal 6 2 3 4 3 2 4 2" xfId="7078" xr:uid="{00000000-0005-0000-0000-0000F1340000}"/>
    <cellStyle name="Normal 6 2 3 4 3 2 4 2 2" xfId="38946" xr:uid="{00000000-0005-0000-0000-0000F2340000}"/>
    <cellStyle name="Normal 6 2 3 4 3 2 4 3" xfId="28928" xr:uid="{00000000-0005-0000-0000-0000F3340000}"/>
    <cellStyle name="Normal 6 2 3 4 3 2 5" xfId="7079" xr:uid="{00000000-0005-0000-0000-0000F4340000}"/>
    <cellStyle name="Normal 6 2 3 4 3 2 5 2" xfId="7080" xr:uid="{00000000-0005-0000-0000-0000F5340000}"/>
    <cellStyle name="Normal 6 2 3 4 3 2 5 2 2" xfId="38947" xr:uid="{00000000-0005-0000-0000-0000F6340000}"/>
    <cellStyle name="Normal 6 2 3 4 3 2 5 3" xfId="28929" xr:uid="{00000000-0005-0000-0000-0000F7340000}"/>
    <cellStyle name="Normal 6 2 3 4 3 2 6" xfId="7081" xr:uid="{00000000-0005-0000-0000-0000F8340000}"/>
    <cellStyle name="Normal 6 2 3 4 3 2 6 2" xfId="34891" xr:uid="{00000000-0005-0000-0000-0000F9340000}"/>
    <cellStyle name="Normal 6 2 3 4 3 2 7" xfId="24295" xr:uid="{00000000-0005-0000-0000-0000FA340000}"/>
    <cellStyle name="Normal 6 2 3 4 3 3" xfId="7082" xr:uid="{00000000-0005-0000-0000-0000FB340000}"/>
    <cellStyle name="Normal 6 2 3 4 3 3 2" xfId="7083" xr:uid="{00000000-0005-0000-0000-0000FC340000}"/>
    <cellStyle name="Normal 6 2 3 4 3 3 2 2" xfId="7084" xr:uid="{00000000-0005-0000-0000-0000FD340000}"/>
    <cellStyle name="Normal 6 2 3 4 3 3 2 2 2" xfId="38948" xr:uid="{00000000-0005-0000-0000-0000FE340000}"/>
    <cellStyle name="Normal 6 2 3 4 3 3 2 3" xfId="28930" xr:uid="{00000000-0005-0000-0000-0000FF340000}"/>
    <cellStyle name="Normal 6 2 3 4 3 3 3" xfId="7085" xr:uid="{00000000-0005-0000-0000-000000350000}"/>
    <cellStyle name="Normal 6 2 3 4 3 3 3 2" xfId="7086" xr:uid="{00000000-0005-0000-0000-000001350000}"/>
    <cellStyle name="Normal 6 2 3 4 3 3 3 2 2" xfId="38949" xr:uid="{00000000-0005-0000-0000-000002350000}"/>
    <cellStyle name="Normal 6 2 3 4 3 3 3 3" xfId="28931" xr:uid="{00000000-0005-0000-0000-000003350000}"/>
    <cellStyle name="Normal 6 2 3 4 3 3 4" xfId="7087" xr:uid="{00000000-0005-0000-0000-000004350000}"/>
    <cellStyle name="Normal 6 2 3 4 3 3 4 2" xfId="34894" xr:uid="{00000000-0005-0000-0000-000005350000}"/>
    <cellStyle name="Normal 6 2 3 4 3 3 5" xfId="24298" xr:uid="{00000000-0005-0000-0000-000006350000}"/>
    <cellStyle name="Normal 6 2 3 4 3 4" xfId="7088" xr:uid="{00000000-0005-0000-0000-000007350000}"/>
    <cellStyle name="Normal 6 2 3 4 3 4 2" xfId="7089" xr:uid="{00000000-0005-0000-0000-000008350000}"/>
    <cellStyle name="Normal 6 2 3 4 3 4 2 2" xfId="7090" xr:uid="{00000000-0005-0000-0000-000009350000}"/>
    <cellStyle name="Normal 6 2 3 4 3 4 2 2 2" xfId="38950" xr:uid="{00000000-0005-0000-0000-00000A350000}"/>
    <cellStyle name="Normal 6 2 3 4 3 4 2 3" xfId="28932" xr:uid="{00000000-0005-0000-0000-00000B350000}"/>
    <cellStyle name="Normal 6 2 3 4 3 4 3" xfId="7091" xr:uid="{00000000-0005-0000-0000-00000C350000}"/>
    <cellStyle name="Normal 6 2 3 4 3 4 3 2" xfId="7092" xr:uid="{00000000-0005-0000-0000-00000D350000}"/>
    <cellStyle name="Normal 6 2 3 4 3 4 3 2 2" xfId="38951" xr:uid="{00000000-0005-0000-0000-00000E350000}"/>
    <cellStyle name="Normal 6 2 3 4 3 4 3 3" xfId="28933" xr:uid="{00000000-0005-0000-0000-00000F350000}"/>
    <cellStyle name="Normal 6 2 3 4 3 4 4" xfId="7093" xr:uid="{00000000-0005-0000-0000-000010350000}"/>
    <cellStyle name="Normal 6 2 3 4 3 4 4 2" xfId="34895" xr:uid="{00000000-0005-0000-0000-000011350000}"/>
    <cellStyle name="Normal 6 2 3 4 3 4 5" xfId="24299" xr:uid="{00000000-0005-0000-0000-000012350000}"/>
    <cellStyle name="Normal 6 2 3 4 3 5" xfId="7094" xr:uid="{00000000-0005-0000-0000-000013350000}"/>
    <cellStyle name="Normal 6 2 3 4 3 5 2" xfId="7095" xr:uid="{00000000-0005-0000-0000-000014350000}"/>
    <cellStyle name="Normal 6 2 3 4 3 5 2 2" xfId="38952" xr:uid="{00000000-0005-0000-0000-000015350000}"/>
    <cellStyle name="Normal 6 2 3 4 3 5 3" xfId="28934" xr:uid="{00000000-0005-0000-0000-000016350000}"/>
    <cellStyle name="Normal 6 2 3 4 3 6" xfId="7096" xr:uid="{00000000-0005-0000-0000-000017350000}"/>
    <cellStyle name="Normal 6 2 3 4 3 6 2" xfId="7097" xr:uid="{00000000-0005-0000-0000-000018350000}"/>
    <cellStyle name="Normal 6 2 3 4 3 6 2 2" xfId="38953" xr:uid="{00000000-0005-0000-0000-000019350000}"/>
    <cellStyle name="Normal 6 2 3 4 3 6 3" xfId="28935" xr:uid="{00000000-0005-0000-0000-00001A350000}"/>
    <cellStyle name="Normal 6 2 3 4 3 7" xfId="7098" xr:uid="{00000000-0005-0000-0000-00001B350000}"/>
    <cellStyle name="Normal 6 2 3 4 3 7 2" xfId="34890" xr:uid="{00000000-0005-0000-0000-00001C350000}"/>
    <cellStyle name="Normal 6 2 3 4 3 8" xfId="24294" xr:uid="{00000000-0005-0000-0000-00001D350000}"/>
    <cellStyle name="Normal 6 2 3 4 4" xfId="7099" xr:uid="{00000000-0005-0000-0000-00001E350000}"/>
    <cellStyle name="Normal 6 2 3 4 4 2" xfId="7100" xr:uid="{00000000-0005-0000-0000-00001F350000}"/>
    <cellStyle name="Normal 6 2 3 4 4 2 2" xfId="7101" xr:uid="{00000000-0005-0000-0000-000020350000}"/>
    <cellStyle name="Normal 6 2 3 4 4 2 2 2" xfId="7102" xr:uid="{00000000-0005-0000-0000-000021350000}"/>
    <cellStyle name="Normal 6 2 3 4 4 2 2 2 2" xfId="38954" xr:uid="{00000000-0005-0000-0000-000022350000}"/>
    <cellStyle name="Normal 6 2 3 4 4 2 2 3" xfId="28936" xr:uid="{00000000-0005-0000-0000-000023350000}"/>
    <cellStyle name="Normal 6 2 3 4 4 2 3" xfId="7103" xr:uid="{00000000-0005-0000-0000-000024350000}"/>
    <cellStyle name="Normal 6 2 3 4 4 2 3 2" xfId="7104" xr:uid="{00000000-0005-0000-0000-000025350000}"/>
    <cellStyle name="Normal 6 2 3 4 4 2 3 2 2" xfId="38955" xr:uid="{00000000-0005-0000-0000-000026350000}"/>
    <cellStyle name="Normal 6 2 3 4 4 2 3 3" xfId="28937" xr:uid="{00000000-0005-0000-0000-000027350000}"/>
    <cellStyle name="Normal 6 2 3 4 4 2 4" xfId="7105" xr:uid="{00000000-0005-0000-0000-000028350000}"/>
    <cellStyle name="Normal 6 2 3 4 4 2 4 2" xfId="34897" xr:uid="{00000000-0005-0000-0000-000029350000}"/>
    <cellStyle name="Normal 6 2 3 4 4 2 5" xfId="24301" xr:uid="{00000000-0005-0000-0000-00002A350000}"/>
    <cellStyle name="Normal 6 2 3 4 4 3" xfId="7106" xr:uid="{00000000-0005-0000-0000-00002B350000}"/>
    <cellStyle name="Normal 6 2 3 4 4 3 2" xfId="7107" xr:uid="{00000000-0005-0000-0000-00002C350000}"/>
    <cellStyle name="Normal 6 2 3 4 4 3 2 2" xfId="7108" xr:uid="{00000000-0005-0000-0000-00002D350000}"/>
    <cellStyle name="Normal 6 2 3 4 4 3 2 2 2" xfId="38956" xr:uid="{00000000-0005-0000-0000-00002E350000}"/>
    <cellStyle name="Normal 6 2 3 4 4 3 2 3" xfId="28938" xr:uid="{00000000-0005-0000-0000-00002F350000}"/>
    <cellStyle name="Normal 6 2 3 4 4 3 3" xfId="7109" xr:uid="{00000000-0005-0000-0000-000030350000}"/>
    <cellStyle name="Normal 6 2 3 4 4 3 3 2" xfId="7110" xr:uid="{00000000-0005-0000-0000-000031350000}"/>
    <cellStyle name="Normal 6 2 3 4 4 3 3 2 2" xfId="38957" xr:uid="{00000000-0005-0000-0000-000032350000}"/>
    <cellStyle name="Normal 6 2 3 4 4 3 3 3" xfId="28939" xr:uid="{00000000-0005-0000-0000-000033350000}"/>
    <cellStyle name="Normal 6 2 3 4 4 3 4" xfId="7111" xr:uid="{00000000-0005-0000-0000-000034350000}"/>
    <cellStyle name="Normal 6 2 3 4 4 3 4 2" xfId="34898" xr:uid="{00000000-0005-0000-0000-000035350000}"/>
    <cellStyle name="Normal 6 2 3 4 4 3 5" xfId="24302" xr:uid="{00000000-0005-0000-0000-000036350000}"/>
    <cellStyle name="Normal 6 2 3 4 4 4" xfId="7112" xr:uid="{00000000-0005-0000-0000-000037350000}"/>
    <cellStyle name="Normal 6 2 3 4 4 4 2" xfId="7113" xr:uid="{00000000-0005-0000-0000-000038350000}"/>
    <cellStyle name="Normal 6 2 3 4 4 4 2 2" xfId="38958" xr:uid="{00000000-0005-0000-0000-000039350000}"/>
    <cellStyle name="Normal 6 2 3 4 4 4 3" xfId="28940" xr:uid="{00000000-0005-0000-0000-00003A350000}"/>
    <cellStyle name="Normal 6 2 3 4 4 5" xfId="7114" xr:uid="{00000000-0005-0000-0000-00003B350000}"/>
    <cellStyle name="Normal 6 2 3 4 4 5 2" xfId="7115" xr:uid="{00000000-0005-0000-0000-00003C350000}"/>
    <cellStyle name="Normal 6 2 3 4 4 5 2 2" xfId="38959" xr:uid="{00000000-0005-0000-0000-00003D350000}"/>
    <cellStyle name="Normal 6 2 3 4 4 5 3" xfId="28941" xr:uid="{00000000-0005-0000-0000-00003E350000}"/>
    <cellStyle name="Normal 6 2 3 4 4 6" xfId="7116" xr:uid="{00000000-0005-0000-0000-00003F350000}"/>
    <cellStyle name="Normal 6 2 3 4 4 6 2" xfId="34896" xr:uid="{00000000-0005-0000-0000-000040350000}"/>
    <cellStyle name="Normal 6 2 3 4 4 7" xfId="24300" xr:uid="{00000000-0005-0000-0000-000041350000}"/>
    <cellStyle name="Normal 6 2 3 4 5" xfId="7117" xr:uid="{00000000-0005-0000-0000-000042350000}"/>
    <cellStyle name="Normal 6 2 3 4 5 2" xfId="7118" xr:uid="{00000000-0005-0000-0000-000043350000}"/>
    <cellStyle name="Normal 6 2 3 4 5 2 2" xfId="7119" xr:uid="{00000000-0005-0000-0000-000044350000}"/>
    <cellStyle name="Normal 6 2 3 4 5 2 2 2" xfId="38960" xr:uid="{00000000-0005-0000-0000-000045350000}"/>
    <cellStyle name="Normal 6 2 3 4 5 2 3" xfId="28942" xr:uid="{00000000-0005-0000-0000-000046350000}"/>
    <cellStyle name="Normal 6 2 3 4 5 3" xfId="7120" xr:uid="{00000000-0005-0000-0000-000047350000}"/>
    <cellStyle name="Normal 6 2 3 4 5 3 2" xfId="7121" xr:uid="{00000000-0005-0000-0000-000048350000}"/>
    <cellStyle name="Normal 6 2 3 4 5 3 2 2" xfId="38961" xr:uid="{00000000-0005-0000-0000-000049350000}"/>
    <cellStyle name="Normal 6 2 3 4 5 3 3" xfId="28943" xr:uid="{00000000-0005-0000-0000-00004A350000}"/>
    <cellStyle name="Normal 6 2 3 4 5 4" xfId="7122" xr:uid="{00000000-0005-0000-0000-00004B350000}"/>
    <cellStyle name="Normal 6 2 3 4 5 4 2" xfId="34899" xr:uid="{00000000-0005-0000-0000-00004C350000}"/>
    <cellStyle name="Normal 6 2 3 4 5 5" xfId="24303" xr:uid="{00000000-0005-0000-0000-00004D350000}"/>
    <cellStyle name="Normal 6 2 3 4 6" xfId="7123" xr:uid="{00000000-0005-0000-0000-00004E350000}"/>
    <cellStyle name="Normal 6 2 3 4 6 2" xfId="7124" xr:uid="{00000000-0005-0000-0000-00004F350000}"/>
    <cellStyle name="Normal 6 2 3 4 6 2 2" xfId="7125" xr:uid="{00000000-0005-0000-0000-000050350000}"/>
    <cellStyle name="Normal 6 2 3 4 6 2 2 2" xfId="38962" xr:uid="{00000000-0005-0000-0000-000051350000}"/>
    <cellStyle name="Normal 6 2 3 4 6 2 3" xfId="28944" xr:uid="{00000000-0005-0000-0000-000052350000}"/>
    <cellStyle name="Normal 6 2 3 4 6 3" xfId="7126" xr:uid="{00000000-0005-0000-0000-000053350000}"/>
    <cellStyle name="Normal 6 2 3 4 6 3 2" xfId="7127" xr:uid="{00000000-0005-0000-0000-000054350000}"/>
    <cellStyle name="Normal 6 2 3 4 6 3 2 2" xfId="38963" xr:uid="{00000000-0005-0000-0000-000055350000}"/>
    <cellStyle name="Normal 6 2 3 4 6 3 3" xfId="28945" xr:uid="{00000000-0005-0000-0000-000056350000}"/>
    <cellStyle name="Normal 6 2 3 4 6 4" xfId="7128" xr:uid="{00000000-0005-0000-0000-000057350000}"/>
    <cellStyle name="Normal 6 2 3 4 6 4 2" xfId="34900" xr:uid="{00000000-0005-0000-0000-000058350000}"/>
    <cellStyle name="Normal 6 2 3 4 6 5" xfId="24304" xr:uid="{00000000-0005-0000-0000-000059350000}"/>
    <cellStyle name="Normal 6 2 3 4 7" xfId="7129" xr:uid="{00000000-0005-0000-0000-00005A350000}"/>
    <cellStyle name="Normal 6 2 3 4 7 2" xfId="7130" xr:uid="{00000000-0005-0000-0000-00005B350000}"/>
    <cellStyle name="Normal 6 2 3 4 7 2 2" xfId="38964" xr:uid="{00000000-0005-0000-0000-00005C350000}"/>
    <cellStyle name="Normal 6 2 3 4 7 3" xfId="28946" xr:uid="{00000000-0005-0000-0000-00005D350000}"/>
    <cellStyle name="Normal 6 2 3 4 8" xfId="7131" xr:uid="{00000000-0005-0000-0000-00005E350000}"/>
    <cellStyle name="Normal 6 2 3 4 8 2" xfId="7132" xr:uid="{00000000-0005-0000-0000-00005F350000}"/>
    <cellStyle name="Normal 6 2 3 4 8 2 2" xfId="38965" xr:uid="{00000000-0005-0000-0000-000060350000}"/>
    <cellStyle name="Normal 6 2 3 4 8 3" xfId="28947" xr:uid="{00000000-0005-0000-0000-000061350000}"/>
    <cellStyle name="Normal 6 2 3 4 9" xfId="7133" xr:uid="{00000000-0005-0000-0000-000062350000}"/>
    <cellStyle name="Normal 6 2 3 4 9 2" xfId="34883" xr:uid="{00000000-0005-0000-0000-000063350000}"/>
    <cellStyle name="Normal 6 2 3 5" xfId="7134" xr:uid="{00000000-0005-0000-0000-000064350000}"/>
    <cellStyle name="Normal 6 2 3 5 2" xfId="7135" xr:uid="{00000000-0005-0000-0000-000065350000}"/>
    <cellStyle name="Normal 6 2 3 5 2 2" xfId="7136" xr:uid="{00000000-0005-0000-0000-000066350000}"/>
    <cellStyle name="Normal 6 2 3 5 2 2 2" xfId="7137" xr:uid="{00000000-0005-0000-0000-000067350000}"/>
    <cellStyle name="Normal 6 2 3 5 2 2 2 2" xfId="7138" xr:uid="{00000000-0005-0000-0000-000068350000}"/>
    <cellStyle name="Normal 6 2 3 5 2 2 2 2 2" xfId="38966" xr:uid="{00000000-0005-0000-0000-000069350000}"/>
    <cellStyle name="Normal 6 2 3 5 2 2 2 3" xfId="28948" xr:uid="{00000000-0005-0000-0000-00006A350000}"/>
    <cellStyle name="Normal 6 2 3 5 2 2 3" xfId="7139" xr:uid="{00000000-0005-0000-0000-00006B350000}"/>
    <cellStyle name="Normal 6 2 3 5 2 2 3 2" xfId="7140" xr:uid="{00000000-0005-0000-0000-00006C350000}"/>
    <cellStyle name="Normal 6 2 3 5 2 2 3 2 2" xfId="38967" xr:uid="{00000000-0005-0000-0000-00006D350000}"/>
    <cellStyle name="Normal 6 2 3 5 2 2 3 3" xfId="28949" xr:uid="{00000000-0005-0000-0000-00006E350000}"/>
    <cellStyle name="Normal 6 2 3 5 2 2 4" xfId="7141" xr:uid="{00000000-0005-0000-0000-00006F350000}"/>
    <cellStyle name="Normal 6 2 3 5 2 2 4 2" xfId="34903" xr:uid="{00000000-0005-0000-0000-000070350000}"/>
    <cellStyle name="Normal 6 2 3 5 2 2 5" xfId="24307" xr:uid="{00000000-0005-0000-0000-000071350000}"/>
    <cellStyle name="Normal 6 2 3 5 2 3" xfId="7142" xr:uid="{00000000-0005-0000-0000-000072350000}"/>
    <cellStyle name="Normal 6 2 3 5 2 3 2" xfId="7143" xr:uid="{00000000-0005-0000-0000-000073350000}"/>
    <cellStyle name="Normal 6 2 3 5 2 3 2 2" xfId="7144" xr:uid="{00000000-0005-0000-0000-000074350000}"/>
    <cellStyle name="Normal 6 2 3 5 2 3 2 2 2" xfId="38968" xr:uid="{00000000-0005-0000-0000-000075350000}"/>
    <cellStyle name="Normal 6 2 3 5 2 3 2 3" xfId="28950" xr:uid="{00000000-0005-0000-0000-000076350000}"/>
    <cellStyle name="Normal 6 2 3 5 2 3 3" xfId="7145" xr:uid="{00000000-0005-0000-0000-000077350000}"/>
    <cellStyle name="Normal 6 2 3 5 2 3 3 2" xfId="7146" xr:uid="{00000000-0005-0000-0000-000078350000}"/>
    <cellStyle name="Normal 6 2 3 5 2 3 3 2 2" xfId="38969" xr:uid="{00000000-0005-0000-0000-000079350000}"/>
    <cellStyle name="Normal 6 2 3 5 2 3 3 3" xfId="28951" xr:uid="{00000000-0005-0000-0000-00007A350000}"/>
    <cellStyle name="Normal 6 2 3 5 2 3 4" xfId="7147" xr:uid="{00000000-0005-0000-0000-00007B350000}"/>
    <cellStyle name="Normal 6 2 3 5 2 3 4 2" xfId="34904" xr:uid="{00000000-0005-0000-0000-00007C350000}"/>
    <cellStyle name="Normal 6 2 3 5 2 3 5" xfId="24308" xr:uid="{00000000-0005-0000-0000-00007D350000}"/>
    <cellStyle name="Normal 6 2 3 5 2 4" xfId="7148" xr:uid="{00000000-0005-0000-0000-00007E350000}"/>
    <cellStyle name="Normal 6 2 3 5 2 4 2" xfId="7149" xr:uid="{00000000-0005-0000-0000-00007F350000}"/>
    <cellStyle name="Normal 6 2 3 5 2 4 2 2" xfId="38970" xr:uid="{00000000-0005-0000-0000-000080350000}"/>
    <cellStyle name="Normal 6 2 3 5 2 4 3" xfId="28952" xr:uid="{00000000-0005-0000-0000-000081350000}"/>
    <cellStyle name="Normal 6 2 3 5 2 5" xfId="7150" xr:uid="{00000000-0005-0000-0000-000082350000}"/>
    <cellStyle name="Normal 6 2 3 5 2 5 2" xfId="7151" xr:uid="{00000000-0005-0000-0000-000083350000}"/>
    <cellStyle name="Normal 6 2 3 5 2 5 2 2" xfId="38971" xr:uid="{00000000-0005-0000-0000-000084350000}"/>
    <cellStyle name="Normal 6 2 3 5 2 5 3" xfId="28953" xr:uid="{00000000-0005-0000-0000-000085350000}"/>
    <cellStyle name="Normal 6 2 3 5 2 6" xfId="7152" xr:uid="{00000000-0005-0000-0000-000086350000}"/>
    <cellStyle name="Normal 6 2 3 5 2 6 2" xfId="34902" xr:uid="{00000000-0005-0000-0000-000087350000}"/>
    <cellStyle name="Normal 6 2 3 5 2 7" xfId="24306" xr:uid="{00000000-0005-0000-0000-000088350000}"/>
    <cellStyle name="Normal 6 2 3 5 3" xfId="7153" xr:uid="{00000000-0005-0000-0000-000089350000}"/>
    <cellStyle name="Normal 6 2 3 5 3 2" xfId="7154" xr:uid="{00000000-0005-0000-0000-00008A350000}"/>
    <cellStyle name="Normal 6 2 3 5 3 2 2" xfId="7155" xr:uid="{00000000-0005-0000-0000-00008B350000}"/>
    <cellStyle name="Normal 6 2 3 5 3 2 2 2" xfId="38972" xr:uid="{00000000-0005-0000-0000-00008C350000}"/>
    <cellStyle name="Normal 6 2 3 5 3 2 3" xfId="28954" xr:uid="{00000000-0005-0000-0000-00008D350000}"/>
    <cellStyle name="Normal 6 2 3 5 3 3" xfId="7156" xr:uid="{00000000-0005-0000-0000-00008E350000}"/>
    <cellStyle name="Normal 6 2 3 5 3 3 2" xfId="7157" xr:uid="{00000000-0005-0000-0000-00008F350000}"/>
    <cellStyle name="Normal 6 2 3 5 3 3 2 2" xfId="38973" xr:uid="{00000000-0005-0000-0000-000090350000}"/>
    <cellStyle name="Normal 6 2 3 5 3 3 3" xfId="28955" xr:uid="{00000000-0005-0000-0000-000091350000}"/>
    <cellStyle name="Normal 6 2 3 5 3 4" xfId="7158" xr:uid="{00000000-0005-0000-0000-000092350000}"/>
    <cellStyle name="Normal 6 2 3 5 3 4 2" xfId="34905" xr:uid="{00000000-0005-0000-0000-000093350000}"/>
    <cellStyle name="Normal 6 2 3 5 3 5" xfId="24309" xr:uid="{00000000-0005-0000-0000-000094350000}"/>
    <cellStyle name="Normal 6 2 3 5 4" xfId="7159" xr:uid="{00000000-0005-0000-0000-000095350000}"/>
    <cellStyle name="Normal 6 2 3 5 4 2" xfId="7160" xr:uid="{00000000-0005-0000-0000-000096350000}"/>
    <cellStyle name="Normal 6 2 3 5 4 2 2" xfId="7161" xr:uid="{00000000-0005-0000-0000-000097350000}"/>
    <cellStyle name="Normal 6 2 3 5 4 2 2 2" xfId="38974" xr:uid="{00000000-0005-0000-0000-000098350000}"/>
    <cellStyle name="Normal 6 2 3 5 4 2 3" xfId="28956" xr:uid="{00000000-0005-0000-0000-000099350000}"/>
    <cellStyle name="Normal 6 2 3 5 4 3" xfId="7162" xr:uid="{00000000-0005-0000-0000-00009A350000}"/>
    <cellStyle name="Normal 6 2 3 5 4 3 2" xfId="7163" xr:uid="{00000000-0005-0000-0000-00009B350000}"/>
    <cellStyle name="Normal 6 2 3 5 4 3 2 2" xfId="38975" xr:uid="{00000000-0005-0000-0000-00009C350000}"/>
    <cellStyle name="Normal 6 2 3 5 4 3 3" xfId="28957" xr:uid="{00000000-0005-0000-0000-00009D350000}"/>
    <cellStyle name="Normal 6 2 3 5 4 4" xfId="7164" xr:uid="{00000000-0005-0000-0000-00009E350000}"/>
    <cellStyle name="Normal 6 2 3 5 4 4 2" xfId="34906" xr:uid="{00000000-0005-0000-0000-00009F350000}"/>
    <cellStyle name="Normal 6 2 3 5 4 5" xfId="24310" xr:uid="{00000000-0005-0000-0000-0000A0350000}"/>
    <cellStyle name="Normal 6 2 3 5 5" xfId="7165" xr:uid="{00000000-0005-0000-0000-0000A1350000}"/>
    <cellStyle name="Normal 6 2 3 5 5 2" xfId="7166" xr:uid="{00000000-0005-0000-0000-0000A2350000}"/>
    <cellStyle name="Normal 6 2 3 5 5 2 2" xfId="38976" xr:uid="{00000000-0005-0000-0000-0000A3350000}"/>
    <cellStyle name="Normal 6 2 3 5 5 3" xfId="28958" xr:uid="{00000000-0005-0000-0000-0000A4350000}"/>
    <cellStyle name="Normal 6 2 3 5 6" xfId="7167" xr:uid="{00000000-0005-0000-0000-0000A5350000}"/>
    <cellStyle name="Normal 6 2 3 5 6 2" xfId="7168" xr:uid="{00000000-0005-0000-0000-0000A6350000}"/>
    <cellStyle name="Normal 6 2 3 5 6 2 2" xfId="38977" xr:uid="{00000000-0005-0000-0000-0000A7350000}"/>
    <cellStyle name="Normal 6 2 3 5 6 3" xfId="28959" xr:uid="{00000000-0005-0000-0000-0000A8350000}"/>
    <cellStyle name="Normal 6 2 3 5 7" xfId="7169" xr:uid="{00000000-0005-0000-0000-0000A9350000}"/>
    <cellStyle name="Normal 6 2 3 5 7 2" xfId="34901" xr:uid="{00000000-0005-0000-0000-0000AA350000}"/>
    <cellStyle name="Normal 6 2 3 5 8" xfId="24305" xr:uid="{00000000-0005-0000-0000-0000AB350000}"/>
    <cellStyle name="Normal 6 2 3 6" xfId="7170" xr:uid="{00000000-0005-0000-0000-0000AC350000}"/>
    <cellStyle name="Normal 6 2 3 6 2" xfId="7171" xr:uid="{00000000-0005-0000-0000-0000AD350000}"/>
    <cellStyle name="Normal 6 2 3 6 2 2" xfId="7172" xr:uid="{00000000-0005-0000-0000-0000AE350000}"/>
    <cellStyle name="Normal 6 2 3 6 2 2 2" xfId="7173" xr:uid="{00000000-0005-0000-0000-0000AF350000}"/>
    <cellStyle name="Normal 6 2 3 6 2 2 2 2" xfId="7174" xr:uid="{00000000-0005-0000-0000-0000B0350000}"/>
    <cellStyle name="Normal 6 2 3 6 2 2 2 2 2" xfId="38978" xr:uid="{00000000-0005-0000-0000-0000B1350000}"/>
    <cellStyle name="Normal 6 2 3 6 2 2 2 3" xfId="28960" xr:uid="{00000000-0005-0000-0000-0000B2350000}"/>
    <cellStyle name="Normal 6 2 3 6 2 2 3" xfId="7175" xr:uid="{00000000-0005-0000-0000-0000B3350000}"/>
    <cellStyle name="Normal 6 2 3 6 2 2 3 2" xfId="7176" xr:uid="{00000000-0005-0000-0000-0000B4350000}"/>
    <cellStyle name="Normal 6 2 3 6 2 2 3 2 2" xfId="38979" xr:uid="{00000000-0005-0000-0000-0000B5350000}"/>
    <cellStyle name="Normal 6 2 3 6 2 2 3 3" xfId="28961" xr:uid="{00000000-0005-0000-0000-0000B6350000}"/>
    <cellStyle name="Normal 6 2 3 6 2 2 4" xfId="7177" xr:uid="{00000000-0005-0000-0000-0000B7350000}"/>
    <cellStyle name="Normal 6 2 3 6 2 2 4 2" xfId="34909" xr:uid="{00000000-0005-0000-0000-0000B8350000}"/>
    <cellStyle name="Normal 6 2 3 6 2 2 5" xfId="24313" xr:uid="{00000000-0005-0000-0000-0000B9350000}"/>
    <cellStyle name="Normal 6 2 3 6 2 3" xfId="7178" xr:uid="{00000000-0005-0000-0000-0000BA350000}"/>
    <cellStyle name="Normal 6 2 3 6 2 3 2" xfId="7179" xr:uid="{00000000-0005-0000-0000-0000BB350000}"/>
    <cellStyle name="Normal 6 2 3 6 2 3 2 2" xfId="7180" xr:uid="{00000000-0005-0000-0000-0000BC350000}"/>
    <cellStyle name="Normal 6 2 3 6 2 3 2 2 2" xfId="38980" xr:uid="{00000000-0005-0000-0000-0000BD350000}"/>
    <cellStyle name="Normal 6 2 3 6 2 3 2 3" xfId="28962" xr:uid="{00000000-0005-0000-0000-0000BE350000}"/>
    <cellStyle name="Normal 6 2 3 6 2 3 3" xfId="7181" xr:uid="{00000000-0005-0000-0000-0000BF350000}"/>
    <cellStyle name="Normal 6 2 3 6 2 3 3 2" xfId="7182" xr:uid="{00000000-0005-0000-0000-0000C0350000}"/>
    <cellStyle name="Normal 6 2 3 6 2 3 3 2 2" xfId="38981" xr:uid="{00000000-0005-0000-0000-0000C1350000}"/>
    <cellStyle name="Normal 6 2 3 6 2 3 3 3" xfId="28963" xr:uid="{00000000-0005-0000-0000-0000C2350000}"/>
    <cellStyle name="Normal 6 2 3 6 2 3 4" xfId="7183" xr:uid="{00000000-0005-0000-0000-0000C3350000}"/>
    <cellStyle name="Normal 6 2 3 6 2 3 4 2" xfId="34910" xr:uid="{00000000-0005-0000-0000-0000C4350000}"/>
    <cellStyle name="Normal 6 2 3 6 2 3 5" xfId="24314" xr:uid="{00000000-0005-0000-0000-0000C5350000}"/>
    <cellStyle name="Normal 6 2 3 6 2 4" xfId="7184" xr:uid="{00000000-0005-0000-0000-0000C6350000}"/>
    <cellStyle name="Normal 6 2 3 6 2 4 2" xfId="7185" xr:uid="{00000000-0005-0000-0000-0000C7350000}"/>
    <cellStyle name="Normal 6 2 3 6 2 4 2 2" xfId="38982" xr:uid="{00000000-0005-0000-0000-0000C8350000}"/>
    <cellStyle name="Normal 6 2 3 6 2 4 3" xfId="28964" xr:uid="{00000000-0005-0000-0000-0000C9350000}"/>
    <cellStyle name="Normal 6 2 3 6 2 5" xfId="7186" xr:uid="{00000000-0005-0000-0000-0000CA350000}"/>
    <cellStyle name="Normal 6 2 3 6 2 5 2" xfId="7187" xr:uid="{00000000-0005-0000-0000-0000CB350000}"/>
    <cellStyle name="Normal 6 2 3 6 2 5 2 2" xfId="38983" xr:uid="{00000000-0005-0000-0000-0000CC350000}"/>
    <cellStyle name="Normal 6 2 3 6 2 5 3" xfId="28965" xr:uid="{00000000-0005-0000-0000-0000CD350000}"/>
    <cellStyle name="Normal 6 2 3 6 2 6" xfId="7188" xr:uid="{00000000-0005-0000-0000-0000CE350000}"/>
    <cellStyle name="Normal 6 2 3 6 2 6 2" xfId="34908" xr:uid="{00000000-0005-0000-0000-0000CF350000}"/>
    <cellStyle name="Normal 6 2 3 6 2 7" xfId="24312" xr:uid="{00000000-0005-0000-0000-0000D0350000}"/>
    <cellStyle name="Normal 6 2 3 6 3" xfId="7189" xr:uid="{00000000-0005-0000-0000-0000D1350000}"/>
    <cellStyle name="Normal 6 2 3 6 3 2" xfId="7190" xr:uid="{00000000-0005-0000-0000-0000D2350000}"/>
    <cellStyle name="Normal 6 2 3 6 3 2 2" xfId="7191" xr:uid="{00000000-0005-0000-0000-0000D3350000}"/>
    <cellStyle name="Normal 6 2 3 6 3 2 2 2" xfId="38984" xr:uid="{00000000-0005-0000-0000-0000D4350000}"/>
    <cellStyle name="Normal 6 2 3 6 3 2 3" xfId="28966" xr:uid="{00000000-0005-0000-0000-0000D5350000}"/>
    <cellStyle name="Normal 6 2 3 6 3 3" xfId="7192" xr:uid="{00000000-0005-0000-0000-0000D6350000}"/>
    <cellStyle name="Normal 6 2 3 6 3 3 2" xfId="7193" xr:uid="{00000000-0005-0000-0000-0000D7350000}"/>
    <cellStyle name="Normal 6 2 3 6 3 3 2 2" xfId="38985" xr:uid="{00000000-0005-0000-0000-0000D8350000}"/>
    <cellStyle name="Normal 6 2 3 6 3 3 3" xfId="28967" xr:uid="{00000000-0005-0000-0000-0000D9350000}"/>
    <cellStyle name="Normal 6 2 3 6 3 4" xfId="7194" xr:uid="{00000000-0005-0000-0000-0000DA350000}"/>
    <cellStyle name="Normal 6 2 3 6 3 4 2" xfId="34911" xr:uid="{00000000-0005-0000-0000-0000DB350000}"/>
    <cellStyle name="Normal 6 2 3 6 3 5" xfId="24315" xr:uid="{00000000-0005-0000-0000-0000DC350000}"/>
    <cellStyle name="Normal 6 2 3 6 4" xfId="7195" xr:uid="{00000000-0005-0000-0000-0000DD350000}"/>
    <cellStyle name="Normal 6 2 3 6 4 2" xfId="7196" xr:uid="{00000000-0005-0000-0000-0000DE350000}"/>
    <cellStyle name="Normal 6 2 3 6 4 2 2" xfId="7197" xr:uid="{00000000-0005-0000-0000-0000DF350000}"/>
    <cellStyle name="Normal 6 2 3 6 4 2 2 2" xfId="38986" xr:uid="{00000000-0005-0000-0000-0000E0350000}"/>
    <cellStyle name="Normal 6 2 3 6 4 2 3" xfId="28968" xr:uid="{00000000-0005-0000-0000-0000E1350000}"/>
    <cellStyle name="Normal 6 2 3 6 4 3" xfId="7198" xr:uid="{00000000-0005-0000-0000-0000E2350000}"/>
    <cellStyle name="Normal 6 2 3 6 4 3 2" xfId="7199" xr:uid="{00000000-0005-0000-0000-0000E3350000}"/>
    <cellStyle name="Normal 6 2 3 6 4 3 2 2" xfId="38987" xr:uid="{00000000-0005-0000-0000-0000E4350000}"/>
    <cellStyle name="Normal 6 2 3 6 4 3 3" xfId="28969" xr:uid="{00000000-0005-0000-0000-0000E5350000}"/>
    <cellStyle name="Normal 6 2 3 6 4 4" xfId="7200" xr:uid="{00000000-0005-0000-0000-0000E6350000}"/>
    <cellStyle name="Normal 6 2 3 6 4 4 2" xfId="34912" xr:uid="{00000000-0005-0000-0000-0000E7350000}"/>
    <cellStyle name="Normal 6 2 3 6 4 5" xfId="24316" xr:uid="{00000000-0005-0000-0000-0000E8350000}"/>
    <cellStyle name="Normal 6 2 3 6 5" xfId="7201" xr:uid="{00000000-0005-0000-0000-0000E9350000}"/>
    <cellStyle name="Normal 6 2 3 6 5 2" xfId="7202" xr:uid="{00000000-0005-0000-0000-0000EA350000}"/>
    <cellStyle name="Normal 6 2 3 6 5 2 2" xfId="38988" xr:uid="{00000000-0005-0000-0000-0000EB350000}"/>
    <cellStyle name="Normal 6 2 3 6 5 3" xfId="28970" xr:uid="{00000000-0005-0000-0000-0000EC350000}"/>
    <cellStyle name="Normal 6 2 3 6 6" xfId="7203" xr:uid="{00000000-0005-0000-0000-0000ED350000}"/>
    <cellStyle name="Normal 6 2 3 6 6 2" xfId="7204" xr:uid="{00000000-0005-0000-0000-0000EE350000}"/>
    <cellStyle name="Normal 6 2 3 6 6 2 2" xfId="38989" xr:uid="{00000000-0005-0000-0000-0000EF350000}"/>
    <cellStyle name="Normal 6 2 3 6 6 3" xfId="28971" xr:uid="{00000000-0005-0000-0000-0000F0350000}"/>
    <cellStyle name="Normal 6 2 3 6 7" xfId="7205" xr:uid="{00000000-0005-0000-0000-0000F1350000}"/>
    <cellStyle name="Normal 6 2 3 6 7 2" xfId="34907" xr:uid="{00000000-0005-0000-0000-0000F2350000}"/>
    <cellStyle name="Normal 6 2 3 6 8" xfId="24311" xr:uid="{00000000-0005-0000-0000-0000F3350000}"/>
    <cellStyle name="Normal 6 2 3 7" xfId="7206" xr:uid="{00000000-0005-0000-0000-0000F4350000}"/>
    <cellStyle name="Normal 6 2 3 7 2" xfId="7207" xr:uid="{00000000-0005-0000-0000-0000F5350000}"/>
    <cellStyle name="Normal 6 2 3 7 2 2" xfId="7208" xr:uid="{00000000-0005-0000-0000-0000F6350000}"/>
    <cellStyle name="Normal 6 2 3 7 2 2 2" xfId="7209" xr:uid="{00000000-0005-0000-0000-0000F7350000}"/>
    <cellStyle name="Normal 6 2 3 7 2 2 2 2" xfId="38990" xr:uid="{00000000-0005-0000-0000-0000F8350000}"/>
    <cellStyle name="Normal 6 2 3 7 2 2 3" xfId="28972" xr:uid="{00000000-0005-0000-0000-0000F9350000}"/>
    <cellStyle name="Normal 6 2 3 7 2 3" xfId="7210" xr:uid="{00000000-0005-0000-0000-0000FA350000}"/>
    <cellStyle name="Normal 6 2 3 7 2 3 2" xfId="7211" xr:uid="{00000000-0005-0000-0000-0000FB350000}"/>
    <cellStyle name="Normal 6 2 3 7 2 3 2 2" xfId="38991" xr:uid="{00000000-0005-0000-0000-0000FC350000}"/>
    <cellStyle name="Normal 6 2 3 7 2 3 3" xfId="28973" xr:uid="{00000000-0005-0000-0000-0000FD350000}"/>
    <cellStyle name="Normal 6 2 3 7 2 4" xfId="7212" xr:uid="{00000000-0005-0000-0000-0000FE350000}"/>
    <cellStyle name="Normal 6 2 3 7 2 4 2" xfId="34914" xr:uid="{00000000-0005-0000-0000-0000FF350000}"/>
    <cellStyle name="Normal 6 2 3 7 2 5" xfId="24318" xr:uid="{00000000-0005-0000-0000-000000360000}"/>
    <cellStyle name="Normal 6 2 3 7 3" xfId="7213" xr:uid="{00000000-0005-0000-0000-000001360000}"/>
    <cellStyle name="Normal 6 2 3 7 3 2" xfId="7214" xr:uid="{00000000-0005-0000-0000-000002360000}"/>
    <cellStyle name="Normal 6 2 3 7 3 2 2" xfId="7215" xr:uid="{00000000-0005-0000-0000-000003360000}"/>
    <cellStyle name="Normal 6 2 3 7 3 2 2 2" xfId="38992" xr:uid="{00000000-0005-0000-0000-000004360000}"/>
    <cellStyle name="Normal 6 2 3 7 3 2 3" xfId="28974" xr:uid="{00000000-0005-0000-0000-000005360000}"/>
    <cellStyle name="Normal 6 2 3 7 3 3" xfId="7216" xr:uid="{00000000-0005-0000-0000-000006360000}"/>
    <cellStyle name="Normal 6 2 3 7 3 3 2" xfId="7217" xr:uid="{00000000-0005-0000-0000-000007360000}"/>
    <cellStyle name="Normal 6 2 3 7 3 3 2 2" xfId="38993" xr:uid="{00000000-0005-0000-0000-000008360000}"/>
    <cellStyle name="Normal 6 2 3 7 3 3 3" xfId="28975" xr:uid="{00000000-0005-0000-0000-000009360000}"/>
    <cellStyle name="Normal 6 2 3 7 3 4" xfId="7218" xr:uid="{00000000-0005-0000-0000-00000A360000}"/>
    <cellStyle name="Normal 6 2 3 7 3 4 2" xfId="34915" xr:uid="{00000000-0005-0000-0000-00000B360000}"/>
    <cellStyle name="Normal 6 2 3 7 3 5" xfId="24319" xr:uid="{00000000-0005-0000-0000-00000C360000}"/>
    <cellStyle name="Normal 6 2 3 7 4" xfId="7219" xr:uid="{00000000-0005-0000-0000-00000D360000}"/>
    <cellStyle name="Normal 6 2 3 7 4 2" xfId="7220" xr:uid="{00000000-0005-0000-0000-00000E360000}"/>
    <cellStyle name="Normal 6 2 3 7 4 2 2" xfId="38994" xr:uid="{00000000-0005-0000-0000-00000F360000}"/>
    <cellStyle name="Normal 6 2 3 7 4 3" xfId="28976" xr:uid="{00000000-0005-0000-0000-000010360000}"/>
    <cellStyle name="Normal 6 2 3 7 5" xfId="7221" xr:uid="{00000000-0005-0000-0000-000011360000}"/>
    <cellStyle name="Normal 6 2 3 7 5 2" xfId="7222" xr:uid="{00000000-0005-0000-0000-000012360000}"/>
    <cellStyle name="Normal 6 2 3 7 5 2 2" xfId="38995" xr:uid="{00000000-0005-0000-0000-000013360000}"/>
    <cellStyle name="Normal 6 2 3 7 5 3" xfId="28977" xr:uid="{00000000-0005-0000-0000-000014360000}"/>
    <cellStyle name="Normal 6 2 3 7 6" xfId="7223" xr:uid="{00000000-0005-0000-0000-000015360000}"/>
    <cellStyle name="Normal 6 2 3 7 6 2" xfId="34913" xr:uid="{00000000-0005-0000-0000-000016360000}"/>
    <cellStyle name="Normal 6 2 3 7 7" xfId="24317" xr:uid="{00000000-0005-0000-0000-000017360000}"/>
    <cellStyle name="Normal 6 2 3 8" xfId="7224" xr:uid="{00000000-0005-0000-0000-000018360000}"/>
    <cellStyle name="Normal 6 2 3 8 2" xfId="7225" xr:uid="{00000000-0005-0000-0000-000019360000}"/>
    <cellStyle name="Normal 6 2 3 8 2 2" xfId="7226" xr:uid="{00000000-0005-0000-0000-00001A360000}"/>
    <cellStyle name="Normal 6 2 3 8 2 2 2" xfId="38996" xr:uid="{00000000-0005-0000-0000-00001B360000}"/>
    <cellStyle name="Normal 6 2 3 8 2 3" xfId="28978" xr:uid="{00000000-0005-0000-0000-00001C360000}"/>
    <cellStyle name="Normal 6 2 3 8 3" xfId="7227" xr:uid="{00000000-0005-0000-0000-00001D360000}"/>
    <cellStyle name="Normal 6 2 3 8 3 2" xfId="7228" xr:uid="{00000000-0005-0000-0000-00001E360000}"/>
    <cellStyle name="Normal 6 2 3 8 3 2 2" xfId="38997" xr:uid="{00000000-0005-0000-0000-00001F360000}"/>
    <cellStyle name="Normal 6 2 3 8 3 3" xfId="28979" xr:uid="{00000000-0005-0000-0000-000020360000}"/>
    <cellStyle name="Normal 6 2 3 8 4" xfId="7229" xr:uid="{00000000-0005-0000-0000-000021360000}"/>
    <cellStyle name="Normal 6 2 3 8 4 2" xfId="34916" xr:uid="{00000000-0005-0000-0000-000022360000}"/>
    <cellStyle name="Normal 6 2 3 8 5" xfId="24320" xr:uid="{00000000-0005-0000-0000-000023360000}"/>
    <cellStyle name="Normal 6 2 3 9" xfId="7230" xr:uid="{00000000-0005-0000-0000-000024360000}"/>
    <cellStyle name="Normal 6 2 3 9 2" xfId="7231" xr:uid="{00000000-0005-0000-0000-000025360000}"/>
    <cellStyle name="Normal 6 2 3 9 2 2" xfId="7232" xr:uid="{00000000-0005-0000-0000-000026360000}"/>
    <cellStyle name="Normal 6 2 3 9 2 2 2" xfId="38998" xr:uid="{00000000-0005-0000-0000-000027360000}"/>
    <cellStyle name="Normal 6 2 3 9 2 3" xfId="28980" xr:uid="{00000000-0005-0000-0000-000028360000}"/>
    <cellStyle name="Normal 6 2 3 9 3" xfId="7233" xr:uid="{00000000-0005-0000-0000-000029360000}"/>
    <cellStyle name="Normal 6 2 3 9 3 2" xfId="7234" xr:uid="{00000000-0005-0000-0000-00002A360000}"/>
    <cellStyle name="Normal 6 2 3 9 3 2 2" xfId="38999" xr:uid="{00000000-0005-0000-0000-00002B360000}"/>
    <cellStyle name="Normal 6 2 3 9 3 3" xfId="28981" xr:uid="{00000000-0005-0000-0000-00002C360000}"/>
    <cellStyle name="Normal 6 2 3 9 4" xfId="7235" xr:uid="{00000000-0005-0000-0000-00002D360000}"/>
    <cellStyle name="Normal 6 2 3 9 4 2" xfId="34917" xr:uid="{00000000-0005-0000-0000-00002E360000}"/>
    <cellStyle name="Normal 6 2 3 9 5" xfId="24321" xr:uid="{00000000-0005-0000-0000-00002F360000}"/>
    <cellStyle name="Normal 6 2 4" xfId="7236" xr:uid="{00000000-0005-0000-0000-000030360000}"/>
    <cellStyle name="Normal 6 2 4 10" xfId="7237" xr:uid="{00000000-0005-0000-0000-000031360000}"/>
    <cellStyle name="Normal 6 2 4 10 2" xfId="7238" xr:uid="{00000000-0005-0000-0000-000032360000}"/>
    <cellStyle name="Normal 6 2 4 10 2 2" xfId="34918" xr:uid="{00000000-0005-0000-0000-000033360000}"/>
    <cellStyle name="Normal 6 2 4 10 3" xfId="24322" xr:uid="{00000000-0005-0000-0000-000034360000}"/>
    <cellStyle name="Normal 6 2 4 11" xfId="7239" xr:uid="{00000000-0005-0000-0000-000035360000}"/>
    <cellStyle name="Normal 6 2 4 11 2" xfId="7240" xr:uid="{00000000-0005-0000-0000-000036360000}"/>
    <cellStyle name="Normal 6 2 4 11 2 2" xfId="39000" xr:uid="{00000000-0005-0000-0000-000037360000}"/>
    <cellStyle name="Normal 6 2 4 11 3" xfId="28982" xr:uid="{00000000-0005-0000-0000-000038360000}"/>
    <cellStyle name="Normal 6 2 4 12" xfId="7241" xr:uid="{00000000-0005-0000-0000-000039360000}"/>
    <cellStyle name="Normal 6 2 4 12 2" xfId="7242" xr:uid="{00000000-0005-0000-0000-00003A360000}"/>
    <cellStyle name="Normal 6 2 4 12 2 2" xfId="39001" xr:uid="{00000000-0005-0000-0000-00003B360000}"/>
    <cellStyle name="Normal 6 2 4 12 3" xfId="28983" xr:uid="{00000000-0005-0000-0000-00003C360000}"/>
    <cellStyle name="Normal 6 2 4 13" xfId="23336" xr:uid="{00000000-0005-0000-0000-00003D360000}"/>
    <cellStyle name="Normal 6 2 4 2" xfId="7243" xr:uid="{00000000-0005-0000-0000-00003E360000}"/>
    <cellStyle name="Normal 6 2 4 2 10" xfId="7244" xr:uid="{00000000-0005-0000-0000-00003F360000}"/>
    <cellStyle name="Normal 6 2 4 2 10 2" xfId="7245" xr:uid="{00000000-0005-0000-0000-000040360000}"/>
    <cellStyle name="Normal 6 2 4 2 10 2 2" xfId="39002" xr:uid="{00000000-0005-0000-0000-000041360000}"/>
    <cellStyle name="Normal 6 2 4 2 10 3" xfId="28984" xr:uid="{00000000-0005-0000-0000-000042360000}"/>
    <cellStyle name="Normal 6 2 4 2 11" xfId="7246" xr:uid="{00000000-0005-0000-0000-000043360000}"/>
    <cellStyle name="Normal 6 2 4 2 11 2" xfId="34919" xr:uid="{00000000-0005-0000-0000-000044360000}"/>
    <cellStyle name="Normal 6 2 4 2 12" xfId="24323" xr:uid="{00000000-0005-0000-0000-000045360000}"/>
    <cellStyle name="Normal 6 2 4 2 2" xfId="7247" xr:uid="{00000000-0005-0000-0000-000046360000}"/>
    <cellStyle name="Normal 6 2 4 2 2 10" xfId="24324" xr:uid="{00000000-0005-0000-0000-000047360000}"/>
    <cellStyle name="Normal 6 2 4 2 2 2" xfId="7248" xr:uid="{00000000-0005-0000-0000-000048360000}"/>
    <cellStyle name="Normal 6 2 4 2 2 2 2" xfId="7249" xr:uid="{00000000-0005-0000-0000-000049360000}"/>
    <cellStyle name="Normal 6 2 4 2 2 2 2 2" xfId="7250" xr:uid="{00000000-0005-0000-0000-00004A360000}"/>
    <cellStyle name="Normal 6 2 4 2 2 2 2 2 2" xfId="7251" xr:uid="{00000000-0005-0000-0000-00004B360000}"/>
    <cellStyle name="Normal 6 2 4 2 2 2 2 2 2 2" xfId="7252" xr:uid="{00000000-0005-0000-0000-00004C360000}"/>
    <cellStyle name="Normal 6 2 4 2 2 2 2 2 2 2 2" xfId="39003" xr:uid="{00000000-0005-0000-0000-00004D360000}"/>
    <cellStyle name="Normal 6 2 4 2 2 2 2 2 2 3" xfId="28985" xr:uid="{00000000-0005-0000-0000-00004E360000}"/>
    <cellStyle name="Normal 6 2 4 2 2 2 2 2 3" xfId="7253" xr:uid="{00000000-0005-0000-0000-00004F360000}"/>
    <cellStyle name="Normal 6 2 4 2 2 2 2 2 3 2" xfId="7254" xr:uid="{00000000-0005-0000-0000-000050360000}"/>
    <cellStyle name="Normal 6 2 4 2 2 2 2 2 3 2 2" xfId="39004" xr:uid="{00000000-0005-0000-0000-000051360000}"/>
    <cellStyle name="Normal 6 2 4 2 2 2 2 2 3 3" xfId="28986" xr:uid="{00000000-0005-0000-0000-000052360000}"/>
    <cellStyle name="Normal 6 2 4 2 2 2 2 2 4" xfId="7255" xr:uid="{00000000-0005-0000-0000-000053360000}"/>
    <cellStyle name="Normal 6 2 4 2 2 2 2 2 4 2" xfId="34923" xr:uid="{00000000-0005-0000-0000-000054360000}"/>
    <cellStyle name="Normal 6 2 4 2 2 2 2 2 5" xfId="24327" xr:uid="{00000000-0005-0000-0000-000055360000}"/>
    <cellStyle name="Normal 6 2 4 2 2 2 2 3" xfId="7256" xr:uid="{00000000-0005-0000-0000-000056360000}"/>
    <cellStyle name="Normal 6 2 4 2 2 2 2 3 2" xfId="7257" xr:uid="{00000000-0005-0000-0000-000057360000}"/>
    <cellStyle name="Normal 6 2 4 2 2 2 2 3 2 2" xfId="7258" xr:uid="{00000000-0005-0000-0000-000058360000}"/>
    <cellStyle name="Normal 6 2 4 2 2 2 2 3 2 2 2" xfId="39005" xr:uid="{00000000-0005-0000-0000-000059360000}"/>
    <cellStyle name="Normal 6 2 4 2 2 2 2 3 2 3" xfId="28987" xr:uid="{00000000-0005-0000-0000-00005A360000}"/>
    <cellStyle name="Normal 6 2 4 2 2 2 2 3 3" xfId="7259" xr:uid="{00000000-0005-0000-0000-00005B360000}"/>
    <cellStyle name="Normal 6 2 4 2 2 2 2 3 3 2" xfId="7260" xr:uid="{00000000-0005-0000-0000-00005C360000}"/>
    <cellStyle name="Normal 6 2 4 2 2 2 2 3 3 2 2" xfId="39006" xr:uid="{00000000-0005-0000-0000-00005D360000}"/>
    <cellStyle name="Normal 6 2 4 2 2 2 2 3 3 3" xfId="28988" xr:uid="{00000000-0005-0000-0000-00005E360000}"/>
    <cellStyle name="Normal 6 2 4 2 2 2 2 3 4" xfId="7261" xr:uid="{00000000-0005-0000-0000-00005F360000}"/>
    <cellStyle name="Normal 6 2 4 2 2 2 2 3 4 2" xfId="34924" xr:uid="{00000000-0005-0000-0000-000060360000}"/>
    <cellStyle name="Normal 6 2 4 2 2 2 2 3 5" xfId="24328" xr:uid="{00000000-0005-0000-0000-000061360000}"/>
    <cellStyle name="Normal 6 2 4 2 2 2 2 4" xfId="7262" xr:uid="{00000000-0005-0000-0000-000062360000}"/>
    <cellStyle name="Normal 6 2 4 2 2 2 2 4 2" xfId="7263" xr:uid="{00000000-0005-0000-0000-000063360000}"/>
    <cellStyle name="Normal 6 2 4 2 2 2 2 4 2 2" xfId="39007" xr:uid="{00000000-0005-0000-0000-000064360000}"/>
    <cellStyle name="Normal 6 2 4 2 2 2 2 4 3" xfId="28989" xr:uid="{00000000-0005-0000-0000-000065360000}"/>
    <cellStyle name="Normal 6 2 4 2 2 2 2 5" xfId="7264" xr:uid="{00000000-0005-0000-0000-000066360000}"/>
    <cellStyle name="Normal 6 2 4 2 2 2 2 5 2" xfId="7265" xr:uid="{00000000-0005-0000-0000-000067360000}"/>
    <cellStyle name="Normal 6 2 4 2 2 2 2 5 2 2" xfId="39008" xr:uid="{00000000-0005-0000-0000-000068360000}"/>
    <cellStyle name="Normal 6 2 4 2 2 2 2 5 3" xfId="28990" xr:uid="{00000000-0005-0000-0000-000069360000}"/>
    <cellStyle name="Normal 6 2 4 2 2 2 2 6" xfId="7266" xr:uid="{00000000-0005-0000-0000-00006A360000}"/>
    <cellStyle name="Normal 6 2 4 2 2 2 2 6 2" xfId="34922" xr:uid="{00000000-0005-0000-0000-00006B360000}"/>
    <cellStyle name="Normal 6 2 4 2 2 2 2 7" xfId="24326" xr:uid="{00000000-0005-0000-0000-00006C360000}"/>
    <cellStyle name="Normal 6 2 4 2 2 2 3" xfId="7267" xr:uid="{00000000-0005-0000-0000-00006D360000}"/>
    <cellStyle name="Normal 6 2 4 2 2 2 3 2" xfId="7268" xr:uid="{00000000-0005-0000-0000-00006E360000}"/>
    <cellStyle name="Normal 6 2 4 2 2 2 3 2 2" xfId="7269" xr:uid="{00000000-0005-0000-0000-00006F360000}"/>
    <cellStyle name="Normal 6 2 4 2 2 2 3 2 2 2" xfId="39009" xr:uid="{00000000-0005-0000-0000-000070360000}"/>
    <cellStyle name="Normal 6 2 4 2 2 2 3 2 3" xfId="28991" xr:uid="{00000000-0005-0000-0000-000071360000}"/>
    <cellStyle name="Normal 6 2 4 2 2 2 3 3" xfId="7270" xr:uid="{00000000-0005-0000-0000-000072360000}"/>
    <cellStyle name="Normal 6 2 4 2 2 2 3 3 2" xfId="7271" xr:uid="{00000000-0005-0000-0000-000073360000}"/>
    <cellStyle name="Normal 6 2 4 2 2 2 3 3 2 2" xfId="39010" xr:uid="{00000000-0005-0000-0000-000074360000}"/>
    <cellStyle name="Normal 6 2 4 2 2 2 3 3 3" xfId="28992" xr:uid="{00000000-0005-0000-0000-000075360000}"/>
    <cellStyle name="Normal 6 2 4 2 2 2 3 4" xfId="7272" xr:uid="{00000000-0005-0000-0000-000076360000}"/>
    <cellStyle name="Normal 6 2 4 2 2 2 3 4 2" xfId="34925" xr:uid="{00000000-0005-0000-0000-000077360000}"/>
    <cellStyle name="Normal 6 2 4 2 2 2 3 5" xfId="24329" xr:uid="{00000000-0005-0000-0000-000078360000}"/>
    <cellStyle name="Normal 6 2 4 2 2 2 4" xfId="7273" xr:uid="{00000000-0005-0000-0000-000079360000}"/>
    <cellStyle name="Normal 6 2 4 2 2 2 4 2" xfId="7274" xr:uid="{00000000-0005-0000-0000-00007A360000}"/>
    <cellStyle name="Normal 6 2 4 2 2 2 4 2 2" xfId="7275" xr:uid="{00000000-0005-0000-0000-00007B360000}"/>
    <cellStyle name="Normal 6 2 4 2 2 2 4 2 2 2" xfId="39011" xr:uid="{00000000-0005-0000-0000-00007C360000}"/>
    <cellStyle name="Normal 6 2 4 2 2 2 4 2 3" xfId="28993" xr:uid="{00000000-0005-0000-0000-00007D360000}"/>
    <cellStyle name="Normal 6 2 4 2 2 2 4 3" xfId="7276" xr:uid="{00000000-0005-0000-0000-00007E360000}"/>
    <cellStyle name="Normal 6 2 4 2 2 2 4 3 2" xfId="7277" xr:uid="{00000000-0005-0000-0000-00007F360000}"/>
    <cellStyle name="Normal 6 2 4 2 2 2 4 3 2 2" xfId="39012" xr:uid="{00000000-0005-0000-0000-000080360000}"/>
    <cellStyle name="Normal 6 2 4 2 2 2 4 3 3" xfId="28994" xr:uid="{00000000-0005-0000-0000-000081360000}"/>
    <cellStyle name="Normal 6 2 4 2 2 2 4 4" xfId="7278" xr:uid="{00000000-0005-0000-0000-000082360000}"/>
    <cellStyle name="Normal 6 2 4 2 2 2 4 4 2" xfId="34926" xr:uid="{00000000-0005-0000-0000-000083360000}"/>
    <cellStyle name="Normal 6 2 4 2 2 2 4 5" xfId="24330" xr:uid="{00000000-0005-0000-0000-000084360000}"/>
    <cellStyle name="Normal 6 2 4 2 2 2 5" xfId="7279" xr:uid="{00000000-0005-0000-0000-000085360000}"/>
    <cellStyle name="Normal 6 2 4 2 2 2 5 2" xfId="7280" xr:uid="{00000000-0005-0000-0000-000086360000}"/>
    <cellStyle name="Normal 6 2 4 2 2 2 5 2 2" xfId="39013" xr:uid="{00000000-0005-0000-0000-000087360000}"/>
    <cellStyle name="Normal 6 2 4 2 2 2 5 3" xfId="28995" xr:uid="{00000000-0005-0000-0000-000088360000}"/>
    <cellStyle name="Normal 6 2 4 2 2 2 6" xfId="7281" xr:uid="{00000000-0005-0000-0000-000089360000}"/>
    <cellStyle name="Normal 6 2 4 2 2 2 6 2" xfId="7282" xr:uid="{00000000-0005-0000-0000-00008A360000}"/>
    <cellStyle name="Normal 6 2 4 2 2 2 6 2 2" xfId="39014" xr:uid="{00000000-0005-0000-0000-00008B360000}"/>
    <cellStyle name="Normal 6 2 4 2 2 2 6 3" xfId="28996" xr:uid="{00000000-0005-0000-0000-00008C360000}"/>
    <cellStyle name="Normal 6 2 4 2 2 2 7" xfId="7283" xr:uid="{00000000-0005-0000-0000-00008D360000}"/>
    <cellStyle name="Normal 6 2 4 2 2 2 7 2" xfId="34921" xr:uid="{00000000-0005-0000-0000-00008E360000}"/>
    <cellStyle name="Normal 6 2 4 2 2 2 8" xfId="24325" xr:uid="{00000000-0005-0000-0000-00008F360000}"/>
    <cellStyle name="Normal 6 2 4 2 2 3" xfId="7284" xr:uid="{00000000-0005-0000-0000-000090360000}"/>
    <cellStyle name="Normal 6 2 4 2 2 3 2" xfId="7285" xr:uid="{00000000-0005-0000-0000-000091360000}"/>
    <cellStyle name="Normal 6 2 4 2 2 3 2 2" xfId="7286" xr:uid="{00000000-0005-0000-0000-000092360000}"/>
    <cellStyle name="Normal 6 2 4 2 2 3 2 2 2" xfId="7287" xr:uid="{00000000-0005-0000-0000-000093360000}"/>
    <cellStyle name="Normal 6 2 4 2 2 3 2 2 2 2" xfId="7288" xr:uid="{00000000-0005-0000-0000-000094360000}"/>
    <cellStyle name="Normal 6 2 4 2 2 3 2 2 2 2 2" xfId="39015" xr:uid="{00000000-0005-0000-0000-000095360000}"/>
    <cellStyle name="Normal 6 2 4 2 2 3 2 2 2 3" xfId="28997" xr:uid="{00000000-0005-0000-0000-000096360000}"/>
    <cellStyle name="Normal 6 2 4 2 2 3 2 2 3" xfId="7289" xr:uid="{00000000-0005-0000-0000-000097360000}"/>
    <cellStyle name="Normal 6 2 4 2 2 3 2 2 3 2" xfId="7290" xr:uid="{00000000-0005-0000-0000-000098360000}"/>
    <cellStyle name="Normal 6 2 4 2 2 3 2 2 3 2 2" xfId="39016" xr:uid="{00000000-0005-0000-0000-000099360000}"/>
    <cellStyle name="Normal 6 2 4 2 2 3 2 2 3 3" xfId="28998" xr:uid="{00000000-0005-0000-0000-00009A360000}"/>
    <cellStyle name="Normal 6 2 4 2 2 3 2 2 4" xfId="7291" xr:uid="{00000000-0005-0000-0000-00009B360000}"/>
    <cellStyle name="Normal 6 2 4 2 2 3 2 2 4 2" xfId="34929" xr:uid="{00000000-0005-0000-0000-00009C360000}"/>
    <cellStyle name="Normal 6 2 4 2 2 3 2 2 5" xfId="24333" xr:uid="{00000000-0005-0000-0000-00009D360000}"/>
    <cellStyle name="Normal 6 2 4 2 2 3 2 3" xfId="7292" xr:uid="{00000000-0005-0000-0000-00009E360000}"/>
    <cellStyle name="Normal 6 2 4 2 2 3 2 3 2" xfId="7293" xr:uid="{00000000-0005-0000-0000-00009F360000}"/>
    <cellStyle name="Normal 6 2 4 2 2 3 2 3 2 2" xfId="7294" xr:uid="{00000000-0005-0000-0000-0000A0360000}"/>
    <cellStyle name="Normal 6 2 4 2 2 3 2 3 2 2 2" xfId="39017" xr:uid="{00000000-0005-0000-0000-0000A1360000}"/>
    <cellStyle name="Normal 6 2 4 2 2 3 2 3 2 3" xfId="28999" xr:uid="{00000000-0005-0000-0000-0000A2360000}"/>
    <cellStyle name="Normal 6 2 4 2 2 3 2 3 3" xfId="7295" xr:uid="{00000000-0005-0000-0000-0000A3360000}"/>
    <cellStyle name="Normal 6 2 4 2 2 3 2 3 3 2" xfId="7296" xr:uid="{00000000-0005-0000-0000-0000A4360000}"/>
    <cellStyle name="Normal 6 2 4 2 2 3 2 3 3 2 2" xfId="39018" xr:uid="{00000000-0005-0000-0000-0000A5360000}"/>
    <cellStyle name="Normal 6 2 4 2 2 3 2 3 3 3" xfId="29000" xr:uid="{00000000-0005-0000-0000-0000A6360000}"/>
    <cellStyle name="Normal 6 2 4 2 2 3 2 3 4" xfId="7297" xr:uid="{00000000-0005-0000-0000-0000A7360000}"/>
    <cellStyle name="Normal 6 2 4 2 2 3 2 3 4 2" xfId="34930" xr:uid="{00000000-0005-0000-0000-0000A8360000}"/>
    <cellStyle name="Normal 6 2 4 2 2 3 2 3 5" xfId="24334" xr:uid="{00000000-0005-0000-0000-0000A9360000}"/>
    <cellStyle name="Normal 6 2 4 2 2 3 2 4" xfId="7298" xr:uid="{00000000-0005-0000-0000-0000AA360000}"/>
    <cellStyle name="Normal 6 2 4 2 2 3 2 4 2" xfId="7299" xr:uid="{00000000-0005-0000-0000-0000AB360000}"/>
    <cellStyle name="Normal 6 2 4 2 2 3 2 4 2 2" xfId="39019" xr:uid="{00000000-0005-0000-0000-0000AC360000}"/>
    <cellStyle name="Normal 6 2 4 2 2 3 2 4 3" xfId="29001" xr:uid="{00000000-0005-0000-0000-0000AD360000}"/>
    <cellStyle name="Normal 6 2 4 2 2 3 2 5" xfId="7300" xr:uid="{00000000-0005-0000-0000-0000AE360000}"/>
    <cellStyle name="Normal 6 2 4 2 2 3 2 5 2" xfId="7301" xr:uid="{00000000-0005-0000-0000-0000AF360000}"/>
    <cellStyle name="Normal 6 2 4 2 2 3 2 5 2 2" xfId="39020" xr:uid="{00000000-0005-0000-0000-0000B0360000}"/>
    <cellStyle name="Normal 6 2 4 2 2 3 2 5 3" xfId="29002" xr:uid="{00000000-0005-0000-0000-0000B1360000}"/>
    <cellStyle name="Normal 6 2 4 2 2 3 2 6" xfId="7302" xr:uid="{00000000-0005-0000-0000-0000B2360000}"/>
    <cellStyle name="Normal 6 2 4 2 2 3 2 6 2" xfId="34928" xr:uid="{00000000-0005-0000-0000-0000B3360000}"/>
    <cellStyle name="Normal 6 2 4 2 2 3 2 7" xfId="24332" xr:uid="{00000000-0005-0000-0000-0000B4360000}"/>
    <cellStyle name="Normal 6 2 4 2 2 3 3" xfId="7303" xr:uid="{00000000-0005-0000-0000-0000B5360000}"/>
    <cellStyle name="Normal 6 2 4 2 2 3 3 2" xfId="7304" xr:uid="{00000000-0005-0000-0000-0000B6360000}"/>
    <cellStyle name="Normal 6 2 4 2 2 3 3 2 2" xfId="7305" xr:uid="{00000000-0005-0000-0000-0000B7360000}"/>
    <cellStyle name="Normal 6 2 4 2 2 3 3 2 2 2" xfId="39021" xr:uid="{00000000-0005-0000-0000-0000B8360000}"/>
    <cellStyle name="Normal 6 2 4 2 2 3 3 2 3" xfId="29003" xr:uid="{00000000-0005-0000-0000-0000B9360000}"/>
    <cellStyle name="Normal 6 2 4 2 2 3 3 3" xfId="7306" xr:uid="{00000000-0005-0000-0000-0000BA360000}"/>
    <cellStyle name="Normal 6 2 4 2 2 3 3 3 2" xfId="7307" xr:uid="{00000000-0005-0000-0000-0000BB360000}"/>
    <cellStyle name="Normal 6 2 4 2 2 3 3 3 2 2" xfId="39022" xr:uid="{00000000-0005-0000-0000-0000BC360000}"/>
    <cellStyle name="Normal 6 2 4 2 2 3 3 3 3" xfId="29004" xr:uid="{00000000-0005-0000-0000-0000BD360000}"/>
    <cellStyle name="Normal 6 2 4 2 2 3 3 4" xfId="7308" xr:uid="{00000000-0005-0000-0000-0000BE360000}"/>
    <cellStyle name="Normal 6 2 4 2 2 3 3 4 2" xfId="34931" xr:uid="{00000000-0005-0000-0000-0000BF360000}"/>
    <cellStyle name="Normal 6 2 4 2 2 3 3 5" xfId="24335" xr:uid="{00000000-0005-0000-0000-0000C0360000}"/>
    <cellStyle name="Normal 6 2 4 2 2 3 4" xfId="7309" xr:uid="{00000000-0005-0000-0000-0000C1360000}"/>
    <cellStyle name="Normal 6 2 4 2 2 3 4 2" xfId="7310" xr:uid="{00000000-0005-0000-0000-0000C2360000}"/>
    <cellStyle name="Normal 6 2 4 2 2 3 4 2 2" xfId="7311" xr:uid="{00000000-0005-0000-0000-0000C3360000}"/>
    <cellStyle name="Normal 6 2 4 2 2 3 4 2 2 2" xfId="39023" xr:uid="{00000000-0005-0000-0000-0000C4360000}"/>
    <cellStyle name="Normal 6 2 4 2 2 3 4 2 3" xfId="29005" xr:uid="{00000000-0005-0000-0000-0000C5360000}"/>
    <cellStyle name="Normal 6 2 4 2 2 3 4 3" xfId="7312" xr:uid="{00000000-0005-0000-0000-0000C6360000}"/>
    <cellStyle name="Normal 6 2 4 2 2 3 4 3 2" xfId="7313" xr:uid="{00000000-0005-0000-0000-0000C7360000}"/>
    <cellStyle name="Normal 6 2 4 2 2 3 4 3 2 2" xfId="39024" xr:uid="{00000000-0005-0000-0000-0000C8360000}"/>
    <cellStyle name="Normal 6 2 4 2 2 3 4 3 3" xfId="29006" xr:uid="{00000000-0005-0000-0000-0000C9360000}"/>
    <cellStyle name="Normal 6 2 4 2 2 3 4 4" xfId="7314" xr:uid="{00000000-0005-0000-0000-0000CA360000}"/>
    <cellStyle name="Normal 6 2 4 2 2 3 4 4 2" xfId="34932" xr:uid="{00000000-0005-0000-0000-0000CB360000}"/>
    <cellStyle name="Normal 6 2 4 2 2 3 4 5" xfId="24336" xr:uid="{00000000-0005-0000-0000-0000CC360000}"/>
    <cellStyle name="Normal 6 2 4 2 2 3 5" xfId="7315" xr:uid="{00000000-0005-0000-0000-0000CD360000}"/>
    <cellStyle name="Normal 6 2 4 2 2 3 5 2" xfId="7316" xr:uid="{00000000-0005-0000-0000-0000CE360000}"/>
    <cellStyle name="Normal 6 2 4 2 2 3 5 2 2" xfId="39025" xr:uid="{00000000-0005-0000-0000-0000CF360000}"/>
    <cellStyle name="Normal 6 2 4 2 2 3 5 3" xfId="29007" xr:uid="{00000000-0005-0000-0000-0000D0360000}"/>
    <cellStyle name="Normal 6 2 4 2 2 3 6" xfId="7317" xr:uid="{00000000-0005-0000-0000-0000D1360000}"/>
    <cellStyle name="Normal 6 2 4 2 2 3 6 2" xfId="7318" xr:uid="{00000000-0005-0000-0000-0000D2360000}"/>
    <cellStyle name="Normal 6 2 4 2 2 3 6 2 2" xfId="39026" xr:uid="{00000000-0005-0000-0000-0000D3360000}"/>
    <cellStyle name="Normal 6 2 4 2 2 3 6 3" xfId="29008" xr:uid="{00000000-0005-0000-0000-0000D4360000}"/>
    <cellStyle name="Normal 6 2 4 2 2 3 7" xfId="7319" xr:uid="{00000000-0005-0000-0000-0000D5360000}"/>
    <cellStyle name="Normal 6 2 4 2 2 3 7 2" xfId="34927" xr:uid="{00000000-0005-0000-0000-0000D6360000}"/>
    <cellStyle name="Normal 6 2 4 2 2 3 8" xfId="24331" xr:uid="{00000000-0005-0000-0000-0000D7360000}"/>
    <cellStyle name="Normal 6 2 4 2 2 4" xfId="7320" xr:uid="{00000000-0005-0000-0000-0000D8360000}"/>
    <cellStyle name="Normal 6 2 4 2 2 4 2" xfId="7321" xr:uid="{00000000-0005-0000-0000-0000D9360000}"/>
    <cellStyle name="Normal 6 2 4 2 2 4 2 2" xfId="7322" xr:uid="{00000000-0005-0000-0000-0000DA360000}"/>
    <cellStyle name="Normal 6 2 4 2 2 4 2 2 2" xfId="7323" xr:uid="{00000000-0005-0000-0000-0000DB360000}"/>
    <cellStyle name="Normal 6 2 4 2 2 4 2 2 2 2" xfId="39027" xr:uid="{00000000-0005-0000-0000-0000DC360000}"/>
    <cellStyle name="Normal 6 2 4 2 2 4 2 2 3" xfId="29009" xr:uid="{00000000-0005-0000-0000-0000DD360000}"/>
    <cellStyle name="Normal 6 2 4 2 2 4 2 3" xfId="7324" xr:uid="{00000000-0005-0000-0000-0000DE360000}"/>
    <cellStyle name="Normal 6 2 4 2 2 4 2 3 2" xfId="7325" xr:uid="{00000000-0005-0000-0000-0000DF360000}"/>
    <cellStyle name="Normal 6 2 4 2 2 4 2 3 2 2" xfId="39028" xr:uid="{00000000-0005-0000-0000-0000E0360000}"/>
    <cellStyle name="Normal 6 2 4 2 2 4 2 3 3" xfId="29010" xr:uid="{00000000-0005-0000-0000-0000E1360000}"/>
    <cellStyle name="Normal 6 2 4 2 2 4 2 4" xfId="7326" xr:uid="{00000000-0005-0000-0000-0000E2360000}"/>
    <cellStyle name="Normal 6 2 4 2 2 4 2 4 2" xfId="34934" xr:uid="{00000000-0005-0000-0000-0000E3360000}"/>
    <cellStyle name="Normal 6 2 4 2 2 4 2 5" xfId="24338" xr:uid="{00000000-0005-0000-0000-0000E4360000}"/>
    <cellStyle name="Normal 6 2 4 2 2 4 3" xfId="7327" xr:uid="{00000000-0005-0000-0000-0000E5360000}"/>
    <cellStyle name="Normal 6 2 4 2 2 4 3 2" xfId="7328" xr:uid="{00000000-0005-0000-0000-0000E6360000}"/>
    <cellStyle name="Normal 6 2 4 2 2 4 3 2 2" xfId="7329" xr:uid="{00000000-0005-0000-0000-0000E7360000}"/>
    <cellStyle name="Normal 6 2 4 2 2 4 3 2 2 2" xfId="39029" xr:uid="{00000000-0005-0000-0000-0000E8360000}"/>
    <cellStyle name="Normal 6 2 4 2 2 4 3 2 3" xfId="29011" xr:uid="{00000000-0005-0000-0000-0000E9360000}"/>
    <cellStyle name="Normal 6 2 4 2 2 4 3 3" xfId="7330" xr:uid="{00000000-0005-0000-0000-0000EA360000}"/>
    <cellStyle name="Normal 6 2 4 2 2 4 3 3 2" xfId="7331" xr:uid="{00000000-0005-0000-0000-0000EB360000}"/>
    <cellStyle name="Normal 6 2 4 2 2 4 3 3 2 2" xfId="39030" xr:uid="{00000000-0005-0000-0000-0000EC360000}"/>
    <cellStyle name="Normal 6 2 4 2 2 4 3 3 3" xfId="29012" xr:uid="{00000000-0005-0000-0000-0000ED360000}"/>
    <cellStyle name="Normal 6 2 4 2 2 4 3 4" xfId="7332" xr:uid="{00000000-0005-0000-0000-0000EE360000}"/>
    <cellStyle name="Normal 6 2 4 2 2 4 3 4 2" xfId="34935" xr:uid="{00000000-0005-0000-0000-0000EF360000}"/>
    <cellStyle name="Normal 6 2 4 2 2 4 3 5" xfId="24339" xr:uid="{00000000-0005-0000-0000-0000F0360000}"/>
    <cellStyle name="Normal 6 2 4 2 2 4 4" xfId="7333" xr:uid="{00000000-0005-0000-0000-0000F1360000}"/>
    <cellStyle name="Normal 6 2 4 2 2 4 4 2" xfId="7334" xr:uid="{00000000-0005-0000-0000-0000F2360000}"/>
    <cellStyle name="Normal 6 2 4 2 2 4 4 2 2" xfId="39031" xr:uid="{00000000-0005-0000-0000-0000F3360000}"/>
    <cellStyle name="Normal 6 2 4 2 2 4 4 3" xfId="29013" xr:uid="{00000000-0005-0000-0000-0000F4360000}"/>
    <cellStyle name="Normal 6 2 4 2 2 4 5" xfId="7335" xr:uid="{00000000-0005-0000-0000-0000F5360000}"/>
    <cellStyle name="Normal 6 2 4 2 2 4 5 2" xfId="7336" xr:uid="{00000000-0005-0000-0000-0000F6360000}"/>
    <cellStyle name="Normal 6 2 4 2 2 4 5 2 2" xfId="39032" xr:uid="{00000000-0005-0000-0000-0000F7360000}"/>
    <cellStyle name="Normal 6 2 4 2 2 4 5 3" xfId="29014" xr:uid="{00000000-0005-0000-0000-0000F8360000}"/>
    <cellStyle name="Normal 6 2 4 2 2 4 6" xfId="7337" xr:uid="{00000000-0005-0000-0000-0000F9360000}"/>
    <cellStyle name="Normal 6 2 4 2 2 4 6 2" xfId="34933" xr:uid="{00000000-0005-0000-0000-0000FA360000}"/>
    <cellStyle name="Normal 6 2 4 2 2 4 7" xfId="24337" xr:uid="{00000000-0005-0000-0000-0000FB360000}"/>
    <cellStyle name="Normal 6 2 4 2 2 5" xfId="7338" xr:uid="{00000000-0005-0000-0000-0000FC360000}"/>
    <cellStyle name="Normal 6 2 4 2 2 5 2" xfId="7339" xr:uid="{00000000-0005-0000-0000-0000FD360000}"/>
    <cellStyle name="Normal 6 2 4 2 2 5 2 2" xfId="7340" xr:uid="{00000000-0005-0000-0000-0000FE360000}"/>
    <cellStyle name="Normal 6 2 4 2 2 5 2 2 2" xfId="39033" xr:uid="{00000000-0005-0000-0000-0000FF360000}"/>
    <cellStyle name="Normal 6 2 4 2 2 5 2 3" xfId="29015" xr:uid="{00000000-0005-0000-0000-000000370000}"/>
    <cellStyle name="Normal 6 2 4 2 2 5 3" xfId="7341" xr:uid="{00000000-0005-0000-0000-000001370000}"/>
    <cellStyle name="Normal 6 2 4 2 2 5 3 2" xfId="7342" xr:uid="{00000000-0005-0000-0000-000002370000}"/>
    <cellStyle name="Normal 6 2 4 2 2 5 3 2 2" xfId="39034" xr:uid="{00000000-0005-0000-0000-000003370000}"/>
    <cellStyle name="Normal 6 2 4 2 2 5 3 3" xfId="29016" xr:uid="{00000000-0005-0000-0000-000004370000}"/>
    <cellStyle name="Normal 6 2 4 2 2 5 4" xfId="7343" xr:uid="{00000000-0005-0000-0000-000005370000}"/>
    <cellStyle name="Normal 6 2 4 2 2 5 4 2" xfId="34936" xr:uid="{00000000-0005-0000-0000-000006370000}"/>
    <cellStyle name="Normal 6 2 4 2 2 5 5" xfId="24340" xr:uid="{00000000-0005-0000-0000-000007370000}"/>
    <cellStyle name="Normal 6 2 4 2 2 6" xfId="7344" xr:uid="{00000000-0005-0000-0000-000008370000}"/>
    <cellStyle name="Normal 6 2 4 2 2 6 2" xfId="7345" xr:uid="{00000000-0005-0000-0000-000009370000}"/>
    <cellStyle name="Normal 6 2 4 2 2 6 2 2" xfId="7346" xr:uid="{00000000-0005-0000-0000-00000A370000}"/>
    <cellStyle name="Normal 6 2 4 2 2 6 2 2 2" xfId="39035" xr:uid="{00000000-0005-0000-0000-00000B370000}"/>
    <cellStyle name="Normal 6 2 4 2 2 6 2 3" xfId="29017" xr:uid="{00000000-0005-0000-0000-00000C370000}"/>
    <cellStyle name="Normal 6 2 4 2 2 6 3" xfId="7347" xr:uid="{00000000-0005-0000-0000-00000D370000}"/>
    <cellStyle name="Normal 6 2 4 2 2 6 3 2" xfId="7348" xr:uid="{00000000-0005-0000-0000-00000E370000}"/>
    <cellStyle name="Normal 6 2 4 2 2 6 3 2 2" xfId="39036" xr:uid="{00000000-0005-0000-0000-00000F370000}"/>
    <cellStyle name="Normal 6 2 4 2 2 6 3 3" xfId="29018" xr:uid="{00000000-0005-0000-0000-000010370000}"/>
    <cellStyle name="Normal 6 2 4 2 2 6 4" xfId="7349" xr:uid="{00000000-0005-0000-0000-000011370000}"/>
    <cellStyle name="Normal 6 2 4 2 2 6 4 2" xfId="34937" xr:uid="{00000000-0005-0000-0000-000012370000}"/>
    <cellStyle name="Normal 6 2 4 2 2 6 5" xfId="24341" xr:uid="{00000000-0005-0000-0000-000013370000}"/>
    <cellStyle name="Normal 6 2 4 2 2 7" xfId="7350" xr:uid="{00000000-0005-0000-0000-000014370000}"/>
    <cellStyle name="Normal 6 2 4 2 2 7 2" xfId="7351" xr:uid="{00000000-0005-0000-0000-000015370000}"/>
    <cellStyle name="Normal 6 2 4 2 2 7 2 2" xfId="39037" xr:uid="{00000000-0005-0000-0000-000016370000}"/>
    <cellStyle name="Normal 6 2 4 2 2 7 3" xfId="29019" xr:uid="{00000000-0005-0000-0000-000017370000}"/>
    <cellStyle name="Normal 6 2 4 2 2 8" xfId="7352" xr:uid="{00000000-0005-0000-0000-000018370000}"/>
    <cellStyle name="Normal 6 2 4 2 2 8 2" xfId="7353" xr:uid="{00000000-0005-0000-0000-000019370000}"/>
    <cellStyle name="Normal 6 2 4 2 2 8 2 2" xfId="39038" xr:uid="{00000000-0005-0000-0000-00001A370000}"/>
    <cellStyle name="Normal 6 2 4 2 2 8 3" xfId="29020" xr:uid="{00000000-0005-0000-0000-00001B370000}"/>
    <cellStyle name="Normal 6 2 4 2 2 9" xfId="7354" xr:uid="{00000000-0005-0000-0000-00001C370000}"/>
    <cellStyle name="Normal 6 2 4 2 2 9 2" xfId="34920" xr:uid="{00000000-0005-0000-0000-00001D370000}"/>
    <cellStyle name="Normal 6 2 4 2 3" xfId="7355" xr:uid="{00000000-0005-0000-0000-00001E370000}"/>
    <cellStyle name="Normal 6 2 4 2 3 2" xfId="7356" xr:uid="{00000000-0005-0000-0000-00001F370000}"/>
    <cellStyle name="Normal 6 2 4 2 3 2 2" xfId="7357" xr:uid="{00000000-0005-0000-0000-000020370000}"/>
    <cellStyle name="Normal 6 2 4 2 3 2 2 2" xfId="7358" xr:uid="{00000000-0005-0000-0000-000021370000}"/>
    <cellStyle name="Normal 6 2 4 2 3 2 2 2 2" xfId="7359" xr:uid="{00000000-0005-0000-0000-000022370000}"/>
    <cellStyle name="Normal 6 2 4 2 3 2 2 2 2 2" xfId="39039" xr:uid="{00000000-0005-0000-0000-000023370000}"/>
    <cellStyle name="Normal 6 2 4 2 3 2 2 2 3" xfId="29021" xr:uid="{00000000-0005-0000-0000-000024370000}"/>
    <cellStyle name="Normal 6 2 4 2 3 2 2 3" xfId="7360" xr:uid="{00000000-0005-0000-0000-000025370000}"/>
    <cellStyle name="Normal 6 2 4 2 3 2 2 3 2" xfId="7361" xr:uid="{00000000-0005-0000-0000-000026370000}"/>
    <cellStyle name="Normal 6 2 4 2 3 2 2 3 2 2" xfId="39040" xr:uid="{00000000-0005-0000-0000-000027370000}"/>
    <cellStyle name="Normal 6 2 4 2 3 2 2 3 3" xfId="29022" xr:uid="{00000000-0005-0000-0000-000028370000}"/>
    <cellStyle name="Normal 6 2 4 2 3 2 2 4" xfId="7362" xr:uid="{00000000-0005-0000-0000-000029370000}"/>
    <cellStyle name="Normal 6 2 4 2 3 2 2 4 2" xfId="34940" xr:uid="{00000000-0005-0000-0000-00002A370000}"/>
    <cellStyle name="Normal 6 2 4 2 3 2 2 5" xfId="24344" xr:uid="{00000000-0005-0000-0000-00002B370000}"/>
    <cellStyle name="Normal 6 2 4 2 3 2 3" xfId="7363" xr:uid="{00000000-0005-0000-0000-00002C370000}"/>
    <cellStyle name="Normal 6 2 4 2 3 2 3 2" xfId="7364" xr:uid="{00000000-0005-0000-0000-00002D370000}"/>
    <cellStyle name="Normal 6 2 4 2 3 2 3 2 2" xfId="7365" xr:uid="{00000000-0005-0000-0000-00002E370000}"/>
    <cellStyle name="Normal 6 2 4 2 3 2 3 2 2 2" xfId="39041" xr:uid="{00000000-0005-0000-0000-00002F370000}"/>
    <cellStyle name="Normal 6 2 4 2 3 2 3 2 3" xfId="29023" xr:uid="{00000000-0005-0000-0000-000030370000}"/>
    <cellStyle name="Normal 6 2 4 2 3 2 3 3" xfId="7366" xr:uid="{00000000-0005-0000-0000-000031370000}"/>
    <cellStyle name="Normal 6 2 4 2 3 2 3 3 2" xfId="7367" xr:uid="{00000000-0005-0000-0000-000032370000}"/>
    <cellStyle name="Normal 6 2 4 2 3 2 3 3 2 2" xfId="39042" xr:uid="{00000000-0005-0000-0000-000033370000}"/>
    <cellStyle name="Normal 6 2 4 2 3 2 3 3 3" xfId="29024" xr:uid="{00000000-0005-0000-0000-000034370000}"/>
    <cellStyle name="Normal 6 2 4 2 3 2 3 4" xfId="7368" xr:uid="{00000000-0005-0000-0000-000035370000}"/>
    <cellStyle name="Normal 6 2 4 2 3 2 3 4 2" xfId="34941" xr:uid="{00000000-0005-0000-0000-000036370000}"/>
    <cellStyle name="Normal 6 2 4 2 3 2 3 5" xfId="24345" xr:uid="{00000000-0005-0000-0000-000037370000}"/>
    <cellStyle name="Normal 6 2 4 2 3 2 4" xfId="7369" xr:uid="{00000000-0005-0000-0000-000038370000}"/>
    <cellStyle name="Normal 6 2 4 2 3 2 4 2" xfId="7370" xr:uid="{00000000-0005-0000-0000-000039370000}"/>
    <cellStyle name="Normal 6 2 4 2 3 2 4 2 2" xfId="39043" xr:uid="{00000000-0005-0000-0000-00003A370000}"/>
    <cellStyle name="Normal 6 2 4 2 3 2 4 3" xfId="29025" xr:uid="{00000000-0005-0000-0000-00003B370000}"/>
    <cellStyle name="Normal 6 2 4 2 3 2 5" xfId="7371" xr:uid="{00000000-0005-0000-0000-00003C370000}"/>
    <cellStyle name="Normal 6 2 4 2 3 2 5 2" xfId="7372" xr:uid="{00000000-0005-0000-0000-00003D370000}"/>
    <cellStyle name="Normal 6 2 4 2 3 2 5 2 2" xfId="39044" xr:uid="{00000000-0005-0000-0000-00003E370000}"/>
    <cellStyle name="Normal 6 2 4 2 3 2 5 3" xfId="29026" xr:uid="{00000000-0005-0000-0000-00003F370000}"/>
    <cellStyle name="Normal 6 2 4 2 3 2 6" xfId="7373" xr:uid="{00000000-0005-0000-0000-000040370000}"/>
    <cellStyle name="Normal 6 2 4 2 3 2 6 2" xfId="34939" xr:uid="{00000000-0005-0000-0000-000041370000}"/>
    <cellStyle name="Normal 6 2 4 2 3 2 7" xfId="24343" xr:uid="{00000000-0005-0000-0000-000042370000}"/>
    <cellStyle name="Normal 6 2 4 2 3 3" xfId="7374" xr:uid="{00000000-0005-0000-0000-000043370000}"/>
    <cellStyle name="Normal 6 2 4 2 3 3 2" xfId="7375" xr:uid="{00000000-0005-0000-0000-000044370000}"/>
    <cellStyle name="Normal 6 2 4 2 3 3 2 2" xfId="7376" xr:uid="{00000000-0005-0000-0000-000045370000}"/>
    <cellStyle name="Normal 6 2 4 2 3 3 2 2 2" xfId="39045" xr:uid="{00000000-0005-0000-0000-000046370000}"/>
    <cellStyle name="Normal 6 2 4 2 3 3 2 3" xfId="29027" xr:uid="{00000000-0005-0000-0000-000047370000}"/>
    <cellStyle name="Normal 6 2 4 2 3 3 3" xfId="7377" xr:uid="{00000000-0005-0000-0000-000048370000}"/>
    <cellStyle name="Normal 6 2 4 2 3 3 3 2" xfId="7378" xr:uid="{00000000-0005-0000-0000-000049370000}"/>
    <cellStyle name="Normal 6 2 4 2 3 3 3 2 2" xfId="39046" xr:uid="{00000000-0005-0000-0000-00004A370000}"/>
    <cellStyle name="Normal 6 2 4 2 3 3 3 3" xfId="29028" xr:uid="{00000000-0005-0000-0000-00004B370000}"/>
    <cellStyle name="Normal 6 2 4 2 3 3 4" xfId="7379" xr:uid="{00000000-0005-0000-0000-00004C370000}"/>
    <cellStyle name="Normal 6 2 4 2 3 3 4 2" xfId="34942" xr:uid="{00000000-0005-0000-0000-00004D370000}"/>
    <cellStyle name="Normal 6 2 4 2 3 3 5" xfId="24346" xr:uid="{00000000-0005-0000-0000-00004E370000}"/>
    <cellStyle name="Normal 6 2 4 2 3 4" xfId="7380" xr:uid="{00000000-0005-0000-0000-00004F370000}"/>
    <cellStyle name="Normal 6 2 4 2 3 4 2" xfId="7381" xr:uid="{00000000-0005-0000-0000-000050370000}"/>
    <cellStyle name="Normal 6 2 4 2 3 4 2 2" xfId="7382" xr:uid="{00000000-0005-0000-0000-000051370000}"/>
    <cellStyle name="Normal 6 2 4 2 3 4 2 2 2" xfId="39047" xr:uid="{00000000-0005-0000-0000-000052370000}"/>
    <cellStyle name="Normal 6 2 4 2 3 4 2 3" xfId="29029" xr:uid="{00000000-0005-0000-0000-000053370000}"/>
    <cellStyle name="Normal 6 2 4 2 3 4 3" xfId="7383" xr:uid="{00000000-0005-0000-0000-000054370000}"/>
    <cellStyle name="Normal 6 2 4 2 3 4 3 2" xfId="7384" xr:uid="{00000000-0005-0000-0000-000055370000}"/>
    <cellStyle name="Normal 6 2 4 2 3 4 3 2 2" xfId="39048" xr:uid="{00000000-0005-0000-0000-000056370000}"/>
    <cellStyle name="Normal 6 2 4 2 3 4 3 3" xfId="29030" xr:uid="{00000000-0005-0000-0000-000057370000}"/>
    <cellStyle name="Normal 6 2 4 2 3 4 4" xfId="7385" xr:uid="{00000000-0005-0000-0000-000058370000}"/>
    <cellStyle name="Normal 6 2 4 2 3 4 4 2" xfId="34943" xr:uid="{00000000-0005-0000-0000-000059370000}"/>
    <cellStyle name="Normal 6 2 4 2 3 4 5" xfId="24347" xr:uid="{00000000-0005-0000-0000-00005A370000}"/>
    <cellStyle name="Normal 6 2 4 2 3 5" xfId="7386" xr:uid="{00000000-0005-0000-0000-00005B370000}"/>
    <cellStyle name="Normal 6 2 4 2 3 5 2" xfId="7387" xr:uid="{00000000-0005-0000-0000-00005C370000}"/>
    <cellStyle name="Normal 6 2 4 2 3 5 2 2" xfId="39049" xr:uid="{00000000-0005-0000-0000-00005D370000}"/>
    <cellStyle name="Normal 6 2 4 2 3 5 3" xfId="29031" xr:uid="{00000000-0005-0000-0000-00005E370000}"/>
    <cellStyle name="Normal 6 2 4 2 3 6" xfId="7388" xr:uid="{00000000-0005-0000-0000-00005F370000}"/>
    <cellStyle name="Normal 6 2 4 2 3 6 2" xfId="7389" xr:uid="{00000000-0005-0000-0000-000060370000}"/>
    <cellStyle name="Normal 6 2 4 2 3 6 2 2" xfId="39050" xr:uid="{00000000-0005-0000-0000-000061370000}"/>
    <cellStyle name="Normal 6 2 4 2 3 6 3" xfId="29032" xr:uid="{00000000-0005-0000-0000-000062370000}"/>
    <cellStyle name="Normal 6 2 4 2 3 7" xfId="7390" xr:uid="{00000000-0005-0000-0000-000063370000}"/>
    <cellStyle name="Normal 6 2 4 2 3 7 2" xfId="34938" xr:uid="{00000000-0005-0000-0000-000064370000}"/>
    <cellStyle name="Normal 6 2 4 2 3 8" xfId="24342" xr:uid="{00000000-0005-0000-0000-000065370000}"/>
    <cellStyle name="Normal 6 2 4 2 4" xfId="7391" xr:uid="{00000000-0005-0000-0000-000066370000}"/>
    <cellStyle name="Normal 6 2 4 2 4 2" xfId="7392" xr:uid="{00000000-0005-0000-0000-000067370000}"/>
    <cellStyle name="Normal 6 2 4 2 4 2 2" xfId="7393" xr:uid="{00000000-0005-0000-0000-000068370000}"/>
    <cellStyle name="Normal 6 2 4 2 4 2 2 2" xfId="7394" xr:uid="{00000000-0005-0000-0000-000069370000}"/>
    <cellStyle name="Normal 6 2 4 2 4 2 2 2 2" xfId="7395" xr:uid="{00000000-0005-0000-0000-00006A370000}"/>
    <cellStyle name="Normal 6 2 4 2 4 2 2 2 2 2" xfId="39051" xr:uid="{00000000-0005-0000-0000-00006B370000}"/>
    <cellStyle name="Normal 6 2 4 2 4 2 2 2 3" xfId="29033" xr:uid="{00000000-0005-0000-0000-00006C370000}"/>
    <cellStyle name="Normal 6 2 4 2 4 2 2 3" xfId="7396" xr:uid="{00000000-0005-0000-0000-00006D370000}"/>
    <cellStyle name="Normal 6 2 4 2 4 2 2 3 2" xfId="7397" xr:uid="{00000000-0005-0000-0000-00006E370000}"/>
    <cellStyle name="Normal 6 2 4 2 4 2 2 3 2 2" xfId="39052" xr:uid="{00000000-0005-0000-0000-00006F370000}"/>
    <cellStyle name="Normal 6 2 4 2 4 2 2 3 3" xfId="29034" xr:uid="{00000000-0005-0000-0000-000070370000}"/>
    <cellStyle name="Normal 6 2 4 2 4 2 2 4" xfId="7398" xr:uid="{00000000-0005-0000-0000-000071370000}"/>
    <cellStyle name="Normal 6 2 4 2 4 2 2 4 2" xfId="34946" xr:uid="{00000000-0005-0000-0000-000072370000}"/>
    <cellStyle name="Normal 6 2 4 2 4 2 2 5" xfId="24350" xr:uid="{00000000-0005-0000-0000-000073370000}"/>
    <cellStyle name="Normal 6 2 4 2 4 2 3" xfId="7399" xr:uid="{00000000-0005-0000-0000-000074370000}"/>
    <cellStyle name="Normal 6 2 4 2 4 2 3 2" xfId="7400" xr:uid="{00000000-0005-0000-0000-000075370000}"/>
    <cellStyle name="Normal 6 2 4 2 4 2 3 2 2" xfId="7401" xr:uid="{00000000-0005-0000-0000-000076370000}"/>
    <cellStyle name="Normal 6 2 4 2 4 2 3 2 2 2" xfId="39053" xr:uid="{00000000-0005-0000-0000-000077370000}"/>
    <cellStyle name="Normal 6 2 4 2 4 2 3 2 3" xfId="29035" xr:uid="{00000000-0005-0000-0000-000078370000}"/>
    <cellStyle name="Normal 6 2 4 2 4 2 3 3" xfId="7402" xr:uid="{00000000-0005-0000-0000-000079370000}"/>
    <cellStyle name="Normal 6 2 4 2 4 2 3 3 2" xfId="7403" xr:uid="{00000000-0005-0000-0000-00007A370000}"/>
    <cellStyle name="Normal 6 2 4 2 4 2 3 3 2 2" xfId="39054" xr:uid="{00000000-0005-0000-0000-00007B370000}"/>
    <cellStyle name="Normal 6 2 4 2 4 2 3 3 3" xfId="29036" xr:uid="{00000000-0005-0000-0000-00007C370000}"/>
    <cellStyle name="Normal 6 2 4 2 4 2 3 4" xfId="7404" xr:uid="{00000000-0005-0000-0000-00007D370000}"/>
    <cellStyle name="Normal 6 2 4 2 4 2 3 4 2" xfId="34947" xr:uid="{00000000-0005-0000-0000-00007E370000}"/>
    <cellStyle name="Normal 6 2 4 2 4 2 3 5" xfId="24351" xr:uid="{00000000-0005-0000-0000-00007F370000}"/>
    <cellStyle name="Normal 6 2 4 2 4 2 4" xfId="7405" xr:uid="{00000000-0005-0000-0000-000080370000}"/>
    <cellStyle name="Normal 6 2 4 2 4 2 4 2" xfId="7406" xr:uid="{00000000-0005-0000-0000-000081370000}"/>
    <cellStyle name="Normal 6 2 4 2 4 2 4 2 2" xfId="39055" xr:uid="{00000000-0005-0000-0000-000082370000}"/>
    <cellStyle name="Normal 6 2 4 2 4 2 4 3" xfId="29037" xr:uid="{00000000-0005-0000-0000-000083370000}"/>
    <cellStyle name="Normal 6 2 4 2 4 2 5" xfId="7407" xr:uid="{00000000-0005-0000-0000-000084370000}"/>
    <cellStyle name="Normal 6 2 4 2 4 2 5 2" xfId="7408" xr:uid="{00000000-0005-0000-0000-000085370000}"/>
    <cellStyle name="Normal 6 2 4 2 4 2 5 2 2" xfId="39056" xr:uid="{00000000-0005-0000-0000-000086370000}"/>
    <cellStyle name="Normal 6 2 4 2 4 2 5 3" xfId="29038" xr:uid="{00000000-0005-0000-0000-000087370000}"/>
    <cellStyle name="Normal 6 2 4 2 4 2 6" xfId="7409" xr:uid="{00000000-0005-0000-0000-000088370000}"/>
    <cellStyle name="Normal 6 2 4 2 4 2 6 2" xfId="34945" xr:uid="{00000000-0005-0000-0000-000089370000}"/>
    <cellStyle name="Normal 6 2 4 2 4 2 7" xfId="24349" xr:uid="{00000000-0005-0000-0000-00008A370000}"/>
    <cellStyle name="Normal 6 2 4 2 4 3" xfId="7410" xr:uid="{00000000-0005-0000-0000-00008B370000}"/>
    <cellStyle name="Normal 6 2 4 2 4 3 2" xfId="7411" xr:uid="{00000000-0005-0000-0000-00008C370000}"/>
    <cellStyle name="Normal 6 2 4 2 4 3 2 2" xfId="7412" xr:uid="{00000000-0005-0000-0000-00008D370000}"/>
    <cellStyle name="Normal 6 2 4 2 4 3 2 2 2" xfId="39057" xr:uid="{00000000-0005-0000-0000-00008E370000}"/>
    <cellStyle name="Normal 6 2 4 2 4 3 2 3" xfId="29039" xr:uid="{00000000-0005-0000-0000-00008F370000}"/>
    <cellStyle name="Normal 6 2 4 2 4 3 3" xfId="7413" xr:uid="{00000000-0005-0000-0000-000090370000}"/>
    <cellStyle name="Normal 6 2 4 2 4 3 3 2" xfId="7414" xr:uid="{00000000-0005-0000-0000-000091370000}"/>
    <cellStyle name="Normal 6 2 4 2 4 3 3 2 2" xfId="39058" xr:uid="{00000000-0005-0000-0000-000092370000}"/>
    <cellStyle name="Normal 6 2 4 2 4 3 3 3" xfId="29040" xr:uid="{00000000-0005-0000-0000-000093370000}"/>
    <cellStyle name="Normal 6 2 4 2 4 3 4" xfId="7415" xr:uid="{00000000-0005-0000-0000-000094370000}"/>
    <cellStyle name="Normal 6 2 4 2 4 3 4 2" xfId="34948" xr:uid="{00000000-0005-0000-0000-000095370000}"/>
    <cellStyle name="Normal 6 2 4 2 4 3 5" xfId="24352" xr:uid="{00000000-0005-0000-0000-000096370000}"/>
    <cellStyle name="Normal 6 2 4 2 4 4" xfId="7416" xr:uid="{00000000-0005-0000-0000-000097370000}"/>
    <cellStyle name="Normal 6 2 4 2 4 4 2" xfId="7417" xr:uid="{00000000-0005-0000-0000-000098370000}"/>
    <cellStyle name="Normal 6 2 4 2 4 4 2 2" xfId="7418" xr:uid="{00000000-0005-0000-0000-000099370000}"/>
    <cellStyle name="Normal 6 2 4 2 4 4 2 2 2" xfId="39059" xr:uid="{00000000-0005-0000-0000-00009A370000}"/>
    <cellStyle name="Normal 6 2 4 2 4 4 2 3" xfId="29041" xr:uid="{00000000-0005-0000-0000-00009B370000}"/>
    <cellStyle name="Normal 6 2 4 2 4 4 3" xfId="7419" xr:uid="{00000000-0005-0000-0000-00009C370000}"/>
    <cellStyle name="Normal 6 2 4 2 4 4 3 2" xfId="7420" xr:uid="{00000000-0005-0000-0000-00009D370000}"/>
    <cellStyle name="Normal 6 2 4 2 4 4 3 2 2" xfId="39060" xr:uid="{00000000-0005-0000-0000-00009E370000}"/>
    <cellStyle name="Normal 6 2 4 2 4 4 3 3" xfId="29042" xr:uid="{00000000-0005-0000-0000-00009F370000}"/>
    <cellStyle name="Normal 6 2 4 2 4 4 4" xfId="7421" xr:uid="{00000000-0005-0000-0000-0000A0370000}"/>
    <cellStyle name="Normal 6 2 4 2 4 4 4 2" xfId="34949" xr:uid="{00000000-0005-0000-0000-0000A1370000}"/>
    <cellStyle name="Normal 6 2 4 2 4 4 5" xfId="24353" xr:uid="{00000000-0005-0000-0000-0000A2370000}"/>
    <cellStyle name="Normal 6 2 4 2 4 5" xfId="7422" xr:uid="{00000000-0005-0000-0000-0000A3370000}"/>
    <cellStyle name="Normal 6 2 4 2 4 5 2" xfId="7423" xr:uid="{00000000-0005-0000-0000-0000A4370000}"/>
    <cellStyle name="Normal 6 2 4 2 4 5 2 2" xfId="39061" xr:uid="{00000000-0005-0000-0000-0000A5370000}"/>
    <cellStyle name="Normal 6 2 4 2 4 5 3" xfId="29043" xr:uid="{00000000-0005-0000-0000-0000A6370000}"/>
    <cellStyle name="Normal 6 2 4 2 4 6" xfId="7424" xr:uid="{00000000-0005-0000-0000-0000A7370000}"/>
    <cellStyle name="Normal 6 2 4 2 4 6 2" xfId="7425" xr:uid="{00000000-0005-0000-0000-0000A8370000}"/>
    <cellStyle name="Normal 6 2 4 2 4 6 2 2" xfId="39062" xr:uid="{00000000-0005-0000-0000-0000A9370000}"/>
    <cellStyle name="Normal 6 2 4 2 4 6 3" xfId="29044" xr:uid="{00000000-0005-0000-0000-0000AA370000}"/>
    <cellStyle name="Normal 6 2 4 2 4 7" xfId="7426" xr:uid="{00000000-0005-0000-0000-0000AB370000}"/>
    <cellStyle name="Normal 6 2 4 2 4 7 2" xfId="34944" xr:uid="{00000000-0005-0000-0000-0000AC370000}"/>
    <cellStyle name="Normal 6 2 4 2 4 8" xfId="24348" xr:uid="{00000000-0005-0000-0000-0000AD370000}"/>
    <cellStyle name="Normal 6 2 4 2 5" xfId="7427" xr:uid="{00000000-0005-0000-0000-0000AE370000}"/>
    <cellStyle name="Normal 6 2 4 2 5 2" xfId="7428" xr:uid="{00000000-0005-0000-0000-0000AF370000}"/>
    <cellStyle name="Normal 6 2 4 2 5 2 2" xfId="7429" xr:uid="{00000000-0005-0000-0000-0000B0370000}"/>
    <cellStyle name="Normal 6 2 4 2 5 2 2 2" xfId="7430" xr:uid="{00000000-0005-0000-0000-0000B1370000}"/>
    <cellStyle name="Normal 6 2 4 2 5 2 2 2 2" xfId="7431" xr:uid="{00000000-0005-0000-0000-0000B2370000}"/>
    <cellStyle name="Normal 6 2 4 2 5 2 2 2 2 2" xfId="39063" xr:uid="{00000000-0005-0000-0000-0000B3370000}"/>
    <cellStyle name="Normal 6 2 4 2 5 2 2 2 3" xfId="29045" xr:uid="{00000000-0005-0000-0000-0000B4370000}"/>
    <cellStyle name="Normal 6 2 4 2 5 2 2 3" xfId="7432" xr:uid="{00000000-0005-0000-0000-0000B5370000}"/>
    <cellStyle name="Normal 6 2 4 2 5 2 2 3 2" xfId="7433" xr:uid="{00000000-0005-0000-0000-0000B6370000}"/>
    <cellStyle name="Normal 6 2 4 2 5 2 2 3 2 2" xfId="39064" xr:uid="{00000000-0005-0000-0000-0000B7370000}"/>
    <cellStyle name="Normal 6 2 4 2 5 2 2 3 3" xfId="29046" xr:uid="{00000000-0005-0000-0000-0000B8370000}"/>
    <cellStyle name="Normal 6 2 4 2 5 2 2 4" xfId="7434" xr:uid="{00000000-0005-0000-0000-0000B9370000}"/>
    <cellStyle name="Normal 6 2 4 2 5 2 2 4 2" xfId="34952" xr:uid="{00000000-0005-0000-0000-0000BA370000}"/>
    <cellStyle name="Normal 6 2 4 2 5 2 2 5" xfId="24356" xr:uid="{00000000-0005-0000-0000-0000BB370000}"/>
    <cellStyle name="Normal 6 2 4 2 5 2 3" xfId="7435" xr:uid="{00000000-0005-0000-0000-0000BC370000}"/>
    <cellStyle name="Normal 6 2 4 2 5 2 3 2" xfId="7436" xr:uid="{00000000-0005-0000-0000-0000BD370000}"/>
    <cellStyle name="Normal 6 2 4 2 5 2 3 2 2" xfId="7437" xr:uid="{00000000-0005-0000-0000-0000BE370000}"/>
    <cellStyle name="Normal 6 2 4 2 5 2 3 2 2 2" xfId="39065" xr:uid="{00000000-0005-0000-0000-0000BF370000}"/>
    <cellStyle name="Normal 6 2 4 2 5 2 3 2 3" xfId="29047" xr:uid="{00000000-0005-0000-0000-0000C0370000}"/>
    <cellStyle name="Normal 6 2 4 2 5 2 3 3" xfId="7438" xr:uid="{00000000-0005-0000-0000-0000C1370000}"/>
    <cellStyle name="Normal 6 2 4 2 5 2 3 3 2" xfId="7439" xr:uid="{00000000-0005-0000-0000-0000C2370000}"/>
    <cellStyle name="Normal 6 2 4 2 5 2 3 3 2 2" xfId="39066" xr:uid="{00000000-0005-0000-0000-0000C3370000}"/>
    <cellStyle name="Normal 6 2 4 2 5 2 3 3 3" xfId="29048" xr:uid="{00000000-0005-0000-0000-0000C4370000}"/>
    <cellStyle name="Normal 6 2 4 2 5 2 3 4" xfId="7440" xr:uid="{00000000-0005-0000-0000-0000C5370000}"/>
    <cellStyle name="Normal 6 2 4 2 5 2 3 4 2" xfId="34953" xr:uid="{00000000-0005-0000-0000-0000C6370000}"/>
    <cellStyle name="Normal 6 2 4 2 5 2 3 5" xfId="24357" xr:uid="{00000000-0005-0000-0000-0000C7370000}"/>
    <cellStyle name="Normal 6 2 4 2 5 2 4" xfId="7441" xr:uid="{00000000-0005-0000-0000-0000C8370000}"/>
    <cellStyle name="Normal 6 2 4 2 5 2 4 2" xfId="7442" xr:uid="{00000000-0005-0000-0000-0000C9370000}"/>
    <cellStyle name="Normal 6 2 4 2 5 2 4 2 2" xfId="39067" xr:uid="{00000000-0005-0000-0000-0000CA370000}"/>
    <cellStyle name="Normal 6 2 4 2 5 2 4 3" xfId="29049" xr:uid="{00000000-0005-0000-0000-0000CB370000}"/>
    <cellStyle name="Normal 6 2 4 2 5 2 5" xfId="7443" xr:uid="{00000000-0005-0000-0000-0000CC370000}"/>
    <cellStyle name="Normal 6 2 4 2 5 2 5 2" xfId="7444" xr:uid="{00000000-0005-0000-0000-0000CD370000}"/>
    <cellStyle name="Normal 6 2 4 2 5 2 5 2 2" xfId="39068" xr:uid="{00000000-0005-0000-0000-0000CE370000}"/>
    <cellStyle name="Normal 6 2 4 2 5 2 5 3" xfId="29050" xr:uid="{00000000-0005-0000-0000-0000CF370000}"/>
    <cellStyle name="Normal 6 2 4 2 5 2 6" xfId="7445" xr:uid="{00000000-0005-0000-0000-0000D0370000}"/>
    <cellStyle name="Normal 6 2 4 2 5 2 6 2" xfId="34951" xr:uid="{00000000-0005-0000-0000-0000D1370000}"/>
    <cellStyle name="Normal 6 2 4 2 5 2 7" xfId="24355" xr:uid="{00000000-0005-0000-0000-0000D2370000}"/>
    <cellStyle name="Normal 6 2 4 2 5 3" xfId="7446" xr:uid="{00000000-0005-0000-0000-0000D3370000}"/>
    <cellStyle name="Normal 6 2 4 2 5 3 2" xfId="7447" xr:uid="{00000000-0005-0000-0000-0000D4370000}"/>
    <cellStyle name="Normal 6 2 4 2 5 3 2 2" xfId="7448" xr:uid="{00000000-0005-0000-0000-0000D5370000}"/>
    <cellStyle name="Normal 6 2 4 2 5 3 2 2 2" xfId="39069" xr:uid="{00000000-0005-0000-0000-0000D6370000}"/>
    <cellStyle name="Normal 6 2 4 2 5 3 2 3" xfId="29051" xr:uid="{00000000-0005-0000-0000-0000D7370000}"/>
    <cellStyle name="Normal 6 2 4 2 5 3 3" xfId="7449" xr:uid="{00000000-0005-0000-0000-0000D8370000}"/>
    <cellStyle name="Normal 6 2 4 2 5 3 3 2" xfId="7450" xr:uid="{00000000-0005-0000-0000-0000D9370000}"/>
    <cellStyle name="Normal 6 2 4 2 5 3 3 2 2" xfId="39070" xr:uid="{00000000-0005-0000-0000-0000DA370000}"/>
    <cellStyle name="Normal 6 2 4 2 5 3 3 3" xfId="29052" xr:uid="{00000000-0005-0000-0000-0000DB370000}"/>
    <cellStyle name="Normal 6 2 4 2 5 3 4" xfId="7451" xr:uid="{00000000-0005-0000-0000-0000DC370000}"/>
    <cellStyle name="Normal 6 2 4 2 5 3 4 2" xfId="34954" xr:uid="{00000000-0005-0000-0000-0000DD370000}"/>
    <cellStyle name="Normal 6 2 4 2 5 3 5" xfId="24358" xr:uid="{00000000-0005-0000-0000-0000DE370000}"/>
    <cellStyle name="Normal 6 2 4 2 5 4" xfId="7452" xr:uid="{00000000-0005-0000-0000-0000DF370000}"/>
    <cellStyle name="Normal 6 2 4 2 5 4 2" xfId="7453" xr:uid="{00000000-0005-0000-0000-0000E0370000}"/>
    <cellStyle name="Normal 6 2 4 2 5 4 2 2" xfId="7454" xr:uid="{00000000-0005-0000-0000-0000E1370000}"/>
    <cellStyle name="Normal 6 2 4 2 5 4 2 2 2" xfId="39071" xr:uid="{00000000-0005-0000-0000-0000E2370000}"/>
    <cellStyle name="Normal 6 2 4 2 5 4 2 3" xfId="29053" xr:uid="{00000000-0005-0000-0000-0000E3370000}"/>
    <cellStyle name="Normal 6 2 4 2 5 4 3" xfId="7455" xr:uid="{00000000-0005-0000-0000-0000E4370000}"/>
    <cellStyle name="Normal 6 2 4 2 5 4 3 2" xfId="7456" xr:uid="{00000000-0005-0000-0000-0000E5370000}"/>
    <cellStyle name="Normal 6 2 4 2 5 4 3 2 2" xfId="39072" xr:uid="{00000000-0005-0000-0000-0000E6370000}"/>
    <cellStyle name="Normal 6 2 4 2 5 4 3 3" xfId="29054" xr:uid="{00000000-0005-0000-0000-0000E7370000}"/>
    <cellStyle name="Normal 6 2 4 2 5 4 4" xfId="7457" xr:uid="{00000000-0005-0000-0000-0000E8370000}"/>
    <cellStyle name="Normal 6 2 4 2 5 4 4 2" xfId="34955" xr:uid="{00000000-0005-0000-0000-0000E9370000}"/>
    <cellStyle name="Normal 6 2 4 2 5 4 5" xfId="24359" xr:uid="{00000000-0005-0000-0000-0000EA370000}"/>
    <cellStyle name="Normal 6 2 4 2 5 5" xfId="7458" xr:uid="{00000000-0005-0000-0000-0000EB370000}"/>
    <cellStyle name="Normal 6 2 4 2 5 5 2" xfId="7459" xr:uid="{00000000-0005-0000-0000-0000EC370000}"/>
    <cellStyle name="Normal 6 2 4 2 5 5 2 2" xfId="39073" xr:uid="{00000000-0005-0000-0000-0000ED370000}"/>
    <cellStyle name="Normal 6 2 4 2 5 5 3" xfId="29055" xr:uid="{00000000-0005-0000-0000-0000EE370000}"/>
    <cellStyle name="Normal 6 2 4 2 5 6" xfId="7460" xr:uid="{00000000-0005-0000-0000-0000EF370000}"/>
    <cellStyle name="Normal 6 2 4 2 5 6 2" xfId="7461" xr:uid="{00000000-0005-0000-0000-0000F0370000}"/>
    <cellStyle name="Normal 6 2 4 2 5 6 2 2" xfId="39074" xr:uid="{00000000-0005-0000-0000-0000F1370000}"/>
    <cellStyle name="Normal 6 2 4 2 5 6 3" xfId="29056" xr:uid="{00000000-0005-0000-0000-0000F2370000}"/>
    <cellStyle name="Normal 6 2 4 2 5 7" xfId="7462" xr:uid="{00000000-0005-0000-0000-0000F3370000}"/>
    <cellStyle name="Normal 6 2 4 2 5 7 2" xfId="34950" xr:uid="{00000000-0005-0000-0000-0000F4370000}"/>
    <cellStyle name="Normal 6 2 4 2 5 8" xfId="24354" xr:uid="{00000000-0005-0000-0000-0000F5370000}"/>
    <cellStyle name="Normal 6 2 4 2 6" xfId="7463" xr:uid="{00000000-0005-0000-0000-0000F6370000}"/>
    <cellStyle name="Normal 6 2 4 2 6 2" xfId="7464" xr:uid="{00000000-0005-0000-0000-0000F7370000}"/>
    <cellStyle name="Normal 6 2 4 2 6 2 2" xfId="7465" xr:uid="{00000000-0005-0000-0000-0000F8370000}"/>
    <cellStyle name="Normal 6 2 4 2 6 2 2 2" xfId="7466" xr:uid="{00000000-0005-0000-0000-0000F9370000}"/>
    <cellStyle name="Normal 6 2 4 2 6 2 2 2 2" xfId="39075" xr:uid="{00000000-0005-0000-0000-0000FA370000}"/>
    <cellStyle name="Normal 6 2 4 2 6 2 2 3" xfId="29057" xr:uid="{00000000-0005-0000-0000-0000FB370000}"/>
    <cellStyle name="Normal 6 2 4 2 6 2 3" xfId="7467" xr:uid="{00000000-0005-0000-0000-0000FC370000}"/>
    <cellStyle name="Normal 6 2 4 2 6 2 3 2" xfId="7468" xr:uid="{00000000-0005-0000-0000-0000FD370000}"/>
    <cellStyle name="Normal 6 2 4 2 6 2 3 2 2" xfId="39076" xr:uid="{00000000-0005-0000-0000-0000FE370000}"/>
    <cellStyle name="Normal 6 2 4 2 6 2 3 3" xfId="29058" xr:uid="{00000000-0005-0000-0000-0000FF370000}"/>
    <cellStyle name="Normal 6 2 4 2 6 2 4" xfId="7469" xr:uid="{00000000-0005-0000-0000-000000380000}"/>
    <cellStyle name="Normal 6 2 4 2 6 2 4 2" xfId="34957" xr:uid="{00000000-0005-0000-0000-000001380000}"/>
    <cellStyle name="Normal 6 2 4 2 6 2 5" xfId="24361" xr:uid="{00000000-0005-0000-0000-000002380000}"/>
    <cellStyle name="Normal 6 2 4 2 6 3" xfId="7470" xr:uid="{00000000-0005-0000-0000-000003380000}"/>
    <cellStyle name="Normal 6 2 4 2 6 3 2" xfId="7471" xr:uid="{00000000-0005-0000-0000-000004380000}"/>
    <cellStyle name="Normal 6 2 4 2 6 3 2 2" xfId="7472" xr:uid="{00000000-0005-0000-0000-000005380000}"/>
    <cellStyle name="Normal 6 2 4 2 6 3 2 2 2" xfId="39077" xr:uid="{00000000-0005-0000-0000-000006380000}"/>
    <cellStyle name="Normal 6 2 4 2 6 3 2 3" xfId="29059" xr:uid="{00000000-0005-0000-0000-000007380000}"/>
    <cellStyle name="Normal 6 2 4 2 6 3 3" xfId="7473" xr:uid="{00000000-0005-0000-0000-000008380000}"/>
    <cellStyle name="Normal 6 2 4 2 6 3 3 2" xfId="7474" xr:uid="{00000000-0005-0000-0000-000009380000}"/>
    <cellStyle name="Normal 6 2 4 2 6 3 3 2 2" xfId="39078" xr:uid="{00000000-0005-0000-0000-00000A380000}"/>
    <cellStyle name="Normal 6 2 4 2 6 3 3 3" xfId="29060" xr:uid="{00000000-0005-0000-0000-00000B380000}"/>
    <cellStyle name="Normal 6 2 4 2 6 3 4" xfId="7475" xr:uid="{00000000-0005-0000-0000-00000C380000}"/>
    <cellStyle name="Normal 6 2 4 2 6 3 4 2" xfId="34958" xr:uid="{00000000-0005-0000-0000-00000D380000}"/>
    <cellStyle name="Normal 6 2 4 2 6 3 5" xfId="24362" xr:uid="{00000000-0005-0000-0000-00000E380000}"/>
    <cellStyle name="Normal 6 2 4 2 6 4" xfId="7476" xr:uid="{00000000-0005-0000-0000-00000F380000}"/>
    <cellStyle name="Normal 6 2 4 2 6 4 2" xfId="7477" xr:uid="{00000000-0005-0000-0000-000010380000}"/>
    <cellStyle name="Normal 6 2 4 2 6 4 2 2" xfId="39079" xr:uid="{00000000-0005-0000-0000-000011380000}"/>
    <cellStyle name="Normal 6 2 4 2 6 4 3" xfId="29061" xr:uid="{00000000-0005-0000-0000-000012380000}"/>
    <cellStyle name="Normal 6 2 4 2 6 5" xfId="7478" xr:uid="{00000000-0005-0000-0000-000013380000}"/>
    <cellStyle name="Normal 6 2 4 2 6 5 2" xfId="7479" xr:uid="{00000000-0005-0000-0000-000014380000}"/>
    <cellStyle name="Normal 6 2 4 2 6 5 2 2" xfId="39080" xr:uid="{00000000-0005-0000-0000-000015380000}"/>
    <cellStyle name="Normal 6 2 4 2 6 5 3" xfId="29062" xr:uid="{00000000-0005-0000-0000-000016380000}"/>
    <cellStyle name="Normal 6 2 4 2 6 6" xfId="7480" xr:uid="{00000000-0005-0000-0000-000017380000}"/>
    <cellStyle name="Normal 6 2 4 2 6 6 2" xfId="34956" xr:uid="{00000000-0005-0000-0000-000018380000}"/>
    <cellStyle name="Normal 6 2 4 2 6 7" xfId="24360" xr:uid="{00000000-0005-0000-0000-000019380000}"/>
    <cellStyle name="Normal 6 2 4 2 7" xfId="7481" xr:uid="{00000000-0005-0000-0000-00001A380000}"/>
    <cellStyle name="Normal 6 2 4 2 7 2" xfId="7482" xr:uid="{00000000-0005-0000-0000-00001B380000}"/>
    <cellStyle name="Normal 6 2 4 2 7 2 2" xfId="7483" xr:uid="{00000000-0005-0000-0000-00001C380000}"/>
    <cellStyle name="Normal 6 2 4 2 7 2 2 2" xfId="39081" xr:uid="{00000000-0005-0000-0000-00001D380000}"/>
    <cellStyle name="Normal 6 2 4 2 7 2 3" xfId="29063" xr:uid="{00000000-0005-0000-0000-00001E380000}"/>
    <cellStyle name="Normal 6 2 4 2 7 3" xfId="7484" xr:uid="{00000000-0005-0000-0000-00001F380000}"/>
    <cellStyle name="Normal 6 2 4 2 7 3 2" xfId="7485" xr:uid="{00000000-0005-0000-0000-000020380000}"/>
    <cellStyle name="Normal 6 2 4 2 7 3 2 2" xfId="39082" xr:uid="{00000000-0005-0000-0000-000021380000}"/>
    <cellStyle name="Normal 6 2 4 2 7 3 3" xfId="29064" xr:uid="{00000000-0005-0000-0000-000022380000}"/>
    <cellStyle name="Normal 6 2 4 2 7 4" xfId="7486" xr:uid="{00000000-0005-0000-0000-000023380000}"/>
    <cellStyle name="Normal 6 2 4 2 7 4 2" xfId="34959" xr:uid="{00000000-0005-0000-0000-000024380000}"/>
    <cellStyle name="Normal 6 2 4 2 7 5" xfId="24363" xr:uid="{00000000-0005-0000-0000-000025380000}"/>
    <cellStyle name="Normal 6 2 4 2 8" xfId="7487" xr:uid="{00000000-0005-0000-0000-000026380000}"/>
    <cellStyle name="Normal 6 2 4 2 8 2" xfId="7488" xr:uid="{00000000-0005-0000-0000-000027380000}"/>
    <cellStyle name="Normal 6 2 4 2 8 2 2" xfId="7489" xr:uid="{00000000-0005-0000-0000-000028380000}"/>
    <cellStyle name="Normal 6 2 4 2 8 2 2 2" xfId="39083" xr:uid="{00000000-0005-0000-0000-000029380000}"/>
    <cellStyle name="Normal 6 2 4 2 8 2 3" xfId="29065" xr:uid="{00000000-0005-0000-0000-00002A380000}"/>
    <cellStyle name="Normal 6 2 4 2 8 3" xfId="7490" xr:uid="{00000000-0005-0000-0000-00002B380000}"/>
    <cellStyle name="Normal 6 2 4 2 8 3 2" xfId="7491" xr:uid="{00000000-0005-0000-0000-00002C380000}"/>
    <cellStyle name="Normal 6 2 4 2 8 3 2 2" xfId="39084" xr:uid="{00000000-0005-0000-0000-00002D380000}"/>
    <cellStyle name="Normal 6 2 4 2 8 3 3" xfId="29066" xr:uid="{00000000-0005-0000-0000-00002E380000}"/>
    <cellStyle name="Normal 6 2 4 2 8 4" xfId="7492" xr:uid="{00000000-0005-0000-0000-00002F380000}"/>
    <cellStyle name="Normal 6 2 4 2 8 4 2" xfId="34960" xr:uid="{00000000-0005-0000-0000-000030380000}"/>
    <cellStyle name="Normal 6 2 4 2 8 5" xfId="24364" xr:uid="{00000000-0005-0000-0000-000031380000}"/>
    <cellStyle name="Normal 6 2 4 2 9" xfId="7493" xr:uid="{00000000-0005-0000-0000-000032380000}"/>
    <cellStyle name="Normal 6 2 4 2 9 2" xfId="7494" xr:uid="{00000000-0005-0000-0000-000033380000}"/>
    <cellStyle name="Normal 6 2 4 2 9 2 2" xfId="39085" xr:uid="{00000000-0005-0000-0000-000034380000}"/>
    <cellStyle name="Normal 6 2 4 2 9 3" xfId="29067" xr:uid="{00000000-0005-0000-0000-000035380000}"/>
    <cellStyle name="Normal 6 2 4 3" xfId="7495" xr:uid="{00000000-0005-0000-0000-000036380000}"/>
    <cellStyle name="Normal 6 2 4 3 10" xfId="24365" xr:uid="{00000000-0005-0000-0000-000037380000}"/>
    <cellStyle name="Normal 6 2 4 3 2" xfId="7496" xr:uid="{00000000-0005-0000-0000-000038380000}"/>
    <cellStyle name="Normal 6 2 4 3 2 2" xfId="7497" xr:uid="{00000000-0005-0000-0000-000039380000}"/>
    <cellStyle name="Normal 6 2 4 3 2 2 2" xfId="7498" xr:uid="{00000000-0005-0000-0000-00003A380000}"/>
    <cellStyle name="Normal 6 2 4 3 2 2 2 2" xfId="7499" xr:uid="{00000000-0005-0000-0000-00003B380000}"/>
    <cellStyle name="Normal 6 2 4 3 2 2 2 2 2" xfId="7500" xr:uid="{00000000-0005-0000-0000-00003C380000}"/>
    <cellStyle name="Normal 6 2 4 3 2 2 2 2 2 2" xfId="39086" xr:uid="{00000000-0005-0000-0000-00003D380000}"/>
    <cellStyle name="Normal 6 2 4 3 2 2 2 2 3" xfId="29068" xr:uid="{00000000-0005-0000-0000-00003E380000}"/>
    <cellStyle name="Normal 6 2 4 3 2 2 2 3" xfId="7501" xr:uid="{00000000-0005-0000-0000-00003F380000}"/>
    <cellStyle name="Normal 6 2 4 3 2 2 2 3 2" xfId="7502" xr:uid="{00000000-0005-0000-0000-000040380000}"/>
    <cellStyle name="Normal 6 2 4 3 2 2 2 3 2 2" xfId="39087" xr:uid="{00000000-0005-0000-0000-000041380000}"/>
    <cellStyle name="Normal 6 2 4 3 2 2 2 3 3" xfId="29069" xr:uid="{00000000-0005-0000-0000-000042380000}"/>
    <cellStyle name="Normal 6 2 4 3 2 2 2 4" xfId="7503" xr:uid="{00000000-0005-0000-0000-000043380000}"/>
    <cellStyle name="Normal 6 2 4 3 2 2 2 4 2" xfId="34964" xr:uid="{00000000-0005-0000-0000-000044380000}"/>
    <cellStyle name="Normal 6 2 4 3 2 2 2 5" xfId="24368" xr:uid="{00000000-0005-0000-0000-000045380000}"/>
    <cellStyle name="Normal 6 2 4 3 2 2 3" xfId="7504" xr:uid="{00000000-0005-0000-0000-000046380000}"/>
    <cellStyle name="Normal 6 2 4 3 2 2 3 2" xfId="7505" xr:uid="{00000000-0005-0000-0000-000047380000}"/>
    <cellStyle name="Normal 6 2 4 3 2 2 3 2 2" xfId="7506" xr:uid="{00000000-0005-0000-0000-000048380000}"/>
    <cellStyle name="Normal 6 2 4 3 2 2 3 2 2 2" xfId="39088" xr:uid="{00000000-0005-0000-0000-000049380000}"/>
    <cellStyle name="Normal 6 2 4 3 2 2 3 2 3" xfId="29070" xr:uid="{00000000-0005-0000-0000-00004A380000}"/>
    <cellStyle name="Normal 6 2 4 3 2 2 3 3" xfId="7507" xr:uid="{00000000-0005-0000-0000-00004B380000}"/>
    <cellStyle name="Normal 6 2 4 3 2 2 3 3 2" xfId="7508" xr:uid="{00000000-0005-0000-0000-00004C380000}"/>
    <cellStyle name="Normal 6 2 4 3 2 2 3 3 2 2" xfId="39089" xr:uid="{00000000-0005-0000-0000-00004D380000}"/>
    <cellStyle name="Normal 6 2 4 3 2 2 3 3 3" xfId="29071" xr:uid="{00000000-0005-0000-0000-00004E380000}"/>
    <cellStyle name="Normal 6 2 4 3 2 2 3 4" xfId="7509" xr:uid="{00000000-0005-0000-0000-00004F380000}"/>
    <cellStyle name="Normal 6 2 4 3 2 2 3 4 2" xfId="34965" xr:uid="{00000000-0005-0000-0000-000050380000}"/>
    <cellStyle name="Normal 6 2 4 3 2 2 3 5" xfId="24369" xr:uid="{00000000-0005-0000-0000-000051380000}"/>
    <cellStyle name="Normal 6 2 4 3 2 2 4" xfId="7510" xr:uid="{00000000-0005-0000-0000-000052380000}"/>
    <cellStyle name="Normal 6 2 4 3 2 2 4 2" xfId="7511" xr:uid="{00000000-0005-0000-0000-000053380000}"/>
    <cellStyle name="Normal 6 2 4 3 2 2 4 2 2" xfId="39090" xr:uid="{00000000-0005-0000-0000-000054380000}"/>
    <cellStyle name="Normal 6 2 4 3 2 2 4 3" xfId="29072" xr:uid="{00000000-0005-0000-0000-000055380000}"/>
    <cellStyle name="Normal 6 2 4 3 2 2 5" xfId="7512" xr:uid="{00000000-0005-0000-0000-000056380000}"/>
    <cellStyle name="Normal 6 2 4 3 2 2 5 2" xfId="7513" xr:uid="{00000000-0005-0000-0000-000057380000}"/>
    <cellStyle name="Normal 6 2 4 3 2 2 5 2 2" xfId="39091" xr:uid="{00000000-0005-0000-0000-000058380000}"/>
    <cellStyle name="Normal 6 2 4 3 2 2 5 3" xfId="29073" xr:uid="{00000000-0005-0000-0000-000059380000}"/>
    <cellStyle name="Normal 6 2 4 3 2 2 6" xfId="7514" xr:uid="{00000000-0005-0000-0000-00005A380000}"/>
    <cellStyle name="Normal 6 2 4 3 2 2 6 2" xfId="34963" xr:uid="{00000000-0005-0000-0000-00005B380000}"/>
    <cellStyle name="Normal 6 2 4 3 2 2 7" xfId="24367" xr:uid="{00000000-0005-0000-0000-00005C380000}"/>
    <cellStyle name="Normal 6 2 4 3 2 3" xfId="7515" xr:uid="{00000000-0005-0000-0000-00005D380000}"/>
    <cellStyle name="Normal 6 2 4 3 2 3 2" xfId="7516" xr:uid="{00000000-0005-0000-0000-00005E380000}"/>
    <cellStyle name="Normal 6 2 4 3 2 3 2 2" xfId="7517" xr:uid="{00000000-0005-0000-0000-00005F380000}"/>
    <cellStyle name="Normal 6 2 4 3 2 3 2 2 2" xfId="39092" xr:uid="{00000000-0005-0000-0000-000060380000}"/>
    <cellStyle name="Normal 6 2 4 3 2 3 2 3" xfId="29074" xr:uid="{00000000-0005-0000-0000-000061380000}"/>
    <cellStyle name="Normal 6 2 4 3 2 3 3" xfId="7518" xr:uid="{00000000-0005-0000-0000-000062380000}"/>
    <cellStyle name="Normal 6 2 4 3 2 3 3 2" xfId="7519" xr:uid="{00000000-0005-0000-0000-000063380000}"/>
    <cellStyle name="Normal 6 2 4 3 2 3 3 2 2" xfId="39093" xr:uid="{00000000-0005-0000-0000-000064380000}"/>
    <cellStyle name="Normal 6 2 4 3 2 3 3 3" xfId="29075" xr:uid="{00000000-0005-0000-0000-000065380000}"/>
    <cellStyle name="Normal 6 2 4 3 2 3 4" xfId="7520" xr:uid="{00000000-0005-0000-0000-000066380000}"/>
    <cellStyle name="Normal 6 2 4 3 2 3 4 2" xfId="34966" xr:uid="{00000000-0005-0000-0000-000067380000}"/>
    <cellStyle name="Normal 6 2 4 3 2 3 5" xfId="24370" xr:uid="{00000000-0005-0000-0000-000068380000}"/>
    <cellStyle name="Normal 6 2 4 3 2 4" xfId="7521" xr:uid="{00000000-0005-0000-0000-000069380000}"/>
    <cellStyle name="Normal 6 2 4 3 2 4 2" xfId="7522" xr:uid="{00000000-0005-0000-0000-00006A380000}"/>
    <cellStyle name="Normal 6 2 4 3 2 4 2 2" xfId="7523" xr:uid="{00000000-0005-0000-0000-00006B380000}"/>
    <cellStyle name="Normal 6 2 4 3 2 4 2 2 2" xfId="39094" xr:uid="{00000000-0005-0000-0000-00006C380000}"/>
    <cellStyle name="Normal 6 2 4 3 2 4 2 3" xfId="29076" xr:uid="{00000000-0005-0000-0000-00006D380000}"/>
    <cellStyle name="Normal 6 2 4 3 2 4 3" xfId="7524" xr:uid="{00000000-0005-0000-0000-00006E380000}"/>
    <cellStyle name="Normal 6 2 4 3 2 4 3 2" xfId="7525" xr:uid="{00000000-0005-0000-0000-00006F380000}"/>
    <cellStyle name="Normal 6 2 4 3 2 4 3 2 2" xfId="39095" xr:uid="{00000000-0005-0000-0000-000070380000}"/>
    <cellStyle name="Normal 6 2 4 3 2 4 3 3" xfId="29077" xr:uid="{00000000-0005-0000-0000-000071380000}"/>
    <cellStyle name="Normal 6 2 4 3 2 4 4" xfId="7526" xr:uid="{00000000-0005-0000-0000-000072380000}"/>
    <cellStyle name="Normal 6 2 4 3 2 4 4 2" xfId="34967" xr:uid="{00000000-0005-0000-0000-000073380000}"/>
    <cellStyle name="Normal 6 2 4 3 2 4 5" xfId="24371" xr:uid="{00000000-0005-0000-0000-000074380000}"/>
    <cellStyle name="Normal 6 2 4 3 2 5" xfId="7527" xr:uid="{00000000-0005-0000-0000-000075380000}"/>
    <cellStyle name="Normal 6 2 4 3 2 5 2" xfId="7528" xr:uid="{00000000-0005-0000-0000-000076380000}"/>
    <cellStyle name="Normal 6 2 4 3 2 5 2 2" xfId="39096" xr:uid="{00000000-0005-0000-0000-000077380000}"/>
    <cellStyle name="Normal 6 2 4 3 2 5 3" xfId="29078" xr:uid="{00000000-0005-0000-0000-000078380000}"/>
    <cellStyle name="Normal 6 2 4 3 2 6" xfId="7529" xr:uid="{00000000-0005-0000-0000-000079380000}"/>
    <cellStyle name="Normal 6 2 4 3 2 6 2" xfId="7530" xr:uid="{00000000-0005-0000-0000-00007A380000}"/>
    <cellStyle name="Normal 6 2 4 3 2 6 2 2" xfId="39097" xr:uid="{00000000-0005-0000-0000-00007B380000}"/>
    <cellStyle name="Normal 6 2 4 3 2 6 3" xfId="29079" xr:uid="{00000000-0005-0000-0000-00007C380000}"/>
    <cellStyle name="Normal 6 2 4 3 2 7" xfId="7531" xr:uid="{00000000-0005-0000-0000-00007D380000}"/>
    <cellStyle name="Normal 6 2 4 3 2 7 2" xfId="34962" xr:uid="{00000000-0005-0000-0000-00007E380000}"/>
    <cellStyle name="Normal 6 2 4 3 2 8" xfId="24366" xr:uid="{00000000-0005-0000-0000-00007F380000}"/>
    <cellStyle name="Normal 6 2 4 3 3" xfId="7532" xr:uid="{00000000-0005-0000-0000-000080380000}"/>
    <cellStyle name="Normal 6 2 4 3 3 2" xfId="7533" xr:uid="{00000000-0005-0000-0000-000081380000}"/>
    <cellStyle name="Normal 6 2 4 3 3 2 2" xfId="7534" xr:uid="{00000000-0005-0000-0000-000082380000}"/>
    <cellStyle name="Normal 6 2 4 3 3 2 2 2" xfId="7535" xr:uid="{00000000-0005-0000-0000-000083380000}"/>
    <cellStyle name="Normal 6 2 4 3 3 2 2 2 2" xfId="7536" xr:uid="{00000000-0005-0000-0000-000084380000}"/>
    <cellStyle name="Normal 6 2 4 3 3 2 2 2 2 2" xfId="39098" xr:uid="{00000000-0005-0000-0000-000085380000}"/>
    <cellStyle name="Normal 6 2 4 3 3 2 2 2 3" xfId="29080" xr:uid="{00000000-0005-0000-0000-000086380000}"/>
    <cellStyle name="Normal 6 2 4 3 3 2 2 3" xfId="7537" xr:uid="{00000000-0005-0000-0000-000087380000}"/>
    <cellStyle name="Normal 6 2 4 3 3 2 2 3 2" xfId="7538" xr:uid="{00000000-0005-0000-0000-000088380000}"/>
    <cellStyle name="Normal 6 2 4 3 3 2 2 3 2 2" xfId="39099" xr:uid="{00000000-0005-0000-0000-000089380000}"/>
    <cellStyle name="Normal 6 2 4 3 3 2 2 3 3" xfId="29081" xr:uid="{00000000-0005-0000-0000-00008A380000}"/>
    <cellStyle name="Normal 6 2 4 3 3 2 2 4" xfId="7539" xr:uid="{00000000-0005-0000-0000-00008B380000}"/>
    <cellStyle name="Normal 6 2 4 3 3 2 2 4 2" xfId="34970" xr:uid="{00000000-0005-0000-0000-00008C380000}"/>
    <cellStyle name="Normal 6 2 4 3 3 2 2 5" xfId="24374" xr:uid="{00000000-0005-0000-0000-00008D380000}"/>
    <cellStyle name="Normal 6 2 4 3 3 2 3" xfId="7540" xr:uid="{00000000-0005-0000-0000-00008E380000}"/>
    <cellStyle name="Normal 6 2 4 3 3 2 3 2" xfId="7541" xr:uid="{00000000-0005-0000-0000-00008F380000}"/>
    <cellStyle name="Normal 6 2 4 3 3 2 3 2 2" xfId="7542" xr:uid="{00000000-0005-0000-0000-000090380000}"/>
    <cellStyle name="Normal 6 2 4 3 3 2 3 2 2 2" xfId="39100" xr:uid="{00000000-0005-0000-0000-000091380000}"/>
    <cellStyle name="Normal 6 2 4 3 3 2 3 2 3" xfId="29082" xr:uid="{00000000-0005-0000-0000-000092380000}"/>
    <cellStyle name="Normal 6 2 4 3 3 2 3 3" xfId="7543" xr:uid="{00000000-0005-0000-0000-000093380000}"/>
    <cellStyle name="Normal 6 2 4 3 3 2 3 3 2" xfId="7544" xr:uid="{00000000-0005-0000-0000-000094380000}"/>
    <cellStyle name="Normal 6 2 4 3 3 2 3 3 2 2" xfId="39101" xr:uid="{00000000-0005-0000-0000-000095380000}"/>
    <cellStyle name="Normal 6 2 4 3 3 2 3 3 3" xfId="29083" xr:uid="{00000000-0005-0000-0000-000096380000}"/>
    <cellStyle name="Normal 6 2 4 3 3 2 3 4" xfId="7545" xr:uid="{00000000-0005-0000-0000-000097380000}"/>
    <cellStyle name="Normal 6 2 4 3 3 2 3 4 2" xfId="34971" xr:uid="{00000000-0005-0000-0000-000098380000}"/>
    <cellStyle name="Normal 6 2 4 3 3 2 3 5" xfId="24375" xr:uid="{00000000-0005-0000-0000-000099380000}"/>
    <cellStyle name="Normal 6 2 4 3 3 2 4" xfId="7546" xr:uid="{00000000-0005-0000-0000-00009A380000}"/>
    <cellStyle name="Normal 6 2 4 3 3 2 4 2" xfId="7547" xr:uid="{00000000-0005-0000-0000-00009B380000}"/>
    <cellStyle name="Normal 6 2 4 3 3 2 4 2 2" xfId="39102" xr:uid="{00000000-0005-0000-0000-00009C380000}"/>
    <cellStyle name="Normal 6 2 4 3 3 2 4 3" xfId="29084" xr:uid="{00000000-0005-0000-0000-00009D380000}"/>
    <cellStyle name="Normal 6 2 4 3 3 2 5" xfId="7548" xr:uid="{00000000-0005-0000-0000-00009E380000}"/>
    <cellStyle name="Normal 6 2 4 3 3 2 5 2" xfId="7549" xr:uid="{00000000-0005-0000-0000-00009F380000}"/>
    <cellStyle name="Normal 6 2 4 3 3 2 5 2 2" xfId="39103" xr:uid="{00000000-0005-0000-0000-0000A0380000}"/>
    <cellStyle name="Normal 6 2 4 3 3 2 5 3" xfId="29085" xr:uid="{00000000-0005-0000-0000-0000A1380000}"/>
    <cellStyle name="Normal 6 2 4 3 3 2 6" xfId="7550" xr:uid="{00000000-0005-0000-0000-0000A2380000}"/>
    <cellStyle name="Normal 6 2 4 3 3 2 6 2" xfId="34969" xr:uid="{00000000-0005-0000-0000-0000A3380000}"/>
    <cellStyle name="Normal 6 2 4 3 3 2 7" xfId="24373" xr:uid="{00000000-0005-0000-0000-0000A4380000}"/>
    <cellStyle name="Normal 6 2 4 3 3 3" xfId="7551" xr:uid="{00000000-0005-0000-0000-0000A5380000}"/>
    <cellStyle name="Normal 6 2 4 3 3 3 2" xfId="7552" xr:uid="{00000000-0005-0000-0000-0000A6380000}"/>
    <cellStyle name="Normal 6 2 4 3 3 3 2 2" xfId="7553" xr:uid="{00000000-0005-0000-0000-0000A7380000}"/>
    <cellStyle name="Normal 6 2 4 3 3 3 2 2 2" xfId="39104" xr:uid="{00000000-0005-0000-0000-0000A8380000}"/>
    <cellStyle name="Normal 6 2 4 3 3 3 2 3" xfId="29086" xr:uid="{00000000-0005-0000-0000-0000A9380000}"/>
    <cellStyle name="Normal 6 2 4 3 3 3 3" xfId="7554" xr:uid="{00000000-0005-0000-0000-0000AA380000}"/>
    <cellStyle name="Normal 6 2 4 3 3 3 3 2" xfId="7555" xr:uid="{00000000-0005-0000-0000-0000AB380000}"/>
    <cellStyle name="Normal 6 2 4 3 3 3 3 2 2" xfId="39105" xr:uid="{00000000-0005-0000-0000-0000AC380000}"/>
    <cellStyle name="Normal 6 2 4 3 3 3 3 3" xfId="29087" xr:uid="{00000000-0005-0000-0000-0000AD380000}"/>
    <cellStyle name="Normal 6 2 4 3 3 3 4" xfId="7556" xr:uid="{00000000-0005-0000-0000-0000AE380000}"/>
    <cellStyle name="Normal 6 2 4 3 3 3 4 2" xfId="34972" xr:uid="{00000000-0005-0000-0000-0000AF380000}"/>
    <cellStyle name="Normal 6 2 4 3 3 3 5" xfId="24376" xr:uid="{00000000-0005-0000-0000-0000B0380000}"/>
    <cellStyle name="Normal 6 2 4 3 3 4" xfId="7557" xr:uid="{00000000-0005-0000-0000-0000B1380000}"/>
    <cellStyle name="Normal 6 2 4 3 3 4 2" xfId="7558" xr:uid="{00000000-0005-0000-0000-0000B2380000}"/>
    <cellStyle name="Normal 6 2 4 3 3 4 2 2" xfId="7559" xr:uid="{00000000-0005-0000-0000-0000B3380000}"/>
    <cellStyle name="Normal 6 2 4 3 3 4 2 2 2" xfId="39106" xr:uid="{00000000-0005-0000-0000-0000B4380000}"/>
    <cellStyle name="Normal 6 2 4 3 3 4 2 3" xfId="29088" xr:uid="{00000000-0005-0000-0000-0000B5380000}"/>
    <cellStyle name="Normal 6 2 4 3 3 4 3" xfId="7560" xr:uid="{00000000-0005-0000-0000-0000B6380000}"/>
    <cellStyle name="Normal 6 2 4 3 3 4 3 2" xfId="7561" xr:uid="{00000000-0005-0000-0000-0000B7380000}"/>
    <cellStyle name="Normal 6 2 4 3 3 4 3 2 2" xfId="39107" xr:uid="{00000000-0005-0000-0000-0000B8380000}"/>
    <cellStyle name="Normal 6 2 4 3 3 4 3 3" xfId="29089" xr:uid="{00000000-0005-0000-0000-0000B9380000}"/>
    <cellStyle name="Normal 6 2 4 3 3 4 4" xfId="7562" xr:uid="{00000000-0005-0000-0000-0000BA380000}"/>
    <cellStyle name="Normal 6 2 4 3 3 4 4 2" xfId="34973" xr:uid="{00000000-0005-0000-0000-0000BB380000}"/>
    <cellStyle name="Normal 6 2 4 3 3 4 5" xfId="24377" xr:uid="{00000000-0005-0000-0000-0000BC380000}"/>
    <cellStyle name="Normal 6 2 4 3 3 5" xfId="7563" xr:uid="{00000000-0005-0000-0000-0000BD380000}"/>
    <cellStyle name="Normal 6 2 4 3 3 5 2" xfId="7564" xr:uid="{00000000-0005-0000-0000-0000BE380000}"/>
    <cellStyle name="Normal 6 2 4 3 3 5 2 2" xfId="39108" xr:uid="{00000000-0005-0000-0000-0000BF380000}"/>
    <cellStyle name="Normal 6 2 4 3 3 5 3" xfId="29090" xr:uid="{00000000-0005-0000-0000-0000C0380000}"/>
    <cellStyle name="Normal 6 2 4 3 3 6" xfId="7565" xr:uid="{00000000-0005-0000-0000-0000C1380000}"/>
    <cellStyle name="Normal 6 2 4 3 3 6 2" xfId="7566" xr:uid="{00000000-0005-0000-0000-0000C2380000}"/>
    <cellStyle name="Normal 6 2 4 3 3 6 2 2" xfId="39109" xr:uid="{00000000-0005-0000-0000-0000C3380000}"/>
    <cellStyle name="Normal 6 2 4 3 3 6 3" xfId="29091" xr:uid="{00000000-0005-0000-0000-0000C4380000}"/>
    <cellStyle name="Normal 6 2 4 3 3 7" xfId="7567" xr:uid="{00000000-0005-0000-0000-0000C5380000}"/>
    <cellStyle name="Normal 6 2 4 3 3 7 2" xfId="34968" xr:uid="{00000000-0005-0000-0000-0000C6380000}"/>
    <cellStyle name="Normal 6 2 4 3 3 8" xfId="24372" xr:uid="{00000000-0005-0000-0000-0000C7380000}"/>
    <cellStyle name="Normal 6 2 4 3 4" xfId="7568" xr:uid="{00000000-0005-0000-0000-0000C8380000}"/>
    <cellStyle name="Normal 6 2 4 3 4 2" xfId="7569" xr:uid="{00000000-0005-0000-0000-0000C9380000}"/>
    <cellStyle name="Normal 6 2 4 3 4 2 2" xfId="7570" xr:uid="{00000000-0005-0000-0000-0000CA380000}"/>
    <cellStyle name="Normal 6 2 4 3 4 2 2 2" xfId="7571" xr:uid="{00000000-0005-0000-0000-0000CB380000}"/>
    <cellStyle name="Normal 6 2 4 3 4 2 2 2 2" xfId="39110" xr:uid="{00000000-0005-0000-0000-0000CC380000}"/>
    <cellStyle name="Normal 6 2 4 3 4 2 2 3" xfId="29092" xr:uid="{00000000-0005-0000-0000-0000CD380000}"/>
    <cellStyle name="Normal 6 2 4 3 4 2 3" xfId="7572" xr:uid="{00000000-0005-0000-0000-0000CE380000}"/>
    <cellStyle name="Normal 6 2 4 3 4 2 3 2" xfId="7573" xr:uid="{00000000-0005-0000-0000-0000CF380000}"/>
    <cellStyle name="Normal 6 2 4 3 4 2 3 2 2" xfId="39111" xr:uid="{00000000-0005-0000-0000-0000D0380000}"/>
    <cellStyle name="Normal 6 2 4 3 4 2 3 3" xfId="29093" xr:uid="{00000000-0005-0000-0000-0000D1380000}"/>
    <cellStyle name="Normal 6 2 4 3 4 2 4" xfId="7574" xr:uid="{00000000-0005-0000-0000-0000D2380000}"/>
    <cellStyle name="Normal 6 2 4 3 4 2 4 2" xfId="34975" xr:uid="{00000000-0005-0000-0000-0000D3380000}"/>
    <cellStyle name="Normal 6 2 4 3 4 2 5" xfId="24379" xr:uid="{00000000-0005-0000-0000-0000D4380000}"/>
    <cellStyle name="Normal 6 2 4 3 4 3" xfId="7575" xr:uid="{00000000-0005-0000-0000-0000D5380000}"/>
    <cellStyle name="Normal 6 2 4 3 4 3 2" xfId="7576" xr:uid="{00000000-0005-0000-0000-0000D6380000}"/>
    <cellStyle name="Normal 6 2 4 3 4 3 2 2" xfId="7577" xr:uid="{00000000-0005-0000-0000-0000D7380000}"/>
    <cellStyle name="Normal 6 2 4 3 4 3 2 2 2" xfId="39112" xr:uid="{00000000-0005-0000-0000-0000D8380000}"/>
    <cellStyle name="Normal 6 2 4 3 4 3 2 3" xfId="29094" xr:uid="{00000000-0005-0000-0000-0000D9380000}"/>
    <cellStyle name="Normal 6 2 4 3 4 3 3" xfId="7578" xr:uid="{00000000-0005-0000-0000-0000DA380000}"/>
    <cellStyle name="Normal 6 2 4 3 4 3 3 2" xfId="7579" xr:uid="{00000000-0005-0000-0000-0000DB380000}"/>
    <cellStyle name="Normal 6 2 4 3 4 3 3 2 2" xfId="39113" xr:uid="{00000000-0005-0000-0000-0000DC380000}"/>
    <cellStyle name="Normal 6 2 4 3 4 3 3 3" xfId="29095" xr:uid="{00000000-0005-0000-0000-0000DD380000}"/>
    <cellStyle name="Normal 6 2 4 3 4 3 4" xfId="7580" xr:uid="{00000000-0005-0000-0000-0000DE380000}"/>
    <cellStyle name="Normal 6 2 4 3 4 3 4 2" xfId="34976" xr:uid="{00000000-0005-0000-0000-0000DF380000}"/>
    <cellStyle name="Normal 6 2 4 3 4 3 5" xfId="24380" xr:uid="{00000000-0005-0000-0000-0000E0380000}"/>
    <cellStyle name="Normal 6 2 4 3 4 4" xfId="7581" xr:uid="{00000000-0005-0000-0000-0000E1380000}"/>
    <cellStyle name="Normal 6 2 4 3 4 4 2" xfId="7582" xr:uid="{00000000-0005-0000-0000-0000E2380000}"/>
    <cellStyle name="Normal 6 2 4 3 4 4 2 2" xfId="39114" xr:uid="{00000000-0005-0000-0000-0000E3380000}"/>
    <cellStyle name="Normal 6 2 4 3 4 4 3" xfId="29096" xr:uid="{00000000-0005-0000-0000-0000E4380000}"/>
    <cellStyle name="Normal 6 2 4 3 4 5" xfId="7583" xr:uid="{00000000-0005-0000-0000-0000E5380000}"/>
    <cellStyle name="Normal 6 2 4 3 4 5 2" xfId="7584" xr:uid="{00000000-0005-0000-0000-0000E6380000}"/>
    <cellStyle name="Normal 6 2 4 3 4 5 2 2" xfId="39115" xr:uid="{00000000-0005-0000-0000-0000E7380000}"/>
    <cellStyle name="Normal 6 2 4 3 4 5 3" xfId="29097" xr:uid="{00000000-0005-0000-0000-0000E8380000}"/>
    <cellStyle name="Normal 6 2 4 3 4 6" xfId="7585" xr:uid="{00000000-0005-0000-0000-0000E9380000}"/>
    <cellStyle name="Normal 6 2 4 3 4 6 2" xfId="34974" xr:uid="{00000000-0005-0000-0000-0000EA380000}"/>
    <cellStyle name="Normal 6 2 4 3 4 7" xfId="24378" xr:uid="{00000000-0005-0000-0000-0000EB380000}"/>
    <cellStyle name="Normal 6 2 4 3 5" xfId="7586" xr:uid="{00000000-0005-0000-0000-0000EC380000}"/>
    <cellStyle name="Normal 6 2 4 3 5 2" xfId="7587" xr:uid="{00000000-0005-0000-0000-0000ED380000}"/>
    <cellStyle name="Normal 6 2 4 3 5 2 2" xfId="7588" xr:uid="{00000000-0005-0000-0000-0000EE380000}"/>
    <cellStyle name="Normal 6 2 4 3 5 2 2 2" xfId="39116" xr:uid="{00000000-0005-0000-0000-0000EF380000}"/>
    <cellStyle name="Normal 6 2 4 3 5 2 3" xfId="29098" xr:uid="{00000000-0005-0000-0000-0000F0380000}"/>
    <cellStyle name="Normal 6 2 4 3 5 3" xfId="7589" xr:uid="{00000000-0005-0000-0000-0000F1380000}"/>
    <cellStyle name="Normal 6 2 4 3 5 3 2" xfId="7590" xr:uid="{00000000-0005-0000-0000-0000F2380000}"/>
    <cellStyle name="Normal 6 2 4 3 5 3 2 2" xfId="39117" xr:uid="{00000000-0005-0000-0000-0000F3380000}"/>
    <cellStyle name="Normal 6 2 4 3 5 3 3" xfId="29099" xr:uid="{00000000-0005-0000-0000-0000F4380000}"/>
    <cellStyle name="Normal 6 2 4 3 5 4" xfId="7591" xr:uid="{00000000-0005-0000-0000-0000F5380000}"/>
    <cellStyle name="Normal 6 2 4 3 5 4 2" xfId="34977" xr:uid="{00000000-0005-0000-0000-0000F6380000}"/>
    <cellStyle name="Normal 6 2 4 3 5 5" xfId="24381" xr:uid="{00000000-0005-0000-0000-0000F7380000}"/>
    <cellStyle name="Normal 6 2 4 3 6" xfId="7592" xr:uid="{00000000-0005-0000-0000-0000F8380000}"/>
    <cellStyle name="Normal 6 2 4 3 6 2" xfId="7593" xr:uid="{00000000-0005-0000-0000-0000F9380000}"/>
    <cellStyle name="Normal 6 2 4 3 6 2 2" xfId="7594" xr:uid="{00000000-0005-0000-0000-0000FA380000}"/>
    <cellStyle name="Normal 6 2 4 3 6 2 2 2" xfId="39118" xr:uid="{00000000-0005-0000-0000-0000FB380000}"/>
    <cellStyle name="Normal 6 2 4 3 6 2 3" xfId="29100" xr:uid="{00000000-0005-0000-0000-0000FC380000}"/>
    <cellStyle name="Normal 6 2 4 3 6 3" xfId="7595" xr:uid="{00000000-0005-0000-0000-0000FD380000}"/>
    <cellStyle name="Normal 6 2 4 3 6 3 2" xfId="7596" xr:uid="{00000000-0005-0000-0000-0000FE380000}"/>
    <cellStyle name="Normal 6 2 4 3 6 3 2 2" xfId="39119" xr:uid="{00000000-0005-0000-0000-0000FF380000}"/>
    <cellStyle name="Normal 6 2 4 3 6 3 3" xfId="29101" xr:uid="{00000000-0005-0000-0000-000000390000}"/>
    <cellStyle name="Normal 6 2 4 3 6 4" xfId="7597" xr:uid="{00000000-0005-0000-0000-000001390000}"/>
    <cellStyle name="Normal 6 2 4 3 6 4 2" xfId="34978" xr:uid="{00000000-0005-0000-0000-000002390000}"/>
    <cellStyle name="Normal 6 2 4 3 6 5" xfId="24382" xr:uid="{00000000-0005-0000-0000-000003390000}"/>
    <cellStyle name="Normal 6 2 4 3 7" xfId="7598" xr:uid="{00000000-0005-0000-0000-000004390000}"/>
    <cellStyle name="Normal 6 2 4 3 7 2" xfId="7599" xr:uid="{00000000-0005-0000-0000-000005390000}"/>
    <cellStyle name="Normal 6 2 4 3 7 2 2" xfId="39120" xr:uid="{00000000-0005-0000-0000-000006390000}"/>
    <cellStyle name="Normal 6 2 4 3 7 3" xfId="29102" xr:uid="{00000000-0005-0000-0000-000007390000}"/>
    <cellStyle name="Normal 6 2 4 3 8" xfId="7600" xr:uid="{00000000-0005-0000-0000-000008390000}"/>
    <cellStyle name="Normal 6 2 4 3 8 2" xfId="7601" xr:uid="{00000000-0005-0000-0000-000009390000}"/>
    <cellStyle name="Normal 6 2 4 3 8 2 2" xfId="39121" xr:uid="{00000000-0005-0000-0000-00000A390000}"/>
    <cellStyle name="Normal 6 2 4 3 8 3" xfId="29103" xr:uid="{00000000-0005-0000-0000-00000B390000}"/>
    <cellStyle name="Normal 6 2 4 3 9" xfId="7602" xr:uid="{00000000-0005-0000-0000-00000C390000}"/>
    <cellStyle name="Normal 6 2 4 3 9 2" xfId="34961" xr:uid="{00000000-0005-0000-0000-00000D390000}"/>
    <cellStyle name="Normal 6 2 4 4" xfId="7603" xr:uid="{00000000-0005-0000-0000-00000E390000}"/>
    <cellStyle name="Normal 6 2 4 4 2" xfId="7604" xr:uid="{00000000-0005-0000-0000-00000F390000}"/>
    <cellStyle name="Normal 6 2 4 4 2 2" xfId="7605" xr:uid="{00000000-0005-0000-0000-000010390000}"/>
    <cellStyle name="Normal 6 2 4 4 2 2 2" xfId="7606" xr:uid="{00000000-0005-0000-0000-000011390000}"/>
    <cellStyle name="Normal 6 2 4 4 2 2 2 2" xfId="7607" xr:uid="{00000000-0005-0000-0000-000012390000}"/>
    <cellStyle name="Normal 6 2 4 4 2 2 2 2 2" xfId="39122" xr:uid="{00000000-0005-0000-0000-000013390000}"/>
    <cellStyle name="Normal 6 2 4 4 2 2 2 3" xfId="29104" xr:uid="{00000000-0005-0000-0000-000014390000}"/>
    <cellStyle name="Normal 6 2 4 4 2 2 3" xfId="7608" xr:uid="{00000000-0005-0000-0000-000015390000}"/>
    <cellStyle name="Normal 6 2 4 4 2 2 3 2" xfId="7609" xr:uid="{00000000-0005-0000-0000-000016390000}"/>
    <cellStyle name="Normal 6 2 4 4 2 2 3 2 2" xfId="39123" xr:uid="{00000000-0005-0000-0000-000017390000}"/>
    <cellStyle name="Normal 6 2 4 4 2 2 3 3" xfId="29105" xr:uid="{00000000-0005-0000-0000-000018390000}"/>
    <cellStyle name="Normal 6 2 4 4 2 2 4" xfId="7610" xr:uid="{00000000-0005-0000-0000-000019390000}"/>
    <cellStyle name="Normal 6 2 4 4 2 2 4 2" xfId="34981" xr:uid="{00000000-0005-0000-0000-00001A390000}"/>
    <cellStyle name="Normal 6 2 4 4 2 2 5" xfId="24385" xr:uid="{00000000-0005-0000-0000-00001B390000}"/>
    <cellStyle name="Normal 6 2 4 4 2 3" xfId="7611" xr:uid="{00000000-0005-0000-0000-00001C390000}"/>
    <cellStyle name="Normal 6 2 4 4 2 3 2" xfId="7612" xr:uid="{00000000-0005-0000-0000-00001D390000}"/>
    <cellStyle name="Normal 6 2 4 4 2 3 2 2" xfId="7613" xr:uid="{00000000-0005-0000-0000-00001E390000}"/>
    <cellStyle name="Normal 6 2 4 4 2 3 2 2 2" xfId="39124" xr:uid="{00000000-0005-0000-0000-00001F390000}"/>
    <cellStyle name="Normal 6 2 4 4 2 3 2 3" xfId="29106" xr:uid="{00000000-0005-0000-0000-000020390000}"/>
    <cellStyle name="Normal 6 2 4 4 2 3 3" xfId="7614" xr:uid="{00000000-0005-0000-0000-000021390000}"/>
    <cellStyle name="Normal 6 2 4 4 2 3 3 2" xfId="7615" xr:uid="{00000000-0005-0000-0000-000022390000}"/>
    <cellStyle name="Normal 6 2 4 4 2 3 3 2 2" xfId="39125" xr:uid="{00000000-0005-0000-0000-000023390000}"/>
    <cellStyle name="Normal 6 2 4 4 2 3 3 3" xfId="29107" xr:uid="{00000000-0005-0000-0000-000024390000}"/>
    <cellStyle name="Normal 6 2 4 4 2 3 4" xfId="7616" xr:uid="{00000000-0005-0000-0000-000025390000}"/>
    <cellStyle name="Normal 6 2 4 4 2 3 4 2" xfId="34982" xr:uid="{00000000-0005-0000-0000-000026390000}"/>
    <cellStyle name="Normal 6 2 4 4 2 3 5" xfId="24386" xr:uid="{00000000-0005-0000-0000-000027390000}"/>
    <cellStyle name="Normal 6 2 4 4 2 4" xfId="7617" xr:uid="{00000000-0005-0000-0000-000028390000}"/>
    <cellStyle name="Normal 6 2 4 4 2 4 2" xfId="7618" xr:uid="{00000000-0005-0000-0000-000029390000}"/>
    <cellStyle name="Normal 6 2 4 4 2 4 2 2" xfId="39126" xr:uid="{00000000-0005-0000-0000-00002A390000}"/>
    <cellStyle name="Normal 6 2 4 4 2 4 3" xfId="29108" xr:uid="{00000000-0005-0000-0000-00002B390000}"/>
    <cellStyle name="Normal 6 2 4 4 2 5" xfId="7619" xr:uid="{00000000-0005-0000-0000-00002C390000}"/>
    <cellStyle name="Normal 6 2 4 4 2 5 2" xfId="7620" xr:uid="{00000000-0005-0000-0000-00002D390000}"/>
    <cellStyle name="Normal 6 2 4 4 2 5 2 2" xfId="39127" xr:uid="{00000000-0005-0000-0000-00002E390000}"/>
    <cellStyle name="Normal 6 2 4 4 2 5 3" xfId="29109" xr:uid="{00000000-0005-0000-0000-00002F390000}"/>
    <cellStyle name="Normal 6 2 4 4 2 6" xfId="7621" xr:uid="{00000000-0005-0000-0000-000030390000}"/>
    <cellStyle name="Normal 6 2 4 4 2 6 2" xfId="34980" xr:uid="{00000000-0005-0000-0000-000031390000}"/>
    <cellStyle name="Normal 6 2 4 4 2 7" xfId="24384" xr:uid="{00000000-0005-0000-0000-000032390000}"/>
    <cellStyle name="Normal 6 2 4 4 3" xfId="7622" xr:uid="{00000000-0005-0000-0000-000033390000}"/>
    <cellStyle name="Normal 6 2 4 4 3 2" xfId="7623" xr:uid="{00000000-0005-0000-0000-000034390000}"/>
    <cellStyle name="Normal 6 2 4 4 3 2 2" xfId="7624" xr:uid="{00000000-0005-0000-0000-000035390000}"/>
    <cellStyle name="Normal 6 2 4 4 3 2 2 2" xfId="39128" xr:uid="{00000000-0005-0000-0000-000036390000}"/>
    <cellStyle name="Normal 6 2 4 4 3 2 3" xfId="29110" xr:uid="{00000000-0005-0000-0000-000037390000}"/>
    <cellStyle name="Normal 6 2 4 4 3 3" xfId="7625" xr:uid="{00000000-0005-0000-0000-000038390000}"/>
    <cellStyle name="Normal 6 2 4 4 3 3 2" xfId="7626" xr:uid="{00000000-0005-0000-0000-000039390000}"/>
    <cellStyle name="Normal 6 2 4 4 3 3 2 2" xfId="39129" xr:uid="{00000000-0005-0000-0000-00003A390000}"/>
    <cellStyle name="Normal 6 2 4 4 3 3 3" xfId="29111" xr:uid="{00000000-0005-0000-0000-00003B390000}"/>
    <cellStyle name="Normal 6 2 4 4 3 4" xfId="7627" xr:uid="{00000000-0005-0000-0000-00003C390000}"/>
    <cellStyle name="Normal 6 2 4 4 3 4 2" xfId="34983" xr:uid="{00000000-0005-0000-0000-00003D390000}"/>
    <cellStyle name="Normal 6 2 4 4 3 5" xfId="24387" xr:uid="{00000000-0005-0000-0000-00003E390000}"/>
    <cellStyle name="Normal 6 2 4 4 4" xfId="7628" xr:uid="{00000000-0005-0000-0000-00003F390000}"/>
    <cellStyle name="Normal 6 2 4 4 4 2" xfId="7629" xr:uid="{00000000-0005-0000-0000-000040390000}"/>
    <cellStyle name="Normal 6 2 4 4 4 2 2" xfId="7630" xr:uid="{00000000-0005-0000-0000-000041390000}"/>
    <cellStyle name="Normal 6 2 4 4 4 2 2 2" xfId="39130" xr:uid="{00000000-0005-0000-0000-000042390000}"/>
    <cellStyle name="Normal 6 2 4 4 4 2 3" xfId="29112" xr:uid="{00000000-0005-0000-0000-000043390000}"/>
    <cellStyle name="Normal 6 2 4 4 4 3" xfId="7631" xr:uid="{00000000-0005-0000-0000-000044390000}"/>
    <cellStyle name="Normal 6 2 4 4 4 3 2" xfId="7632" xr:uid="{00000000-0005-0000-0000-000045390000}"/>
    <cellStyle name="Normal 6 2 4 4 4 3 2 2" xfId="39131" xr:uid="{00000000-0005-0000-0000-000046390000}"/>
    <cellStyle name="Normal 6 2 4 4 4 3 3" xfId="29113" xr:uid="{00000000-0005-0000-0000-000047390000}"/>
    <cellStyle name="Normal 6 2 4 4 4 4" xfId="7633" xr:uid="{00000000-0005-0000-0000-000048390000}"/>
    <cellStyle name="Normal 6 2 4 4 4 4 2" xfId="34984" xr:uid="{00000000-0005-0000-0000-000049390000}"/>
    <cellStyle name="Normal 6 2 4 4 4 5" xfId="24388" xr:uid="{00000000-0005-0000-0000-00004A390000}"/>
    <cellStyle name="Normal 6 2 4 4 5" xfId="7634" xr:uid="{00000000-0005-0000-0000-00004B390000}"/>
    <cellStyle name="Normal 6 2 4 4 5 2" xfId="7635" xr:uid="{00000000-0005-0000-0000-00004C390000}"/>
    <cellStyle name="Normal 6 2 4 4 5 2 2" xfId="39132" xr:uid="{00000000-0005-0000-0000-00004D390000}"/>
    <cellStyle name="Normal 6 2 4 4 5 3" xfId="29114" xr:uid="{00000000-0005-0000-0000-00004E390000}"/>
    <cellStyle name="Normal 6 2 4 4 6" xfId="7636" xr:uid="{00000000-0005-0000-0000-00004F390000}"/>
    <cellStyle name="Normal 6 2 4 4 6 2" xfId="7637" xr:uid="{00000000-0005-0000-0000-000050390000}"/>
    <cellStyle name="Normal 6 2 4 4 6 2 2" xfId="39133" xr:uid="{00000000-0005-0000-0000-000051390000}"/>
    <cellStyle name="Normal 6 2 4 4 6 3" xfId="29115" xr:uid="{00000000-0005-0000-0000-000052390000}"/>
    <cellStyle name="Normal 6 2 4 4 7" xfId="7638" xr:uid="{00000000-0005-0000-0000-000053390000}"/>
    <cellStyle name="Normal 6 2 4 4 7 2" xfId="34979" xr:uid="{00000000-0005-0000-0000-000054390000}"/>
    <cellStyle name="Normal 6 2 4 4 8" xfId="24383" xr:uid="{00000000-0005-0000-0000-000055390000}"/>
    <cellStyle name="Normal 6 2 4 5" xfId="7639" xr:uid="{00000000-0005-0000-0000-000056390000}"/>
    <cellStyle name="Normal 6 2 4 5 2" xfId="7640" xr:uid="{00000000-0005-0000-0000-000057390000}"/>
    <cellStyle name="Normal 6 2 4 5 2 2" xfId="7641" xr:uid="{00000000-0005-0000-0000-000058390000}"/>
    <cellStyle name="Normal 6 2 4 5 2 2 2" xfId="7642" xr:uid="{00000000-0005-0000-0000-000059390000}"/>
    <cellStyle name="Normal 6 2 4 5 2 2 2 2" xfId="7643" xr:uid="{00000000-0005-0000-0000-00005A390000}"/>
    <cellStyle name="Normal 6 2 4 5 2 2 2 2 2" xfId="39134" xr:uid="{00000000-0005-0000-0000-00005B390000}"/>
    <cellStyle name="Normal 6 2 4 5 2 2 2 3" xfId="29116" xr:uid="{00000000-0005-0000-0000-00005C390000}"/>
    <cellStyle name="Normal 6 2 4 5 2 2 3" xfId="7644" xr:uid="{00000000-0005-0000-0000-00005D390000}"/>
    <cellStyle name="Normal 6 2 4 5 2 2 3 2" xfId="7645" xr:uid="{00000000-0005-0000-0000-00005E390000}"/>
    <cellStyle name="Normal 6 2 4 5 2 2 3 2 2" xfId="39135" xr:uid="{00000000-0005-0000-0000-00005F390000}"/>
    <cellStyle name="Normal 6 2 4 5 2 2 3 3" xfId="29117" xr:uid="{00000000-0005-0000-0000-000060390000}"/>
    <cellStyle name="Normal 6 2 4 5 2 2 4" xfId="7646" xr:uid="{00000000-0005-0000-0000-000061390000}"/>
    <cellStyle name="Normal 6 2 4 5 2 2 4 2" xfId="34987" xr:uid="{00000000-0005-0000-0000-000062390000}"/>
    <cellStyle name="Normal 6 2 4 5 2 2 5" xfId="24391" xr:uid="{00000000-0005-0000-0000-000063390000}"/>
    <cellStyle name="Normal 6 2 4 5 2 3" xfId="7647" xr:uid="{00000000-0005-0000-0000-000064390000}"/>
    <cellStyle name="Normal 6 2 4 5 2 3 2" xfId="7648" xr:uid="{00000000-0005-0000-0000-000065390000}"/>
    <cellStyle name="Normal 6 2 4 5 2 3 2 2" xfId="7649" xr:uid="{00000000-0005-0000-0000-000066390000}"/>
    <cellStyle name="Normal 6 2 4 5 2 3 2 2 2" xfId="39136" xr:uid="{00000000-0005-0000-0000-000067390000}"/>
    <cellStyle name="Normal 6 2 4 5 2 3 2 3" xfId="29118" xr:uid="{00000000-0005-0000-0000-000068390000}"/>
    <cellStyle name="Normal 6 2 4 5 2 3 3" xfId="7650" xr:uid="{00000000-0005-0000-0000-000069390000}"/>
    <cellStyle name="Normal 6 2 4 5 2 3 3 2" xfId="7651" xr:uid="{00000000-0005-0000-0000-00006A390000}"/>
    <cellStyle name="Normal 6 2 4 5 2 3 3 2 2" xfId="39137" xr:uid="{00000000-0005-0000-0000-00006B390000}"/>
    <cellStyle name="Normal 6 2 4 5 2 3 3 3" xfId="29119" xr:uid="{00000000-0005-0000-0000-00006C390000}"/>
    <cellStyle name="Normal 6 2 4 5 2 3 4" xfId="7652" xr:uid="{00000000-0005-0000-0000-00006D390000}"/>
    <cellStyle name="Normal 6 2 4 5 2 3 4 2" xfId="34988" xr:uid="{00000000-0005-0000-0000-00006E390000}"/>
    <cellStyle name="Normal 6 2 4 5 2 3 5" xfId="24392" xr:uid="{00000000-0005-0000-0000-00006F390000}"/>
    <cellStyle name="Normal 6 2 4 5 2 4" xfId="7653" xr:uid="{00000000-0005-0000-0000-000070390000}"/>
    <cellStyle name="Normal 6 2 4 5 2 4 2" xfId="7654" xr:uid="{00000000-0005-0000-0000-000071390000}"/>
    <cellStyle name="Normal 6 2 4 5 2 4 2 2" xfId="39138" xr:uid="{00000000-0005-0000-0000-000072390000}"/>
    <cellStyle name="Normal 6 2 4 5 2 4 3" xfId="29120" xr:uid="{00000000-0005-0000-0000-000073390000}"/>
    <cellStyle name="Normal 6 2 4 5 2 5" xfId="7655" xr:uid="{00000000-0005-0000-0000-000074390000}"/>
    <cellStyle name="Normal 6 2 4 5 2 5 2" xfId="7656" xr:uid="{00000000-0005-0000-0000-000075390000}"/>
    <cellStyle name="Normal 6 2 4 5 2 5 2 2" xfId="39139" xr:uid="{00000000-0005-0000-0000-000076390000}"/>
    <cellStyle name="Normal 6 2 4 5 2 5 3" xfId="29121" xr:uid="{00000000-0005-0000-0000-000077390000}"/>
    <cellStyle name="Normal 6 2 4 5 2 6" xfId="7657" xr:uid="{00000000-0005-0000-0000-000078390000}"/>
    <cellStyle name="Normal 6 2 4 5 2 6 2" xfId="34986" xr:uid="{00000000-0005-0000-0000-000079390000}"/>
    <cellStyle name="Normal 6 2 4 5 2 7" xfId="24390" xr:uid="{00000000-0005-0000-0000-00007A390000}"/>
    <cellStyle name="Normal 6 2 4 5 3" xfId="7658" xr:uid="{00000000-0005-0000-0000-00007B390000}"/>
    <cellStyle name="Normal 6 2 4 5 3 2" xfId="7659" xr:uid="{00000000-0005-0000-0000-00007C390000}"/>
    <cellStyle name="Normal 6 2 4 5 3 2 2" xfId="7660" xr:uid="{00000000-0005-0000-0000-00007D390000}"/>
    <cellStyle name="Normal 6 2 4 5 3 2 2 2" xfId="39140" xr:uid="{00000000-0005-0000-0000-00007E390000}"/>
    <cellStyle name="Normal 6 2 4 5 3 2 3" xfId="29122" xr:uid="{00000000-0005-0000-0000-00007F390000}"/>
    <cellStyle name="Normal 6 2 4 5 3 3" xfId="7661" xr:uid="{00000000-0005-0000-0000-000080390000}"/>
    <cellStyle name="Normal 6 2 4 5 3 3 2" xfId="7662" xr:uid="{00000000-0005-0000-0000-000081390000}"/>
    <cellStyle name="Normal 6 2 4 5 3 3 2 2" xfId="39141" xr:uid="{00000000-0005-0000-0000-000082390000}"/>
    <cellStyle name="Normal 6 2 4 5 3 3 3" xfId="29123" xr:uid="{00000000-0005-0000-0000-000083390000}"/>
    <cellStyle name="Normal 6 2 4 5 3 4" xfId="7663" xr:uid="{00000000-0005-0000-0000-000084390000}"/>
    <cellStyle name="Normal 6 2 4 5 3 4 2" xfId="34989" xr:uid="{00000000-0005-0000-0000-000085390000}"/>
    <cellStyle name="Normal 6 2 4 5 3 5" xfId="24393" xr:uid="{00000000-0005-0000-0000-000086390000}"/>
    <cellStyle name="Normal 6 2 4 5 4" xfId="7664" xr:uid="{00000000-0005-0000-0000-000087390000}"/>
    <cellStyle name="Normal 6 2 4 5 4 2" xfId="7665" xr:uid="{00000000-0005-0000-0000-000088390000}"/>
    <cellStyle name="Normal 6 2 4 5 4 2 2" xfId="7666" xr:uid="{00000000-0005-0000-0000-000089390000}"/>
    <cellStyle name="Normal 6 2 4 5 4 2 2 2" xfId="39142" xr:uid="{00000000-0005-0000-0000-00008A390000}"/>
    <cellStyle name="Normal 6 2 4 5 4 2 3" xfId="29124" xr:uid="{00000000-0005-0000-0000-00008B390000}"/>
    <cellStyle name="Normal 6 2 4 5 4 3" xfId="7667" xr:uid="{00000000-0005-0000-0000-00008C390000}"/>
    <cellStyle name="Normal 6 2 4 5 4 3 2" xfId="7668" xr:uid="{00000000-0005-0000-0000-00008D390000}"/>
    <cellStyle name="Normal 6 2 4 5 4 3 2 2" xfId="39143" xr:uid="{00000000-0005-0000-0000-00008E390000}"/>
    <cellStyle name="Normal 6 2 4 5 4 3 3" xfId="29125" xr:uid="{00000000-0005-0000-0000-00008F390000}"/>
    <cellStyle name="Normal 6 2 4 5 4 4" xfId="7669" xr:uid="{00000000-0005-0000-0000-000090390000}"/>
    <cellStyle name="Normal 6 2 4 5 4 4 2" xfId="34990" xr:uid="{00000000-0005-0000-0000-000091390000}"/>
    <cellStyle name="Normal 6 2 4 5 4 5" xfId="24394" xr:uid="{00000000-0005-0000-0000-000092390000}"/>
    <cellStyle name="Normal 6 2 4 5 5" xfId="7670" xr:uid="{00000000-0005-0000-0000-000093390000}"/>
    <cellStyle name="Normal 6 2 4 5 5 2" xfId="7671" xr:uid="{00000000-0005-0000-0000-000094390000}"/>
    <cellStyle name="Normal 6 2 4 5 5 2 2" xfId="39144" xr:uid="{00000000-0005-0000-0000-000095390000}"/>
    <cellStyle name="Normal 6 2 4 5 5 3" xfId="29126" xr:uid="{00000000-0005-0000-0000-000096390000}"/>
    <cellStyle name="Normal 6 2 4 5 6" xfId="7672" xr:uid="{00000000-0005-0000-0000-000097390000}"/>
    <cellStyle name="Normal 6 2 4 5 6 2" xfId="7673" xr:uid="{00000000-0005-0000-0000-000098390000}"/>
    <cellStyle name="Normal 6 2 4 5 6 2 2" xfId="39145" xr:uid="{00000000-0005-0000-0000-000099390000}"/>
    <cellStyle name="Normal 6 2 4 5 6 3" xfId="29127" xr:uid="{00000000-0005-0000-0000-00009A390000}"/>
    <cellStyle name="Normal 6 2 4 5 7" xfId="7674" xr:uid="{00000000-0005-0000-0000-00009B390000}"/>
    <cellStyle name="Normal 6 2 4 5 7 2" xfId="34985" xr:uid="{00000000-0005-0000-0000-00009C390000}"/>
    <cellStyle name="Normal 6 2 4 5 8" xfId="24389" xr:uid="{00000000-0005-0000-0000-00009D390000}"/>
    <cellStyle name="Normal 6 2 4 6" xfId="7675" xr:uid="{00000000-0005-0000-0000-00009E390000}"/>
    <cellStyle name="Normal 6 2 4 6 2" xfId="7676" xr:uid="{00000000-0005-0000-0000-00009F390000}"/>
    <cellStyle name="Normal 6 2 4 6 2 2" xfId="7677" xr:uid="{00000000-0005-0000-0000-0000A0390000}"/>
    <cellStyle name="Normal 6 2 4 6 2 2 2" xfId="7678" xr:uid="{00000000-0005-0000-0000-0000A1390000}"/>
    <cellStyle name="Normal 6 2 4 6 2 2 2 2" xfId="7679" xr:uid="{00000000-0005-0000-0000-0000A2390000}"/>
    <cellStyle name="Normal 6 2 4 6 2 2 2 2 2" xfId="39146" xr:uid="{00000000-0005-0000-0000-0000A3390000}"/>
    <cellStyle name="Normal 6 2 4 6 2 2 2 3" xfId="29128" xr:uid="{00000000-0005-0000-0000-0000A4390000}"/>
    <cellStyle name="Normal 6 2 4 6 2 2 3" xfId="7680" xr:uid="{00000000-0005-0000-0000-0000A5390000}"/>
    <cellStyle name="Normal 6 2 4 6 2 2 3 2" xfId="7681" xr:uid="{00000000-0005-0000-0000-0000A6390000}"/>
    <cellStyle name="Normal 6 2 4 6 2 2 3 2 2" xfId="39147" xr:uid="{00000000-0005-0000-0000-0000A7390000}"/>
    <cellStyle name="Normal 6 2 4 6 2 2 3 3" xfId="29129" xr:uid="{00000000-0005-0000-0000-0000A8390000}"/>
    <cellStyle name="Normal 6 2 4 6 2 2 4" xfId="7682" xr:uid="{00000000-0005-0000-0000-0000A9390000}"/>
    <cellStyle name="Normal 6 2 4 6 2 2 4 2" xfId="34993" xr:uid="{00000000-0005-0000-0000-0000AA390000}"/>
    <cellStyle name="Normal 6 2 4 6 2 2 5" xfId="24397" xr:uid="{00000000-0005-0000-0000-0000AB390000}"/>
    <cellStyle name="Normal 6 2 4 6 2 3" xfId="7683" xr:uid="{00000000-0005-0000-0000-0000AC390000}"/>
    <cellStyle name="Normal 6 2 4 6 2 3 2" xfId="7684" xr:uid="{00000000-0005-0000-0000-0000AD390000}"/>
    <cellStyle name="Normal 6 2 4 6 2 3 2 2" xfId="7685" xr:uid="{00000000-0005-0000-0000-0000AE390000}"/>
    <cellStyle name="Normal 6 2 4 6 2 3 2 2 2" xfId="39148" xr:uid="{00000000-0005-0000-0000-0000AF390000}"/>
    <cellStyle name="Normal 6 2 4 6 2 3 2 3" xfId="29130" xr:uid="{00000000-0005-0000-0000-0000B0390000}"/>
    <cellStyle name="Normal 6 2 4 6 2 3 3" xfId="7686" xr:uid="{00000000-0005-0000-0000-0000B1390000}"/>
    <cellStyle name="Normal 6 2 4 6 2 3 3 2" xfId="7687" xr:uid="{00000000-0005-0000-0000-0000B2390000}"/>
    <cellStyle name="Normal 6 2 4 6 2 3 3 2 2" xfId="39149" xr:uid="{00000000-0005-0000-0000-0000B3390000}"/>
    <cellStyle name="Normal 6 2 4 6 2 3 3 3" xfId="29131" xr:uid="{00000000-0005-0000-0000-0000B4390000}"/>
    <cellStyle name="Normal 6 2 4 6 2 3 4" xfId="7688" xr:uid="{00000000-0005-0000-0000-0000B5390000}"/>
    <cellStyle name="Normal 6 2 4 6 2 3 4 2" xfId="34994" xr:uid="{00000000-0005-0000-0000-0000B6390000}"/>
    <cellStyle name="Normal 6 2 4 6 2 3 5" xfId="24398" xr:uid="{00000000-0005-0000-0000-0000B7390000}"/>
    <cellStyle name="Normal 6 2 4 6 2 4" xfId="7689" xr:uid="{00000000-0005-0000-0000-0000B8390000}"/>
    <cellStyle name="Normal 6 2 4 6 2 4 2" xfId="7690" xr:uid="{00000000-0005-0000-0000-0000B9390000}"/>
    <cellStyle name="Normal 6 2 4 6 2 4 2 2" xfId="39150" xr:uid="{00000000-0005-0000-0000-0000BA390000}"/>
    <cellStyle name="Normal 6 2 4 6 2 4 3" xfId="29132" xr:uid="{00000000-0005-0000-0000-0000BB390000}"/>
    <cellStyle name="Normal 6 2 4 6 2 5" xfId="7691" xr:uid="{00000000-0005-0000-0000-0000BC390000}"/>
    <cellStyle name="Normal 6 2 4 6 2 5 2" xfId="7692" xr:uid="{00000000-0005-0000-0000-0000BD390000}"/>
    <cellStyle name="Normal 6 2 4 6 2 5 2 2" xfId="39151" xr:uid="{00000000-0005-0000-0000-0000BE390000}"/>
    <cellStyle name="Normal 6 2 4 6 2 5 3" xfId="29133" xr:uid="{00000000-0005-0000-0000-0000BF390000}"/>
    <cellStyle name="Normal 6 2 4 6 2 6" xfId="7693" xr:uid="{00000000-0005-0000-0000-0000C0390000}"/>
    <cellStyle name="Normal 6 2 4 6 2 6 2" xfId="34992" xr:uid="{00000000-0005-0000-0000-0000C1390000}"/>
    <cellStyle name="Normal 6 2 4 6 2 7" xfId="24396" xr:uid="{00000000-0005-0000-0000-0000C2390000}"/>
    <cellStyle name="Normal 6 2 4 6 3" xfId="7694" xr:uid="{00000000-0005-0000-0000-0000C3390000}"/>
    <cellStyle name="Normal 6 2 4 6 3 2" xfId="7695" xr:uid="{00000000-0005-0000-0000-0000C4390000}"/>
    <cellStyle name="Normal 6 2 4 6 3 2 2" xfId="7696" xr:uid="{00000000-0005-0000-0000-0000C5390000}"/>
    <cellStyle name="Normal 6 2 4 6 3 2 2 2" xfId="39152" xr:uid="{00000000-0005-0000-0000-0000C6390000}"/>
    <cellStyle name="Normal 6 2 4 6 3 2 3" xfId="29134" xr:uid="{00000000-0005-0000-0000-0000C7390000}"/>
    <cellStyle name="Normal 6 2 4 6 3 3" xfId="7697" xr:uid="{00000000-0005-0000-0000-0000C8390000}"/>
    <cellStyle name="Normal 6 2 4 6 3 3 2" xfId="7698" xr:uid="{00000000-0005-0000-0000-0000C9390000}"/>
    <cellStyle name="Normal 6 2 4 6 3 3 2 2" xfId="39153" xr:uid="{00000000-0005-0000-0000-0000CA390000}"/>
    <cellStyle name="Normal 6 2 4 6 3 3 3" xfId="29135" xr:uid="{00000000-0005-0000-0000-0000CB390000}"/>
    <cellStyle name="Normal 6 2 4 6 3 4" xfId="7699" xr:uid="{00000000-0005-0000-0000-0000CC390000}"/>
    <cellStyle name="Normal 6 2 4 6 3 4 2" xfId="34995" xr:uid="{00000000-0005-0000-0000-0000CD390000}"/>
    <cellStyle name="Normal 6 2 4 6 3 5" xfId="24399" xr:uid="{00000000-0005-0000-0000-0000CE390000}"/>
    <cellStyle name="Normal 6 2 4 6 4" xfId="7700" xr:uid="{00000000-0005-0000-0000-0000CF390000}"/>
    <cellStyle name="Normal 6 2 4 6 4 2" xfId="7701" xr:uid="{00000000-0005-0000-0000-0000D0390000}"/>
    <cellStyle name="Normal 6 2 4 6 4 2 2" xfId="7702" xr:uid="{00000000-0005-0000-0000-0000D1390000}"/>
    <cellStyle name="Normal 6 2 4 6 4 2 2 2" xfId="39154" xr:uid="{00000000-0005-0000-0000-0000D2390000}"/>
    <cellStyle name="Normal 6 2 4 6 4 2 3" xfId="29136" xr:uid="{00000000-0005-0000-0000-0000D3390000}"/>
    <cellStyle name="Normal 6 2 4 6 4 3" xfId="7703" xr:uid="{00000000-0005-0000-0000-0000D4390000}"/>
    <cellStyle name="Normal 6 2 4 6 4 3 2" xfId="7704" xr:uid="{00000000-0005-0000-0000-0000D5390000}"/>
    <cellStyle name="Normal 6 2 4 6 4 3 2 2" xfId="39155" xr:uid="{00000000-0005-0000-0000-0000D6390000}"/>
    <cellStyle name="Normal 6 2 4 6 4 3 3" xfId="29137" xr:uid="{00000000-0005-0000-0000-0000D7390000}"/>
    <cellStyle name="Normal 6 2 4 6 4 4" xfId="7705" xr:uid="{00000000-0005-0000-0000-0000D8390000}"/>
    <cellStyle name="Normal 6 2 4 6 4 4 2" xfId="34996" xr:uid="{00000000-0005-0000-0000-0000D9390000}"/>
    <cellStyle name="Normal 6 2 4 6 4 5" xfId="24400" xr:uid="{00000000-0005-0000-0000-0000DA390000}"/>
    <cellStyle name="Normal 6 2 4 6 5" xfId="7706" xr:uid="{00000000-0005-0000-0000-0000DB390000}"/>
    <cellStyle name="Normal 6 2 4 6 5 2" xfId="7707" xr:uid="{00000000-0005-0000-0000-0000DC390000}"/>
    <cellStyle name="Normal 6 2 4 6 5 2 2" xfId="39156" xr:uid="{00000000-0005-0000-0000-0000DD390000}"/>
    <cellStyle name="Normal 6 2 4 6 5 3" xfId="29138" xr:uid="{00000000-0005-0000-0000-0000DE390000}"/>
    <cellStyle name="Normal 6 2 4 6 6" xfId="7708" xr:uid="{00000000-0005-0000-0000-0000DF390000}"/>
    <cellStyle name="Normal 6 2 4 6 6 2" xfId="7709" xr:uid="{00000000-0005-0000-0000-0000E0390000}"/>
    <cellStyle name="Normal 6 2 4 6 6 2 2" xfId="39157" xr:uid="{00000000-0005-0000-0000-0000E1390000}"/>
    <cellStyle name="Normal 6 2 4 6 6 3" xfId="29139" xr:uid="{00000000-0005-0000-0000-0000E2390000}"/>
    <cellStyle name="Normal 6 2 4 6 7" xfId="7710" xr:uid="{00000000-0005-0000-0000-0000E3390000}"/>
    <cellStyle name="Normal 6 2 4 6 7 2" xfId="34991" xr:uid="{00000000-0005-0000-0000-0000E4390000}"/>
    <cellStyle name="Normal 6 2 4 6 8" xfId="24395" xr:uid="{00000000-0005-0000-0000-0000E5390000}"/>
    <cellStyle name="Normal 6 2 4 7" xfId="7711" xr:uid="{00000000-0005-0000-0000-0000E6390000}"/>
    <cellStyle name="Normal 6 2 4 7 2" xfId="7712" xr:uid="{00000000-0005-0000-0000-0000E7390000}"/>
    <cellStyle name="Normal 6 2 4 7 2 2" xfId="7713" xr:uid="{00000000-0005-0000-0000-0000E8390000}"/>
    <cellStyle name="Normal 6 2 4 7 2 2 2" xfId="7714" xr:uid="{00000000-0005-0000-0000-0000E9390000}"/>
    <cellStyle name="Normal 6 2 4 7 2 2 2 2" xfId="39158" xr:uid="{00000000-0005-0000-0000-0000EA390000}"/>
    <cellStyle name="Normal 6 2 4 7 2 2 3" xfId="29140" xr:uid="{00000000-0005-0000-0000-0000EB390000}"/>
    <cellStyle name="Normal 6 2 4 7 2 3" xfId="7715" xr:uid="{00000000-0005-0000-0000-0000EC390000}"/>
    <cellStyle name="Normal 6 2 4 7 2 3 2" xfId="7716" xr:uid="{00000000-0005-0000-0000-0000ED390000}"/>
    <cellStyle name="Normal 6 2 4 7 2 3 2 2" xfId="39159" xr:uid="{00000000-0005-0000-0000-0000EE390000}"/>
    <cellStyle name="Normal 6 2 4 7 2 3 3" xfId="29141" xr:uid="{00000000-0005-0000-0000-0000EF390000}"/>
    <cellStyle name="Normal 6 2 4 7 2 4" xfId="7717" xr:uid="{00000000-0005-0000-0000-0000F0390000}"/>
    <cellStyle name="Normal 6 2 4 7 2 4 2" xfId="34998" xr:uid="{00000000-0005-0000-0000-0000F1390000}"/>
    <cellStyle name="Normal 6 2 4 7 2 5" xfId="24402" xr:uid="{00000000-0005-0000-0000-0000F2390000}"/>
    <cellStyle name="Normal 6 2 4 7 3" xfId="7718" xr:uid="{00000000-0005-0000-0000-0000F3390000}"/>
    <cellStyle name="Normal 6 2 4 7 3 2" xfId="7719" xr:uid="{00000000-0005-0000-0000-0000F4390000}"/>
    <cellStyle name="Normal 6 2 4 7 3 2 2" xfId="7720" xr:uid="{00000000-0005-0000-0000-0000F5390000}"/>
    <cellStyle name="Normal 6 2 4 7 3 2 2 2" xfId="39160" xr:uid="{00000000-0005-0000-0000-0000F6390000}"/>
    <cellStyle name="Normal 6 2 4 7 3 2 3" xfId="29142" xr:uid="{00000000-0005-0000-0000-0000F7390000}"/>
    <cellStyle name="Normal 6 2 4 7 3 3" xfId="7721" xr:uid="{00000000-0005-0000-0000-0000F8390000}"/>
    <cellStyle name="Normal 6 2 4 7 3 3 2" xfId="7722" xr:uid="{00000000-0005-0000-0000-0000F9390000}"/>
    <cellStyle name="Normal 6 2 4 7 3 3 2 2" xfId="39161" xr:uid="{00000000-0005-0000-0000-0000FA390000}"/>
    <cellStyle name="Normal 6 2 4 7 3 3 3" xfId="29143" xr:uid="{00000000-0005-0000-0000-0000FB390000}"/>
    <cellStyle name="Normal 6 2 4 7 3 4" xfId="7723" xr:uid="{00000000-0005-0000-0000-0000FC390000}"/>
    <cellStyle name="Normal 6 2 4 7 3 4 2" xfId="34999" xr:uid="{00000000-0005-0000-0000-0000FD390000}"/>
    <cellStyle name="Normal 6 2 4 7 3 5" xfId="24403" xr:uid="{00000000-0005-0000-0000-0000FE390000}"/>
    <cellStyle name="Normal 6 2 4 7 4" xfId="7724" xr:uid="{00000000-0005-0000-0000-0000FF390000}"/>
    <cellStyle name="Normal 6 2 4 7 4 2" xfId="7725" xr:uid="{00000000-0005-0000-0000-0000003A0000}"/>
    <cellStyle name="Normal 6 2 4 7 4 2 2" xfId="39162" xr:uid="{00000000-0005-0000-0000-0000013A0000}"/>
    <cellStyle name="Normal 6 2 4 7 4 3" xfId="29144" xr:uid="{00000000-0005-0000-0000-0000023A0000}"/>
    <cellStyle name="Normal 6 2 4 7 5" xfId="7726" xr:uid="{00000000-0005-0000-0000-0000033A0000}"/>
    <cellStyle name="Normal 6 2 4 7 5 2" xfId="7727" xr:uid="{00000000-0005-0000-0000-0000043A0000}"/>
    <cellStyle name="Normal 6 2 4 7 5 2 2" xfId="39163" xr:uid="{00000000-0005-0000-0000-0000053A0000}"/>
    <cellStyle name="Normal 6 2 4 7 5 3" xfId="29145" xr:uid="{00000000-0005-0000-0000-0000063A0000}"/>
    <cellStyle name="Normal 6 2 4 7 6" xfId="7728" xr:uid="{00000000-0005-0000-0000-0000073A0000}"/>
    <cellStyle name="Normal 6 2 4 7 6 2" xfId="34997" xr:uid="{00000000-0005-0000-0000-0000083A0000}"/>
    <cellStyle name="Normal 6 2 4 7 7" xfId="24401" xr:uid="{00000000-0005-0000-0000-0000093A0000}"/>
    <cellStyle name="Normal 6 2 4 8" xfId="7729" xr:uid="{00000000-0005-0000-0000-00000A3A0000}"/>
    <cellStyle name="Normal 6 2 4 8 2" xfId="7730" xr:uid="{00000000-0005-0000-0000-00000B3A0000}"/>
    <cellStyle name="Normal 6 2 4 8 2 2" xfId="7731" xr:uid="{00000000-0005-0000-0000-00000C3A0000}"/>
    <cellStyle name="Normal 6 2 4 8 2 2 2" xfId="39164" xr:uid="{00000000-0005-0000-0000-00000D3A0000}"/>
    <cellStyle name="Normal 6 2 4 8 2 3" xfId="29146" xr:uid="{00000000-0005-0000-0000-00000E3A0000}"/>
    <cellStyle name="Normal 6 2 4 8 3" xfId="7732" xr:uid="{00000000-0005-0000-0000-00000F3A0000}"/>
    <cellStyle name="Normal 6 2 4 8 3 2" xfId="7733" xr:uid="{00000000-0005-0000-0000-0000103A0000}"/>
    <cellStyle name="Normal 6 2 4 8 3 2 2" xfId="39165" xr:uid="{00000000-0005-0000-0000-0000113A0000}"/>
    <cellStyle name="Normal 6 2 4 8 3 3" xfId="29147" xr:uid="{00000000-0005-0000-0000-0000123A0000}"/>
    <cellStyle name="Normal 6 2 4 8 4" xfId="7734" xr:uid="{00000000-0005-0000-0000-0000133A0000}"/>
    <cellStyle name="Normal 6 2 4 8 4 2" xfId="35000" xr:uid="{00000000-0005-0000-0000-0000143A0000}"/>
    <cellStyle name="Normal 6 2 4 8 5" xfId="24404" xr:uid="{00000000-0005-0000-0000-0000153A0000}"/>
    <cellStyle name="Normal 6 2 4 9" xfId="7735" xr:uid="{00000000-0005-0000-0000-0000163A0000}"/>
    <cellStyle name="Normal 6 2 4 9 2" xfId="7736" xr:uid="{00000000-0005-0000-0000-0000173A0000}"/>
    <cellStyle name="Normal 6 2 4 9 2 2" xfId="7737" xr:uid="{00000000-0005-0000-0000-0000183A0000}"/>
    <cellStyle name="Normal 6 2 4 9 2 2 2" xfId="39166" xr:uid="{00000000-0005-0000-0000-0000193A0000}"/>
    <cellStyle name="Normal 6 2 4 9 2 3" xfId="29148" xr:uid="{00000000-0005-0000-0000-00001A3A0000}"/>
    <cellStyle name="Normal 6 2 4 9 3" xfId="7738" xr:uid="{00000000-0005-0000-0000-00001B3A0000}"/>
    <cellStyle name="Normal 6 2 4 9 3 2" xfId="7739" xr:uid="{00000000-0005-0000-0000-00001C3A0000}"/>
    <cellStyle name="Normal 6 2 4 9 3 2 2" xfId="39167" xr:uid="{00000000-0005-0000-0000-00001D3A0000}"/>
    <cellStyle name="Normal 6 2 4 9 3 3" xfId="29149" xr:uid="{00000000-0005-0000-0000-00001E3A0000}"/>
    <cellStyle name="Normal 6 2 4 9 4" xfId="7740" xr:uid="{00000000-0005-0000-0000-00001F3A0000}"/>
    <cellStyle name="Normal 6 2 4 9 4 2" xfId="35001" xr:uid="{00000000-0005-0000-0000-0000203A0000}"/>
    <cellStyle name="Normal 6 2 4 9 5" xfId="24405" xr:uid="{00000000-0005-0000-0000-0000213A0000}"/>
    <cellStyle name="Normal 6 2 5" xfId="7741" xr:uid="{00000000-0005-0000-0000-0000223A0000}"/>
    <cellStyle name="Normal 6 2 5 10" xfId="7742" xr:uid="{00000000-0005-0000-0000-0000233A0000}"/>
    <cellStyle name="Normal 6 2 5 10 2" xfId="7743" xr:uid="{00000000-0005-0000-0000-0000243A0000}"/>
    <cellStyle name="Normal 6 2 5 10 2 2" xfId="39168" xr:uid="{00000000-0005-0000-0000-0000253A0000}"/>
    <cellStyle name="Normal 6 2 5 10 3" xfId="29150" xr:uid="{00000000-0005-0000-0000-0000263A0000}"/>
    <cellStyle name="Normal 6 2 5 11" xfId="7744" xr:uid="{00000000-0005-0000-0000-0000273A0000}"/>
    <cellStyle name="Normal 6 2 5 11 2" xfId="7745" xr:uid="{00000000-0005-0000-0000-0000283A0000}"/>
    <cellStyle name="Normal 6 2 5 11 2 2" xfId="39169" xr:uid="{00000000-0005-0000-0000-0000293A0000}"/>
    <cellStyle name="Normal 6 2 5 11 3" xfId="29151" xr:uid="{00000000-0005-0000-0000-00002A3A0000}"/>
    <cellStyle name="Normal 6 2 5 12" xfId="7746" xr:uid="{00000000-0005-0000-0000-00002B3A0000}"/>
    <cellStyle name="Normal 6 2 5 12 2" xfId="35002" xr:uid="{00000000-0005-0000-0000-00002C3A0000}"/>
    <cellStyle name="Normal 6 2 5 13" xfId="24406" xr:uid="{00000000-0005-0000-0000-00002D3A0000}"/>
    <cellStyle name="Normal 6 2 5 2" xfId="7747" xr:uid="{00000000-0005-0000-0000-00002E3A0000}"/>
    <cellStyle name="Normal 6 2 5 2 10" xfId="7748" xr:uid="{00000000-0005-0000-0000-00002F3A0000}"/>
    <cellStyle name="Normal 6 2 5 2 10 2" xfId="7749" xr:uid="{00000000-0005-0000-0000-0000303A0000}"/>
    <cellStyle name="Normal 6 2 5 2 10 2 2" xfId="39170" xr:uid="{00000000-0005-0000-0000-0000313A0000}"/>
    <cellStyle name="Normal 6 2 5 2 10 3" xfId="29152" xr:uid="{00000000-0005-0000-0000-0000323A0000}"/>
    <cellStyle name="Normal 6 2 5 2 11" xfId="7750" xr:uid="{00000000-0005-0000-0000-0000333A0000}"/>
    <cellStyle name="Normal 6 2 5 2 11 2" xfId="35003" xr:uid="{00000000-0005-0000-0000-0000343A0000}"/>
    <cellStyle name="Normal 6 2 5 2 12" xfId="24407" xr:uid="{00000000-0005-0000-0000-0000353A0000}"/>
    <cellStyle name="Normal 6 2 5 2 2" xfId="7751" xr:uid="{00000000-0005-0000-0000-0000363A0000}"/>
    <cellStyle name="Normal 6 2 5 2 2 10" xfId="24408" xr:uid="{00000000-0005-0000-0000-0000373A0000}"/>
    <cellStyle name="Normal 6 2 5 2 2 2" xfId="7752" xr:uid="{00000000-0005-0000-0000-0000383A0000}"/>
    <cellStyle name="Normal 6 2 5 2 2 2 2" xfId="7753" xr:uid="{00000000-0005-0000-0000-0000393A0000}"/>
    <cellStyle name="Normal 6 2 5 2 2 2 2 2" xfId="7754" xr:uid="{00000000-0005-0000-0000-00003A3A0000}"/>
    <cellStyle name="Normal 6 2 5 2 2 2 2 2 2" xfId="7755" xr:uid="{00000000-0005-0000-0000-00003B3A0000}"/>
    <cellStyle name="Normal 6 2 5 2 2 2 2 2 2 2" xfId="7756" xr:uid="{00000000-0005-0000-0000-00003C3A0000}"/>
    <cellStyle name="Normal 6 2 5 2 2 2 2 2 2 2 2" xfId="39171" xr:uid="{00000000-0005-0000-0000-00003D3A0000}"/>
    <cellStyle name="Normal 6 2 5 2 2 2 2 2 2 3" xfId="29153" xr:uid="{00000000-0005-0000-0000-00003E3A0000}"/>
    <cellStyle name="Normal 6 2 5 2 2 2 2 2 3" xfId="7757" xr:uid="{00000000-0005-0000-0000-00003F3A0000}"/>
    <cellStyle name="Normal 6 2 5 2 2 2 2 2 3 2" xfId="7758" xr:uid="{00000000-0005-0000-0000-0000403A0000}"/>
    <cellStyle name="Normal 6 2 5 2 2 2 2 2 3 2 2" xfId="39172" xr:uid="{00000000-0005-0000-0000-0000413A0000}"/>
    <cellStyle name="Normal 6 2 5 2 2 2 2 2 3 3" xfId="29154" xr:uid="{00000000-0005-0000-0000-0000423A0000}"/>
    <cellStyle name="Normal 6 2 5 2 2 2 2 2 4" xfId="7759" xr:uid="{00000000-0005-0000-0000-0000433A0000}"/>
    <cellStyle name="Normal 6 2 5 2 2 2 2 2 4 2" xfId="35007" xr:uid="{00000000-0005-0000-0000-0000443A0000}"/>
    <cellStyle name="Normal 6 2 5 2 2 2 2 2 5" xfId="24411" xr:uid="{00000000-0005-0000-0000-0000453A0000}"/>
    <cellStyle name="Normal 6 2 5 2 2 2 2 3" xfId="7760" xr:uid="{00000000-0005-0000-0000-0000463A0000}"/>
    <cellStyle name="Normal 6 2 5 2 2 2 2 3 2" xfId="7761" xr:uid="{00000000-0005-0000-0000-0000473A0000}"/>
    <cellStyle name="Normal 6 2 5 2 2 2 2 3 2 2" xfId="7762" xr:uid="{00000000-0005-0000-0000-0000483A0000}"/>
    <cellStyle name="Normal 6 2 5 2 2 2 2 3 2 2 2" xfId="39173" xr:uid="{00000000-0005-0000-0000-0000493A0000}"/>
    <cellStyle name="Normal 6 2 5 2 2 2 2 3 2 3" xfId="29155" xr:uid="{00000000-0005-0000-0000-00004A3A0000}"/>
    <cellStyle name="Normal 6 2 5 2 2 2 2 3 3" xfId="7763" xr:uid="{00000000-0005-0000-0000-00004B3A0000}"/>
    <cellStyle name="Normal 6 2 5 2 2 2 2 3 3 2" xfId="7764" xr:uid="{00000000-0005-0000-0000-00004C3A0000}"/>
    <cellStyle name="Normal 6 2 5 2 2 2 2 3 3 2 2" xfId="39174" xr:uid="{00000000-0005-0000-0000-00004D3A0000}"/>
    <cellStyle name="Normal 6 2 5 2 2 2 2 3 3 3" xfId="29156" xr:uid="{00000000-0005-0000-0000-00004E3A0000}"/>
    <cellStyle name="Normal 6 2 5 2 2 2 2 3 4" xfId="7765" xr:uid="{00000000-0005-0000-0000-00004F3A0000}"/>
    <cellStyle name="Normal 6 2 5 2 2 2 2 3 4 2" xfId="35008" xr:uid="{00000000-0005-0000-0000-0000503A0000}"/>
    <cellStyle name="Normal 6 2 5 2 2 2 2 3 5" xfId="24412" xr:uid="{00000000-0005-0000-0000-0000513A0000}"/>
    <cellStyle name="Normal 6 2 5 2 2 2 2 4" xfId="7766" xr:uid="{00000000-0005-0000-0000-0000523A0000}"/>
    <cellStyle name="Normal 6 2 5 2 2 2 2 4 2" xfId="7767" xr:uid="{00000000-0005-0000-0000-0000533A0000}"/>
    <cellStyle name="Normal 6 2 5 2 2 2 2 4 2 2" xfId="39175" xr:uid="{00000000-0005-0000-0000-0000543A0000}"/>
    <cellStyle name="Normal 6 2 5 2 2 2 2 4 3" xfId="29157" xr:uid="{00000000-0005-0000-0000-0000553A0000}"/>
    <cellStyle name="Normal 6 2 5 2 2 2 2 5" xfId="7768" xr:uid="{00000000-0005-0000-0000-0000563A0000}"/>
    <cellStyle name="Normal 6 2 5 2 2 2 2 5 2" xfId="7769" xr:uid="{00000000-0005-0000-0000-0000573A0000}"/>
    <cellStyle name="Normal 6 2 5 2 2 2 2 5 2 2" xfId="39176" xr:uid="{00000000-0005-0000-0000-0000583A0000}"/>
    <cellStyle name="Normal 6 2 5 2 2 2 2 5 3" xfId="29158" xr:uid="{00000000-0005-0000-0000-0000593A0000}"/>
    <cellStyle name="Normal 6 2 5 2 2 2 2 6" xfId="7770" xr:uid="{00000000-0005-0000-0000-00005A3A0000}"/>
    <cellStyle name="Normal 6 2 5 2 2 2 2 6 2" xfId="35006" xr:uid="{00000000-0005-0000-0000-00005B3A0000}"/>
    <cellStyle name="Normal 6 2 5 2 2 2 2 7" xfId="24410" xr:uid="{00000000-0005-0000-0000-00005C3A0000}"/>
    <cellStyle name="Normal 6 2 5 2 2 2 3" xfId="7771" xr:uid="{00000000-0005-0000-0000-00005D3A0000}"/>
    <cellStyle name="Normal 6 2 5 2 2 2 3 2" xfId="7772" xr:uid="{00000000-0005-0000-0000-00005E3A0000}"/>
    <cellStyle name="Normal 6 2 5 2 2 2 3 2 2" xfId="7773" xr:uid="{00000000-0005-0000-0000-00005F3A0000}"/>
    <cellStyle name="Normal 6 2 5 2 2 2 3 2 2 2" xfId="39177" xr:uid="{00000000-0005-0000-0000-0000603A0000}"/>
    <cellStyle name="Normal 6 2 5 2 2 2 3 2 3" xfId="29159" xr:uid="{00000000-0005-0000-0000-0000613A0000}"/>
    <cellStyle name="Normal 6 2 5 2 2 2 3 3" xfId="7774" xr:uid="{00000000-0005-0000-0000-0000623A0000}"/>
    <cellStyle name="Normal 6 2 5 2 2 2 3 3 2" xfId="7775" xr:uid="{00000000-0005-0000-0000-0000633A0000}"/>
    <cellStyle name="Normal 6 2 5 2 2 2 3 3 2 2" xfId="39178" xr:uid="{00000000-0005-0000-0000-0000643A0000}"/>
    <cellStyle name="Normal 6 2 5 2 2 2 3 3 3" xfId="29160" xr:uid="{00000000-0005-0000-0000-0000653A0000}"/>
    <cellStyle name="Normal 6 2 5 2 2 2 3 4" xfId="7776" xr:uid="{00000000-0005-0000-0000-0000663A0000}"/>
    <cellStyle name="Normal 6 2 5 2 2 2 3 4 2" xfId="35009" xr:uid="{00000000-0005-0000-0000-0000673A0000}"/>
    <cellStyle name="Normal 6 2 5 2 2 2 3 5" xfId="24413" xr:uid="{00000000-0005-0000-0000-0000683A0000}"/>
    <cellStyle name="Normal 6 2 5 2 2 2 4" xfId="7777" xr:uid="{00000000-0005-0000-0000-0000693A0000}"/>
    <cellStyle name="Normal 6 2 5 2 2 2 4 2" xfId="7778" xr:uid="{00000000-0005-0000-0000-00006A3A0000}"/>
    <cellStyle name="Normal 6 2 5 2 2 2 4 2 2" xfId="7779" xr:uid="{00000000-0005-0000-0000-00006B3A0000}"/>
    <cellStyle name="Normal 6 2 5 2 2 2 4 2 2 2" xfId="39179" xr:uid="{00000000-0005-0000-0000-00006C3A0000}"/>
    <cellStyle name="Normal 6 2 5 2 2 2 4 2 3" xfId="29161" xr:uid="{00000000-0005-0000-0000-00006D3A0000}"/>
    <cellStyle name="Normal 6 2 5 2 2 2 4 3" xfId="7780" xr:uid="{00000000-0005-0000-0000-00006E3A0000}"/>
    <cellStyle name="Normal 6 2 5 2 2 2 4 3 2" xfId="7781" xr:uid="{00000000-0005-0000-0000-00006F3A0000}"/>
    <cellStyle name="Normal 6 2 5 2 2 2 4 3 2 2" xfId="39180" xr:uid="{00000000-0005-0000-0000-0000703A0000}"/>
    <cellStyle name="Normal 6 2 5 2 2 2 4 3 3" xfId="29162" xr:uid="{00000000-0005-0000-0000-0000713A0000}"/>
    <cellStyle name="Normal 6 2 5 2 2 2 4 4" xfId="7782" xr:uid="{00000000-0005-0000-0000-0000723A0000}"/>
    <cellStyle name="Normal 6 2 5 2 2 2 4 4 2" xfId="35010" xr:uid="{00000000-0005-0000-0000-0000733A0000}"/>
    <cellStyle name="Normal 6 2 5 2 2 2 4 5" xfId="24414" xr:uid="{00000000-0005-0000-0000-0000743A0000}"/>
    <cellStyle name="Normal 6 2 5 2 2 2 5" xfId="7783" xr:uid="{00000000-0005-0000-0000-0000753A0000}"/>
    <cellStyle name="Normal 6 2 5 2 2 2 5 2" xfId="7784" xr:uid="{00000000-0005-0000-0000-0000763A0000}"/>
    <cellStyle name="Normal 6 2 5 2 2 2 5 2 2" xfId="39181" xr:uid="{00000000-0005-0000-0000-0000773A0000}"/>
    <cellStyle name="Normal 6 2 5 2 2 2 5 3" xfId="29163" xr:uid="{00000000-0005-0000-0000-0000783A0000}"/>
    <cellStyle name="Normal 6 2 5 2 2 2 6" xfId="7785" xr:uid="{00000000-0005-0000-0000-0000793A0000}"/>
    <cellStyle name="Normal 6 2 5 2 2 2 6 2" xfId="7786" xr:uid="{00000000-0005-0000-0000-00007A3A0000}"/>
    <cellStyle name="Normal 6 2 5 2 2 2 6 2 2" xfId="39182" xr:uid="{00000000-0005-0000-0000-00007B3A0000}"/>
    <cellStyle name="Normal 6 2 5 2 2 2 6 3" xfId="29164" xr:uid="{00000000-0005-0000-0000-00007C3A0000}"/>
    <cellStyle name="Normal 6 2 5 2 2 2 7" xfId="7787" xr:uid="{00000000-0005-0000-0000-00007D3A0000}"/>
    <cellStyle name="Normal 6 2 5 2 2 2 7 2" xfId="35005" xr:uid="{00000000-0005-0000-0000-00007E3A0000}"/>
    <cellStyle name="Normal 6 2 5 2 2 2 8" xfId="24409" xr:uid="{00000000-0005-0000-0000-00007F3A0000}"/>
    <cellStyle name="Normal 6 2 5 2 2 3" xfId="7788" xr:uid="{00000000-0005-0000-0000-0000803A0000}"/>
    <cellStyle name="Normal 6 2 5 2 2 3 2" xfId="7789" xr:uid="{00000000-0005-0000-0000-0000813A0000}"/>
    <cellStyle name="Normal 6 2 5 2 2 3 2 2" xfId="7790" xr:uid="{00000000-0005-0000-0000-0000823A0000}"/>
    <cellStyle name="Normal 6 2 5 2 2 3 2 2 2" xfId="7791" xr:uid="{00000000-0005-0000-0000-0000833A0000}"/>
    <cellStyle name="Normal 6 2 5 2 2 3 2 2 2 2" xfId="7792" xr:uid="{00000000-0005-0000-0000-0000843A0000}"/>
    <cellStyle name="Normal 6 2 5 2 2 3 2 2 2 2 2" xfId="39183" xr:uid="{00000000-0005-0000-0000-0000853A0000}"/>
    <cellStyle name="Normal 6 2 5 2 2 3 2 2 2 3" xfId="29165" xr:uid="{00000000-0005-0000-0000-0000863A0000}"/>
    <cellStyle name="Normal 6 2 5 2 2 3 2 2 3" xfId="7793" xr:uid="{00000000-0005-0000-0000-0000873A0000}"/>
    <cellStyle name="Normal 6 2 5 2 2 3 2 2 3 2" xfId="7794" xr:uid="{00000000-0005-0000-0000-0000883A0000}"/>
    <cellStyle name="Normal 6 2 5 2 2 3 2 2 3 2 2" xfId="39184" xr:uid="{00000000-0005-0000-0000-0000893A0000}"/>
    <cellStyle name="Normal 6 2 5 2 2 3 2 2 3 3" xfId="29166" xr:uid="{00000000-0005-0000-0000-00008A3A0000}"/>
    <cellStyle name="Normal 6 2 5 2 2 3 2 2 4" xfId="7795" xr:uid="{00000000-0005-0000-0000-00008B3A0000}"/>
    <cellStyle name="Normal 6 2 5 2 2 3 2 2 4 2" xfId="35013" xr:uid="{00000000-0005-0000-0000-00008C3A0000}"/>
    <cellStyle name="Normal 6 2 5 2 2 3 2 2 5" xfId="24417" xr:uid="{00000000-0005-0000-0000-00008D3A0000}"/>
    <cellStyle name="Normal 6 2 5 2 2 3 2 3" xfId="7796" xr:uid="{00000000-0005-0000-0000-00008E3A0000}"/>
    <cellStyle name="Normal 6 2 5 2 2 3 2 3 2" xfId="7797" xr:uid="{00000000-0005-0000-0000-00008F3A0000}"/>
    <cellStyle name="Normal 6 2 5 2 2 3 2 3 2 2" xfId="7798" xr:uid="{00000000-0005-0000-0000-0000903A0000}"/>
    <cellStyle name="Normal 6 2 5 2 2 3 2 3 2 2 2" xfId="39185" xr:uid="{00000000-0005-0000-0000-0000913A0000}"/>
    <cellStyle name="Normal 6 2 5 2 2 3 2 3 2 3" xfId="29167" xr:uid="{00000000-0005-0000-0000-0000923A0000}"/>
    <cellStyle name="Normal 6 2 5 2 2 3 2 3 3" xfId="7799" xr:uid="{00000000-0005-0000-0000-0000933A0000}"/>
    <cellStyle name="Normal 6 2 5 2 2 3 2 3 3 2" xfId="7800" xr:uid="{00000000-0005-0000-0000-0000943A0000}"/>
    <cellStyle name="Normal 6 2 5 2 2 3 2 3 3 2 2" xfId="39186" xr:uid="{00000000-0005-0000-0000-0000953A0000}"/>
    <cellStyle name="Normal 6 2 5 2 2 3 2 3 3 3" xfId="29168" xr:uid="{00000000-0005-0000-0000-0000963A0000}"/>
    <cellStyle name="Normal 6 2 5 2 2 3 2 3 4" xfId="7801" xr:uid="{00000000-0005-0000-0000-0000973A0000}"/>
    <cellStyle name="Normal 6 2 5 2 2 3 2 3 4 2" xfId="35014" xr:uid="{00000000-0005-0000-0000-0000983A0000}"/>
    <cellStyle name="Normal 6 2 5 2 2 3 2 3 5" xfId="24418" xr:uid="{00000000-0005-0000-0000-0000993A0000}"/>
    <cellStyle name="Normal 6 2 5 2 2 3 2 4" xfId="7802" xr:uid="{00000000-0005-0000-0000-00009A3A0000}"/>
    <cellStyle name="Normal 6 2 5 2 2 3 2 4 2" xfId="7803" xr:uid="{00000000-0005-0000-0000-00009B3A0000}"/>
    <cellStyle name="Normal 6 2 5 2 2 3 2 4 2 2" xfId="39187" xr:uid="{00000000-0005-0000-0000-00009C3A0000}"/>
    <cellStyle name="Normal 6 2 5 2 2 3 2 4 3" xfId="29169" xr:uid="{00000000-0005-0000-0000-00009D3A0000}"/>
    <cellStyle name="Normal 6 2 5 2 2 3 2 5" xfId="7804" xr:uid="{00000000-0005-0000-0000-00009E3A0000}"/>
    <cellStyle name="Normal 6 2 5 2 2 3 2 5 2" xfId="7805" xr:uid="{00000000-0005-0000-0000-00009F3A0000}"/>
    <cellStyle name="Normal 6 2 5 2 2 3 2 5 2 2" xfId="39188" xr:uid="{00000000-0005-0000-0000-0000A03A0000}"/>
    <cellStyle name="Normal 6 2 5 2 2 3 2 5 3" xfId="29170" xr:uid="{00000000-0005-0000-0000-0000A13A0000}"/>
    <cellStyle name="Normal 6 2 5 2 2 3 2 6" xfId="7806" xr:uid="{00000000-0005-0000-0000-0000A23A0000}"/>
    <cellStyle name="Normal 6 2 5 2 2 3 2 6 2" xfId="35012" xr:uid="{00000000-0005-0000-0000-0000A33A0000}"/>
    <cellStyle name="Normal 6 2 5 2 2 3 2 7" xfId="24416" xr:uid="{00000000-0005-0000-0000-0000A43A0000}"/>
    <cellStyle name="Normal 6 2 5 2 2 3 3" xfId="7807" xr:uid="{00000000-0005-0000-0000-0000A53A0000}"/>
    <cellStyle name="Normal 6 2 5 2 2 3 3 2" xfId="7808" xr:uid="{00000000-0005-0000-0000-0000A63A0000}"/>
    <cellStyle name="Normal 6 2 5 2 2 3 3 2 2" xfId="7809" xr:uid="{00000000-0005-0000-0000-0000A73A0000}"/>
    <cellStyle name="Normal 6 2 5 2 2 3 3 2 2 2" xfId="39189" xr:uid="{00000000-0005-0000-0000-0000A83A0000}"/>
    <cellStyle name="Normal 6 2 5 2 2 3 3 2 3" xfId="29171" xr:uid="{00000000-0005-0000-0000-0000A93A0000}"/>
    <cellStyle name="Normal 6 2 5 2 2 3 3 3" xfId="7810" xr:uid="{00000000-0005-0000-0000-0000AA3A0000}"/>
    <cellStyle name="Normal 6 2 5 2 2 3 3 3 2" xfId="7811" xr:uid="{00000000-0005-0000-0000-0000AB3A0000}"/>
    <cellStyle name="Normal 6 2 5 2 2 3 3 3 2 2" xfId="39190" xr:uid="{00000000-0005-0000-0000-0000AC3A0000}"/>
    <cellStyle name="Normal 6 2 5 2 2 3 3 3 3" xfId="29172" xr:uid="{00000000-0005-0000-0000-0000AD3A0000}"/>
    <cellStyle name="Normal 6 2 5 2 2 3 3 4" xfId="7812" xr:uid="{00000000-0005-0000-0000-0000AE3A0000}"/>
    <cellStyle name="Normal 6 2 5 2 2 3 3 4 2" xfId="35015" xr:uid="{00000000-0005-0000-0000-0000AF3A0000}"/>
    <cellStyle name="Normal 6 2 5 2 2 3 3 5" xfId="24419" xr:uid="{00000000-0005-0000-0000-0000B03A0000}"/>
    <cellStyle name="Normal 6 2 5 2 2 3 4" xfId="7813" xr:uid="{00000000-0005-0000-0000-0000B13A0000}"/>
    <cellStyle name="Normal 6 2 5 2 2 3 4 2" xfId="7814" xr:uid="{00000000-0005-0000-0000-0000B23A0000}"/>
    <cellStyle name="Normal 6 2 5 2 2 3 4 2 2" xfId="7815" xr:uid="{00000000-0005-0000-0000-0000B33A0000}"/>
    <cellStyle name="Normal 6 2 5 2 2 3 4 2 2 2" xfId="39191" xr:uid="{00000000-0005-0000-0000-0000B43A0000}"/>
    <cellStyle name="Normal 6 2 5 2 2 3 4 2 3" xfId="29173" xr:uid="{00000000-0005-0000-0000-0000B53A0000}"/>
    <cellStyle name="Normal 6 2 5 2 2 3 4 3" xfId="7816" xr:uid="{00000000-0005-0000-0000-0000B63A0000}"/>
    <cellStyle name="Normal 6 2 5 2 2 3 4 3 2" xfId="7817" xr:uid="{00000000-0005-0000-0000-0000B73A0000}"/>
    <cellStyle name="Normal 6 2 5 2 2 3 4 3 2 2" xfId="39192" xr:uid="{00000000-0005-0000-0000-0000B83A0000}"/>
    <cellStyle name="Normal 6 2 5 2 2 3 4 3 3" xfId="29174" xr:uid="{00000000-0005-0000-0000-0000B93A0000}"/>
    <cellStyle name="Normal 6 2 5 2 2 3 4 4" xfId="7818" xr:uid="{00000000-0005-0000-0000-0000BA3A0000}"/>
    <cellStyle name="Normal 6 2 5 2 2 3 4 4 2" xfId="35016" xr:uid="{00000000-0005-0000-0000-0000BB3A0000}"/>
    <cellStyle name="Normal 6 2 5 2 2 3 4 5" xfId="24420" xr:uid="{00000000-0005-0000-0000-0000BC3A0000}"/>
    <cellStyle name="Normal 6 2 5 2 2 3 5" xfId="7819" xr:uid="{00000000-0005-0000-0000-0000BD3A0000}"/>
    <cellStyle name="Normal 6 2 5 2 2 3 5 2" xfId="7820" xr:uid="{00000000-0005-0000-0000-0000BE3A0000}"/>
    <cellStyle name="Normal 6 2 5 2 2 3 5 2 2" xfId="39193" xr:uid="{00000000-0005-0000-0000-0000BF3A0000}"/>
    <cellStyle name="Normal 6 2 5 2 2 3 5 3" xfId="29175" xr:uid="{00000000-0005-0000-0000-0000C03A0000}"/>
    <cellStyle name="Normal 6 2 5 2 2 3 6" xfId="7821" xr:uid="{00000000-0005-0000-0000-0000C13A0000}"/>
    <cellStyle name="Normal 6 2 5 2 2 3 6 2" xfId="7822" xr:uid="{00000000-0005-0000-0000-0000C23A0000}"/>
    <cellStyle name="Normal 6 2 5 2 2 3 6 2 2" xfId="39194" xr:uid="{00000000-0005-0000-0000-0000C33A0000}"/>
    <cellStyle name="Normal 6 2 5 2 2 3 6 3" xfId="29176" xr:uid="{00000000-0005-0000-0000-0000C43A0000}"/>
    <cellStyle name="Normal 6 2 5 2 2 3 7" xfId="7823" xr:uid="{00000000-0005-0000-0000-0000C53A0000}"/>
    <cellStyle name="Normal 6 2 5 2 2 3 7 2" xfId="35011" xr:uid="{00000000-0005-0000-0000-0000C63A0000}"/>
    <cellStyle name="Normal 6 2 5 2 2 3 8" xfId="24415" xr:uid="{00000000-0005-0000-0000-0000C73A0000}"/>
    <cellStyle name="Normal 6 2 5 2 2 4" xfId="7824" xr:uid="{00000000-0005-0000-0000-0000C83A0000}"/>
    <cellStyle name="Normal 6 2 5 2 2 4 2" xfId="7825" xr:uid="{00000000-0005-0000-0000-0000C93A0000}"/>
    <cellStyle name="Normal 6 2 5 2 2 4 2 2" xfId="7826" xr:uid="{00000000-0005-0000-0000-0000CA3A0000}"/>
    <cellStyle name="Normal 6 2 5 2 2 4 2 2 2" xfId="7827" xr:uid="{00000000-0005-0000-0000-0000CB3A0000}"/>
    <cellStyle name="Normal 6 2 5 2 2 4 2 2 2 2" xfId="39195" xr:uid="{00000000-0005-0000-0000-0000CC3A0000}"/>
    <cellStyle name="Normal 6 2 5 2 2 4 2 2 3" xfId="29177" xr:uid="{00000000-0005-0000-0000-0000CD3A0000}"/>
    <cellStyle name="Normal 6 2 5 2 2 4 2 3" xfId="7828" xr:uid="{00000000-0005-0000-0000-0000CE3A0000}"/>
    <cellStyle name="Normal 6 2 5 2 2 4 2 3 2" xfId="7829" xr:uid="{00000000-0005-0000-0000-0000CF3A0000}"/>
    <cellStyle name="Normal 6 2 5 2 2 4 2 3 2 2" xfId="39196" xr:uid="{00000000-0005-0000-0000-0000D03A0000}"/>
    <cellStyle name="Normal 6 2 5 2 2 4 2 3 3" xfId="29178" xr:uid="{00000000-0005-0000-0000-0000D13A0000}"/>
    <cellStyle name="Normal 6 2 5 2 2 4 2 4" xfId="7830" xr:uid="{00000000-0005-0000-0000-0000D23A0000}"/>
    <cellStyle name="Normal 6 2 5 2 2 4 2 4 2" xfId="35018" xr:uid="{00000000-0005-0000-0000-0000D33A0000}"/>
    <cellStyle name="Normal 6 2 5 2 2 4 2 5" xfId="24422" xr:uid="{00000000-0005-0000-0000-0000D43A0000}"/>
    <cellStyle name="Normal 6 2 5 2 2 4 3" xfId="7831" xr:uid="{00000000-0005-0000-0000-0000D53A0000}"/>
    <cellStyle name="Normal 6 2 5 2 2 4 3 2" xfId="7832" xr:uid="{00000000-0005-0000-0000-0000D63A0000}"/>
    <cellStyle name="Normal 6 2 5 2 2 4 3 2 2" xfId="7833" xr:uid="{00000000-0005-0000-0000-0000D73A0000}"/>
    <cellStyle name="Normal 6 2 5 2 2 4 3 2 2 2" xfId="39197" xr:uid="{00000000-0005-0000-0000-0000D83A0000}"/>
    <cellStyle name="Normal 6 2 5 2 2 4 3 2 3" xfId="29179" xr:uid="{00000000-0005-0000-0000-0000D93A0000}"/>
    <cellStyle name="Normal 6 2 5 2 2 4 3 3" xfId="7834" xr:uid="{00000000-0005-0000-0000-0000DA3A0000}"/>
    <cellStyle name="Normal 6 2 5 2 2 4 3 3 2" xfId="7835" xr:uid="{00000000-0005-0000-0000-0000DB3A0000}"/>
    <cellStyle name="Normal 6 2 5 2 2 4 3 3 2 2" xfId="39198" xr:uid="{00000000-0005-0000-0000-0000DC3A0000}"/>
    <cellStyle name="Normal 6 2 5 2 2 4 3 3 3" xfId="29180" xr:uid="{00000000-0005-0000-0000-0000DD3A0000}"/>
    <cellStyle name="Normal 6 2 5 2 2 4 3 4" xfId="7836" xr:uid="{00000000-0005-0000-0000-0000DE3A0000}"/>
    <cellStyle name="Normal 6 2 5 2 2 4 3 4 2" xfId="35019" xr:uid="{00000000-0005-0000-0000-0000DF3A0000}"/>
    <cellStyle name="Normal 6 2 5 2 2 4 3 5" xfId="24423" xr:uid="{00000000-0005-0000-0000-0000E03A0000}"/>
    <cellStyle name="Normal 6 2 5 2 2 4 4" xfId="7837" xr:uid="{00000000-0005-0000-0000-0000E13A0000}"/>
    <cellStyle name="Normal 6 2 5 2 2 4 4 2" xfId="7838" xr:uid="{00000000-0005-0000-0000-0000E23A0000}"/>
    <cellStyle name="Normal 6 2 5 2 2 4 4 2 2" xfId="39199" xr:uid="{00000000-0005-0000-0000-0000E33A0000}"/>
    <cellStyle name="Normal 6 2 5 2 2 4 4 3" xfId="29181" xr:uid="{00000000-0005-0000-0000-0000E43A0000}"/>
    <cellStyle name="Normal 6 2 5 2 2 4 5" xfId="7839" xr:uid="{00000000-0005-0000-0000-0000E53A0000}"/>
    <cellStyle name="Normal 6 2 5 2 2 4 5 2" xfId="7840" xr:uid="{00000000-0005-0000-0000-0000E63A0000}"/>
    <cellStyle name="Normal 6 2 5 2 2 4 5 2 2" xfId="39200" xr:uid="{00000000-0005-0000-0000-0000E73A0000}"/>
    <cellStyle name="Normal 6 2 5 2 2 4 5 3" xfId="29182" xr:uid="{00000000-0005-0000-0000-0000E83A0000}"/>
    <cellStyle name="Normal 6 2 5 2 2 4 6" xfId="7841" xr:uid="{00000000-0005-0000-0000-0000E93A0000}"/>
    <cellStyle name="Normal 6 2 5 2 2 4 6 2" xfId="35017" xr:uid="{00000000-0005-0000-0000-0000EA3A0000}"/>
    <cellStyle name="Normal 6 2 5 2 2 4 7" xfId="24421" xr:uid="{00000000-0005-0000-0000-0000EB3A0000}"/>
    <cellStyle name="Normal 6 2 5 2 2 5" xfId="7842" xr:uid="{00000000-0005-0000-0000-0000EC3A0000}"/>
    <cellStyle name="Normal 6 2 5 2 2 5 2" xfId="7843" xr:uid="{00000000-0005-0000-0000-0000ED3A0000}"/>
    <cellStyle name="Normal 6 2 5 2 2 5 2 2" xfId="7844" xr:uid="{00000000-0005-0000-0000-0000EE3A0000}"/>
    <cellStyle name="Normal 6 2 5 2 2 5 2 2 2" xfId="39201" xr:uid="{00000000-0005-0000-0000-0000EF3A0000}"/>
    <cellStyle name="Normal 6 2 5 2 2 5 2 3" xfId="29183" xr:uid="{00000000-0005-0000-0000-0000F03A0000}"/>
    <cellStyle name="Normal 6 2 5 2 2 5 3" xfId="7845" xr:uid="{00000000-0005-0000-0000-0000F13A0000}"/>
    <cellStyle name="Normal 6 2 5 2 2 5 3 2" xfId="7846" xr:uid="{00000000-0005-0000-0000-0000F23A0000}"/>
    <cellStyle name="Normal 6 2 5 2 2 5 3 2 2" xfId="39202" xr:uid="{00000000-0005-0000-0000-0000F33A0000}"/>
    <cellStyle name="Normal 6 2 5 2 2 5 3 3" xfId="29184" xr:uid="{00000000-0005-0000-0000-0000F43A0000}"/>
    <cellStyle name="Normal 6 2 5 2 2 5 4" xfId="7847" xr:uid="{00000000-0005-0000-0000-0000F53A0000}"/>
    <cellStyle name="Normal 6 2 5 2 2 5 4 2" xfId="35020" xr:uid="{00000000-0005-0000-0000-0000F63A0000}"/>
    <cellStyle name="Normal 6 2 5 2 2 5 5" xfId="24424" xr:uid="{00000000-0005-0000-0000-0000F73A0000}"/>
    <cellStyle name="Normal 6 2 5 2 2 6" xfId="7848" xr:uid="{00000000-0005-0000-0000-0000F83A0000}"/>
    <cellStyle name="Normal 6 2 5 2 2 6 2" xfId="7849" xr:uid="{00000000-0005-0000-0000-0000F93A0000}"/>
    <cellStyle name="Normal 6 2 5 2 2 6 2 2" xfId="7850" xr:uid="{00000000-0005-0000-0000-0000FA3A0000}"/>
    <cellStyle name="Normal 6 2 5 2 2 6 2 2 2" xfId="39203" xr:uid="{00000000-0005-0000-0000-0000FB3A0000}"/>
    <cellStyle name="Normal 6 2 5 2 2 6 2 3" xfId="29185" xr:uid="{00000000-0005-0000-0000-0000FC3A0000}"/>
    <cellStyle name="Normal 6 2 5 2 2 6 3" xfId="7851" xr:uid="{00000000-0005-0000-0000-0000FD3A0000}"/>
    <cellStyle name="Normal 6 2 5 2 2 6 3 2" xfId="7852" xr:uid="{00000000-0005-0000-0000-0000FE3A0000}"/>
    <cellStyle name="Normal 6 2 5 2 2 6 3 2 2" xfId="39204" xr:uid="{00000000-0005-0000-0000-0000FF3A0000}"/>
    <cellStyle name="Normal 6 2 5 2 2 6 3 3" xfId="29186" xr:uid="{00000000-0005-0000-0000-0000003B0000}"/>
    <cellStyle name="Normal 6 2 5 2 2 6 4" xfId="7853" xr:uid="{00000000-0005-0000-0000-0000013B0000}"/>
    <cellStyle name="Normal 6 2 5 2 2 6 4 2" xfId="35021" xr:uid="{00000000-0005-0000-0000-0000023B0000}"/>
    <cellStyle name="Normal 6 2 5 2 2 6 5" xfId="24425" xr:uid="{00000000-0005-0000-0000-0000033B0000}"/>
    <cellStyle name="Normal 6 2 5 2 2 7" xfId="7854" xr:uid="{00000000-0005-0000-0000-0000043B0000}"/>
    <cellStyle name="Normal 6 2 5 2 2 7 2" xfId="7855" xr:uid="{00000000-0005-0000-0000-0000053B0000}"/>
    <cellStyle name="Normal 6 2 5 2 2 7 2 2" xfId="39205" xr:uid="{00000000-0005-0000-0000-0000063B0000}"/>
    <cellStyle name="Normal 6 2 5 2 2 7 3" xfId="29187" xr:uid="{00000000-0005-0000-0000-0000073B0000}"/>
    <cellStyle name="Normal 6 2 5 2 2 8" xfId="7856" xr:uid="{00000000-0005-0000-0000-0000083B0000}"/>
    <cellStyle name="Normal 6 2 5 2 2 8 2" xfId="7857" xr:uid="{00000000-0005-0000-0000-0000093B0000}"/>
    <cellStyle name="Normal 6 2 5 2 2 8 2 2" xfId="39206" xr:uid="{00000000-0005-0000-0000-00000A3B0000}"/>
    <cellStyle name="Normal 6 2 5 2 2 8 3" xfId="29188" xr:uid="{00000000-0005-0000-0000-00000B3B0000}"/>
    <cellStyle name="Normal 6 2 5 2 2 9" xfId="7858" xr:uid="{00000000-0005-0000-0000-00000C3B0000}"/>
    <cellStyle name="Normal 6 2 5 2 2 9 2" xfId="35004" xr:uid="{00000000-0005-0000-0000-00000D3B0000}"/>
    <cellStyle name="Normal 6 2 5 2 3" xfId="7859" xr:uid="{00000000-0005-0000-0000-00000E3B0000}"/>
    <cellStyle name="Normal 6 2 5 2 3 2" xfId="7860" xr:uid="{00000000-0005-0000-0000-00000F3B0000}"/>
    <cellStyle name="Normal 6 2 5 2 3 2 2" xfId="7861" xr:uid="{00000000-0005-0000-0000-0000103B0000}"/>
    <cellStyle name="Normal 6 2 5 2 3 2 2 2" xfId="7862" xr:uid="{00000000-0005-0000-0000-0000113B0000}"/>
    <cellStyle name="Normal 6 2 5 2 3 2 2 2 2" xfId="7863" xr:uid="{00000000-0005-0000-0000-0000123B0000}"/>
    <cellStyle name="Normal 6 2 5 2 3 2 2 2 2 2" xfId="39207" xr:uid="{00000000-0005-0000-0000-0000133B0000}"/>
    <cellStyle name="Normal 6 2 5 2 3 2 2 2 3" xfId="29189" xr:uid="{00000000-0005-0000-0000-0000143B0000}"/>
    <cellStyle name="Normal 6 2 5 2 3 2 2 3" xfId="7864" xr:uid="{00000000-0005-0000-0000-0000153B0000}"/>
    <cellStyle name="Normal 6 2 5 2 3 2 2 3 2" xfId="7865" xr:uid="{00000000-0005-0000-0000-0000163B0000}"/>
    <cellStyle name="Normal 6 2 5 2 3 2 2 3 2 2" xfId="39208" xr:uid="{00000000-0005-0000-0000-0000173B0000}"/>
    <cellStyle name="Normal 6 2 5 2 3 2 2 3 3" xfId="29190" xr:uid="{00000000-0005-0000-0000-0000183B0000}"/>
    <cellStyle name="Normal 6 2 5 2 3 2 2 4" xfId="7866" xr:uid="{00000000-0005-0000-0000-0000193B0000}"/>
    <cellStyle name="Normal 6 2 5 2 3 2 2 4 2" xfId="35024" xr:uid="{00000000-0005-0000-0000-00001A3B0000}"/>
    <cellStyle name="Normal 6 2 5 2 3 2 2 5" xfId="24428" xr:uid="{00000000-0005-0000-0000-00001B3B0000}"/>
    <cellStyle name="Normal 6 2 5 2 3 2 3" xfId="7867" xr:uid="{00000000-0005-0000-0000-00001C3B0000}"/>
    <cellStyle name="Normal 6 2 5 2 3 2 3 2" xfId="7868" xr:uid="{00000000-0005-0000-0000-00001D3B0000}"/>
    <cellStyle name="Normal 6 2 5 2 3 2 3 2 2" xfId="7869" xr:uid="{00000000-0005-0000-0000-00001E3B0000}"/>
    <cellStyle name="Normal 6 2 5 2 3 2 3 2 2 2" xfId="39209" xr:uid="{00000000-0005-0000-0000-00001F3B0000}"/>
    <cellStyle name="Normal 6 2 5 2 3 2 3 2 3" xfId="29191" xr:uid="{00000000-0005-0000-0000-0000203B0000}"/>
    <cellStyle name="Normal 6 2 5 2 3 2 3 3" xfId="7870" xr:uid="{00000000-0005-0000-0000-0000213B0000}"/>
    <cellStyle name="Normal 6 2 5 2 3 2 3 3 2" xfId="7871" xr:uid="{00000000-0005-0000-0000-0000223B0000}"/>
    <cellStyle name="Normal 6 2 5 2 3 2 3 3 2 2" xfId="39210" xr:uid="{00000000-0005-0000-0000-0000233B0000}"/>
    <cellStyle name="Normal 6 2 5 2 3 2 3 3 3" xfId="29192" xr:uid="{00000000-0005-0000-0000-0000243B0000}"/>
    <cellStyle name="Normal 6 2 5 2 3 2 3 4" xfId="7872" xr:uid="{00000000-0005-0000-0000-0000253B0000}"/>
    <cellStyle name="Normal 6 2 5 2 3 2 3 4 2" xfId="35025" xr:uid="{00000000-0005-0000-0000-0000263B0000}"/>
    <cellStyle name="Normal 6 2 5 2 3 2 3 5" xfId="24429" xr:uid="{00000000-0005-0000-0000-0000273B0000}"/>
    <cellStyle name="Normal 6 2 5 2 3 2 4" xfId="7873" xr:uid="{00000000-0005-0000-0000-0000283B0000}"/>
    <cellStyle name="Normal 6 2 5 2 3 2 4 2" xfId="7874" xr:uid="{00000000-0005-0000-0000-0000293B0000}"/>
    <cellStyle name="Normal 6 2 5 2 3 2 4 2 2" xfId="39211" xr:uid="{00000000-0005-0000-0000-00002A3B0000}"/>
    <cellStyle name="Normal 6 2 5 2 3 2 4 3" xfId="29193" xr:uid="{00000000-0005-0000-0000-00002B3B0000}"/>
    <cellStyle name="Normal 6 2 5 2 3 2 5" xfId="7875" xr:uid="{00000000-0005-0000-0000-00002C3B0000}"/>
    <cellStyle name="Normal 6 2 5 2 3 2 5 2" xfId="7876" xr:uid="{00000000-0005-0000-0000-00002D3B0000}"/>
    <cellStyle name="Normal 6 2 5 2 3 2 5 2 2" xfId="39212" xr:uid="{00000000-0005-0000-0000-00002E3B0000}"/>
    <cellStyle name="Normal 6 2 5 2 3 2 5 3" xfId="29194" xr:uid="{00000000-0005-0000-0000-00002F3B0000}"/>
    <cellStyle name="Normal 6 2 5 2 3 2 6" xfId="7877" xr:uid="{00000000-0005-0000-0000-0000303B0000}"/>
    <cellStyle name="Normal 6 2 5 2 3 2 6 2" xfId="35023" xr:uid="{00000000-0005-0000-0000-0000313B0000}"/>
    <cellStyle name="Normal 6 2 5 2 3 2 7" xfId="24427" xr:uid="{00000000-0005-0000-0000-0000323B0000}"/>
    <cellStyle name="Normal 6 2 5 2 3 3" xfId="7878" xr:uid="{00000000-0005-0000-0000-0000333B0000}"/>
    <cellStyle name="Normal 6 2 5 2 3 3 2" xfId="7879" xr:uid="{00000000-0005-0000-0000-0000343B0000}"/>
    <cellStyle name="Normal 6 2 5 2 3 3 2 2" xfId="7880" xr:uid="{00000000-0005-0000-0000-0000353B0000}"/>
    <cellStyle name="Normal 6 2 5 2 3 3 2 2 2" xfId="39213" xr:uid="{00000000-0005-0000-0000-0000363B0000}"/>
    <cellStyle name="Normal 6 2 5 2 3 3 2 3" xfId="29195" xr:uid="{00000000-0005-0000-0000-0000373B0000}"/>
    <cellStyle name="Normal 6 2 5 2 3 3 3" xfId="7881" xr:uid="{00000000-0005-0000-0000-0000383B0000}"/>
    <cellStyle name="Normal 6 2 5 2 3 3 3 2" xfId="7882" xr:uid="{00000000-0005-0000-0000-0000393B0000}"/>
    <cellStyle name="Normal 6 2 5 2 3 3 3 2 2" xfId="39214" xr:uid="{00000000-0005-0000-0000-00003A3B0000}"/>
    <cellStyle name="Normal 6 2 5 2 3 3 3 3" xfId="29196" xr:uid="{00000000-0005-0000-0000-00003B3B0000}"/>
    <cellStyle name="Normal 6 2 5 2 3 3 4" xfId="7883" xr:uid="{00000000-0005-0000-0000-00003C3B0000}"/>
    <cellStyle name="Normal 6 2 5 2 3 3 4 2" xfId="35026" xr:uid="{00000000-0005-0000-0000-00003D3B0000}"/>
    <cellStyle name="Normal 6 2 5 2 3 3 5" xfId="24430" xr:uid="{00000000-0005-0000-0000-00003E3B0000}"/>
    <cellStyle name="Normal 6 2 5 2 3 4" xfId="7884" xr:uid="{00000000-0005-0000-0000-00003F3B0000}"/>
    <cellStyle name="Normal 6 2 5 2 3 4 2" xfId="7885" xr:uid="{00000000-0005-0000-0000-0000403B0000}"/>
    <cellStyle name="Normal 6 2 5 2 3 4 2 2" xfId="7886" xr:uid="{00000000-0005-0000-0000-0000413B0000}"/>
    <cellStyle name="Normal 6 2 5 2 3 4 2 2 2" xfId="39215" xr:uid="{00000000-0005-0000-0000-0000423B0000}"/>
    <cellStyle name="Normal 6 2 5 2 3 4 2 3" xfId="29197" xr:uid="{00000000-0005-0000-0000-0000433B0000}"/>
    <cellStyle name="Normal 6 2 5 2 3 4 3" xfId="7887" xr:uid="{00000000-0005-0000-0000-0000443B0000}"/>
    <cellStyle name="Normal 6 2 5 2 3 4 3 2" xfId="7888" xr:uid="{00000000-0005-0000-0000-0000453B0000}"/>
    <cellStyle name="Normal 6 2 5 2 3 4 3 2 2" xfId="39216" xr:uid="{00000000-0005-0000-0000-0000463B0000}"/>
    <cellStyle name="Normal 6 2 5 2 3 4 3 3" xfId="29198" xr:uid="{00000000-0005-0000-0000-0000473B0000}"/>
    <cellStyle name="Normal 6 2 5 2 3 4 4" xfId="7889" xr:uid="{00000000-0005-0000-0000-0000483B0000}"/>
    <cellStyle name="Normal 6 2 5 2 3 4 4 2" xfId="35027" xr:uid="{00000000-0005-0000-0000-0000493B0000}"/>
    <cellStyle name="Normal 6 2 5 2 3 4 5" xfId="24431" xr:uid="{00000000-0005-0000-0000-00004A3B0000}"/>
    <cellStyle name="Normal 6 2 5 2 3 5" xfId="7890" xr:uid="{00000000-0005-0000-0000-00004B3B0000}"/>
    <cellStyle name="Normal 6 2 5 2 3 5 2" xfId="7891" xr:uid="{00000000-0005-0000-0000-00004C3B0000}"/>
    <cellStyle name="Normal 6 2 5 2 3 5 2 2" xfId="39217" xr:uid="{00000000-0005-0000-0000-00004D3B0000}"/>
    <cellStyle name="Normal 6 2 5 2 3 5 3" xfId="29199" xr:uid="{00000000-0005-0000-0000-00004E3B0000}"/>
    <cellStyle name="Normal 6 2 5 2 3 6" xfId="7892" xr:uid="{00000000-0005-0000-0000-00004F3B0000}"/>
    <cellStyle name="Normal 6 2 5 2 3 6 2" xfId="7893" xr:uid="{00000000-0005-0000-0000-0000503B0000}"/>
    <cellStyle name="Normal 6 2 5 2 3 6 2 2" xfId="39218" xr:uid="{00000000-0005-0000-0000-0000513B0000}"/>
    <cellStyle name="Normal 6 2 5 2 3 6 3" xfId="29200" xr:uid="{00000000-0005-0000-0000-0000523B0000}"/>
    <cellStyle name="Normal 6 2 5 2 3 7" xfId="7894" xr:uid="{00000000-0005-0000-0000-0000533B0000}"/>
    <cellStyle name="Normal 6 2 5 2 3 7 2" xfId="35022" xr:uid="{00000000-0005-0000-0000-0000543B0000}"/>
    <cellStyle name="Normal 6 2 5 2 3 8" xfId="24426" xr:uid="{00000000-0005-0000-0000-0000553B0000}"/>
    <cellStyle name="Normal 6 2 5 2 4" xfId="7895" xr:uid="{00000000-0005-0000-0000-0000563B0000}"/>
    <cellStyle name="Normal 6 2 5 2 4 2" xfId="7896" xr:uid="{00000000-0005-0000-0000-0000573B0000}"/>
    <cellStyle name="Normal 6 2 5 2 4 2 2" xfId="7897" xr:uid="{00000000-0005-0000-0000-0000583B0000}"/>
    <cellStyle name="Normal 6 2 5 2 4 2 2 2" xfId="7898" xr:uid="{00000000-0005-0000-0000-0000593B0000}"/>
    <cellStyle name="Normal 6 2 5 2 4 2 2 2 2" xfId="7899" xr:uid="{00000000-0005-0000-0000-00005A3B0000}"/>
    <cellStyle name="Normal 6 2 5 2 4 2 2 2 2 2" xfId="39219" xr:uid="{00000000-0005-0000-0000-00005B3B0000}"/>
    <cellStyle name="Normal 6 2 5 2 4 2 2 2 3" xfId="29201" xr:uid="{00000000-0005-0000-0000-00005C3B0000}"/>
    <cellStyle name="Normal 6 2 5 2 4 2 2 3" xfId="7900" xr:uid="{00000000-0005-0000-0000-00005D3B0000}"/>
    <cellStyle name="Normal 6 2 5 2 4 2 2 3 2" xfId="7901" xr:uid="{00000000-0005-0000-0000-00005E3B0000}"/>
    <cellStyle name="Normal 6 2 5 2 4 2 2 3 2 2" xfId="39220" xr:uid="{00000000-0005-0000-0000-00005F3B0000}"/>
    <cellStyle name="Normal 6 2 5 2 4 2 2 3 3" xfId="29202" xr:uid="{00000000-0005-0000-0000-0000603B0000}"/>
    <cellStyle name="Normal 6 2 5 2 4 2 2 4" xfId="7902" xr:uid="{00000000-0005-0000-0000-0000613B0000}"/>
    <cellStyle name="Normal 6 2 5 2 4 2 2 4 2" xfId="35030" xr:uid="{00000000-0005-0000-0000-0000623B0000}"/>
    <cellStyle name="Normal 6 2 5 2 4 2 2 5" xfId="24434" xr:uid="{00000000-0005-0000-0000-0000633B0000}"/>
    <cellStyle name="Normal 6 2 5 2 4 2 3" xfId="7903" xr:uid="{00000000-0005-0000-0000-0000643B0000}"/>
    <cellStyle name="Normal 6 2 5 2 4 2 3 2" xfId="7904" xr:uid="{00000000-0005-0000-0000-0000653B0000}"/>
    <cellStyle name="Normal 6 2 5 2 4 2 3 2 2" xfId="7905" xr:uid="{00000000-0005-0000-0000-0000663B0000}"/>
    <cellStyle name="Normal 6 2 5 2 4 2 3 2 2 2" xfId="39221" xr:uid="{00000000-0005-0000-0000-0000673B0000}"/>
    <cellStyle name="Normal 6 2 5 2 4 2 3 2 3" xfId="29203" xr:uid="{00000000-0005-0000-0000-0000683B0000}"/>
    <cellStyle name="Normal 6 2 5 2 4 2 3 3" xfId="7906" xr:uid="{00000000-0005-0000-0000-0000693B0000}"/>
    <cellStyle name="Normal 6 2 5 2 4 2 3 3 2" xfId="7907" xr:uid="{00000000-0005-0000-0000-00006A3B0000}"/>
    <cellStyle name="Normal 6 2 5 2 4 2 3 3 2 2" xfId="39222" xr:uid="{00000000-0005-0000-0000-00006B3B0000}"/>
    <cellStyle name="Normal 6 2 5 2 4 2 3 3 3" xfId="29204" xr:uid="{00000000-0005-0000-0000-00006C3B0000}"/>
    <cellStyle name="Normal 6 2 5 2 4 2 3 4" xfId="7908" xr:uid="{00000000-0005-0000-0000-00006D3B0000}"/>
    <cellStyle name="Normal 6 2 5 2 4 2 3 4 2" xfId="35031" xr:uid="{00000000-0005-0000-0000-00006E3B0000}"/>
    <cellStyle name="Normal 6 2 5 2 4 2 3 5" xfId="24435" xr:uid="{00000000-0005-0000-0000-00006F3B0000}"/>
    <cellStyle name="Normal 6 2 5 2 4 2 4" xfId="7909" xr:uid="{00000000-0005-0000-0000-0000703B0000}"/>
    <cellStyle name="Normal 6 2 5 2 4 2 4 2" xfId="7910" xr:uid="{00000000-0005-0000-0000-0000713B0000}"/>
    <cellStyle name="Normal 6 2 5 2 4 2 4 2 2" xfId="39223" xr:uid="{00000000-0005-0000-0000-0000723B0000}"/>
    <cellStyle name="Normal 6 2 5 2 4 2 4 3" xfId="29205" xr:uid="{00000000-0005-0000-0000-0000733B0000}"/>
    <cellStyle name="Normal 6 2 5 2 4 2 5" xfId="7911" xr:uid="{00000000-0005-0000-0000-0000743B0000}"/>
    <cellStyle name="Normal 6 2 5 2 4 2 5 2" xfId="7912" xr:uid="{00000000-0005-0000-0000-0000753B0000}"/>
    <cellStyle name="Normal 6 2 5 2 4 2 5 2 2" xfId="39224" xr:uid="{00000000-0005-0000-0000-0000763B0000}"/>
    <cellStyle name="Normal 6 2 5 2 4 2 5 3" xfId="29206" xr:uid="{00000000-0005-0000-0000-0000773B0000}"/>
    <cellStyle name="Normal 6 2 5 2 4 2 6" xfId="7913" xr:uid="{00000000-0005-0000-0000-0000783B0000}"/>
    <cellStyle name="Normal 6 2 5 2 4 2 6 2" xfId="35029" xr:uid="{00000000-0005-0000-0000-0000793B0000}"/>
    <cellStyle name="Normal 6 2 5 2 4 2 7" xfId="24433" xr:uid="{00000000-0005-0000-0000-00007A3B0000}"/>
    <cellStyle name="Normal 6 2 5 2 4 3" xfId="7914" xr:uid="{00000000-0005-0000-0000-00007B3B0000}"/>
    <cellStyle name="Normal 6 2 5 2 4 3 2" xfId="7915" xr:uid="{00000000-0005-0000-0000-00007C3B0000}"/>
    <cellStyle name="Normal 6 2 5 2 4 3 2 2" xfId="7916" xr:uid="{00000000-0005-0000-0000-00007D3B0000}"/>
    <cellStyle name="Normal 6 2 5 2 4 3 2 2 2" xfId="39225" xr:uid="{00000000-0005-0000-0000-00007E3B0000}"/>
    <cellStyle name="Normal 6 2 5 2 4 3 2 3" xfId="29207" xr:uid="{00000000-0005-0000-0000-00007F3B0000}"/>
    <cellStyle name="Normal 6 2 5 2 4 3 3" xfId="7917" xr:uid="{00000000-0005-0000-0000-0000803B0000}"/>
    <cellStyle name="Normal 6 2 5 2 4 3 3 2" xfId="7918" xr:uid="{00000000-0005-0000-0000-0000813B0000}"/>
    <cellStyle name="Normal 6 2 5 2 4 3 3 2 2" xfId="39226" xr:uid="{00000000-0005-0000-0000-0000823B0000}"/>
    <cellStyle name="Normal 6 2 5 2 4 3 3 3" xfId="29208" xr:uid="{00000000-0005-0000-0000-0000833B0000}"/>
    <cellStyle name="Normal 6 2 5 2 4 3 4" xfId="7919" xr:uid="{00000000-0005-0000-0000-0000843B0000}"/>
    <cellStyle name="Normal 6 2 5 2 4 3 4 2" xfId="35032" xr:uid="{00000000-0005-0000-0000-0000853B0000}"/>
    <cellStyle name="Normal 6 2 5 2 4 3 5" xfId="24436" xr:uid="{00000000-0005-0000-0000-0000863B0000}"/>
    <cellStyle name="Normal 6 2 5 2 4 4" xfId="7920" xr:uid="{00000000-0005-0000-0000-0000873B0000}"/>
    <cellStyle name="Normal 6 2 5 2 4 4 2" xfId="7921" xr:uid="{00000000-0005-0000-0000-0000883B0000}"/>
    <cellStyle name="Normal 6 2 5 2 4 4 2 2" xfId="7922" xr:uid="{00000000-0005-0000-0000-0000893B0000}"/>
    <cellStyle name="Normal 6 2 5 2 4 4 2 2 2" xfId="39227" xr:uid="{00000000-0005-0000-0000-00008A3B0000}"/>
    <cellStyle name="Normal 6 2 5 2 4 4 2 3" xfId="29209" xr:uid="{00000000-0005-0000-0000-00008B3B0000}"/>
    <cellStyle name="Normal 6 2 5 2 4 4 3" xfId="7923" xr:uid="{00000000-0005-0000-0000-00008C3B0000}"/>
    <cellStyle name="Normal 6 2 5 2 4 4 3 2" xfId="7924" xr:uid="{00000000-0005-0000-0000-00008D3B0000}"/>
    <cellStyle name="Normal 6 2 5 2 4 4 3 2 2" xfId="39228" xr:uid="{00000000-0005-0000-0000-00008E3B0000}"/>
    <cellStyle name="Normal 6 2 5 2 4 4 3 3" xfId="29210" xr:uid="{00000000-0005-0000-0000-00008F3B0000}"/>
    <cellStyle name="Normal 6 2 5 2 4 4 4" xfId="7925" xr:uid="{00000000-0005-0000-0000-0000903B0000}"/>
    <cellStyle name="Normal 6 2 5 2 4 4 4 2" xfId="35033" xr:uid="{00000000-0005-0000-0000-0000913B0000}"/>
    <cellStyle name="Normal 6 2 5 2 4 4 5" xfId="24437" xr:uid="{00000000-0005-0000-0000-0000923B0000}"/>
    <cellStyle name="Normal 6 2 5 2 4 5" xfId="7926" xr:uid="{00000000-0005-0000-0000-0000933B0000}"/>
    <cellStyle name="Normal 6 2 5 2 4 5 2" xfId="7927" xr:uid="{00000000-0005-0000-0000-0000943B0000}"/>
    <cellStyle name="Normal 6 2 5 2 4 5 2 2" xfId="39229" xr:uid="{00000000-0005-0000-0000-0000953B0000}"/>
    <cellStyle name="Normal 6 2 5 2 4 5 3" xfId="29211" xr:uid="{00000000-0005-0000-0000-0000963B0000}"/>
    <cellStyle name="Normal 6 2 5 2 4 6" xfId="7928" xr:uid="{00000000-0005-0000-0000-0000973B0000}"/>
    <cellStyle name="Normal 6 2 5 2 4 6 2" xfId="7929" xr:uid="{00000000-0005-0000-0000-0000983B0000}"/>
    <cellStyle name="Normal 6 2 5 2 4 6 2 2" xfId="39230" xr:uid="{00000000-0005-0000-0000-0000993B0000}"/>
    <cellStyle name="Normal 6 2 5 2 4 6 3" xfId="29212" xr:uid="{00000000-0005-0000-0000-00009A3B0000}"/>
    <cellStyle name="Normal 6 2 5 2 4 7" xfId="7930" xr:uid="{00000000-0005-0000-0000-00009B3B0000}"/>
    <cellStyle name="Normal 6 2 5 2 4 7 2" xfId="35028" xr:uid="{00000000-0005-0000-0000-00009C3B0000}"/>
    <cellStyle name="Normal 6 2 5 2 4 8" xfId="24432" xr:uid="{00000000-0005-0000-0000-00009D3B0000}"/>
    <cellStyle name="Normal 6 2 5 2 5" xfId="7931" xr:uid="{00000000-0005-0000-0000-00009E3B0000}"/>
    <cellStyle name="Normal 6 2 5 2 5 2" xfId="7932" xr:uid="{00000000-0005-0000-0000-00009F3B0000}"/>
    <cellStyle name="Normal 6 2 5 2 5 2 2" xfId="7933" xr:uid="{00000000-0005-0000-0000-0000A03B0000}"/>
    <cellStyle name="Normal 6 2 5 2 5 2 2 2" xfId="7934" xr:uid="{00000000-0005-0000-0000-0000A13B0000}"/>
    <cellStyle name="Normal 6 2 5 2 5 2 2 2 2" xfId="7935" xr:uid="{00000000-0005-0000-0000-0000A23B0000}"/>
    <cellStyle name="Normal 6 2 5 2 5 2 2 2 2 2" xfId="39231" xr:uid="{00000000-0005-0000-0000-0000A33B0000}"/>
    <cellStyle name="Normal 6 2 5 2 5 2 2 2 3" xfId="29213" xr:uid="{00000000-0005-0000-0000-0000A43B0000}"/>
    <cellStyle name="Normal 6 2 5 2 5 2 2 3" xfId="7936" xr:uid="{00000000-0005-0000-0000-0000A53B0000}"/>
    <cellStyle name="Normal 6 2 5 2 5 2 2 3 2" xfId="7937" xr:uid="{00000000-0005-0000-0000-0000A63B0000}"/>
    <cellStyle name="Normal 6 2 5 2 5 2 2 3 2 2" xfId="39232" xr:uid="{00000000-0005-0000-0000-0000A73B0000}"/>
    <cellStyle name="Normal 6 2 5 2 5 2 2 3 3" xfId="29214" xr:uid="{00000000-0005-0000-0000-0000A83B0000}"/>
    <cellStyle name="Normal 6 2 5 2 5 2 2 4" xfId="7938" xr:uid="{00000000-0005-0000-0000-0000A93B0000}"/>
    <cellStyle name="Normal 6 2 5 2 5 2 2 4 2" xfId="35036" xr:uid="{00000000-0005-0000-0000-0000AA3B0000}"/>
    <cellStyle name="Normal 6 2 5 2 5 2 2 5" xfId="24440" xr:uid="{00000000-0005-0000-0000-0000AB3B0000}"/>
    <cellStyle name="Normal 6 2 5 2 5 2 3" xfId="7939" xr:uid="{00000000-0005-0000-0000-0000AC3B0000}"/>
    <cellStyle name="Normal 6 2 5 2 5 2 3 2" xfId="7940" xr:uid="{00000000-0005-0000-0000-0000AD3B0000}"/>
    <cellStyle name="Normal 6 2 5 2 5 2 3 2 2" xfId="7941" xr:uid="{00000000-0005-0000-0000-0000AE3B0000}"/>
    <cellStyle name="Normal 6 2 5 2 5 2 3 2 2 2" xfId="39233" xr:uid="{00000000-0005-0000-0000-0000AF3B0000}"/>
    <cellStyle name="Normal 6 2 5 2 5 2 3 2 3" xfId="29215" xr:uid="{00000000-0005-0000-0000-0000B03B0000}"/>
    <cellStyle name="Normal 6 2 5 2 5 2 3 3" xfId="7942" xr:uid="{00000000-0005-0000-0000-0000B13B0000}"/>
    <cellStyle name="Normal 6 2 5 2 5 2 3 3 2" xfId="7943" xr:uid="{00000000-0005-0000-0000-0000B23B0000}"/>
    <cellStyle name="Normal 6 2 5 2 5 2 3 3 2 2" xfId="39234" xr:uid="{00000000-0005-0000-0000-0000B33B0000}"/>
    <cellStyle name="Normal 6 2 5 2 5 2 3 3 3" xfId="29216" xr:uid="{00000000-0005-0000-0000-0000B43B0000}"/>
    <cellStyle name="Normal 6 2 5 2 5 2 3 4" xfId="7944" xr:uid="{00000000-0005-0000-0000-0000B53B0000}"/>
    <cellStyle name="Normal 6 2 5 2 5 2 3 4 2" xfId="35037" xr:uid="{00000000-0005-0000-0000-0000B63B0000}"/>
    <cellStyle name="Normal 6 2 5 2 5 2 3 5" xfId="24441" xr:uid="{00000000-0005-0000-0000-0000B73B0000}"/>
    <cellStyle name="Normal 6 2 5 2 5 2 4" xfId="7945" xr:uid="{00000000-0005-0000-0000-0000B83B0000}"/>
    <cellStyle name="Normal 6 2 5 2 5 2 4 2" xfId="7946" xr:uid="{00000000-0005-0000-0000-0000B93B0000}"/>
    <cellStyle name="Normal 6 2 5 2 5 2 4 2 2" xfId="39235" xr:uid="{00000000-0005-0000-0000-0000BA3B0000}"/>
    <cellStyle name="Normal 6 2 5 2 5 2 4 3" xfId="29217" xr:uid="{00000000-0005-0000-0000-0000BB3B0000}"/>
    <cellStyle name="Normal 6 2 5 2 5 2 5" xfId="7947" xr:uid="{00000000-0005-0000-0000-0000BC3B0000}"/>
    <cellStyle name="Normal 6 2 5 2 5 2 5 2" xfId="7948" xr:uid="{00000000-0005-0000-0000-0000BD3B0000}"/>
    <cellStyle name="Normal 6 2 5 2 5 2 5 2 2" xfId="39236" xr:uid="{00000000-0005-0000-0000-0000BE3B0000}"/>
    <cellStyle name="Normal 6 2 5 2 5 2 5 3" xfId="29218" xr:uid="{00000000-0005-0000-0000-0000BF3B0000}"/>
    <cellStyle name="Normal 6 2 5 2 5 2 6" xfId="7949" xr:uid="{00000000-0005-0000-0000-0000C03B0000}"/>
    <cellStyle name="Normal 6 2 5 2 5 2 6 2" xfId="35035" xr:uid="{00000000-0005-0000-0000-0000C13B0000}"/>
    <cellStyle name="Normal 6 2 5 2 5 2 7" xfId="24439" xr:uid="{00000000-0005-0000-0000-0000C23B0000}"/>
    <cellStyle name="Normal 6 2 5 2 5 3" xfId="7950" xr:uid="{00000000-0005-0000-0000-0000C33B0000}"/>
    <cellStyle name="Normal 6 2 5 2 5 3 2" xfId="7951" xr:uid="{00000000-0005-0000-0000-0000C43B0000}"/>
    <cellStyle name="Normal 6 2 5 2 5 3 2 2" xfId="7952" xr:uid="{00000000-0005-0000-0000-0000C53B0000}"/>
    <cellStyle name="Normal 6 2 5 2 5 3 2 2 2" xfId="39237" xr:uid="{00000000-0005-0000-0000-0000C63B0000}"/>
    <cellStyle name="Normal 6 2 5 2 5 3 2 3" xfId="29219" xr:uid="{00000000-0005-0000-0000-0000C73B0000}"/>
    <cellStyle name="Normal 6 2 5 2 5 3 3" xfId="7953" xr:uid="{00000000-0005-0000-0000-0000C83B0000}"/>
    <cellStyle name="Normal 6 2 5 2 5 3 3 2" xfId="7954" xr:uid="{00000000-0005-0000-0000-0000C93B0000}"/>
    <cellStyle name="Normal 6 2 5 2 5 3 3 2 2" xfId="39238" xr:uid="{00000000-0005-0000-0000-0000CA3B0000}"/>
    <cellStyle name="Normal 6 2 5 2 5 3 3 3" xfId="29220" xr:uid="{00000000-0005-0000-0000-0000CB3B0000}"/>
    <cellStyle name="Normal 6 2 5 2 5 3 4" xfId="7955" xr:uid="{00000000-0005-0000-0000-0000CC3B0000}"/>
    <cellStyle name="Normal 6 2 5 2 5 3 4 2" xfId="35038" xr:uid="{00000000-0005-0000-0000-0000CD3B0000}"/>
    <cellStyle name="Normal 6 2 5 2 5 3 5" xfId="24442" xr:uid="{00000000-0005-0000-0000-0000CE3B0000}"/>
    <cellStyle name="Normal 6 2 5 2 5 4" xfId="7956" xr:uid="{00000000-0005-0000-0000-0000CF3B0000}"/>
    <cellStyle name="Normal 6 2 5 2 5 4 2" xfId="7957" xr:uid="{00000000-0005-0000-0000-0000D03B0000}"/>
    <cellStyle name="Normal 6 2 5 2 5 4 2 2" xfId="7958" xr:uid="{00000000-0005-0000-0000-0000D13B0000}"/>
    <cellStyle name="Normal 6 2 5 2 5 4 2 2 2" xfId="39239" xr:uid="{00000000-0005-0000-0000-0000D23B0000}"/>
    <cellStyle name="Normal 6 2 5 2 5 4 2 3" xfId="29221" xr:uid="{00000000-0005-0000-0000-0000D33B0000}"/>
    <cellStyle name="Normal 6 2 5 2 5 4 3" xfId="7959" xr:uid="{00000000-0005-0000-0000-0000D43B0000}"/>
    <cellStyle name="Normal 6 2 5 2 5 4 3 2" xfId="7960" xr:uid="{00000000-0005-0000-0000-0000D53B0000}"/>
    <cellStyle name="Normal 6 2 5 2 5 4 3 2 2" xfId="39240" xr:uid="{00000000-0005-0000-0000-0000D63B0000}"/>
    <cellStyle name="Normal 6 2 5 2 5 4 3 3" xfId="29222" xr:uid="{00000000-0005-0000-0000-0000D73B0000}"/>
    <cellStyle name="Normal 6 2 5 2 5 4 4" xfId="7961" xr:uid="{00000000-0005-0000-0000-0000D83B0000}"/>
    <cellStyle name="Normal 6 2 5 2 5 4 4 2" xfId="35039" xr:uid="{00000000-0005-0000-0000-0000D93B0000}"/>
    <cellStyle name="Normal 6 2 5 2 5 4 5" xfId="24443" xr:uid="{00000000-0005-0000-0000-0000DA3B0000}"/>
    <cellStyle name="Normal 6 2 5 2 5 5" xfId="7962" xr:uid="{00000000-0005-0000-0000-0000DB3B0000}"/>
    <cellStyle name="Normal 6 2 5 2 5 5 2" xfId="7963" xr:uid="{00000000-0005-0000-0000-0000DC3B0000}"/>
    <cellStyle name="Normal 6 2 5 2 5 5 2 2" xfId="39241" xr:uid="{00000000-0005-0000-0000-0000DD3B0000}"/>
    <cellStyle name="Normal 6 2 5 2 5 5 3" xfId="29223" xr:uid="{00000000-0005-0000-0000-0000DE3B0000}"/>
    <cellStyle name="Normal 6 2 5 2 5 6" xfId="7964" xr:uid="{00000000-0005-0000-0000-0000DF3B0000}"/>
    <cellStyle name="Normal 6 2 5 2 5 6 2" xfId="7965" xr:uid="{00000000-0005-0000-0000-0000E03B0000}"/>
    <cellStyle name="Normal 6 2 5 2 5 6 2 2" xfId="39242" xr:uid="{00000000-0005-0000-0000-0000E13B0000}"/>
    <cellStyle name="Normal 6 2 5 2 5 6 3" xfId="29224" xr:uid="{00000000-0005-0000-0000-0000E23B0000}"/>
    <cellStyle name="Normal 6 2 5 2 5 7" xfId="7966" xr:uid="{00000000-0005-0000-0000-0000E33B0000}"/>
    <cellStyle name="Normal 6 2 5 2 5 7 2" xfId="35034" xr:uid="{00000000-0005-0000-0000-0000E43B0000}"/>
    <cellStyle name="Normal 6 2 5 2 5 8" xfId="24438" xr:uid="{00000000-0005-0000-0000-0000E53B0000}"/>
    <cellStyle name="Normal 6 2 5 2 6" xfId="7967" xr:uid="{00000000-0005-0000-0000-0000E63B0000}"/>
    <cellStyle name="Normal 6 2 5 2 6 2" xfId="7968" xr:uid="{00000000-0005-0000-0000-0000E73B0000}"/>
    <cellStyle name="Normal 6 2 5 2 6 2 2" xfId="7969" xr:uid="{00000000-0005-0000-0000-0000E83B0000}"/>
    <cellStyle name="Normal 6 2 5 2 6 2 2 2" xfId="7970" xr:uid="{00000000-0005-0000-0000-0000E93B0000}"/>
    <cellStyle name="Normal 6 2 5 2 6 2 2 2 2" xfId="39243" xr:uid="{00000000-0005-0000-0000-0000EA3B0000}"/>
    <cellStyle name="Normal 6 2 5 2 6 2 2 3" xfId="29225" xr:uid="{00000000-0005-0000-0000-0000EB3B0000}"/>
    <cellStyle name="Normal 6 2 5 2 6 2 3" xfId="7971" xr:uid="{00000000-0005-0000-0000-0000EC3B0000}"/>
    <cellStyle name="Normal 6 2 5 2 6 2 3 2" xfId="7972" xr:uid="{00000000-0005-0000-0000-0000ED3B0000}"/>
    <cellStyle name="Normal 6 2 5 2 6 2 3 2 2" xfId="39244" xr:uid="{00000000-0005-0000-0000-0000EE3B0000}"/>
    <cellStyle name="Normal 6 2 5 2 6 2 3 3" xfId="29226" xr:uid="{00000000-0005-0000-0000-0000EF3B0000}"/>
    <cellStyle name="Normal 6 2 5 2 6 2 4" xfId="7973" xr:uid="{00000000-0005-0000-0000-0000F03B0000}"/>
    <cellStyle name="Normal 6 2 5 2 6 2 4 2" xfId="35041" xr:uid="{00000000-0005-0000-0000-0000F13B0000}"/>
    <cellStyle name="Normal 6 2 5 2 6 2 5" xfId="24445" xr:uid="{00000000-0005-0000-0000-0000F23B0000}"/>
    <cellStyle name="Normal 6 2 5 2 6 3" xfId="7974" xr:uid="{00000000-0005-0000-0000-0000F33B0000}"/>
    <cellStyle name="Normal 6 2 5 2 6 3 2" xfId="7975" xr:uid="{00000000-0005-0000-0000-0000F43B0000}"/>
    <cellStyle name="Normal 6 2 5 2 6 3 2 2" xfId="7976" xr:uid="{00000000-0005-0000-0000-0000F53B0000}"/>
    <cellStyle name="Normal 6 2 5 2 6 3 2 2 2" xfId="39245" xr:uid="{00000000-0005-0000-0000-0000F63B0000}"/>
    <cellStyle name="Normal 6 2 5 2 6 3 2 3" xfId="29227" xr:uid="{00000000-0005-0000-0000-0000F73B0000}"/>
    <cellStyle name="Normal 6 2 5 2 6 3 3" xfId="7977" xr:uid="{00000000-0005-0000-0000-0000F83B0000}"/>
    <cellStyle name="Normal 6 2 5 2 6 3 3 2" xfId="7978" xr:uid="{00000000-0005-0000-0000-0000F93B0000}"/>
    <cellStyle name="Normal 6 2 5 2 6 3 3 2 2" xfId="39246" xr:uid="{00000000-0005-0000-0000-0000FA3B0000}"/>
    <cellStyle name="Normal 6 2 5 2 6 3 3 3" xfId="29228" xr:uid="{00000000-0005-0000-0000-0000FB3B0000}"/>
    <cellStyle name="Normal 6 2 5 2 6 3 4" xfId="7979" xr:uid="{00000000-0005-0000-0000-0000FC3B0000}"/>
    <cellStyle name="Normal 6 2 5 2 6 3 4 2" xfId="35042" xr:uid="{00000000-0005-0000-0000-0000FD3B0000}"/>
    <cellStyle name="Normal 6 2 5 2 6 3 5" xfId="24446" xr:uid="{00000000-0005-0000-0000-0000FE3B0000}"/>
    <cellStyle name="Normal 6 2 5 2 6 4" xfId="7980" xr:uid="{00000000-0005-0000-0000-0000FF3B0000}"/>
    <cellStyle name="Normal 6 2 5 2 6 4 2" xfId="7981" xr:uid="{00000000-0005-0000-0000-0000003C0000}"/>
    <cellStyle name="Normal 6 2 5 2 6 4 2 2" xfId="39247" xr:uid="{00000000-0005-0000-0000-0000013C0000}"/>
    <cellStyle name="Normal 6 2 5 2 6 4 3" xfId="29229" xr:uid="{00000000-0005-0000-0000-0000023C0000}"/>
    <cellStyle name="Normal 6 2 5 2 6 5" xfId="7982" xr:uid="{00000000-0005-0000-0000-0000033C0000}"/>
    <cellStyle name="Normal 6 2 5 2 6 5 2" xfId="7983" xr:uid="{00000000-0005-0000-0000-0000043C0000}"/>
    <cellStyle name="Normal 6 2 5 2 6 5 2 2" xfId="39248" xr:uid="{00000000-0005-0000-0000-0000053C0000}"/>
    <cellStyle name="Normal 6 2 5 2 6 5 3" xfId="29230" xr:uid="{00000000-0005-0000-0000-0000063C0000}"/>
    <cellStyle name="Normal 6 2 5 2 6 6" xfId="7984" xr:uid="{00000000-0005-0000-0000-0000073C0000}"/>
    <cellStyle name="Normal 6 2 5 2 6 6 2" xfId="35040" xr:uid="{00000000-0005-0000-0000-0000083C0000}"/>
    <cellStyle name="Normal 6 2 5 2 6 7" xfId="24444" xr:uid="{00000000-0005-0000-0000-0000093C0000}"/>
    <cellStyle name="Normal 6 2 5 2 7" xfId="7985" xr:uid="{00000000-0005-0000-0000-00000A3C0000}"/>
    <cellStyle name="Normal 6 2 5 2 7 2" xfId="7986" xr:uid="{00000000-0005-0000-0000-00000B3C0000}"/>
    <cellStyle name="Normal 6 2 5 2 7 2 2" xfId="7987" xr:uid="{00000000-0005-0000-0000-00000C3C0000}"/>
    <cellStyle name="Normal 6 2 5 2 7 2 2 2" xfId="39249" xr:uid="{00000000-0005-0000-0000-00000D3C0000}"/>
    <cellStyle name="Normal 6 2 5 2 7 2 3" xfId="29231" xr:uid="{00000000-0005-0000-0000-00000E3C0000}"/>
    <cellStyle name="Normal 6 2 5 2 7 3" xfId="7988" xr:uid="{00000000-0005-0000-0000-00000F3C0000}"/>
    <cellStyle name="Normal 6 2 5 2 7 3 2" xfId="7989" xr:uid="{00000000-0005-0000-0000-0000103C0000}"/>
    <cellStyle name="Normal 6 2 5 2 7 3 2 2" xfId="39250" xr:uid="{00000000-0005-0000-0000-0000113C0000}"/>
    <cellStyle name="Normal 6 2 5 2 7 3 3" xfId="29232" xr:uid="{00000000-0005-0000-0000-0000123C0000}"/>
    <cellStyle name="Normal 6 2 5 2 7 4" xfId="7990" xr:uid="{00000000-0005-0000-0000-0000133C0000}"/>
    <cellStyle name="Normal 6 2 5 2 7 4 2" xfId="35043" xr:uid="{00000000-0005-0000-0000-0000143C0000}"/>
    <cellStyle name="Normal 6 2 5 2 7 5" xfId="24447" xr:uid="{00000000-0005-0000-0000-0000153C0000}"/>
    <cellStyle name="Normal 6 2 5 2 8" xfId="7991" xr:uid="{00000000-0005-0000-0000-0000163C0000}"/>
    <cellStyle name="Normal 6 2 5 2 8 2" xfId="7992" xr:uid="{00000000-0005-0000-0000-0000173C0000}"/>
    <cellStyle name="Normal 6 2 5 2 8 2 2" xfId="7993" xr:uid="{00000000-0005-0000-0000-0000183C0000}"/>
    <cellStyle name="Normal 6 2 5 2 8 2 2 2" xfId="39251" xr:uid="{00000000-0005-0000-0000-0000193C0000}"/>
    <cellStyle name="Normal 6 2 5 2 8 2 3" xfId="29233" xr:uid="{00000000-0005-0000-0000-00001A3C0000}"/>
    <cellStyle name="Normal 6 2 5 2 8 3" xfId="7994" xr:uid="{00000000-0005-0000-0000-00001B3C0000}"/>
    <cellStyle name="Normal 6 2 5 2 8 3 2" xfId="7995" xr:uid="{00000000-0005-0000-0000-00001C3C0000}"/>
    <cellStyle name="Normal 6 2 5 2 8 3 2 2" xfId="39252" xr:uid="{00000000-0005-0000-0000-00001D3C0000}"/>
    <cellStyle name="Normal 6 2 5 2 8 3 3" xfId="29234" xr:uid="{00000000-0005-0000-0000-00001E3C0000}"/>
    <cellStyle name="Normal 6 2 5 2 8 4" xfId="7996" xr:uid="{00000000-0005-0000-0000-00001F3C0000}"/>
    <cellStyle name="Normal 6 2 5 2 8 4 2" xfId="35044" xr:uid="{00000000-0005-0000-0000-0000203C0000}"/>
    <cellStyle name="Normal 6 2 5 2 8 5" xfId="24448" xr:uid="{00000000-0005-0000-0000-0000213C0000}"/>
    <cellStyle name="Normal 6 2 5 2 9" xfId="7997" xr:uid="{00000000-0005-0000-0000-0000223C0000}"/>
    <cellStyle name="Normal 6 2 5 2 9 2" xfId="7998" xr:uid="{00000000-0005-0000-0000-0000233C0000}"/>
    <cellStyle name="Normal 6 2 5 2 9 2 2" xfId="39253" xr:uid="{00000000-0005-0000-0000-0000243C0000}"/>
    <cellStyle name="Normal 6 2 5 2 9 3" xfId="29235" xr:uid="{00000000-0005-0000-0000-0000253C0000}"/>
    <cellStyle name="Normal 6 2 5 3" xfId="7999" xr:uid="{00000000-0005-0000-0000-0000263C0000}"/>
    <cellStyle name="Normal 6 2 5 3 10" xfId="24449" xr:uid="{00000000-0005-0000-0000-0000273C0000}"/>
    <cellStyle name="Normal 6 2 5 3 2" xfId="8000" xr:uid="{00000000-0005-0000-0000-0000283C0000}"/>
    <cellStyle name="Normal 6 2 5 3 2 2" xfId="8001" xr:uid="{00000000-0005-0000-0000-0000293C0000}"/>
    <cellStyle name="Normal 6 2 5 3 2 2 2" xfId="8002" xr:uid="{00000000-0005-0000-0000-00002A3C0000}"/>
    <cellStyle name="Normal 6 2 5 3 2 2 2 2" xfId="8003" xr:uid="{00000000-0005-0000-0000-00002B3C0000}"/>
    <cellStyle name="Normal 6 2 5 3 2 2 2 2 2" xfId="8004" xr:uid="{00000000-0005-0000-0000-00002C3C0000}"/>
    <cellStyle name="Normal 6 2 5 3 2 2 2 2 2 2" xfId="39254" xr:uid="{00000000-0005-0000-0000-00002D3C0000}"/>
    <cellStyle name="Normal 6 2 5 3 2 2 2 2 3" xfId="29236" xr:uid="{00000000-0005-0000-0000-00002E3C0000}"/>
    <cellStyle name="Normal 6 2 5 3 2 2 2 3" xfId="8005" xr:uid="{00000000-0005-0000-0000-00002F3C0000}"/>
    <cellStyle name="Normal 6 2 5 3 2 2 2 3 2" xfId="8006" xr:uid="{00000000-0005-0000-0000-0000303C0000}"/>
    <cellStyle name="Normal 6 2 5 3 2 2 2 3 2 2" xfId="39255" xr:uid="{00000000-0005-0000-0000-0000313C0000}"/>
    <cellStyle name="Normal 6 2 5 3 2 2 2 3 3" xfId="29237" xr:uid="{00000000-0005-0000-0000-0000323C0000}"/>
    <cellStyle name="Normal 6 2 5 3 2 2 2 4" xfId="8007" xr:uid="{00000000-0005-0000-0000-0000333C0000}"/>
    <cellStyle name="Normal 6 2 5 3 2 2 2 4 2" xfId="35048" xr:uid="{00000000-0005-0000-0000-0000343C0000}"/>
    <cellStyle name="Normal 6 2 5 3 2 2 2 5" xfId="24452" xr:uid="{00000000-0005-0000-0000-0000353C0000}"/>
    <cellStyle name="Normal 6 2 5 3 2 2 3" xfId="8008" xr:uid="{00000000-0005-0000-0000-0000363C0000}"/>
    <cellStyle name="Normal 6 2 5 3 2 2 3 2" xfId="8009" xr:uid="{00000000-0005-0000-0000-0000373C0000}"/>
    <cellStyle name="Normal 6 2 5 3 2 2 3 2 2" xfId="8010" xr:uid="{00000000-0005-0000-0000-0000383C0000}"/>
    <cellStyle name="Normal 6 2 5 3 2 2 3 2 2 2" xfId="39256" xr:uid="{00000000-0005-0000-0000-0000393C0000}"/>
    <cellStyle name="Normal 6 2 5 3 2 2 3 2 3" xfId="29238" xr:uid="{00000000-0005-0000-0000-00003A3C0000}"/>
    <cellStyle name="Normal 6 2 5 3 2 2 3 3" xfId="8011" xr:uid="{00000000-0005-0000-0000-00003B3C0000}"/>
    <cellStyle name="Normal 6 2 5 3 2 2 3 3 2" xfId="8012" xr:uid="{00000000-0005-0000-0000-00003C3C0000}"/>
    <cellStyle name="Normal 6 2 5 3 2 2 3 3 2 2" xfId="39257" xr:uid="{00000000-0005-0000-0000-00003D3C0000}"/>
    <cellStyle name="Normal 6 2 5 3 2 2 3 3 3" xfId="29239" xr:uid="{00000000-0005-0000-0000-00003E3C0000}"/>
    <cellStyle name="Normal 6 2 5 3 2 2 3 4" xfId="8013" xr:uid="{00000000-0005-0000-0000-00003F3C0000}"/>
    <cellStyle name="Normal 6 2 5 3 2 2 3 4 2" xfId="35049" xr:uid="{00000000-0005-0000-0000-0000403C0000}"/>
    <cellStyle name="Normal 6 2 5 3 2 2 3 5" xfId="24453" xr:uid="{00000000-0005-0000-0000-0000413C0000}"/>
    <cellStyle name="Normal 6 2 5 3 2 2 4" xfId="8014" xr:uid="{00000000-0005-0000-0000-0000423C0000}"/>
    <cellStyle name="Normal 6 2 5 3 2 2 4 2" xfId="8015" xr:uid="{00000000-0005-0000-0000-0000433C0000}"/>
    <cellStyle name="Normal 6 2 5 3 2 2 4 2 2" xfId="39258" xr:uid="{00000000-0005-0000-0000-0000443C0000}"/>
    <cellStyle name="Normal 6 2 5 3 2 2 4 3" xfId="29240" xr:uid="{00000000-0005-0000-0000-0000453C0000}"/>
    <cellStyle name="Normal 6 2 5 3 2 2 5" xfId="8016" xr:uid="{00000000-0005-0000-0000-0000463C0000}"/>
    <cellStyle name="Normal 6 2 5 3 2 2 5 2" xfId="8017" xr:uid="{00000000-0005-0000-0000-0000473C0000}"/>
    <cellStyle name="Normal 6 2 5 3 2 2 5 2 2" xfId="39259" xr:uid="{00000000-0005-0000-0000-0000483C0000}"/>
    <cellStyle name="Normal 6 2 5 3 2 2 5 3" xfId="29241" xr:uid="{00000000-0005-0000-0000-0000493C0000}"/>
    <cellStyle name="Normal 6 2 5 3 2 2 6" xfId="8018" xr:uid="{00000000-0005-0000-0000-00004A3C0000}"/>
    <cellStyle name="Normal 6 2 5 3 2 2 6 2" xfId="35047" xr:uid="{00000000-0005-0000-0000-00004B3C0000}"/>
    <cellStyle name="Normal 6 2 5 3 2 2 7" xfId="24451" xr:uid="{00000000-0005-0000-0000-00004C3C0000}"/>
    <cellStyle name="Normal 6 2 5 3 2 3" xfId="8019" xr:uid="{00000000-0005-0000-0000-00004D3C0000}"/>
    <cellStyle name="Normal 6 2 5 3 2 3 2" xfId="8020" xr:uid="{00000000-0005-0000-0000-00004E3C0000}"/>
    <cellStyle name="Normal 6 2 5 3 2 3 2 2" xfId="8021" xr:uid="{00000000-0005-0000-0000-00004F3C0000}"/>
    <cellStyle name="Normal 6 2 5 3 2 3 2 2 2" xfId="39260" xr:uid="{00000000-0005-0000-0000-0000503C0000}"/>
    <cellStyle name="Normal 6 2 5 3 2 3 2 3" xfId="29242" xr:uid="{00000000-0005-0000-0000-0000513C0000}"/>
    <cellStyle name="Normal 6 2 5 3 2 3 3" xfId="8022" xr:uid="{00000000-0005-0000-0000-0000523C0000}"/>
    <cellStyle name="Normal 6 2 5 3 2 3 3 2" xfId="8023" xr:uid="{00000000-0005-0000-0000-0000533C0000}"/>
    <cellStyle name="Normal 6 2 5 3 2 3 3 2 2" xfId="39261" xr:uid="{00000000-0005-0000-0000-0000543C0000}"/>
    <cellStyle name="Normal 6 2 5 3 2 3 3 3" xfId="29243" xr:uid="{00000000-0005-0000-0000-0000553C0000}"/>
    <cellStyle name="Normal 6 2 5 3 2 3 4" xfId="8024" xr:uid="{00000000-0005-0000-0000-0000563C0000}"/>
    <cellStyle name="Normal 6 2 5 3 2 3 4 2" xfId="35050" xr:uid="{00000000-0005-0000-0000-0000573C0000}"/>
    <cellStyle name="Normal 6 2 5 3 2 3 5" xfId="24454" xr:uid="{00000000-0005-0000-0000-0000583C0000}"/>
    <cellStyle name="Normal 6 2 5 3 2 4" xfId="8025" xr:uid="{00000000-0005-0000-0000-0000593C0000}"/>
    <cellStyle name="Normal 6 2 5 3 2 4 2" xfId="8026" xr:uid="{00000000-0005-0000-0000-00005A3C0000}"/>
    <cellStyle name="Normal 6 2 5 3 2 4 2 2" xfId="8027" xr:uid="{00000000-0005-0000-0000-00005B3C0000}"/>
    <cellStyle name="Normal 6 2 5 3 2 4 2 2 2" xfId="39262" xr:uid="{00000000-0005-0000-0000-00005C3C0000}"/>
    <cellStyle name="Normal 6 2 5 3 2 4 2 3" xfId="29244" xr:uid="{00000000-0005-0000-0000-00005D3C0000}"/>
    <cellStyle name="Normal 6 2 5 3 2 4 3" xfId="8028" xr:uid="{00000000-0005-0000-0000-00005E3C0000}"/>
    <cellStyle name="Normal 6 2 5 3 2 4 3 2" xfId="8029" xr:uid="{00000000-0005-0000-0000-00005F3C0000}"/>
    <cellStyle name="Normal 6 2 5 3 2 4 3 2 2" xfId="39263" xr:uid="{00000000-0005-0000-0000-0000603C0000}"/>
    <cellStyle name="Normal 6 2 5 3 2 4 3 3" xfId="29245" xr:uid="{00000000-0005-0000-0000-0000613C0000}"/>
    <cellStyle name="Normal 6 2 5 3 2 4 4" xfId="8030" xr:uid="{00000000-0005-0000-0000-0000623C0000}"/>
    <cellStyle name="Normal 6 2 5 3 2 4 4 2" xfId="35051" xr:uid="{00000000-0005-0000-0000-0000633C0000}"/>
    <cellStyle name="Normal 6 2 5 3 2 4 5" xfId="24455" xr:uid="{00000000-0005-0000-0000-0000643C0000}"/>
    <cellStyle name="Normal 6 2 5 3 2 5" xfId="8031" xr:uid="{00000000-0005-0000-0000-0000653C0000}"/>
    <cellStyle name="Normal 6 2 5 3 2 5 2" xfId="8032" xr:uid="{00000000-0005-0000-0000-0000663C0000}"/>
    <cellStyle name="Normal 6 2 5 3 2 5 2 2" xfId="39264" xr:uid="{00000000-0005-0000-0000-0000673C0000}"/>
    <cellStyle name="Normal 6 2 5 3 2 5 3" xfId="29246" xr:uid="{00000000-0005-0000-0000-0000683C0000}"/>
    <cellStyle name="Normal 6 2 5 3 2 6" xfId="8033" xr:uid="{00000000-0005-0000-0000-0000693C0000}"/>
    <cellStyle name="Normal 6 2 5 3 2 6 2" xfId="8034" xr:uid="{00000000-0005-0000-0000-00006A3C0000}"/>
    <cellStyle name="Normal 6 2 5 3 2 6 2 2" xfId="39265" xr:uid="{00000000-0005-0000-0000-00006B3C0000}"/>
    <cellStyle name="Normal 6 2 5 3 2 6 3" xfId="29247" xr:uid="{00000000-0005-0000-0000-00006C3C0000}"/>
    <cellStyle name="Normal 6 2 5 3 2 7" xfId="8035" xr:uid="{00000000-0005-0000-0000-00006D3C0000}"/>
    <cellStyle name="Normal 6 2 5 3 2 7 2" xfId="35046" xr:uid="{00000000-0005-0000-0000-00006E3C0000}"/>
    <cellStyle name="Normal 6 2 5 3 2 8" xfId="24450" xr:uid="{00000000-0005-0000-0000-00006F3C0000}"/>
    <cellStyle name="Normal 6 2 5 3 3" xfId="8036" xr:uid="{00000000-0005-0000-0000-0000703C0000}"/>
    <cellStyle name="Normal 6 2 5 3 3 2" xfId="8037" xr:uid="{00000000-0005-0000-0000-0000713C0000}"/>
    <cellStyle name="Normal 6 2 5 3 3 2 2" xfId="8038" xr:uid="{00000000-0005-0000-0000-0000723C0000}"/>
    <cellStyle name="Normal 6 2 5 3 3 2 2 2" xfId="8039" xr:uid="{00000000-0005-0000-0000-0000733C0000}"/>
    <cellStyle name="Normal 6 2 5 3 3 2 2 2 2" xfId="8040" xr:uid="{00000000-0005-0000-0000-0000743C0000}"/>
    <cellStyle name="Normal 6 2 5 3 3 2 2 2 2 2" xfId="39266" xr:uid="{00000000-0005-0000-0000-0000753C0000}"/>
    <cellStyle name="Normal 6 2 5 3 3 2 2 2 3" xfId="29248" xr:uid="{00000000-0005-0000-0000-0000763C0000}"/>
    <cellStyle name="Normal 6 2 5 3 3 2 2 3" xfId="8041" xr:uid="{00000000-0005-0000-0000-0000773C0000}"/>
    <cellStyle name="Normal 6 2 5 3 3 2 2 3 2" xfId="8042" xr:uid="{00000000-0005-0000-0000-0000783C0000}"/>
    <cellStyle name="Normal 6 2 5 3 3 2 2 3 2 2" xfId="39267" xr:uid="{00000000-0005-0000-0000-0000793C0000}"/>
    <cellStyle name="Normal 6 2 5 3 3 2 2 3 3" xfId="29249" xr:uid="{00000000-0005-0000-0000-00007A3C0000}"/>
    <cellStyle name="Normal 6 2 5 3 3 2 2 4" xfId="8043" xr:uid="{00000000-0005-0000-0000-00007B3C0000}"/>
    <cellStyle name="Normal 6 2 5 3 3 2 2 4 2" xfId="35054" xr:uid="{00000000-0005-0000-0000-00007C3C0000}"/>
    <cellStyle name="Normal 6 2 5 3 3 2 2 5" xfId="24458" xr:uid="{00000000-0005-0000-0000-00007D3C0000}"/>
    <cellStyle name="Normal 6 2 5 3 3 2 3" xfId="8044" xr:uid="{00000000-0005-0000-0000-00007E3C0000}"/>
    <cellStyle name="Normal 6 2 5 3 3 2 3 2" xfId="8045" xr:uid="{00000000-0005-0000-0000-00007F3C0000}"/>
    <cellStyle name="Normal 6 2 5 3 3 2 3 2 2" xfId="8046" xr:uid="{00000000-0005-0000-0000-0000803C0000}"/>
    <cellStyle name="Normal 6 2 5 3 3 2 3 2 2 2" xfId="39268" xr:uid="{00000000-0005-0000-0000-0000813C0000}"/>
    <cellStyle name="Normal 6 2 5 3 3 2 3 2 3" xfId="29250" xr:uid="{00000000-0005-0000-0000-0000823C0000}"/>
    <cellStyle name="Normal 6 2 5 3 3 2 3 3" xfId="8047" xr:uid="{00000000-0005-0000-0000-0000833C0000}"/>
    <cellStyle name="Normal 6 2 5 3 3 2 3 3 2" xfId="8048" xr:uid="{00000000-0005-0000-0000-0000843C0000}"/>
    <cellStyle name="Normal 6 2 5 3 3 2 3 3 2 2" xfId="39269" xr:uid="{00000000-0005-0000-0000-0000853C0000}"/>
    <cellStyle name="Normal 6 2 5 3 3 2 3 3 3" xfId="29251" xr:uid="{00000000-0005-0000-0000-0000863C0000}"/>
    <cellStyle name="Normal 6 2 5 3 3 2 3 4" xfId="8049" xr:uid="{00000000-0005-0000-0000-0000873C0000}"/>
    <cellStyle name="Normal 6 2 5 3 3 2 3 4 2" xfId="35055" xr:uid="{00000000-0005-0000-0000-0000883C0000}"/>
    <cellStyle name="Normal 6 2 5 3 3 2 3 5" xfId="24459" xr:uid="{00000000-0005-0000-0000-0000893C0000}"/>
    <cellStyle name="Normal 6 2 5 3 3 2 4" xfId="8050" xr:uid="{00000000-0005-0000-0000-00008A3C0000}"/>
    <cellStyle name="Normal 6 2 5 3 3 2 4 2" xfId="8051" xr:uid="{00000000-0005-0000-0000-00008B3C0000}"/>
    <cellStyle name="Normal 6 2 5 3 3 2 4 2 2" xfId="39270" xr:uid="{00000000-0005-0000-0000-00008C3C0000}"/>
    <cellStyle name="Normal 6 2 5 3 3 2 4 3" xfId="29252" xr:uid="{00000000-0005-0000-0000-00008D3C0000}"/>
    <cellStyle name="Normal 6 2 5 3 3 2 5" xfId="8052" xr:uid="{00000000-0005-0000-0000-00008E3C0000}"/>
    <cellStyle name="Normal 6 2 5 3 3 2 5 2" xfId="8053" xr:uid="{00000000-0005-0000-0000-00008F3C0000}"/>
    <cellStyle name="Normal 6 2 5 3 3 2 5 2 2" xfId="39271" xr:uid="{00000000-0005-0000-0000-0000903C0000}"/>
    <cellStyle name="Normal 6 2 5 3 3 2 5 3" xfId="29253" xr:uid="{00000000-0005-0000-0000-0000913C0000}"/>
    <cellStyle name="Normal 6 2 5 3 3 2 6" xfId="8054" xr:uid="{00000000-0005-0000-0000-0000923C0000}"/>
    <cellStyle name="Normal 6 2 5 3 3 2 6 2" xfId="35053" xr:uid="{00000000-0005-0000-0000-0000933C0000}"/>
    <cellStyle name="Normal 6 2 5 3 3 2 7" xfId="24457" xr:uid="{00000000-0005-0000-0000-0000943C0000}"/>
    <cellStyle name="Normal 6 2 5 3 3 3" xfId="8055" xr:uid="{00000000-0005-0000-0000-0000953C0000}"/>
    <cellStyle name="Normal 6 2 5 3 3 3 2" xfId="8056" xr:uid="{00000000-0005-0000-0000-0000963C0000}"/>
    <cellStyle name="Normal 6 2 5 3 3 3 2 2" xfId="8057" xr:uid="{00000000-0005-0000-0000-0000973C0000}"/>
    <cellStyle name="Normal 6 2 5 3 3 3 2 2 2" xfId="39272" xr:uid="{00000000-0005-0000-0000-0000983C0000}"/>
    <cellStyle name="Normal 6 2 5 3 3 3 2 3" xfId="29254" xr:uid="{00000000-0005-0000-0000-0000993C0000}"/>
    <cellStyle name="Normal 6 2 5 3 3 3 3" xfId="8058" xr:uid="{00000000-0005-0000-0000-00009A3C0000}"/>
    <cellStyle name="Normal 6 2 5 3 3 3 3 2" xfId="8059" xr:uid="{00000000-0005-0000-0000-00009B3C0000}"/>
    <cellStyle name="Normal 6 2 5 3 3 3 3 2 2" xfId="39273" xr:uid="{00000000-0005-0000-0000-00009C3C0000}"/>
    <cellStyle name="Normal 6 2 5 3 3 3 3 3" xfId="29255" xr:uid="{00000000-0005-0000-0000-00009D3C0000}"/>
    <cellStyle name="Normal 6 2 5 3 3 3 4" xfId="8060" xr:uid="{00000000-0005-0000-0000-00009E3C0000}"/>
    <cellStyle name="Normal 6 2 5 3 3 3 4 2" xfId="35056" xr:uid="{00000000-0005-0000-0000-00009F3C0000}"/>
    <cellStyle name="Normal 6 2 5 3 3 3 5" xfId="24460" xr:uid="{00000000-0005-0000-0000-0000A03C0000}"/>
    <cellStyle name="Normal 6 2 5 3 3 4" xfId="8061" xr:uid="{00000000-0005-0000-0000-0000A13C0000}"/>
    <cellStyle name="Normal 6 2 5 3 3 4 2" xfId="8062" xr:uid="{00000000-0005-0000-0000-0000A23C0000}"/>
    <cellStyle name="Normal 6 2 5 3 3 4 2 2" xfId="8063" xr:uid="{00000000-0005-0000-0000-0000A33C0000}"/>
    <cellStyle name="Normal 6 2 5 3 3 4 2 2 2" xfId="39274" xr:uid="{00000000-0005-0000-0000-0000A43C0000}"/>
    <cellStyle name="Normal 6 2 5 3 3 4 2 3" xfId="29256" xr:uid="{00000000-0005-0000-0000-0000A53C0000}"/>
    <cellStyle name="Normal 6 2 5 3 3 4 3" xfId="8064" xr:uid="{00000000-0005-0000-0000-0000A63C0000}"/>
    <cellStyle name="Normal 6 2 5 3 3 4 3 2" xfId="8065" xr:uid="{00000000-0005-0000-0000-0000A73C0000}"/>
    <cellStyle name="Normal 6 2 5 3 3 4 3 2 2" xfId="39275" xr:uid="{00000000-0005-0000-0000-0000A83C0000}"/>
    <cellStyle name="Normal 6 2 5 3 3 4 3 3" xfId="29257" xr:uid="{00000000-0005-0000-0000-0000A93C0000}"/>
    <cellStyle name="Normal 6 2 5 3 3 4 4" xfId="8066" xr:uid="{00000000-0005-0000-0000-0000AA3C0000}"/>
    <cellStyle name="Normal 6 2 5 3 3 4 4 2" xfId="35057" xr:uid="{00000000-0005-0000-0000-0000AB3C0000}"/>
    <cellStyle name="Normal 6 2 5 3 3 4 5" xfId="24461" xr:uid="{00000000-0005-0000-0000-0000AC3C0000}"/>
    <cellStyle name="Normal 6 2 5 3 3 5" xfId="8067" xr:uid="{00000000-0005-0000-0000-0000AD3C0000}"/>
    <cellStyle name="Normal 6 2 5 3 3 5 2" xfId="8068" xr:uid="{00000000-0005-0000-0000-0000AE3C0000}"/>
    <cellStyle name="Normal 6 2 5 3 3 5 2 2" xfId="39276" xr:uid="{00000000-0005-0000-0000-0000AF3C0000}"/>
    <cellStyle name="Normal 6 2 5 3 3 5 3" xfId="29258" xr:uid="{00000000-0005-0000-0000-0000B03C0000}"/>
    <cellStyle name="Normal 6 2 5 3 3 6" xfId="8069" xr:uid="{00000000-0005-0000-0000-0000B13C0000}"/>
    <cellStyle name="Normal 6 2 5 3 3 6 2" xfId="8070" xr:uid="{00000000-0005-0000-0000-0000B23C0000}"/>
    <cellStyle name="Normal 6 2 5 3 3 6 2 2" xfId="39277" xr:uid="{00000000-0005-0000-0000-0000B33C0000}"/>
    <cellStyle name="Normal 6 2 5 3 3 6 3" xfId="29259" xr:uid="{00000000-0005-0000-0000-0000B43C0000}"/>
    <cellStyle name="Normal 6 2 5 3 3 7" xfId="8071" xr:uid="{00000000-0005-0000-0000-0000B53C0000}"/>
    <cellStyle name="Normal 6 2 5 3 3 7 2" xfId="35052" xr:uid="{00000000-0005-0000-0000-0000B63C0000}"/>
    <cellStyle name="Normal 6 2 5 3 3 8" xfId="24456" xr:uid="{00000000-0005-0000-0000-0000B73C0000}"/>
    <cellStyle name="Normal 6 2 5 3 4" xfId="8072" xr:uid="{00000000-0005-0000-0000-0000B83C0000}"/>
    <cellStyle name="Normal 6 2 5 3 4 2" xfId="8073" xr:uid="{00000000-0005-0000-0000-0000B93C0000}"/>
    <cellStyle name="Normal 6 2 5 3 4 2 2" xfId="8074" xr:uid="{00000000-0005-0000-0000-0000BA3C0000}"/>
    <cellStyle name="Normal 6 2 5 3 4 2 2 2" xfId="8075" xr:uid="{00000000-0005-0000-0000-0000BB3C0000}"/>
    <cellStyle name="Normal 6 2 5 3 4 2 2 2 2" xfId="39278" xr:uid="{00000000-0005-0000-0000-0000BC3C0000}"/>
    <cellStyle name="Normal 6 2 5 3 4 2 2 3" xfId="29260" xr:uid="{00000000-0005-0000-0000-0000BD3C0000}"/>
    <cellStyle name="Normal 6 2 5 3 4 2 3" xfId="8076" xr:uid="{00000000-0005-0000-0000-0000BE3C0000}"/>
    <cellStyle name="Normal 6 2 5 3 4 2 3 2" xfId="8077" xr:uid="{00000000-0005-0000-0000-0000BF3C0000}"/>
    <cellStyle name="Normal 6 2 5 3 4 2 3 2 2" xfId="39279" xr:uid="{00000000-0005-0000-0000-0000C03C0000}"/>
    <cellStyle name="Normal 6 2 5 3 4 2 3 3" xfId="29261" xr:uid="{00000000-0005-0000-0000-0000C13C0000}"/>
    <cellStyle name="Normal 6 2 5 3 4 2 4" xfId="8078" xr:uid="{00000000-0005-0000-0000-0000C23C0000}"/>
    <cellStyle name="Normal 6 2 5 3 4 2 4 2" xfId="35059" xr:uid="{00000000-0005-0000-0000-0000C33C0000}"/>
    <cellStyle name="Normal 6 2 5 3 4 2 5" xfId="24463" xr:uid="{00000000-0005-0000-0000-0000C43C0000}"/>
    <cellStyle name="Normal 6 2 5 3 4 3" xfId="8079" xr:uid="{00000000-0005-0000-0000-0000C53C0000}"/>
    <cellStyle name="Normal 6 2 5 3 4 3 2" xfId="8080" xr:uid="{00000000-0005-0000-0000-0000C63C0000}"/>
    <cellStyle name="Normal 6 2 5 3 4 3 2 2" xfId="8081" xr:uid="{00000000-0005-0000-0000-0000C73C0000}"/>
    <cellStyle name="Normal 6 2 5 3 4 3 2 2 2" xfId="39280" xr:uid="{00000000-0005-0000-0000-0000C83C0000}"/>
    <cellStyle name="Normal 6 2 5 3 4 3 2 3" xfId="29262" xr:uid="{00000000-0005-0000-0000-0000C93C0000}"/>
    <cellStyle name="Normal 6 2 5 3 4 3 3" xfId="8082" xr:uid="{00000000-0005-0000-0000-0000CA3C0000}"/>
    <cellStyle name="Normal 6 2 5 3 4 3 3 2" xfId="8083" xr:uid="{00000000-0005-0000-0000-0000CB3C0000}"/>
    <cellStyle name="Normal 6 2 5 3 4 3 3 2 2" xfId="39281" xr:uid="{00000000-0005-0000-0000-0000CC3C0000}"/>
    <cellStyle name="Normal 6 2 5 3 4 3 3 3" xfId="29263" xr:uid="{00000000-0005-0000-0000-0000CD3C0000}"/>
    <cellStyle name="Normal 6 2 5 3 4 3 4" xfId="8084" xr:uid="{00000000-0005-0000-0000-0000CE3C0000}"/>
    <cellStyle name="Normal 6 2 5 3 4 3 4 2" xfId="35060" xr:uid="{00000000-0005-0000-0000-0000CF3C0000}"/>
    <cellStyle name="Normal 6 2 5 3 4 3 5" xfId="24464" xr:uid="{00000000-0005-0000-0000-0000D03C0000}"/>
    <cellStyle name="Normal 6 2 5 3 4 4" xfId="8085" xr:uid="{00000000-0005-0000-0000-0000D13C0000}"/>
    <cellStyle name="Normal 6 2 5 3 4 4 2" xfId="8086" xr:uid="{00000000-0005-0000-0000-0000D23C0000}"/>
    <cellStyle name="Normal 6 2 5 3 4 4 2 2" xfId="39282" xr:uid="{00000000-0005-0000-0000-0000D33C0000}"/>
    <cellStyle name="Normal 6 2 5 3 4 4 3" xfId="29264" xr:uid="{00000000-0005-0000-0000-0000D43C0000}"/>
    <cellStyle name="Normal 6 2 5 3 4 5" xfId="8087" xr:uid="{00000000-0005-0000-0000-0000D53C0000}"/>
    <cellStyle name="Normal 6 2 5 3 4 5 2" xfId="8088" xr:uid="{00000000-0005-0000-0000-0000D63C0000}"/>
    <cellStyle name="Normal 6 2 5 3 4 5 2 2" xfId="39283" xr:uid="{00000000-0005-0000-0000-0000D73C0000}"/>
    <cellStyle name="Normal 6 2 5 3 4 5 3" xfId="29265" xr:uid="{00000000-0005-0000-0000-0000D83C0000}"/>
    <cellStyle name="Normal 6 2 5 3 4 6" xfId="8089" xr:uid="{00000000-0005-0000-0000-0000D93C0000}"/>
    <cellStyle name="Normal 6 2 5 3 4 6 2" xfId="35058" xr:uid="{00000000-0005-0000-0000-0000DA3C0000}"/>
    <cellStyle name="Normal 6 2 5 3 4 7" xfId="24462" xr:uid="{00000000-0005-0000-0000-0000DB3C0000}"/>
    <cellStyle name="Normal 6 2 5 3 5" xfId="8090" xr:uid="{00000000-0005-0000-0000-0000DC3C0000}"/>
    <cellStyle name="Normal 6 2 5 3 5 2" xfId="8091" xr:uid="{00000000-0005-0000-0000-0000DD3C0000}"/>
    <cellStyle name="Normal 6 2 5 3 5 2 2" xfId="8092" xr:uid="{00000000-0005-0000-0000-0000DE3C0000}"/>
    <cellStyle name="Normal 6 2 5 3 5 2 2 2" xfId="39284" xr:uid="{00000000-0005-0000-0000-0000DF3C0000}"/>
    <cellStyle name="Normal 6 2 5 3 5 2 3" xfId="29266" xr:uid="{00000000-0005-0000-0000-0000E03C0000}"/>
    <cellStyle name="Normal 6 2 5 3 5 3" xfId="8093" xr:uid="{00000000-0005-0000-0000-0000E13C0000}"/>
    <cellStyle name="Normal 6 2 5 3 5 3 2" xfId="8094" xr:uid="{00000000-0005-0000-0000-0000E23C0000}"/>
    <cellStyle name="Normal 6 2 5 3 5 3 2 2" xfId="39285" xr:uid="{00000000-0005-0000-0000-0000E33C0000}"/>
    <cellStyle name="Normal 6 2 5 3 5 3 3" xfId="29267" xr:uid="{00000000-0005-0000-0000-0000E43C0000}"/>
    <cellStyle name="Normal 6 2 5 3 5 4" xfId="8095" xr:uid="{00000000-0005-0000-0000-0000E53C0000}"/>
    <cellStyle name="Normal 6 2 5 3 5 4 2" xfId="35061" xr:uid="{00000000-0005-0000-0000-0000E63C0000}"/>
    <cellStyle name="Normal 6 2 5 3 5 5" xfId="24465" xr:uid="{00000000-0005-0000-0000-0000E73C0000}"/>
    <cellStyle name="Normal 6 2 5 3 6" xfId="8096" xr:uid="{00000000-0005-0000-0000-0000E83C0000}"/>
    <cellStyle name="Normal 6 2 5 3 6 2" xfId="8097" xr:uid="{00000000-0005-0000-0000-0000E93C0000}"/>
    <cellStyle name="Normal 6 2 5 3 6 2 2" xfId="8098" xr:uid="{00000000-0005-0000-0000-0000EA3C0000}"/>
    <cellStyle name="Normal 6 2 5 3 6 2 2 2" xfId="39286" xr:uid="{00000000-0005-0000-0000-0000EB3C0000}"/>
    <cellStyle name="Normal 6 2 5 3 6 2 3" xfId="29268" xr:uid="{00000000-0005-0000-0000-0000EC3C0000}"/>
    <cellStyle name="Normal 6 2 5 3 6 3" xfId="8099" xr:uid="{00000000-0005-0000-0000-0000ED3C0000}"/>
    <cellStyle name="Normal 6 2 5 3 6 3 2" xfId="8100" xr:uid="{00000000-0005-0000-0000-0000EE3C0000}"/>
    <cellStyle name="Normal 6 2 5 3 6 3 2 2" xfId="39287" xr:uid="{00000000-0005-0000-0000-0000EF3C0000}"/>
    <cellStyle name="Normal 6 2 5 3 6 3 3" xfId="29269" xr:uid="{00000000-0005-0000-0000-0000F03C0000}"/>
    <cellStyle name="Normal 6 2 5 3 6 4" xfId="8101" xr:uid="{00000000-0005-0000-0000-0000F13C0000}"/>
    <cellStyle name="Normal 6 2 5 3 6 4 2" xfId="35062" xr:uid="{00000000-0005-0000-0000-0000F23C0000}"/>
    <cellStyle name="Normal 6 2 5 3 6 5" xfId="24466" xr:uid="{00000000-0005-0000-0000-0000F33C0000}"/>
    <cellStyle name="Normal 6 2 5 3 7" xfId="8102" xr:uid="{00000000-0005-0000-0000-0000F43C0000}"/>
    <cellStyle name="Normal 6 2 5 3 7 2" xfId="8103" xr:uid="{00000000-0005-0000-0000-0000F53C0000}"/>
    <cellStyle name="Normal 6 2 5 3 7 2 2" xfId="39288" xr:uid="{00000000-0005-0000-0000-0000F63C0000}"/>
    <cellStyle name="Normal 6 2 5 3 7 3" xfId="29270" xr:uid="{00000000-0005-0000-0000-0000F73C0000}"/>
    <cellStyle name="Normal 6 2 5 3 8" xfId="8104" xr:uid="{00000000-0005-0000-0000-0000F83C0000}"/>
    <cellStyle name="Normal 6 2 5 3 8 2" xfId="8105" xr:uid="{00000000-0005-0000-0000-0000F93C0000}"/>
    <cellStyle name="Normal 6 2 5 3 8 2 2" xfId="39289" xr:uid="{00000000-0005-0000-0000-0000FA3C0000}"/>
    <cellStyle name="Normal 6 2 5 3 8 3" xfId="29271" xr:uid="{00000000-0005-0000-0000-0000FB3C0000}"/>
    <cellStyle name="Normal 6 2 5 3 9" xfId="8106" xr:uid="{00000000-0005-0000-0000-0000FC3C0000}"/>
    <cellStyle name="Normal 6 2 5 3 9 2" xfId="35045" xr:uid="{00000000-0005-0000-0000-0000FD3C0000}"/>
    <cellStyle name="Normal 6 2 5 4" xfId="8107" xr:uid="{00000000-0005-0000-0000-0000FE3C0000}"/>
    <cellStyle name="Normal 6 2 5 4 2" xfId="8108" xr:uid="{00000000-0005-0000-0000-0000FF3C0000}"/>
    <cellStyle name="Normal 6 2 5 4 2 2" xfId="8109" xr:uid="{00000000-0005-0000-0000-0000003D0000}"/>
    <cellStyle name="Normal 6 2 5 4 2 2 2" xfId="8110" xr:uid="{00000000-0005-0000-0000-0000013D0000}"/>
    <cellStyle name="Normal 6 2 5 4 2 2 2 2" xfId="8111" xr:uid="{00000000-0005-0000-0000-0000023D0000}"/>
    <cellStyle name="Normal 6 2 5 4 2 2 2 2 2" xfId="39290" xr:uid="{00000000-0005-0000-0000-0000033D0000}"/>
    <cellStyle name="Normal 6 2 5 4 2 2 2 3" xfId="29272" xr:uid="{00000000-0005-0000-0000-0000043D0000}"/>
    <cellStyle name="Normal 6 2 5 4 2 2 3" xfId="8112" xr:uid="{00000000-0005-0000-0000-0000053D0000}"/>
    <cellStyle name="Normal 6 2 5 4 2 2 3 2" xfId="8113" xr:uid="{00000000-0005-0000-0000-0000063D0000}"/>
    <cellStyle name="Normal 6 2 5 4 2 2 3 2 2" xfId="39291" xr:uid="{00000000-0005-0000-0000-0000073D0000}"/>
    <cellStyle name="Normal 6 2 5 4 2 2 3 3" xfId="29273" xr:uid="{00000000-0005-0000-0000-0000083D0000}"/>
    <cellStyle name="Normal 6 2 5 4 2 2 4" xfId="8114" xr:uid="{00000000-0005-0000-0000-0000093D0000}"/>
    <cellStyle name="Normal 6 2 5 4 2 2 4 2" xfId="35065" xr:uid="{00000000-0005-0000-0000-00000A3D0000}"/>
    <cellStyle name="Normal 6 2 5 4 2 2 5" xfId="24469" xr:uid="{00000000-0005-0000-0000-00000B3D0000}"/>
    <cellStyle name="Normal 6 2 5 4 2 3" xfId="8115" xr:uid="{00000000-0005-0000-0000-00000C3D0000}"/>
    <cellStyle name="Normal 6 2 5 4 2 3 2" xfId="8116" xr:uid="{00000000-0005-0000-0000-00000D3D0000}"/>
    <cellStyle name="Normal 6 2 5 4 2 3 2 2" xfId="8117" xr:uid="{00000000-0005-0000-0000-00000E3D0000}"/>
    <cellStyle name="Normal 6 2 5 4 2 3 2 2 2" xfId="39292" xr:uid="{00000000-0005-0000-0000-00000F3D0000}"/>
    <cellStyle name="Normal 6 2 5 4 2 3 2 3" xfId="29274" xr:uid="{00000000-0005-0000-0000-0000103D0000}"/>
    <cellStyle name="Normal 6 2 5 4 2 3 3" xfId="8118" xr:uid="{00000000-0005-0000-0000-0000113D0000}"/>
    <cellStyle name="Normal 6 2 5 4 2 3 3 2" xfId="8119" xr:uid="{00000000-0005-0000-0000-0000123D0000}"/>
    <cellStyle name="Normal 6 2 5 4 2 3 3 2 2" xfId="39293" xr:uid="{00000000-0005-0000-0000-0000133D0000}"/>
    <cellStyle name="Normal 6 2 5 4 2 3 3 3" xfId="29275" xr:uid="{00000000-0005-0000-0000-0000143D0000}"/>
    <cellStyle name="Normal 6 2 5 4 2 3 4" xfId="8120" xr:uid="{00000000-0005-0000-0000-0000153D0000}"/>
    <cellStyle name="Normal 6 2 5 4 2 3 4 2" xfId="35066" xr:uid="{00000000-0005-0000-0000-0000163D0000}"/>
    <cellStyle name="Normal 6 2 5 4 2 3 5" xfId="24470" xr:uid="{00000000-0005-0000-0000-0000173D0000}"/>
    <cellStyle name="Normal 6 2 5 4 2 4" xfId="8121" xr:uid="{00000000-0005-0000-0000-0000183D0000}"/>
    <cellStyle name="Normal 6 2 5 4 2 4 2" xfId="8122" xr:uid="{00000000-0005-0000-0000-0000193D0000}"/>
    <cellStyle name="Normal 6 2 5 4 2 4 2 2" xfId="39294" xr:uid="{00000000-0005-0000-0000-00001A3D0000}"/>
    <cellStyle name="Normal 6 2 5 4 2 4 3" xfId="29276" xr:uid="{00000000-0005-0000-0000-00001B3D0000}"/>
    <cellStyle name="Normal 6 2 5 4 2 5" xfId="8123" xr:uid="{00000000-0005-0000-0000-00001C3D0000}"/>
    <cellStyle name="Normal 6 2 5 4 2 5 2" xfId="8124" xr:uid="{00000000-0005-0000-0000-00001D3D0000}"/>
    <cellStyle name="Normal 6 2 5 4 2 5 2 2" xfId="39295" xr:uid="{00000000-0005-0000-0000-00001E3D0000}"/>
    <cellStyle name="Normal 6 2 5 4 2 5 3" xfId="29277" xr:uid="{00000000-0005-0000-0000-00001F3D0000}"/>
    <cellStyle name="Normal 6 2 5 4 2 6" xfId="8125" xr:uid="{00000000-0005-0000-0000-0000203D0000}"/>
    <cellStyle name="Normal 6 2 5 4 2 6 2" xfId="35064" xr:uid="{00000000-0005-0000-0000-0000213D0000}"/>
    <cellStyle name="Normal 6 2 5 4 2 7" xfId="24468" xr:uid="{00000000-0005-0000-0000-0000223D0000}"/>
    <cellStyle name="Normal 6 2 5 4 3" xfId="8126" xr:uid="{00000000-0005-0000-0000-0000233D0000}"/>
    <cellStyle name="Normal 6 2 5 4 3 2" xfId="8127" xr:uid="{00000000-0005-0000-0000-0000243D0000}"/>
    <cellStyle name="Normal 6 2 5 4 3 2 2" xfId="8128" xr:uid="{00000000-0005-0000-0000-0000253D0000}"/>
    <cellStyle name="Normal 6 2 5 4 3 2 2 2" xfId="39296" xr:uid="{00000000-0005-0000-0000-0000263D0000}"/>
    <cellStyle name="Normal 6 2 5 4 3 2 3" xfId="29278" xr:uid="{00000000-0005-0000-0000-0000273D0000}"/>
    <cellStyle name="Normal 6 2 5 4 3 3" xfId="8129" xr:uid="{00000000-0005-0000-0000-0000283D0000}"/>
    <cellStyle name="Normal 6 2 5 4 3 3 2" xfId="8130" xr:uid="{00000000-0005-0000-0000-0000293D0000}"/>
    <cellStyle name="Normal 6 2 5 4 3 3 2 2" xfId="39297" xr:uid="{00000000-0005-0000-0000-00002A3D0000}"/>
    <cellStyle name="Normal 6 2 5 4 3 3 3" xfId="29279" xr:uid="{00000000-0005-0000-0000-00002B3D0000}"/>
    <cellStyle name="Normal 6 2 5 4 3 4" xfId="8131" xr:uid="{00000000-0005-0000-0000-00002C3D0000}"/>
    <cellStyle name="Normal 6 2 5 4 3 4 2" xfId="35067" xr:uid="{00000000-0005-0000-0000-00002D3D0000}"/>
    <cellStyle name="Normal 6 2 5 4 3 5" xfId="24471" xr:uid="{00000000-0005-0000-0000-00002E3D0000}"/>
    <cellStyle name="Normal 6 2 5 4 4" xfId="8132" xr:uid="{00000000-0005-0000-0000-00002F3D0000}"/>
    <cellStyle name="Normal 6 2 5 4 4 2" xfId="8133" xr:uid="{00000000-0005-0000-0000-0000303D0000}"/>
    <cellStyle name="Normal 6 2 5 4 4 2 2" xfId="8134" xr:uid="{00000000-0005-0000-0000-0000313D0000}"/>
    <cellStyle name="Normal 6 2 5 4 4 2 2 2" xfId="39298" xr:uid="{00000000-0005-0000-0000-0000323D0000}"/>
    <cellStyle name="Normal 6 2 5 4 4 2 3" xfId="29280" xr:uid="{00000000-0005-0000-0000-0000333D0000}"/>
    <cellStyle name="Normal 6 2 5 4 4 3" xfId="8135" xr:uid="{00000000-0005-0000-0000-0000343D0000}"/>
    <cellStyle name="Normal 6 2 5 4 4 3 2" xfId="8136" xr:uid="{00000000-0005-0000-0000-0000353D0000}"/>
    <cellStyle name="Normal 6 2 5 4 4 3 2 2" xfId="39299" xr:uid="{00000000-0005-0000-0000-0000363D0000}"/>
    <cellStyle name="Normal 6 2 5 4 4 3 3" xfId="29281" xr:uid="{00000000-0005-0000-0000-0000373D0000}"/>
    <cellStyle name="Normal 6 2 5 4 4 4" xfId="8137" xr:uid="{00000000-0005-0000-0000-0000383D0000}"/>
    <cellStyle name="Normal 6 2 5 4 4 4 2" xfId="35068" xr:uid="{00000000-0005-0000-0000-0000393D0000}"/>
    <cellStyle name="Normal 6 2 5 4 4 5" xfId="24472" xr:uid="{00000000-0005-0000-0000-00003A3D0000}"/>
    <cellStyle name="Normal 6 2 5 4 5" xfId="8138" xr:uid="{00000000-0005-0000-0000-00003B3D0000}"/>
    <cellStyle name="Normal 6 2 5 4 5 2" xfId="8139" xr:uid="{00000000-0005-0000-0000-00003C3D0000}"/>
    <cellStyle name="Normal 6 2 5 4 5 2 2" xfId="39300" xr:uid="{00000000-0005-0000-0000-00003D3D0000}"/>
    <cellStyle name="Normal 6 2 5 4 5 3" xfId="29282" xr:uid="{00000000-0005-0000-0000-00003E3D0000}"/>
    <cellStyle name="Normal 6 2 5 4 6" xfId="8140" xr:uid="{00000000-0005-0000-0000-00003F3D0000}"/>
    <cellStyle name="Normal 6 2 5 4 6 2" xfId="8141" xr:uid="{00000000-0005-0000-0000-0000403D0000}"/>
    <cellStyle name="Normal 6 2 5 4 6 2 2" xfId="39301" xr:uid="{00000000-0005-0000-0000-0000413D0000}"/>
    <cellStyle name="Normal 6 2 5 4 6 3" xfId="29283" xr:uid="{00000000-0005-0000-0000-0000423D0000}"/>
    <cellStyle name="Normal 6 2 5 4 7" xfId="8142" xr:uid="{00000000-0005-0000-0000-0000433D0000}"/>
    <cellStyle name="Normal 6 2 5 4 7 2" xfId="35063" xr:uid="{00000000-0005-0000-0000-0000443D0000}"/>
    <cellStyle name="Normal 6 2 5 4 8" xfId="24467" xr:uid="{00000000-0005-0000-0000-0000453D0000}"/>
    <cellStyle name="Normal 6 2 5 5" xfId="8143" xr:uid="{00000000-0005-0000-0000-0000463D0000}"/>
    <cellStyle name="Normal 6 2 5 5 2" xfId="8144" xr:uid="{00000000-0005-0000-0000-0000473D0000}"/>
    <cellStyle name="Normal 6 2 5 5 2 2" xfId="8145" xr:uid="{00000000-0005-0000-0000-0000483D0000}"/>
    <cellStyle name="Normal 6 2 5 5 2 2 2" xfId="8146" xr:uid="{00000000-0005-0000-0000-0000493D0000}"/>
    <cellStyle name="Normal 6 2 5 5 2 2 2 2" xfId="8147" xr:uid="{00000000-0005-0000-0000-00004A3D0000}"/>
    <cellStyle name="Normal 6 2 5 5 2 2 2 2 2" xfId="39302" xr:uid="{00000000-0005-0000-0000-00004B3D0000}"/>
    <cellStyle name="Normal 6 2 5 5 2 2 2 3" xfId="29284" xr:uid="{00000000-0005-0000-0000-00004C3D0000}"/>
    <cellStyle name="Normal 6 2 5 5 2 2 3" xfId="8148" xr:uid="{00000000-0005-0000-0000-00004D3D0000}"/>
    <cellStyle name="Normal 6 2 5 5 2 2 3 2" xfId="8149" xr:uid="{00000000-0005-0000-0000-00004E3D0000}"/>
    <cellStyle name="Normal 6 2 5 5 2 2 3 2 2" xfId="39303" xr:uid="{00000000-0005-0000-0000-00004F3D0000}"/>
    <cellStyle name="Normal 6 2 5 5 2 2 3 3" xfId="29285" xr:uid="{00000000-0005-0000-0000-0000503D0000}"/>
    <cellStyle name="Normal 6 2 5 5 2 2 4" xfId="8150" xr:uid="{00000000-0005-0000-0000-0000513D0000}"/>
    <cellStyle name="Normal 6 2 5 5 2 2 4 2" xfId="35071" xr:uid="{00000000-0005-0000-0000-0000523D0000}"/>
    <cellStyle name="Normal 6 2 5 5 2 2 5" xfId="24475" xr:uid="{00000000-0005-0000-0000-0000533D0000}"/>
    <cellStyle name="Normal 6 2 5 5 2 3" xfId="8151" xr:uid="{00000000-0005-0000-0000-0000543D0000}"/>
    <cellStyle name="Normal 6 2 5 5 2 3 2" xfId="8152" xr:uid="{00000000-0005-0000-0000-0000553D0000}"/>
    <cellStyle name="Normal 6 2 5 5 2 3 2 2" xfId="8153" xr:uid="{00000000-0005-0000-0000-0000563D0000}"/>
    <cellStyle name="Normal 6 2 5 5 2 3 2 2 2" xfId="39304" xr:uid="{00000000-0005-0000-0000-0000573D0000}"/>
    <cellStyle name="Normal 6 2 5 5 2 3 2 3" xfId="29286" xr:uid="{00000000-0005-0000-0000-0000583D0000}"/>
    <cellStyle name="Normal 6 2 5 5 2 3 3" xfId="8154" xr:uid="{00000000-0005-0000-0000-0000593D0000}"/>
    <cellStyle name="Normal 6 2 5 5 2 3 3 2" xfId="8155" xr:uid="{00000000-0005-0000-0000-00005A3D0000}"/>
    <cellStyle name="Normal 6 2 5 5 2 3 3 2 2" xfId="39305" xr:uid="{00000000-0005-0000-0000-00005B3D0000}"/>
    <cellStyle name="Normal 6 2 5 5 2 3 3 3" xfId="29287" xr:uid="{00000000-0005-0000-0000-00005C3D0000}"/>
    <cellStyle name="Normal 6 2 5 5 2 3 4" xfId="8156" xr:uid="{00000000-0005-0000-0000-00005D3D0000}"/>
    <cellStyle name="Normal 6 2 5 5 2 3 4 2" xfId="35072" xr:uid="{00000000-0005-0000-0000-00005E3D0000}"/>
    <cellStyle name="Normal 6 2 5 5 2 3 5" xfId="24476" xr:uid="{00000000-0005-0000-0000-00005F3D0000}"/>
    <cellStyle name="Normal 6 2 5 5 2 4" xfId="8157" xr:uid="{00000000-0005-0000-0000-0000603D0000}"/>
    <cellStyle name="Normal 6 2 5 5 2 4 2" xfId="8158" xr:uid="{00000000-0005-0000-0000-0000613D0000}"/>
    <cellStyle name="Normal 6 2 5 5 2 4 2 2" xfId="39306" xr:uid="{00000000-0005-0000-0000-0000623D0000}"/>
    <cellStyle name="Normal 6 2 5 5 2 4 3" xfId="29288" xr:uid="{00000000-0005-0000-0000-0000633D0000}"/>
    <cellStyle name="Normal 6 2 5 5 2 5" xfId="8159" xr:uid="{00000000-0005-0000-0000-0000643D0000}"/>
    <cellStyle name="Normal 6 2 5 5 2 5 2" xfId="8160" xr:uid="{00000000-0005-0000-0000-0000653D0000}"/>
    <cellStyle name="Normal 6 2 5 5 2 5 2 2" xfId="39307" xr:uid="{00000000-0005-0000-0000-0000663D0000}"/>
    <cellStyle name="Normal 6 2 5 5 2 5 3" xfId="29289" xr:uid="{00000000-0005-0000-0000-0000673D0000}"/>
    <cellStyle name="Normal 6 2 5 5 2 6" xfId="8161" xr:uid="{00000000-0005-0000-0000-0000683D0000}"/>
    <cellStyle name="Normal 6 2 5 5 2 6 2" xfId="35070" xr:uid="{00000000-0005-0000-0000-0000693D0000}"/>
    <cellStyle name="Normal 6 2 5 5 2 7" xfId="24474" xr:uid="{00000000-0005-0000-0000-00006A3D0000}"/>
    <cellStyle name="Normal 6 2 5 5 3" xfId="8162" xr:uid="{00000000-0005-0000-0000-00006B3D0000}"/>
    <cellStyle name="Normal 6 2 5 5 3 2" xfId="8163" xr:uid="{00000000-0005-0000-0000-00006C3D0000}"/>
    <cellStyle name="Normal 6 2 5 5 3 2 2" xfId="8164" xr:uid="{00000000-0005-0000-0000-00006D3D0000}"/>
    <cellStyle name="Normal 6 2 5 5 3 2 2 2" xfId="39308" xr:uid="{00000000-0005-0000-0000-00006E3D0000}"/>
    <cellStyle name="Normal 6 2 5 5 3 2 3" xfId="29290" xr:uid="{00000000-0005-0000-0000-00006F3D0000}"/>
    <cellStyle name="Normal 6 2 5 5 3 3" xfId="8165" xr:uid="{00000000-0005-0000-0000-0000703D0000}"/>
    <cellStyle name="Normal 6 2 5 5 3 3 2" xfId="8166" xr:uid="{00000000-0005-0000-0000-0000713D0000}"/>
    <cellStyle name="Normal 6 2 5 5 3 3 2 2" xfId="39309" xr:uid="{00000000-0005-0000-0000-0000723D0000}"/>
    <cellStyle name="Normal 6 2 5 5 3 3 3" xfId="29291" xr:uid="{00000000-0005-0000-0000-0000733D0000}"/>
    <cellStyle name="Normal 6 2 5 5 3 4" xfId="8167" xr:uid="{00000000-0005-0000-0000-0000743D0000}"/>
    <cellStyle name="Normal 6 2 5 5 3 4 2" xfId="35073" xr:uid="{00000000-0005-0000-0000-0000753D0000}"/>
    <cellStyle name="Normal 6 2 5 5 3 5" xfId="24477" xr:uid="{00000000-0005-0000-0000-0000763D0000}"/>
    <cellStyle name="Normal 6 2 5 5 4" xfId="8168" xr:uid="{00000000-0005-0000-0000-0000773D0000}"/>
    <cellStyle name="Normal 6 2 5 5 4 2" xfId="8169" xr:uid="{00000000-0005-0000-0000-0000783D0000}"/>
    <cellStyle name="Normal 6 2 5 5 4 2 2" xfId="8170" xr:uid="{00000000-0005-0000-0000-0000793D0000}"/>
    <cellStyle name="Normal 6 2 5 5 4 2 2 2" xfId="39310" xr:uid="{00000000-0005-0000-0000-00007A3D0000}"/>
    <cellStyle name="Normal 6 2 5 5 4 2 3" xfId="29292" xr:uid="{00000000-0005-0000-0000-00007B3D0000}"/>
    <cellStyle name="Normal 6 2 5 5 4 3" xfId="8171" xr:uid="{00000000-0005-0000-0000-00007C3D0000}"/>
    <cellStyle name="Normal 6 2 5 5 4 3 2" xfId="8172" xr:uid="{00000000-0005-0000-0000-00007D3D0000}"/>
    <cellStyle name="Normal 6 2 5 5 4 3 2 2" xfId="39311" xr:uid="{00000000-0005-0000-0000-00007E3D0000}"/>
    <cellStyle name="Normal 6 2 5 5 4 3 3" xfId="29293" xr:uid="{00000000-0005-0000-0000-00007F3D0000}"/>
    <cellStyle name="Normal 6 2 5 5 4 4" xfId="8173" xr:uid="{00000000-0005-0000-0000-0000803D0000}"/>
    <cellStyle name="Normal 6 2 5 5 4 4 2" xfId="35074" xr:uid="{00000000-0005-0000-0000-0000813D0000}"/>
    <cellStyle name="Normal 6 2 5 5 4 5" xfId="24478" xr:uid="{00000000-0005-0000-0000-0000823D0000}"/>
    <cellStyle name="Normal 6 2 5 5 5" xfId="8174" xr:uid="{00000000-0005-0000-0000-0000833D0000}"/>
    <cellStyle name="Normal 6 2 5 5 5 2" xfId="8175" xr:uid="{00000000-0005-0000-0000-0000843D0000}"/>
    <cellStyle name="Normal 6 2 5 5 5 2 2" xfId="39312" xr:uid="{00000000-0005-0000-0000-0000853D0000}"/>
    <cellStyle name="Normal 6 2 5 5 5 3" xfId="29294" xr:uid="{00000000-0005-0000-0000-0000863D0000}"/>
    <cellStyle name="Normal 6 2 5 5 6" xfId="8176" xr:uid="{00000000-0005-0000-0000-0000873D0000}"/>
    <cellStyle name="Normal 6 2 5 5 6 2" xfId="8177" xr:uid="{00000000-0005-0000-0000-0000883D0000}"/>
    <cellStyle name="Normal 6 2 5 5 6 2 2" xfId="39313" xr:uid="{00000000-0005-0000-0000-0000893D0000}"/>
    <cellStyle name="Normal 6 2 5 5 6 3" xfId="29295" xr:uid="{00000000-0005-0000-0000-00008A3D0000}"/>
    <cellStyle name="Normal 6 2 5 5 7" xfId="8178" xr:uid="{00000000-0005-0000-0000-00008B3D0000}"/>
    <cellStyle name="Normal 6 2 5 5 7 2" xfId="35069" xr:uid="{00000000-0005-0000-0000-00008C3D0000}"/>
    <cellStyle name="Normal 6 2 5 5 8" xfId="24473" xr:uid="{00000000-0005-0000-0000-00008D3D0000}"/>
    <cellStyle name="Normal 6 2 5 6" xfId="8179" xr:uid="{00000000-0005-0000-0000-00008E3D0000}"/>
    <cellStyle name="Normal 6 2 5 6 2" xfId="8180" xr:uid="{00000000-0005-0000-0000-00008F3D0000}"/>
    <cellStyle name="Normal 6 2 5 6 2 2" xfId="8181" xr:uid="{00000000-0005-0000-0000-0000903D0000}"/>
    <cellStyle name="Normal 6 2 5 6 2 2 2" xfId="8182" xr:uid="{00000000-0005-0000-0000-0000913D0000}"/>
    <cellStyle name="Normal 6 2 5 6 2 2 2 2" xfId="8183" xr:uid="{00000000-0005-0000-0000-0000923D0000}"/>
    <cellStyle name="Normal 6 2 5 6 2 2 2 2 2" xfId="39314" xr:uid="{00000000-0005-0000-0000-0000933D0000}"/>
    <cellStyle name="Normal 6 2 5 6 2 2 2 3" xfId="29296" xr:uid="{00000000-0005-0000-0000-0000943D0000}"/>
    <cellStyle name="Normal 6 2 5 6 2 2 3" xfId="8184" xr:uid="{00000000-0005-0000-0000-0000953D0000}"/>
    <cellStyle name="Normal 6 2 5 6 2 2 3 2" xfId="8185" xr:uid="{00000000-0005-0000-0000-0000963D0000}"/>
    <cellStyle name="Normal 6 2 5 6 2 2 3 2 2" xfId="39315" xr:uid="{00000000-0005-0000-0000-0000973D0000}"/>
    <cellStyle name="Normal 6 2 5 6 2 2 3 3" xfId="29297" xr:uid="{00000000-0005-0000-0000-0000983D0000}"/>
    <cellStyle name="Normal 6 2 5 6 2 2 4" xfId="8186" xr:uid="{00000000-0005-0000-0000-0000993D0000}"/>
    <cellStyle name="Normal 6 2 5 6 2 2 4 2" xfId="35077" xr:uid="{00000000-0005-0000-0000-00009A3D0000}"/>
    <cellStyle name="Normal 6 2 5 6 2 2 5" xfId="24481" xr:uid="{00000000-0005-0000-0000-00009B3D0000}"/>
    <cellStyle name="Normal 6 2 5 6 2 3" xfId="8187" xr:uid="{00000000-0005-0000-0000-00009C3D0000}"/>
    <cellStyle name="Normal 6 2 5 6 2 3 2" xfId="8188" xr:uid="{00000000-0005-0000-0000-00009D3D0000}"/>
    <cellStyle name="Normal 6 2 5 6 2 3 2 2" xfId="8189" xr:uid="{00000000-0005-0000-0000-00009E3D0000}"/>
    <cellStyle name="Normal 6 2 5 6 2 3 2 2 2" xfId="39316" xr:uid="{00000000-0005-0000-0000-00009F3D0000}"/>
    <cellStyle name="Normal 6 2 5 6 2 3 2 3" xfId="29298" xr:uid="{00000000-0005-0000-0000-0000A03D0000}"/>
    <cellStyle name="Normal 6 2 5 6 2 3 3" xfId="8190" xr:uid="{00000000-0005-0000-0000-0000A13D0000}"/>
    <cellStyle name="Normal 6 2 5 6 2 3 3 2" xfId="8191" xr:uid="{00000000-0005-0000-0000-0000A23D0000}"/>
    <cellStyle name="Normal 6 2 5 6 2 3 3 2 2" xfId="39317" xr:uid="{00000000-0005-0000-0000-0000A33D0000}"/>
    <cellStyle name="Normal 6 2 5 6 2 3 3 3" xfId="29299" xr:uid="{00000000-0005-0000-0000-0000A43D0000}"/>
    <cellStyle name="Normal 6 2 5 6 2 3 4" xfId="8192" xr:uid="{00000000-0005-0000-0000-0000A53D0000}"/>
    <cellStyle name="Normal 6 2 5 6 2 3 4 2" xfId="35078" xr:uid="{00000000-0005-0000-0000-0000A63D0000}"/>
    <cellStyle name="Normal 6 2 5 6 2 3 5" xfId="24482" xr:uid="{00000000-0005-0000-0000-0000A73D0000}"/>
    <cellStyle name="Normal 6 2 5 6 2 4" xfId="8193" xr:uid="{00000000-0005-0000-0000-0000A83D0000}"/>
    <cellStyle name="Normal 6 2 5 6 2 4 2" xfId="8194" xr:uid="{00000000-0005-0000-0000-0000A93D0000}"/>
    <cellStyle name="Normal 6 2 5 6 2 4 2 2" xfId="39318" xr:uid="{00000000-0005-0000-0000-0000AA3D0000}"/>
    <cellStyle name="Normal 6 2 5 6 2 4 3" xfId="29300" xr:uid="{00000000-0005-0000-0000-0000AB3D0000}"/>
    <cellStyle name="Normal 6 2 5 6 2 5" xfId="8195" xr:uid="{00000000-0005-0000-0000-0000AC3D0000}"/>
    <cellStyle name="Normal 6 2 5 6 2 5 2" xfId="8196" xr:uid="{00000000-0005-0000-0000-0000AD3D0000}"/>
    <cellStyle name="Normal 6 2 5 6 2 5 2 2" xfId="39319" xr:uid="{00000000-0005-0000-0000-0000AE3D0000}"/>
    <cellStyle name="Normal 6 2 5 6 2 5 3" xfId="29301" xr:uid="{00000000-0005-0000-0000-0000AF3D0000}"/>
    <cellStyle name="Normal 6 2 5 6 2 6" xfId="8197" xr:uid="{00000000-0005-0000-0000-0000B03D0000}"/>
    <cellStyle name="Normal 6 2 5 6 2 6 2" xfId="35076" xr:uid="{00000000-0005-0000-0000-0000B13D0000}"/>
    <cellStyle name="Normal 6 2 5 6 2 7" xfId="24480" xr:uid="{00000000-0005-0000-0000-0000B23D0000}"/>
    <cellStyle name="Normal 6 2 5 6 3" xfId="8198" xr:uid="{00000000-0005-0000-0000-0000B33D0000}"/>
    <cellStyle name="Normal 6 2 5 6 3 2" xfId="8199" xr:uid="{00000000-0005-0000-0000-0000B43D0000}"/>
    <cellStyle name="Normal 6 2 5 6 3 2 2" xfId="8200" xr:uid="{00000000-0005-0000-0000-0000B53D0000}"/>
    <cellStyle name="Normal 6 2 5 6 3 2 2 2" xfId="39320" xr:uid="{00000000-0005-0000-0000-0000B63D0000}"/>
    <cellStyle name="Normal 6 2 5 6 3 2 3" xfId="29302" xr:uid="{00000000-0005-0000-0000-0000B73D0000}"/>
    <cellStyle name="Normal 6 2 5 6 3 3" xfId="8201" xr:uid="{00000000-0005-0000-0000-0000B83D0000}"/>
    <cellStyle name="Normal 6 2 5 6 3 3 2" xfId="8202" xr:uid="{00000000-0005-0000-0000-0000B93D0000}"/>
    <cellStyle name="Normal 6 2 5 6 3 3 2 2" xfId="39321" xr:uid="{00000000-0005-0000-0000-0000BA3D0000}"/>
    <cellStyle name="Normal 6 2 5 6 3 3 3" xfId="29303" xr:uid="{00000000-0005-0000-0000-0000BB3D0000}"/>
    <cellStyle name="Normal 6 2 5 6 3 4" xfId="8203" xr:uid="{00000000-0005-0000-0000-0000BC3D0000}"/>
    <cellStyle name="Normal 6 2 5 6 3 4 2" xfId="35079" xr:uid="{00000000-0005-0000-0000-0000BD3D0000}"/>
    <cellStyle name="Normal 6 2 5 6 3 5" xfId="24483" xr:uid="{00000000-0005-0000-0000-0000BE3D0000}"/>
    <cellStyle name="Normal 6 2 5 6 4" xfId="8204" xr:uid="{00000000-0005-0000-0000-0000BF3D0000}"/>
    <cellStyle name="Normal 6 2 5 6 4 2" xfId="8205" xr:uid="{00000000-0005-0000-0000-0000C03D0000}"/>
    <cellStyle name="Normal 6 2 5 6 4 2 2" xfId="8206" xr:uid="{00000000-0005-0000-0000-0000C13D0000}"/>
    <cellStyle name="Normal 6 2 5 6 4 2 2 2" xfId="39322" xr:uid="{00000000-0005-0000-0000-0000C23D0000}"/>
    <cellStyle name="Normal 6 2 5 6 4 2 3" xfId="29304" xr:uid="{00000000-0005-0000-0000-0000C33D0000}"/>
    <cellStyle name="Normal 6 2 5 6 4 3" xfId="8207" xr:uid="{00000000-0005-0000-0000-0000C43D0000}"/>
    <cellStyle name="Normal 6 2 5 6 4 3 2" xfId="8208" xr:uid="{00000000-0005-0000-0000-0000C53D0000}"/>
    <cellStyle name="Normal 6 2 5 6 4 3 2 2" xfId="39323" xr:uid="{00000000-0005-0000-0000-0000C63D0000}"/>
    <cellStyle name="Normal 6 2 5 6 4 3 3" xfId="29305" xr:uid="{00000000-0005-0000-0000-0000C73D0000}"/>
    <cellStyle name="Normal 6 2 5 6 4 4" xfId="8209" xr:uid="{00000000-0005-0000-0000-0000C83D0000}"/>
    <cellStyle name="Normal 6 2 5 6 4 4 2" xfId="35080" xr:uid="{00000000-0005-0000-0000-0000C93D0000}"/>
    <cellStyle name="Normal 6 2 5 6 4 5" xfId="24484" xr:uid="{00000000-0005-0000-0000-0000CA3D0000}"/>
    <cellStyle name="Normal 6 2 5 6 5" xfId="8210" xr:uid="{00000000-0005-0000-0000-0000CB3D0000}"/>
    <cellStyle name="Normal 6 2 5 6 5 2" xfId="8211" xr:uid="{00000000-0005-0000-0000-0000CC3D0000}"/>
    <cellStyle name="Normal 6 2 5 6 5 2 2" xfId="39324" xr:uid="{00000000-0005-0000-0000-0000CD3D0000}"/>
    <cellStyle name="Normal 6 2 5 6 5 3" xfId="29306" xr:uid="{00000000-0005-0000-0000-0000CE3D0000}"/>
    <cellStyle name="Normal 6 2 5 6 6" xfId="8212" xr:uid="{00000000-0005-0000-0000-0000CF3D0000}"/>
    <cellStyle name="Normal 6 2 5 6 6 2" xfId="8213" xr:uid="{00000000-0005-0000-0000-0000D03D0000}"/>
    <cellStyle name="Normal 6 2 5 6 6 2 2" xfId="39325" xr:uid="{00000000-0005-0000-0000-0000D13D0000}"/>
    <cellStyle name="Normal 6 2 5 6 6 3" xfId="29307" xr:uid="{00000000-0005-0000-0000-0000D23D0000}"/>
    <cellStyle name="Normal 6 2 5 6 7" xfId="8214" xr:uid="{00000000-0005-0000-0000-0000D33D0000}"/>
    <cellStyle name="Normal 6 2 5 6 7 2" xfId="35075" xr:uid="{00000000-0005-0000-0000-0000D43D0000}"/>
    <cellStyle name="Normal 6 2 5 6 8" xfId="24479" xr:uid="{00000000-0005-0000-0000-0000D53D0000}"/>
    <cellStyle name="Normal 6 2 5 7" xfId="8215" xr:uid="{00000000-0005-0000-0000-0000D63D0000}"/>
    <cellStyle name="Normal 6 2 5 7 2" xfId="8216" xr:uid="{00000000-0005-0000-0000-0000D73D0000}"/>
    <cellStyle name="Normal 6 2 5 7 2 2" xfId="8217" xr:uid="{00000000-0005-0000-0000-0000D83D0000}"/>
    <cellStyle name="Normal 6 2 5 7 2 2 2" xfId="8218" xr:uid="{00000000-0005-0000-0000-0000D93D0000}"/>
    <cellStyle name="Normal 6 2 5 7 2 2 2 2" xfId="39326" xr:uid="{00000000-0005-0000-0000-0000DA3D0000}"/>
    <cellStyle name="Normal 6 2 5 7 2 2 3" xfId="29308" xr:uid="{00000000-0005-0000-0000-0000DB3D0000}"/>
    <cellStyle name="Normal 6 2 5 7 2 3" xfId="8219" xr:uid="{00000000-0005-0000-0000-0000DC3D0000}"/>
    <cellStyle name="Normal 6 2 5 7 2 3 2" xfId="8220" xr:uid="{00000000-0005-0000-0000-0000DD3D0000}"/>
    <cellStyle name="Normal 6 2 5 7 2 3 2 2" xfId="39327" xr:uid="{00000000-0005-0000-0000-0000DE3D0000}"/>
    <cellStyle name="Normal 6 2 5 7 2 3 3" xfId="29309" xr:uid="{00000000-0005-0000-0000-0000DF3D0000}"/>
    <cellStyle name="Normal 6 2 5 7 2 4" xfId="8221" xr:uid="{00000000-0005-0000-0000-0000E03D0000}"/>
    <cellStyle name="Normal 6 2 5 7 2 4 2" xfId="35082" xr:uid="{00000000-0005-0000-0000-0000E13D0000}"/>
    <cellStyle name="Normal 6 2 5 7 2 5" xfId="24486" xr:uid="{00000000-0005-0000-0000-0000E23D0000}"/>
    <cellStyle name="Normal 6 2 5 7 3" xfId="8222" xr:uid="{00000000-0005-0000-0000-0000E33D0000}"/>
    <cellStyle name="Normal 6 2 5 7 3 2" xfId="8223" xr:uid="{00000000-0005-0000-0000-0000E43D0000}"/>
    <cellStyle name="Normal 6 2 5 7 3 2 2" xfId="8224" xr:uid="{00000000-0005-0000-0000-0000E53D0000}"/>
    <cellStyle name="Normal 6 2 5 7 3 2 2 2" xfId="39328" xr:uid="{00000000-0005-0000-0000-0000E63D0000}"/>
    <cellStyle name="Normal 6 2 5 7 3 2 3" xfId="29310" xr:uid="{00000000-0005-0000-0000-0000E73D0000}"/>
    <cellStyle name="Normal 6 2 5 7 3 3" xfId="8225" xr:uid="{00000000-0005-0000-0000-0000E83D0000}"/>
    <cellStyle name="Normal 6 2 5 7 3 3 2" xfId="8226" xr:uid="{00000000-0005-0000-0000-0000E93D0000}"/>
    <cellStyle name="Normal 6 2 5 7 3 3 2 2" xfId="39329" xr:uid="{00000000-0005-0000-0000-0000EA3D0000}"/>
    <cellStyle name="Normal 6 2 5 7 3 3 3" xfId="29311" xr:uid="{00000000-0005-0000-0000-0000EB3D0000}"/>
    <cellStyle name="Normal 6 2 5 7 3 4" xfId="8227" xr:uid="{00000000-0005-0000-0000-0000EC3D0000}"/>
    <cellStyle name="Normal 6 2 5 7 3 4 2" xfId="35083" xr:uid="{00000000-0005-0000-0000-0000ED3D0000}"/>
    <cellStyle name="Normal 6 2 5 7 3 5" xfId="24487" xr:uid="{00000000-0005-0000-0000-0000EE3D0000}"/>
    <cellStyle name="Normal 6 2 5 7 4" xfId="8228" xr:uid="{00000000-0005-0000-0000-0000EF3D0000}"/>
    <cellStyle name="Normal 6 2 5 7 4 2" xfId="8229" xr:uid="{00000000-0005-0000-0000-0000F03D0000}"/>
    <cellStyle name="Normal 6 2 5 7 4 2 2" xfId="39330" xr:uid="{00000000-0005-0000-0000-0000F13D0000}"/>
    <cellStyle name="Normal 6 2 5 7 4 3" xfId="29312" xr:uid="{00000000-0005-0000-0000-0000F23D0000}"/>
    <cellStyle name="Normal 6 2 5 7 5" xfId="8230" xr:uid="{00000000-0005-0000-0000-0000F33D0000}"/>
    <cellStyle name="Normal 6 2 5 7 5 2" xfId="8231" xr:uid="{00000000-0005-0000-0000-0000F43D0000}"/>
    <cellStyle name="Normal 6 2 5 7 5 2 2" xfId="39331" xr:uid="{00000000-0005-0000-0000-0000F53D0000}"/>
    <cellStyle name="Normal 6 2 5 7 5 3" xfId="29313" xr:uid="{00000000-0005-0000-0000-0000F63D0000}"/>
    <cellStyle name="Normal 6 2 5 7 6" xfId="8232" xr:uid="{00000000-0005-0000-0000-0000F73D0000}"/>
    <cellStyle name="Normal 6 2 5 7 6 2" xfId="35081" xr:uid="{00000000-0005-0000-0000-0000F83D0000}"/>
    <cellStyle name="Normal 6 2 5 7 7" xfId="24485" xr:uid="{00000000-0005-0000-0000-0000F93D0000}"/>
    <cellStyle name="Normal 6 2 5 8" xfId="8233" xr:uid="{00000000-0005-0000-0000-0000FA3D0000}"/>
    <cellStyle name="Normal 6 2 5 8 2" xfId="8234" xr:uid="{00000000-0005-0000-0000-0000FB3D0000}"/>
    <cellStyle name="Normal 6 2 5 8 2 2" xfId="8235" xr:uid="{00000000-0005-0000-0000-0000FC3D0000}"/>
    <cellStyle name="Normal 6 2 5 8 2 2 2" xfId="39332" xr:uid="{00000000-0005-0000-0000-0000FD3D0000}"/>
    <cellStyle name="Normal 6 2 5 8 2 3" xfId="29314" xr:uid="{00000000-0005-0000-0000-0000FE3D0000}"/>
    <cellStyle name="Normal 6 2 5 8 3" xfId="8236" xr:uid="{00000000-0005-0000-0000-0000FF3D0000}"/>
    <cellStyle name="Normal 6 2 5 8 3 2" xfId="8237" xr:uid="{00000000-0005-0000-0000-0000003E0000}"/>
    <cellStyle name="Normal 6 2 5 8 3 2 2" xfId="39333" xr:uid="{00000000-0005-0000-0000-0000013E0000}"/>
    <cellStyle name="Normal 6 2 5 8 3 3" xfId="29315" xr:uid="{00000000-0005-0000-0000-0000023E0000}"/>
    <cellStyle name="Normal 6 2 5 8 4" xfId="8238" xr:uid="{00000000-0005-0000-0000-0000033E0000}"/>
    <cellStyle name="Normal 6 2 5 8 4 2" xfId="35084" xr:uid="{00000000-0005-0000-0000-0000043E0000}"/>
    <cellStyle name="Normal 6 2 5 8 5" xfId="24488" xr:uid="{00000000-0005-0000-0000-0000053E0000}"/>
    <cellStyle name="Normal 6 2 5 9" xfId="8239" xr:uid="{00000000-0005-0000-0000-0000063E0000}"/>
    <cellStyle name="Normal 6 2 5 9 2" xfId="8240" xr:uid="{00000000-0005-0000-0000-0000073E0000}"/>
    <cellStyle name="Normal 6 2 5 9 2 2" xfId="8241" xr:uid="{00000000-0005-0000-0000-0000083E0000}"/>
    <cellStyle name="Normal 6 2 5 9 2 2 2" xfId="39334" xr:uid="{00000000-0005-0000-0000-0000093E0000}"/>
    <cellStyle name="Normal 6 2 5 9 2 3" xfId="29316" xr:uid="{00000000-0005-0000-0000-00000A3E0000}"/>
    <cellStyle name="Normal 6 2 5 9 3" xfId="8242" xr:uid="{00000000-0005-0000-0000-00000B3E0000}"/>
    <cellStyle name="Normal 6 2 5 9 3 2" xfId="8243" xr:uid="{00000000-0005-0000-0000-00000C3E0000}"/>
    <cellStyle name="Normal 6 2 5 9 3 2 2" xfId="39335" xr:uid="{00000000-0005-0000-0000-00000D3E0000}"/>
    <cellStyle name="Normal 6 2 5 9 3 3" xfId="29317" xr:uid="{00000000-0005-0000-0000-00000E3E0000}"/>
    <cellStyle name="Normal 6 2 5 9 4" xfId="8244" xr:uid="{00000000-0005-0000-0000-00000F3E0000}"/>
    <cellStyle name="Normal 6 2 5 9 4 2" xfId="35085" xr:uid="{00000000-0005-0000-0000-0000103E0000}"/>
    <cellStyle name="Normal 6 2 5 9 5" xfId="24489" xr:uid="{00000000-0005-0000-0000-0000113E0000}"/>
    <cellStyle name="Normal 6 2 6" xfId="8245" xr:uid="{00000000-0005-0000-0000-0000123E0000}"/>
    <cellStyle name="Normal 6 2 6 10" xfId="8246" xr:uid="{00000000-0005-0000-0000-0000133E0000}"/>
    <cellStyle name="Normal 6 2 6 10 2" xfId="8247" xr:uid="{00000000-0005-0000-0000-0000143E0000}"/>
    <cellStyle name="Normal 6 2 6 10 2 2" xfId="39336" xr:uid="{00000000-0005-0000-0000-0000153E0000}"/>
    <cellStyle name="Normal 6 2 6 10 3" xfId="29318" xr:uid="{00000000-0005-0000-0000-0000163E0000}"/>
    <cellStyle name="Normal 6 2 6 11" xfId="8248" xr:uid="{00000000-0005-0000-0000-0000173E0000}"/>
    <cellStyle name="Normal 6 2 6 11 2" xfId="35086" xr:uid="{00000000-0005-0000-0000-0000183E0000}"/>
    <cellStyle name="Normal 6 2 6 12" xfId="24490" xr:uid="{00000000-0005-0000-0000-0000193E0000}"/>
    <cellStyle name="Normal 6 2 6 2" xfId="8249" xr:uid="{00000000-0005-0000-0000-00001A3E0000}"/>
    <cellStyle name="Normal 6 2 6 2 10" xfId="24491" xr:uid="{00000000-0005-0000-0000-00001B3E0000}"/>
    <cellStyle name="Normal 6 2 6 2 2" xfId="8250" xr:uid="{00000000-0005-0000-0000-00001C3E0000}"/>
    <cellStyle name="Normal 6 2 6 2 2 2" xfId="8251" xr:uid="{00000000-0005-0000-0000-00001D3E0000}"/>
    <cellStyle name="Normal 6 2 6 2 2 2 2" xfId="8252" xr:uid="{00000000-0005-0000-0000-00001E3E0000}"/>
    <cellStyle name="Normal 6 2 6 2 2 2 2 2" xfId="8253" xr:uid="{00000000-0005-0000-0000-00001F3E0000}"/>
    <cellStyle name="Normal 6 2 6 2 2 2 2 2 2" xfId="8254" xr:uid="{00000000-0005-0000-0000-0000203E0000}"/>
    <cellStyle name="Normal 6 2 6 2 2 2 2 2 2 2" xfId="39337" xr:uid="{00000000-0005-0000-0000-0000213E0000}"/>
    <cellStyle name="Normal 6 2 6 2 2 2 2 2 3" xfId="29319" xr:uid="{00000000-0005-0000-0000-0000223E0000}"/>
    <cellStyle name="Normal 6 2 6 2 2 2 2 3" xfId="8255" xr:uid="{00000000-0005-0000-0000-0000233E0000}"/>
    <cellStyle name="Normal 6 2 6 2 2 2 2 3 2" xfId="8256" xr:uid="{00000000-0005-0000-0000-0000243E0000}"/>
    <cellStyle name="Normal 6 2 6 2 2 2 2 3 2 2" xfId="39338" xr:uid="{00000000-0005-0000-0000-0000253E0000}"/>
    <cellStyle name="Normal 6 2 6 2 2 2 2 3 3" xfId="29320" xr:uid="{00000000-0005-0000-0000-0000263E0000}"/>
    <cellStyle name="Normal 6 2 6 2 2 2 2 4" xfId="8257" xr:uid="{00000000-0005-0000-0000-0000273E0000}"/>
    <cellStyle name="Normal 6 2 6 2 2 2 2 4 2" xfId="35090" xr:uid="{00000000-0005-0000-0000-0000283E0000}"/>
    <cellStyle name="Normal 6 2 6 2 2 2 2 5" xfId="24494" xr:uid="{00000000-0005-0000-0000-0000293E0000}"/>
    <cellStyle name="Normal 6 2 6 2 2 2 3" xfId="8258" xr:uid="{00000000-0005-0000-0000-00002A3E0000}"/>
    <cellStyle name="Normal 6 2 6 2 2 2 3 2" xfId="8259" xr:uid="{00000000-0005-0000-0000-00002B3E0000}"/>
    <cellStyle name="Normal 6 2 6 2 2 2 3 2 2" xfId="8260" xr:uid="{00000000-0005-0000-0000-00002C3E0000}"/>
    <cellStyle name="Normal 6 2 6 2 2 2 3 2 2 2" xfId="39339" xr:uid="{00000000-0005-0000-0000-00002D3E0000}"/>
    <cellStyle name="Normal 6 2 6 2 2 2 3 2 3" xfId="29321" xr:uid="{00000000-0005-0000-0000-00002E3E0000}"/>
    <cellStyle name="Normal 6 2 6 2 2 2 3 3" xfId="8261" xr:uid="{00000000-0005-0000-0000-00002F3E0000}"/>
    <cellStyle name="Normal 6 2 6 2 2 2 3 3 2" xfId="8262" xr:uid="{00000000-0005-0000-0000-0000303E0000}"/>
    <cellStyle name="Normal 6 2 6 2 2 2 3 3 2 2" xfId="39340" xr:uid="{00000000-0005-0000-0000-0000313E0000}"/>
    <cellStyle name="Normal 6 2 6 2 2 2 3 3 3" xfId="29322" xr:uid="{00000000-0005-0000-0000-0000323E0000}"/>
    <cellStyle name="Normal 6 2 6 2 2 2 3 4" xfId="8263" xr:uid="{00000000-0005-0000-0000-0000333E0000}"/>
    <cellStyle name="Normal 6 2 6 2 2 2 3 4 2" xfId="35091" xr:uid="{00000000-0005-0000-0000-0000343E0000}"/>
    <cellStyle name="Normal 6 2 6 2 2 2 3 5" xfId="24495" xr:uid="{00000000-0005-0000-0000-0000353E0000}"/>
    <cellStyle name="Normal 6 2 6 2 2 2 4" xfId="8264" xr:uid="{00000000-0005-0000-0000-0000363E0000}"/>
    <cellStyle name="Normal 6 2 6 2 2 2 4 2" xfId="8265" xr:uid="{00000000-0005-0000-0000-0000373E0000}"/>
    <cellStyle name="Normal 6 2 6 2 2 2 4 2 2" xfId="39341" xr:uid="{00000000-0005-0000-0000-0000383E0000}"/>
    <cellStyle name="Normal 6 2 6 2 2 2 4 3" xfId="29323" xr:uid="{00000000-0005-0000-0000-0000393E0000}"/>
    <cellStyle name="Normal 6 2 6 2 2 2 5" xfId="8266" xr:uid="{00000000-0005-0000-0000-00003A3E0000}"/>
    <cellStyle name="Normal 6 2 6 2 2 2 5 2" xfId="8267" xr:uid="{00000000-0005-0000-0000-00003B3E0000}"/>
    <cellStyle name="Normal 6 2 6 2 2 2 5 2 2" xfId="39342" xr:uid="{00000000-0005-0000-0000-00003C3E0000}"/>
    <cellStyle name="Normal 6 2 6 2 2 2 5 3" xfId="29324" xr:uid="{00000000-0005-0000-0000-00003D3E0000}"/>
    <cellStyle name="Normal 6 2 6 2 2 2 6" xfId="8268" xr:uid="{00000000-0005-0000-0000-00003E3E0000}"/>
    <cellStyle name="Normal 6 2 6 2 2 2 6 2" xfId="35089" xr:uid="{00000000-0005-0000-0000-00003F3E0000}"/>
    <cellStyle name="Normal 6 2 6 2 2 2 7" xfId="24493" xr:uid="{00000000-0005-0000-0000-0000403E0000}"/>
    <cellStyle name="Normal 6 2 6 2 2 3" xfId="8269" xr:uid="{00000000-0005-0000-0000-0000413E0000}"/>
    <cellStyle name="Normal 6 2 6 2 2 3 2" xfId="8270" xr:uid="{00000000-0005-0000-0000-0000423E0000}"/>
    <cellStyle name="Normal 6 2 6 2 2 3 2 2" xfId="8271" xr:uid="{00000000-0005-0000-0000-0000433E0000}"/>
    <cellStyle name="Normal 6 2 6 2 2 3 2 2 2" xfId="39343" xr:uid="{00000000-0005-0000-0000-0000443E0000}"/>
    <cellStyle name="Normal 6 2 6 2 2 3 2 3" xfId="29325" xr:uid="{00000000-0005-0000-0000-0000453E0000}"/>
    <cellStyle name="Normal 6 2 6 2 2 3 3" xfId="8272" xr:uid="{00000000-0005-0000-0000-0000463E0000}"/>
    <cellStyle name="Normal 6 2 6 2 2 3 3 2" xfId="8273" xr:uid="{00000000-0005-0000-0000-0000473E0000}"/>
    <cellStyle name="Normal 6 2 6 2 2 3 3 2 2" xfId="39344" xr:uid="{00000000-0005-0000-0000-0000483E0000}"/>
    <cellStyle name="Normal 6 2 6 2 2 3 3 3" xfId="29326" xr:uid="{00000000-0005-0000-0000-0000493E0000}"/>
    <cellStyle name="Normal 6 2 6 2 2 3 4" xfId="8274" xr:uid="{00000000-0005-0000-0000-00004A3E0000}"/>
    <cellStyle name="Normal 6 2 6 2 2 3 4 2" xfId="35092" xr:uid="{00000000-0005-0000-0000-00004B3E0000}"/>
    <cellStyle name="Normal 6 2 6 2 2 3 5" xfId="24496" xr:uid="{00000000-0005-0000-0000-00004C3E0000}"/>
    <cellStyle name="Normal 6 2 6 2 2 4" xfId="8275" xr:uid="{00000000-0005-0000-0000-00004D3E0000}"/>
    <cellStyle name="Normal 6 2 6 2 2 4 2" xfId="8276" xr:uid="{00000000-0005-0000-0000-00004E3E0000}"/>
    <cellStyle name="Normal 6 2 6 2 2 4 2 2" xfId="8277" xr:uid="{00000000-0005-0000-0000-00004F3E0000}"/>
    <cellStyle name="Normal 6 2 6 2 2 4 2 2 2" xfId="39345" xr:uid="{00000000-0005-0000-0000-0000503E0000}"/>
    <cellStyle name="Normal 6 2 6 2 2 4 2 3" xfId="29327" xr:uid="{00000000-0005-0000-0000-0000513E0000}"/>
    <cellStyle name="Normal 6 2 6 2 2 4 3" xfId="8278" xr:uid="{00000000-0005-0000-0000-0000523E0000}"/>
    <cellStyle name="Normal 6 2 6 2 2 4 3 2" xfId="8279" xr:uid="{00000000-0005-0000-0000-0000533E0000}"/>
    <cellStyle name="Normal 6 2 6 2 2 4 3 2 2" xfId="39346" xr:uid="{00000000-0005-0000-0000-0000543E0000}"/>
    <cellStyle name="Normal 6 2 6 2 2 4 3 3" xfId="29328" xr:uid="{00000000-0005-0000-0000-0000553E0000}"/>
    <cellStyle name="Normal 6 2 6 2 2 4 4" xfId="8280" xr:uid="{00000000-0005-0000-0000-0000563E0000}"/>
    <cellStyle name="Normal 6 2 6 2 2 4 4 2" xfId="35093" xr:uid="{00000000-0005-0000-0000-0000573E0000}"/>
    <cellStyle name="Normal 6 2 6 2 2 4 5" xfId="24497" xr:uid="{00000000-0005-0000-0000-0000583E0000}"/>
    <cellStyle name="Normal 6 2 6 2 2 5" xfId="8281" xr:uid="{00000000-0005-0000-0000-0000593E0000}"/>
    <cellStyle name="Normal 6 2 6 2 2 5 2" xfId="8282" xr:uid="{00000000-0005-0000-0000-00005A3E0000}"/>
    <cellStyle name="Normal 6 2 6 2 2 5 2 2" xfId="39347" xr:uid="{00000000-0005-0000-0000-00005B3E0000}"/>
    <cellStyle name="Normal 6 2 6 2 2 5 3" xfId="29329" xr:uid="{00000000-0005-0000-0000-00005C3E0000}"/>
    <cellStyle name="Normal 6 2 6 2 2 6" xfId="8283" xr:uid="{00000000-0005-0000-0000-00005D3E0000}"/>
    <cellStyle name="Normal 6 2 6 2 2 6 2" xfId="8284" xr:uid="{00000000-0005-0000-0000-00005E3E0000}"/>
    <cellStyle name="Normal 6 2 6 2 2 6 2 2" xfId="39348" xr:uid="{00000000-0005-0000-0000-00005F3E0000}"/>
    <cellStyle name="Normal 6 2 6 2 2 6 3" xfId="29330" xr:uid="{00000000-0005-0000-0000-0000603E0000}"/>
    <cellStyle name="Normal 6 2 6 2 2 7" xfId="8285" xr:uid="{00000000-0005-0000-0000-0000613E0000}"/>
    <cellStyle name="Normal 6 2 6 2 2 7 2" xfId="35088" xr:uid="{00000000-0005-0000-0000-0000623E0000}"/>
    <cellStyle name="Normal 6 2 6 2 2 8" xfId="24492" xr:uid="{00000000-0005-0000-0000-0000633E0000}"/>
    <cellStyle name="Normal 6 2 6 2 3" xfId="8286" xr:uid="{00000000-0005-0000-0000-0000643E0000}"/>
    <cellStyle name="Normal 6 2 6 2 3 2" xfId="8287" xr:uid="{00000000-0005-0000-0000-0000653E0000}"/>
    <cellStyle name="Normal 6 2 6 2 3 2 2" xfId="8288" xr:uid="{00000000-0005-0000-0000-0000663E0000}"/>
    <cellStyle name="Normal 6 2 6 2 3 2 2 2" xfId="8289" xr:uid="{00000000-0005-0000-0000-0000673E0000}"/>
    <cellStyle name="Normal 6 2 6 2 3 2 2 2 2" xfId="8290" xr:uid="{00000000-0005-0000-0000-0000683E0000}"/>
    <cellStyle name="Normal 6 2 6 2 3 2 2 2 2 2" xfId="39349" xr:uid="{00000000-0005-0000-0000-0000693E0000}"/>
    <cellStyle name="Normal 6 2 6 2 3 2 2 2 3" xfId="29331" xr:uid="{00000000-0005-0000-0000-00006A3E0000}"/>
    <cellStyle name="Normal 6 2 6 2 3 2 2 3" xfId="8291" xr:uid="{00000000-0005-0000-0000-00006B3E0000}"/>
    <cellStyle name="Normal 6 2 6 2 3 2 2 3 2" xfId="8292" xr:uid="{00000000-0005-0000-0000-00006C3E0000}"/>
    <cellStyle name="Normal 6 2 6 2 3 2 2 3 2 2" xfId="39350" xr:uid="{00000000-0005-0000-0000-00006D3E0000}"/>
    <cellStyle name="Normal 6 2 6 2 3 2 2 3 3" xfId="29332" xr:uid="{00000000-0005-0000-0000-00006E3E0000}"/>
    <cellStyle name="Normal 6 2 6 2 3 2 2 4" xfId="8293" xr:uid="{00000000-0005-0000-0000-00006F3E0000}"/>
    <cellStyle name="Normal 6 2 6 2 3 2 2 4 2" xfId="35096" xr:uid="{00000000-0005-0000-0000-0000703E0000}"/>
    <cellStyle name="Normal 6 2 6 2 3 2 2 5" xfId="24500" xr:uid="{00000000-0005-0000-0000-0000713E0000}"/>
    <cellStyle name="Normal 6 2 6 2 3 2 3" xfId="8294" xr:uid="{00000000-0005-0000-0000-0000723E0000}"/>
    <cellStyle name="Normal 6 2 6 2 3 2 3 2" xfId="8295" xr:uid="{00000000-0005-0000-0000-0000733E0000}"/>
    <cellStyle name="Normal 6 2 6 2 3 2 3 2 2" xfId="8296" xr:uid="{00000000-0005-0000-0000-0000743E0000}"/>
    <cellStyle name="Normal 6 2 6 2 3 2 3 2 2 2" xfId="39351" xr:uid="{00000000-0005-0000-0000-0000753E0000}"/>
    <cellStyle name="Normal 6 2 6 2 3 2 3 2 3" xfId="29333" xr:uid="{00000000-0005-0000-0000-0000763E0000}"/>
    <cellStyle name="Normal 6 2 6 2 3 2 3 3" xfId="8297" xr:uid="{00000000-0005-0000-0000-0000773E0000}"/>
    <cellStyle name="Normal 6 2 6 2 3 2 3 3 2" xfId="8298" xr:uid="{00000000-0005-0000-0000-0000783E0000}"/>
    <cellStyle name="Normal 6 2 6 2 3 2 3 3 2 2" xfId="39352" xr:uid="{00000000-0005-0000-0000-0000793E0000}"/>
    <cellStyle name="Normal 6 2 6 2 3 2 3 3 3" xfId="29334" xr:uid="{00000000-0005-0000-0000-00007A3E0000}"/>
    <cellStyle name="Normal 6 2 6 2 3 2 3 4" xfId="8299" xr:uid="{00000000-0005-0000-0000-00007B3E0000}"/>
    <cellStyle name="Normal 6 2 6 2 3 2 3 4 2" xfId="35097" xr:uid="{00000000-0005-0000-0000-00007C3E0000}"/>
    <cellStyle name="Normal 6 2 6 2 3 2 3 5" xfId="24501" xr:uid="{00000000-0005-0000-0000-00007D3E0000}"/>
    <cellStyle name="Normal 6 2 6 2 3 2 4" xfId="8300" xr:uid="{00000000-0005-0000-0000-00007E3E0000}"/>
    <cellStyle name="Normal 6 2 6 2 3 2 4 2" xfId="8301" xr:uid="{00000000-0005-0000-0000-00007F3E0000}"/>
    <cellStyle name="Normal 6 2 6 2 3 2 4 2 2" xfId="39353" xr:uid="{00000000-0005-0000-0000-0000803E0000}"/>
    <cellStyle name="Normal 6 2 6 2 3 2 4 3" xfId="29335" xr:uid="{00000000-0005-0000-0000-0000813E0000}"/>
    <cellStyle name="Normal 6 2 6 2 3 2 5" xfId="8302" xr:uid="{00000000-0005-0000-0000-0000823E0000}"/>
    <cellStyle name="Normal 6 2 6 2 3 2 5 2" xfId="8303" xr:uid="{00000000-0005-0000-0000-0000833E0000}"/>
    <cellStyle name="Normal 6 2 6 2 3 2 5 2 2" xfId="39354" xr:uid="{00000000-0005-0000-0000-0000843E0000}"/>
    <cellStyle name="Normal 6 2 6 2 3 2 5 3" xfId="29336" xr:uid="{00000000-0005-0000-0000-0000853E0000}"/>
    <cellStyle name="Normal 6 2 6 2 3 2 6" xfId="8304" xr:uid="{00000000-0005-0000-0000-0000863E0000}"/>
    <cellStyle name="Normal 6 2 6 2 3 2 6 2" xfId="35095" xr:uid="{00000000-0005-0000-0000-0000873E0000}"/>
    <cellStyle name="Normal 6 2 6 2 3 2 7" xfId="24499" xr:uid="{00000000-0005-0000-0000-0000883E0000}"/>
    <cellStyle name="Normal 6 2 6 2 3 3" xfId="8305" xr:uid="{00000000-0005-0000-0000-0000893E0000}"/>
    <cellStyle name="Normal 6 2 6 2 3 3 2" xfId="8306" xr:uid="{00000000-0005-0000-0000-00008A3E0000}"/>
    <cellStyle name="Normal 6 2 6 2 3 3 2 2" xfId="8307" xr:uid="{00000000-0005-0000-0000-00008B3E0000}"/>
    <cellStyle name="Normal 6 2 6 2 3 3 2 2 2" xfId="39355" xr:uid="{00000000-0005-0000-0000-00008C3E0000}"/>
    <cellStyle name="Normal 6 2 6 2 3 3 2 3" xfId="29337" xr:uid="{00000000-0005-0000-0000-00008D3E0000}"/>
    <cellStyle name="Normal 6 2 6 2 3 3 3" xfId="8308" xr:uid="{00000000-0005-0000-0000-00008E3E0000}"/>
    <cellStyle name="Normal 6 2 6 2 3 3 3 2" xfId="8309" xr:uid="{00000000-0005-0000-0000-00008F3E0000}"/>
    <cellStyle name="Normal 6 2 6 2 3 3 3 2 2" xfId="39356" xr:uid="{00000000-0005-0000-0000-0000903E0000}"/>
    <cellStyle name="Normal 6 2 6 2 3 3 3 3" xfId="29338" xr:uid="{00000000-0005-0000-0000-0000913E0000}"/>
    <cellStyle name="Normal 6 2 6 2 3 3 4" xfId="8310" xr:uid="{00000000-0005-0000-0000-0000923E0000}"/>
    <cellStyle name="Normal 6 2 6 2 3 3 4 2" xfId="35098" xr:uid="{00000000-0005-0000-0000-0000933E0000}"/>
    <cellStyle name="Normal 6 2 6 2 3 3 5" xfId="24502" xr:uid="{00000000-0005-0000-0000-0000943E0000}"/>
    <cellStyle name="Normal 6 2 6 2 3 4" xfId="8311" xr:uid="{00000000-0005-0000-0000-0000953E0000}"/>
    <cellStyle name="Normal 6 2 6 2 3 4 2" xfId="8312" xr:uid="{00000000-0005-0000-0000-0000963E0000}"/>
    <cellStyle name="Normal 6 2 6 2 3 4 2 2" xfId="8313" xr:uid="{00000000-0005-0000-0000-0000973E0000}"/>
    <cellStyle name="Normal 6 2 6 2 3 4 2 2 2" xfId="39357" xr:uid="{00000000-0005-0000-0000-0000983E0000}"/>
    <cellStyle name="Normal 6 2 6 2 3 4 2 3" xfId="29339" xr:uid="{00000000-0005-0000-0000-0000993E0000}"/>
    <cellStyle name="Normal 6 2 6 2 3 4 3" xfId="8314" xr:uid="{00000000-0005-0000-0000-00009A3E0000}"/>
    <cellStyle name="Normal 6 2 6 2 3 4 3 2" xfId="8315" xr:uid="{00000000-0005-0000-0000-00009B3E0000}"/>
    <cellStyle name="Normal 6 2 6 2 3 4 3 2 2" xfId="39358" xr:uid="{00000000-0005-0000-0000-00009C3E0000}"/>
    <cellStyle name="Normal 6 2 6 2 3 4 3 3" xfId="29340" xr:uid="{00000000-0005-0000-0000-00009D3E0000}"/>
    <cellStyle name="Normal 6 2 6 2 3 4 4" xfId="8316" xr:uid="{00000000-0005-0000-0000-00009E3E0000}"/>
    <cellStyle name="Normal 6 2 6 2 3 4 4 2" xfId="35099" xr:uid="{00000000-0005-0000-0000-00009F3E0000}"/>
    <cellStyle name="Normal 6 2 6 2 3 4 5" xfId="24503" xr:uid="{00000000-0005-0000-0000-0000A03E0000}"/>
    <cellStyle name="Normal 6 2 6 2 3 5" xfId="8317" xr:uid="{00000000-0005-0000-0000-0000A13E0000}"/>
    <cellStyle name="Normal 6 2 6 2 3 5 2" xfId="8318" xr:uid="{00000000-0005-0000-0000-0000A23E0000}"/>
    <cellStyle name="Normal 6 2 6 2 3 5 2 2" xfId="39359" xr:uid="{00000000-0005-0000-0000-0000A33E0000}"/>
    <cellStyle name="Normal 6 2 6 2 3 5 3" xfId="29341" xr:uid="{00000000-0005-0000-0000-0000A43E0000}"/>
    <cellStyle name="Normal 6 2 6 2 3 6" xfId="8319" xr:uid="{00000000-0005-0000-0000-0000A53E0000}"/>
    <cellStyle name="Normal 6 2 6 2 3 6 2" xfId="8320" xr:uid="{00000000-0005-0000-0000-0000A63E0000}"/>
    <cellStyle name="Normal 6 2 6 2 3 6 2 2" xfId="39360" xr:uid="{00000000-0005-0000-0000-0000A73E0000}"/>
    <cellStyle name="Normal 6 2 6 2 3 6 3" xfId="29342" xr:uid="{00000000-0005-0000-0000-0000A83E0000}"/>
    <cellStyle name="Normal 6 2 6 2 3 7" xfId="8321" xr:uid="{00000000-0005-0000-0000-0000A93E0000}"/>
    <cellStyle name="Normal 6 2 6 2 3 7 2" xfId="35094" xr:uid="{00000000-0005-0000-0000-0000AA3E0000}"/>
    <cellStyle name="Normal 6 2 6 2 3 8" xfId="24498" xr:uid="{00000000-0005-0000-0000-0000AB3E0000}"/>
    <cellStyle name="Normal 6 2 6 2 4" xfId="8322" xr:uid="{00000000-0005-0000-0000-0000AC3E0000}"/>
    <cellStyle name="Normal 6 2 6 2 4 2" xfId="8323" xr:uid="{00000000-0005-0000-0000-0000AD3E0000}"/>
    <cellStyle name="Normal 6 2 6 2 4 2 2" xfId="8324" xr:uid="{00000000-0005-0000-0000-0000AE3E0000}"/>
    <cellStyle name="Normal 6 2 6 2 4 2 2 2" xfId="8325" xr:uid="{00000000-0005-0000-0000-0000AF3E0000}"/>
    <cellStyle name="Normal 6 2 6 2 4 2 2 2 2" xfId="39361" xr:uid="{00000000-0005-0000-0000-0000B03E0000}"/>
    <cellStyle name="Normal 6 2 6 2 4 2 2 3" xfId="29343" xr:uid="{00000000-0005-0000-0000-0000B13E0000}"/>
    <cellStyle name="Normal 6 2 6 2 4 2 3" xfId="8326" xr:uid="{00000000-0005-0000-0000-0000B23E0000}"/>
    <cellStyle name="Normal 6 2 6 2 4 2 3 2" xfId="8327" xr:uid="{00000000-0005-0000-0000-0000B33E0000}"/>
    <cellStyle name="Normal 6 2 6 2 4 2 3 2 2" xfId="39362" xr:uid="{00000000-0005-0000-0000-0000B43E0000}"/>
    <cellStyle name="Normal 6 2 6 2 4 2 3 3" xfId="29344" xr:uid="{00000000-0005-0000-0000-0000B53E0000}"/>
    <cellStyle name="Normal 6 2 6 2 4 2 4" xfId="8328" xr:uid="{00000000-0005-0000-0000-0000B63E0000}"/>
    <cellStyle name="Normal 6 2 6 2 4 2 4 2" xfId="35101" xr:uid="{00000000-0005-0000-0000-0000B73E0000}"/>
    <cellStyle name="Normal 6 2 6 2 4 2 5" xfId="24505" xr:uid="{00000000-0005-0000-0000-0000B83E0000}"/>
    <cellStyle name="Normal 6 2 6 2 4 3" xfId="8329" xr:uid="{00000000-0005-0000-0000-0000B93E0000}"/>
    <cellStyle name="Normal 6 2 6 2 4 3 2" xfId="8330" xr:uid="{00000000-0005-0000-0000-0000BA3E0000}"/>
    <cellStyle name="Normal 6 2 6 2 4 3 2 2" xfId="8331" xr:uid="{00000000-0005-0000-0000-0000BB3E0000}"/>
    <cellStyle name="Normal 6 2 6 2 4 3 2 2 2" xfId="39363" xr:uid="{00000000-0005-0000-0000-0000BC3E0000}"/>
    <cellStyle name="Normal 6 2 6 2 4 3 2 3" xfId="29345" xr:uid="{00000000-0005-0000-0000-0000BD3E0000}"/>
    <cellStyle name="Normal 6 2 6 2 4 3 3" xfId="8332" xr:uid="{00000000-0005-0000-0000-0000BE3E0000}"/>
    <cellStyle name="Normal 6 2 6 2 4 3 3 2" xfId="8333" xr:uid="{00000000-0005-0000-0000-0000BF3E0000}"/>
    <cellStyle name="Normal 6 2 6 2 4 3 3 2 2" xfId="39364" xr:uid="{00000000-0005-0000-0000-0000C03E0000}"/>
    <cellStyle name="Normal 6 2 6 2 4 3 3 3" xfId="29346" xr:uid="{00000000-0005-0000-0000-0000C13E0000}"/>
    <cellStyle name="Normal 6 2 6 2 4 3 4" xfId="8334" xr:uid="{00000000-0005-0000-0000-0000C23E0000}"/>
    <cellStyle name="Normal 6 2 6 2 4 3 4 2" xfId="35102" xr:uid="{00000000-0005-0000-0000-0000C33E0000}"/>
    <cellStyle name="Normal 6 2 6 2 4 3 5" xfId="24506" xr:uid="{00000000-0005-0000-0000-0000C43E0000}"/>
    <cellStyle name="Normal 6 2 6 2 4 4" xfId="8335" xr:uid="{00000000-0005-0000-0000-0000C53E0000}"/>
    <cellStyle name="Normal 6 2 6 2 4 4 2" xfId="8336" xr:uid="{00000000-0005-0000-0000-0000C63E0000}"/>
    <cellStyle name="Normal 6 2 6 2 4 4 2 2" xfId="39365" xr:uid="{00000000-0005-0000-0000-0000C73E0000}"/>
    <cellStyle name="Normal 6 2 6 2 4 4 3" xfId="29347" xr:uid="{00000000-0005-0000-0000-0000C83E0000}"/>
    <cellStyle name="Normal 6 2 6 2 4 5" xfId="8337" xr:uid="{00000000-0005-0000-0000-0000C93E0000}"/>
    <cellStyle name="Normal 6 2 6 2 4 5 2" xfId="8338" xr:uid="{00000000-0005-0000-0000-0000CA3E0000}"/>
    <cellStyle name="Normal 6 2 6 2 4 5 2 2" xfId="39366" xr:uid="{00000000-0005-0000-0000-0000CB3E0000}"/>
    <cellStyle name="Normal 6 2 6 2 4 5 3" xfId="29348" xr:uid="{00000000-0005-0000-0000-0000CC3E0000}"/>
    <cellStyle name="Normal 6 2 6 2 4 6" xfId="8339" xr:uid="{00000000-0005-0000-0000-0000CD3E0000}"/>
    <cellStyle name="Normal 6 2 6 2 4 6 2" xfId="35100" xr:uid="{00000000-0005-0000-0000-0000CE3E0000}"/>
    <cellStyle name="Normal 6 2 6 2 4 7" xfId="24504" xr:uid="{00000000-0005-0000-0000-0000CF3E0000}"/>
    <cellStyle name="Normal 6 2 6 2 5" xfId="8340" xr:uid="{00000000-0005-0000-0000-0000D03E0000}"/>
    <cellStyle name="Normal 6 2 6 2 5 2" xfId="8341" xr:uid="{00000000-0005-0000-0000-0000D13E0000}"/>
    <cellStyle name="Normal 6 2 6 2 5 2 2" xfId="8342" xr:uid="{00000000-0005-0000-0000-0000D23E0000}"/>
    <cellStyle name="Normal 6 2 6 2 5 2 2 2" xfId="39367" xr:uid="{00000000-0005-0000-0000-0000D33E0000}"/>
    <cellStyle name="Normal 6 2 6 2 5 2 3" xfId="29349" xr:uid="{00000000-0005-0000-0000-0000D43E0000}"/>
    <cellStyle name="Normal 6 2 6 2 5 3" xfId="8343" xr:uid="{00000000-0005-0000-0000-0000D53E0000}"/>
    <cellStyle name="Normal 6 2 6 2 5 3 2" xfId="8344" xr:uid="{00000000-0005-0000-0000-0000D63E0000}"/>
    <cellStyle name="Normal 6 2 6 2 5 3 2 2" xfId="39368" xr:uid="{00000000-0005-0000-0000-0000D73E0000}"/>
    <cellStyle name="Normal 6 2 6 2 5 3 3" xfId="29350" xr:uid="{00000000-0005-0000-0000-0000D83E0000}"/>
    <cellStyle name="Normal 6 2 6 2 5 4" xfId="8345" xr:uid="{00000000-0005-0000-0000-0000D93E0000}"/>
    <cellStyle name="Normal 6 2 6 2 5 4 2" xfId="35103" xr:uid="{00000000-0005-0000-0000-0000DA3E0000}"/>
    <cellStyle name="Normal 6 2 6 2 5 5" xfId="24507" xr:uid="{00000000-0005-0000-0000-0000DB3E0000}"/>
    <cellStyle name="Normal 6 2 6 2 6" xfId="8346" xr:uid="{00000000-0005-0000-0000-0000DC3E0000}"/>
    <cellStyle name="Normal 6 2 6 2 6 2" xfId="8347" xr:uid="{00000000-0005-0000-0000-0000DD3E0000}"/>
    <cellStyle name="Normal 6 2 6 2 6 2 2" xfId="8348" xr:uid="{00000000-0005-0000-0000-0000DE3E0000}"/>
    <cellStyle name="Normal 6 2 6 2 6 2 2 2" xfId="39369" xr:uid="{00000000-0005-0000-0000-0000DF3E0000}"/>
    <cellStyle name="Normal 6 2 6 2 6 2 3" xfId="29351" xr:uid="{00000000-0005-0000-0000-0000E03E0000}"/>
    <cellStyle name="Normal 6 2 6 2 6 3" xfId="8349" xr:uid="{00000000-0005-0000-0000-0000E13E0000}"/>
    <cellStyle name="Normal 6 2 6 2 6 3 2" xfId="8350" xr:uid="{00000000-0005-0000-0000-0000E23E0000}"/>
    <cellStyle name="Normal 6 2 6 2 6 3 2 2" xfId="39370" xr:uid="{00000000-0005-0000-0000-0000E33E0000}"/>
    <cellStyle name="Normal 6 2 6 2 6 3 3" xfId="29352" xr:uid="{00000000-0005-0000-0000-0000E43E0000}"/>
    <cellStyle name="Normal 6 2 6 2 6 4" xfId="8351" xr:uid="{00000000-0005-0000-0000-0000E53E0000}"/>
    <cellStyle name="Normal 6 2 6 2 6 4 2" xfId="35104" xr:uid="{00000000-0005-0000-0000-0000E63E0000}"/>
    <cellStyle name="Normal 6 2 6 2 6 5" xfId="24508" xr:uid="{00000000-0005-0000-0000-0000E73E0000}"/>
    <cellStyle name="Normal 6 2 6 2 7" xfId="8352" xr:uid="{00000000-0005-0000-0000-0000E83E0000}"/>
    <cellStyle name="Normal 6 2 6 2 7 2" xfId="8353" xr:uid="{00000000-0005-0000-0000-0000E93E0000}"/>
    <cellStyle name="Normal 6 2 6 2 7 2 2" xfId="39371" xr:uid="{00000000-0005-0000-0000-0000EA3E0000}"/>
    <cellStyle name="Normal 6 2 6 2 7 3" xfId="29353" xr:uid="{00000000-0005-0000-0000-0000EB3E0000}"/>
    <cellStyle name="Normal 6 2 6 2 8" xfId="8354" xr:uid="{00000000-0005-0000-0000-0000EC3E0000}"/>
    <cellStyle name="Normal 6 2 6 2 8 2" xfId="8355" xr:uid="{00000000-0005-0000-0000-0000ED3E0000}"/>
    <cellStyle name="Normal 6 2 6 2 8 2 2" xfId="39372" xr:uid="{00000000-0005-0000-0000-0000EE3E0000}"/>
    <cellStyle name="Normal 6 2 6 2 8 3" xfId="29354" xr:uid="{00000000-0005-0000-0000-0000EF3E0000}"/>
    <cellStyle name="Normal 6 2 6 2 9" xfId="8356" xr:uid="{00000000-0005-0000-0000-0000F03E0000}"/>
    <cellStyle name="Normal 6 2 6 2 9 2" xfId="35087" xr:uid="{00000000-0005-0000-0000-0000F13E0000}"/>
    <cellStyle name="Normal 6 2 6 3" xfId="8357" xr:uid="{00000000-0005-0000-0000-0000F23E0000}"/>
    <cellStyle name="Normal 6 2 6 3 2" xfId="8358" xr:uid="{00000000-0005-0000-0000-0000F33E0000}"/>
    <cellStyle name="Normal 6 2 6 3 2 2" xfId="8359" xr:uid="{00000000-0005-0000-0000-0000F43E0000}"/>
    <cellStyle name="Normal 6 2 6 3 2 2 2" xfId="8360" xr:uid="{00000000-0005-0000-0000-0000F53E0000}"/>
    <cellStyle name="Normal 6 2 6 3 2 2 2 2" xfId="8361" xr:uid="{00000000-0005-0000-0000-0000F63E0000}"/>
    <cellStyle name="Normal 6 2 6 3 2 2 2 2 2" xfId="39373" xr:uid="{00000000-0005-0000-0000-0000F73E0000}"/>
    <cellStyle name="Normal 6 2 6 3 2 2 2 3" xfId="29355" xr:uid="{00000000-0005-0000-0000-0000F83E0000}"/>
    <cellStyle name="Normal 6 2 6 3 2 2 3" xfId="8362" xr:uid="{00000000-0005-0000-0000-0000F93E0000}"/>
    <cellStyle name="Normal 6 2 6 3 2 2 3 2" xfId="8363" xr:uid="{00000000-0005-0000-0000-0000FA3E0000}"/>
    <cellStyle name="Normal 6 2 6 3 2 2 3 2 2" xfId="39374" xr:uid="{00000000-0005-0000-0000-0000FB3E0000}"/>
    <cellStyle name="Normal 6 2 6 3 2 2 3 3" xfId="29356" xr:uid="{00000000-0005-0000-0000-0000FC3E0000}"/>
    <cellStyle name="Normal 6 2 6 3 2 2 4" xfId="8364" xr:uid="{00000000-0005-0000-0000-0000FD3E0000}"/>
    <cellStyle name="Normal 6 2 6 3 2 2 4 2" xfId="35107" xr:uid="{00000000-0005-0000-0000-0000FE3E0000}"/>
    <cellStyle name="Normal 6 2 6 3 2 2 5" xfId="24511" xr:uid="{00000000-0005-0000-0000-0000FF3E0000}"/>
    <cellStyle name="Normal 6 2 6 3 2 3" xfId="8365" xr:uid="{00000000-0005-0000-0000-0000003F0000}"/>
    <cellStyle name="Normal 6 2 6 3 2 3 2" xfId="8366" xr:uid="{00000000-0005-0000-0000-0000013F0000}"/>
    <cellStyle name="Normal 6 2 6 3 2 3 2 2" xfId="8367" xr:uid="{00000000-0005-0000-0000-0000023F0000}"/>
    <cellStyle name="Normal 6 2 6 3 2 3 2 2 2" xfId="39375" xr:uid="{00000000-0005-0000-0000-0000033F0000}"/>
    <cellStyle name="Normal 6 2 6 3 2 3 2 3" xfId="29357" xr:uid="{00000000-0005-0000-0000-0000043F0000}"/>
    <cellStyle name="Normal 6 2 6 3 2 3 3" xfId="8368" xr:uid="{00000000-0005-0000-0000-0000053F0000}"/>
    <cellStyle name="Normal 6 2 6 3 2 3 3 2" xfId="8369" xr:uid="{00000000-0005-0000-0000-0000063F0000}"/>
    <cellStyle name="Normal 6 2 6 3 2 3 3 2 2" xfId="39376" xr:uid="{00000000-0005-0000-0000-0000073F0000}"/>
    <cellStyle name="Normal 6 2 6 3 2 3 3 3" xfId="29358" xr:uid="{00000000-0005-0000-0000-0000083F0000}"/>
    <cellStyle name="Normal 6 2 6 3 2 3 4" xfId="8370" xr:uid="{00000000-0005-0000-0000-0000093F0000}"/>
    <cellStyle name="Normal 6 2 6 3 2 3 4 2" xfId="35108" xr:uid="{00000000-0005-0000-0000-00000A3F0000}"/>
    <cellStyle name="Normal 6 2 6 3 2 3 5" xfId="24512" xr:uid="{00000000-0005-0000-0000-00000B3F0000}"/>
    <cellStyle name="Normal 6 2 6 3 2 4" xfId="8371" xr:uid="{00000000-0005-0000-0000-00000C3F0000}"/>
    <cellStyle name="Normal 6 2 6 3 2 4 2" xfId="8372" xr:uid="{00000000-0005-0000-0000-00000D3F0000}"/>
    <cellStyle name="Normal 6 2 6 3 2 4 2 2" xfId="39377" xr:uid="{00000000-0005-0000-0000-00000E3F0000}"/>
    <cellStyle name="Normal 6 2 6 3 2 4 3" xfId="29359" xr:uid="{00000000-0005-0000-0000-00000F3F0000}"/>
    <cellStyle name="Normal 6 2 6 3 2 5" xfId="8373" xr:uid="{00000000-0005-0000-0000-0000103F0000}"/>
    <cellStyle name="Normal 6 2 6 3 2 5 2" xfId="8374" xr:uid="{00000000-0005-0000-0000-0000113F0000}"/>
    <cellStyle name="Normal 6 2 6 3 2 5 2 2" xfId="39378" xr:uid="{00000000-0005-0000-0000-0000123F0000}"/>
    <cellStyle name="Normal 6 2 6 3 2 5 3" xfId="29360" xr:uid="{00000000-0005-0000-0000-0000133F0000}"/>
    <cellStyle name="Normal 6 2 6 3 2 6" xfId="8375" xr:uid="{00000000-0005-0000-0000-0000143F0000}"/>
    <cellStyle name="Normal 6 2 6 3 2 6 2" xfId="35106" xr:uid="{00000000-0005-0000-0000-0000153F0000}"/>
    <cellStyle name="Normal 6 2 6 3 2 7" xfId="24510" xr:uid="{00000000-0005-0000-0000-0000163F0000}"/>
    <cellStyle name="Normal 6 2 6 3 3" xfId="8376" xr:uid="{00000000-0005-0000-0000-0000173F0000}"/>
    <cellStyle name="Normal 6 2 6 3 3 2" xfId="8377" xr:uid="{00000000-0005-0000-0000-0000183F0000}"/>
    <cellStyle name="Normal 6 2 6 3 3 2 2" xfId="8378" xr:uid="{00000000-0005-0000-0000-0000193F0000}"/>
    <cellStyle name="Normal 6 2 6 3 3 2 2 2" xfId="39379" xr:uid="{00000000-0005-0000-0000-00001A3F0000}"/>
    <cellStyle name="Normal 6 2 6 3 3 2 3" xfId="29361" xr:uid="{00000000-0005-0000-0000-00001B3F0000}"/>
    <cellStyle name="Normal 6 2 6 3 3 3" xfId="8379" xr:uid="{00000000-0005-0000-0000-00001C3F0000}"/>
    <cellStyle name="Normal 6 2 6 3 3 3 2" xfId="8380" xr:uid="{00000000-0005-0000-0000-00001D3F0000}"/>
    <cellStyle name="Normal 6 2 6 3 3 3 2 2" xfId="39380" xr:uid="{00000000-0005-0000-0000-00001E3F0000}"/>
    <cellStyle name="Normal 6 2 6 3 3 3 3" xfId="29362" xr:uid="{00000000-0005-0000-0000-00001F3F0000}"/>
    <cellStyle name="Normal 6 2 6 3 3 4" xfId="8381" xr:uid="{00000000-0005-0000-0000-0000203F0000}"/>
    <cellStyle name="Normal 6 2 6 3 3 4 2" xfId="35109" xr:uid="{00000000-0005-0000-0000-0000213F0000}"/>
    <cellStyle name="Normal 6 2 6 3 3 5" xfId="24513" xr:uid="{00000000-0005-0000-0000-0000223F0000}"/>
    <cellStyle name="Normal 6 2 6 3 4" xfId="8382" xr:uid="{00000000-0005-0000-0000-0000233F0000}"/>
    <cellStyle name="Normal 6 2 6 3 4 2" xfId="8383" xr:uid="{00000000-0005-0000-0000-0000243F0000}"/>
    <cellStyle name="Normal 6 2 6 3 4 2 2" xfId="8384" xr:uid="{00000000-0005-0000-0000-0000253F0000}"/>
    <cellStyle name="Normal 6 2 6 3 4 2 2 2" xfId="39381" xr:uid="{00000000-0005-0000-0000-0000263F0000}"/>
    <cellStyle name="Normal 6 2 6 3 4 2 3" xfId="29363" xr:uid="{00000000-0005-0000-0000-0000273F0000}"/>
    <cellStyle name="Normal 6 2 6 3 4 3" xfId="8385" xr:uid="{00000000-0005-0000-0000-0000283F0000}"/>
    <cellStyle name="Normal 6 2 6 3 4 3 2" xfId="8386" xr:uid="{00000000-0005-0000-0000-0000293F0000}"/>
    <cellStyle name="Normal 6 2 6 3 4 3 2 2" xfId="39382" xr:uid="{00000000-0005-0000-0000-00002A3F0000}"/>
    <cellStyle name="Normal 6 2 6 3 4 3 3" xfId="29364" xr:uid="{00000000-0005-0000-0000-00002B3F0000}"/>
    <cellStyle name="Normal 6 2 6 3 4 4" xfId="8387" xr:uid="{00000000-0005-0000-0000-00002C3F0000}"/>
    <cellStyle name="Normal 6 2 6 3 4 4 2" xfId="35110" xr:uid="{00000000-0005-0000-0000-00002D3F0000}"/>
    <cellStyle name="Normal 6 2 6 3 4 5" xfId="24514" xr:uid="{00000000-0005-0000-0000-00002E3F0000}"/>
    <cellStyle name="Normal 6 2 6 3 5" xfId="8388" xr:uid="{00000000-0005-0000-0000-00002F3F0000}"/>
    <cellStyle name="Normal 6 2 6 3 5 2" xfId="8389" xr:uid="{00000000-0005-0000-0000-0000303F0000}"/>
    <cellStyle name="Normal 6 2 6 3 5 2 2" xfId="39383" xr:uid="{00000000-0005-0000-0000-0000313F0000}"/>
    <cellStyle name="Normal 6 2 6 3 5 3" xfId="29365" xr:uid="{00000000-0005-0000-0000-0000323F0000}"/>
    <cellStyle name="Normal 6 2 6 3 6" xfId="8390" xr:uid="{00000000-0005-0000-0000-0000333F0000}"/>
    <cellStyle name="Normal 6 2 6 3 6 2" xfId="8391" xr:uid="{00000000-0005-0000-0000-0000343F0000}"/>
    <cellStyle name="Normal 6 2 6 3 6 2 2" xfId="39384" xr:uid="{00000000-0005-0000-0000-0000353F0000}"/>
    <cellStyle name="Normal 6 2 6 3 6 3" xfId="29366" xr:uid="{00000000-0005-0000-0000-0000363F0000}"/>
    <cellStyle name="Normal 6 2 6 3 7" xfId="8392" xr:uid="{00000000-0005-0000-0000-0000373F0000}"/>
    <cellStyle name="Normal 6 2 6 3 7 2" xfId="35105" xr:uid="{00000000-0005-0000-0000-0000383F0000}"/>
    <cellStyle name="Normal 6 2 6 3 8" xfId="24509" xr:uid="{00000000-0005-0000-0000-0000393F0000}"/>
    <cellStyle name="Normal 6 2 6 4" xfId="8393" xr:uid="{00000000-0005-0000-0000-00003A3F0000}"/>
    <cellStyle name="Normal 6 2 6 4 2" xfId="8394" xr:uid="{00000000-0005-0000-0000-00003B3F0000}"/>
    <cellStyle name="Normal 6 2 6 4 2 2" xfId="8395" xr:uid="{00000000-0005-0000-0000-00003C3F0000}"/>
    <cellStyle name="Normal 6 2 6 4 2 2 2" xfId="8396" xr:uid="{00000000-0005-0000-0000-00003D3F0000}"/>
    <cellStyle name="Normal 6 2 6 4 2 2 2 2" xfId="8397" xr:uid="{00000000-0005-0000-0000-00003E3F0000}"/>
    <cellStyle name="Normal 6 2 6 4 2 2 2 2 2" xfId="39385" xr:uid="{00000000-0005-0000-0000-00003F3F0000}"/>
    <cellStyle name="Normal 6 2 6 4 2 2 2 3" xfId="29367" xr:uid="{00000000-0005-0000-0000-0000403F0000}"/>
    <cellStyle name="Normal 6 2 6 4 2 2 3" xfId="8398" xr:uid="{00000000-0005-0000-0000-0000413F0000}"/>
    <cellStyle name="Normal 6 2 6 4 2 2 3 2" xfId="8399" xr:uid="{00000000-0005-0000-0000-0000423F0000}"/>
    <cellStyle name="Normal 6 2 6 4 2 2 3 2 2" xfId="39386" xr:uid="{00000000-0005-0000-0000-0000433F0000}"/>
    <cellStyle name="Normal 6 2 6 4 2 2 3 3" xfId="29368" xr:uid="{00000000-0005-0000-0000-0000443F0000}"/>
    <cellStyle name="Normal 6 2 6 4 2 2 4" xfId="8400" xr:uid="{00000000-0005-0000-0000-0000453F0000}"/>
    <cellStyle name="Normal 6 2 6 4 2 2 4 2" xfId="35113" xr:uid="{00000000-0005-0000-0000-0000463F0000}"/>
    <cellStyle name="Normal 6 2 6 4 2 2 5" xfId="24517" xr:uid="{00000000-0005-0000-0000-0000473F0000}"/>
    <cellStyle name="Normal 6 2 6 4 2 3" xfId="8401" xr:uid="{00000000-0005-0000-0000-0000483F0000}"/>
    <cellStyle name="Normal 6 2 6 4 2 3 2" xfId="8402" xr:uid="{00000000-0005-0000-0000-0000493F0000}"/>
    <cellStyle name="Normal 6 2 6 4 2 3 2 2" xfId="8403" xr:uid="{00000000-0005-0000-0000-00004A3F0000}"/>
    <cellStyle name="Normal 6 2 6 4 2 3 2 2 2" xfId="39387" xr:uid="{00000000-0005-0000-0000-00004B3F0000}"/>
    <cellStyle name="Normal 6 2 6 4 2 3 2 3" xfId="29369" xr:uid="{00000000-0005-0000-0000-00004C3F0000}"/>
    <cellStyle name="Normal 6 2 6 4 2 3 3" xfId="8404" xr:uid="{00000000-0005-0000-0000-00004D3F0000}"/>
    <cellStyle name="Normal 6 2 6 4 2 3 3 2" xfId="8405" xr:uid="{00000000-0005-0000-0000-00004E3F0000}"/>
    <cellStyle name="Normal 6 2 6 4 2 3 3 2 2" xfId="39388" xr:uid="{00000000-0005-0000-0000-00004F3F0000}"/>
    <cellStyle name="Normal 6 2 6 4 2 3 3 3" xfId="29370" xr:uid="{00000000-0005-0000-0000-0000503F0000}"/>
    <cellStyle name="Normal 6 2 6 4 2 3 4" xfId="8406" xr:uid="{00000000-0005-0000-0000-0000513F0000}"/>
    <cellStyle name="Normal 6 2 6 4 2 3 4 2" xfId="35114" xr:uid="{00000000-0005-0000-0000-0000523F0000}"/>
    <cellStyle name="Normal 6 2 6 4 2 3 5" xfId="24518" xr:uid="{00000000-0005-0000-0000-0000533F0000}"/>
    <cellStyle name="Normal 6 2 6 4 2 4" xfId="8407" xr:uid="{00000000-0005-0000-0000-0000543F0000}"/>
    <cellStyle name="Normal 6 2 6 4 2 4 2" xfId="8408" xr:uid="{00000000-0005-0000-0000-0000553F0000}"/>
    <cellStyle name="Normal 6 2 6 4 2 4 2 2" xfId="39389" xr:uid="{00000000-0005-0000-0000-0000563F0000}"/>
    <cellStyle name="Normal 6 2 6 4 2 4 3" xfId="29371" xr:uid="{00000000-0005-0000-0000-0000573F0000}"/>
    <cellStyle name="Normal 6 2 6 4 2 5" xfId="8409" xr:uid="{00000000-0005-0000-0000-0000583F0000}"/>
    <cellStyle name="Normal 6 2 6 4 2 5 2" xfId="8410" xr:uid="{00000000-0005-0000-0000-0000593F0000}"/>
    <cellStyle name="Normal 6 2 6 4 2 5 2 2" xfId="39390" xr:uid="{00000000-0005-0000-0000-00005A3F0000}"/>
    <cellStyle name="Normal 6 2 6 4 2 5 3" xfId="29372" xr:uid="{00000000-0005-0000-0000-00005B3F0000}"/>
    <cellStyle name="Normal 6 2 6 4 2 6" xfId="8411" xr:uid="{00000000-0005-0000-0000-00005C3F0000}"/>
    <cellStyle name="Normal 6 2 6 4 2 6 2" xfId="35112" xr:uid="{00000000-0005-0000-0000-00005D3F0000}"/>
    <cellStyle name="Normal 6 2 6 4 2 7" xfId="24516" xr:uid="{00000000-0005-0000-0000-00005E3F0000}"/>
    <cellStyle name="Normal 6 2 6 4 3" xfId="8412" xr:uid="{00000000-0005-0000-0000-00005F3F0000}"/>
    <cellStyle name="Normal 6 2 6 4 3 2" xfId="8413" xr:uid="{00000000-0005-0000-0000-0000603F0000}"/>
    <cellStyle name="Normal 6 2 6 4 3 2 2" xfId="8414" xr:uid="{00000000-0005-0000-0000-0000613F0000}"/>
    <cellStyle name="Normal 6 2 6 4 3 2 2 2" xfId="39391" xr:uid="{00000000-0005-0000-0000-0000623F0000}"/>
    <cellStyle name="Normal 6 2 6 4 3 2 3" xfId="29373" xr:uid="{00000000-0005-0000-0000-0000633F0000}"/>
    <cellStyle name="Normal 6 2 6 4 3 3" xfId="8415" xr:uid="{00000000-0005-0000-0000-0000643F0000}"/>
    <cellStyle name="Normal 6 2 6 4 3 3 2" xfId="8416" xr:uid="{00000000-0005-0000-0000-0000653F0000}"/>
    <cellStyle name="Normal 6 2 6 4 3 3 2 2" xfId="39392" xr:uid="{00000000-0005-0000-0000-0000663F0000}"/>
    <cellStyle name="Normal 6 2 6 4 3 3 3" xfId="29374" xr:uid="{00000000-0005-0000-0000-0000673F0000}"/>
    <cellStyle name="Normal 6 2 6 4 3 4" xfId="8417" xr:uid="{00000000-0005-0000-0000-0000683F0000}"/>
    <cellStyle name="Normal 6 2 6 4 3 4 2" xfId="35115" xr:uid="{00000000-0005-0000-0000-0000693F0000}"/>
    <cellStyle name="Normal 6 2 6 4 3 5" xfId="24519" xr:uid="{00000000-0005-0000-0000-00006A3F0000}"/>
    <cellStyle name="Normal 6 2 6 4 4" xfId="8418" xr:uid="{00000000-0005-0000-0000-00006B3F0000}"/>
    <cellStyle name="Normal 6 2 6 4 4 2" xfId="8419" xr:uid="{00000000-0005-0000-0000-00006C3F0000}"/>
    <cellStyle name="Normal 6 2 6 4 4 2 2" xfId="8420" xr:uid="{00000000-0005-0000-0000-00006D3F0000}"/>
    <cellStyle name="Normal 6 2 6 4 4 2 2 2" xfId="39393" xr:uid="{00000000-0005-0000-0000-00006E3F0000}"/>
    <cellStyle name="Normal 6 2 6 4 4 2 3" xfId="29375" xr:uid="{00000000-0005-0000-0000-00006F3F0000}"/>
    <cellStyle name="Normal 6 2 6 4 4 3" xfId="8421" xr:uid="{00000000-0005-0000-0000-0000703F0000}"/>
    <cellStyle name="Normal 6 2 6 4 4 3 2" xfId="8422" xr:uid="{00000000-0005-0000-0000-0000713F0000}"/>
    <cellStyle name="Normal 6 2 6 4 4 3 2 2" xfId="39394" xr:uid="{00000000-0005-0000-0000-0000723F0000}"/>
    <cellStyle name="Normal 6 2 6 4 4 3 3" xfId="29376" xr:uid="{00000000-0005-0000-0000-0000733F0000}"/>
    <cellStyle name="Normal 6 2 6 4 4 4" xfId="8423" xr:uid="{00000000-0005-0000-0000-0000743F0000}"/>
    <cellStyle name="Normal 6 2 6 4 4 4 2" xfId="35116" xr:uid="{00000000-0005-0000-0000-0000753F0000}"/>
    <cellStyle name="Normal 6 2 6 4 4 5" xfId="24520" xr:uid="{00000000-0005-0000-0000-0000763F0000}"/>
    <cellStyle name="Normal 6 2 6 4 5" xfId="8424" xr:uid="{00000000-0005-0000-0000-0000773F0000}"/>
    <cellStyle name="Normal 6 2 6 4 5 2" xfId="8425" xr:uid="{00000000-0005-0000-0000-0000783F0000}"/>
    <cellStyle name="Normal 6 2 6 4 5 2 2" xfId="39395" xr:uid="{00000000-0005-0000-0000-0000793F0000}"/>
    <cellStyle name="Normal 6 2 6 4 5 3" xfId="29377" xr:uid="{00000000-0005-0000-0000-00007A3F0000}"/>
    <cellStyle name="Normal 6 2 6 4 6" xfId="8426" xr:uid="{00000000-0005-0000-0000-00007B3F0000}"/>
    <cellStyle name="Normal 6 2 6 4 6 2" xfId="8427" xr:uid="{00000000-0005-0000-0000-00007C3F0000}"/>
    <cellStyle name="Normal 6 2 6 4 6 2 2" xfId="39396" xr:uid="{00000000-0005-0000-0000-00007D3F0000}"/>
    <cellStyle name="Normal 6 2 6 4 6 3" xfId="29378" xr:uid="{00000000-0005-0000-0000-00007E3F0000}"/>
    <cellStyle name="Normal 6 2 6 4 7" xfId="8428" xr:uid="{00000000-0005-0000-0000-00007F3F0000}"/>
    <cellStyle name="Normal 6 2 6 4 7 2" xfId="35111" xr:uid="{00000000-0005-0000-0000-0000803F0000}"/>
    <cellStyle name="Normal 6 2 6 4 8" xfId="24515" xr:uid="{00000000-0005-0000-0000-0000813F0000}"/>
    <cellStyle name="Normal 6 2 6 5" xfId="8429" xr:uid="{00000000-0005-0000-0000-0000823F0000}"/>
    <cellStyle name="Normal 6 2 6 5 2" xfId="8430" xr:uid="{00000000-0005-0000-0000-0000833F0000}"/>
    <cellStyle name="Normal 6 2 6 5 2 2" xfId="8431" xr:uid="{00000000-0005-0000-0000-0000843F0000}"/>
    <cellStyle name="Normal 6 2 6 5 2 2 2" xfId="8432" xr:uid="{00000000-0005-0000-0000-0000853F0000}"/>
    <cellStyle name="Normal 6 2 6 5 2 2 2 2" xfId="8433" xr:uid="{00000000-0005-0000-0000-0000863F0000}"/>
    <cellStyle name="Normal 6 2 6 5 2 2 2 2 2" xfId="39397" xr:uid="{00000000-0005-0000-0000-0000873F0000}"/>
    <cellStyle name="Normal 6 2 6 5 2 2 2 3" xfId="29379" xr:uid="{00000000-0005-0000-0000-0000883F0000}"/>
    <cellStyle name="Normal 6 2 6 5 2 2 3" xfId="8434" xr:uid="{00000000-0005-0000-0000-0000893F0000}"/>
    <cellStyle name="Normal 6 2 6 5 2 2 3 2" xfId="8435" xr:uid="{00000000-0005-0000-0000-00008A3F0000}"/>
    <cellStyle name="Normal 6 2 6 5 2 2 3 2 2" xfId="39398" xr:uid="{00000000-0005-0000-0000-00008B3F0000}"/>
    <cellStyle name="Normal 6 2 6 5 2 2 3 3" xfId="29380" xr:uid="{00000000-0005-0000-0000-00008C3F0000}"/>
    <cellStyle name="Normal 6 2 6 5 2 2 4" xfId="8436" xr:uid="{00000000-0005-0000-0000-00008D3F0000}"/>
    <cellStyle name="Normal 6 2 6 5 2 2 4 2" xfId="35119" xr:uid="{00000000-0005-0000-0000-00008E3F0000}"/>
    <cellStyle name="Normal 6 2 6 5 2 2 5" xfId="24523" xr:uid="{00000000-0005-0000-0000-00008F3F0000}"/>
    <cellStyle name="Normal 6 2 6 5 2 3" xfId="8437" xr:uid="{00000000-0005-0000-0000-0000903F0000}"/>
    <cellStyle name="Normal 6 2 6 5 2 3 2" xfId="8438" xr:uid="{00000000-0005-0000-0000-0000913F0000}"/>
    <cellStyle name="Normal 6 2 6 5 2 3 2 2" xfId="8439" xr:uid="{00000000-0005-0000-0000-0000923F0000}"/>
    <cellStyle name="Normal 6 2 6 5 2 3 2 2 2" xfId="39399" xr:uid="{00000000-0005-0000-0000-0000933F0000}"/>
    <cellStyle name="Normal 6 2 6 5 2 3 2 3" xfId="29381" xr:uid="{00000000-0005-0000-0000-0000943F0000}"/>
    <cellStyle name="Normal 6 2 6 5 2 3 3" xfId="8440" xr:uid="{00000000-0005-0000-0000-0000953F0000}"/>
    <cellStyle name="Normal 6 2 6 5 2 3 3 2" xfId="8441" xr:uid="{00000000-0005-0000-0000-0000963F0000}"/>
    <cellStyle name="Normal 6 2 6 5 2 3 3 2 2" xfId="39400" xr:uid="{00000000-0005-0000-0000-0000973F0000}"/>
    <cellStyle name="Normal 6 2 6 5 2 3 3 3" xfId="29382" xr:uid="{00000000-0005-0000-0000-0000983F0000}"/>
    <cellStyle name="Normal 6 2 6 5 2 3 4" xfId="8442" xr:uid="{00000000-0005-0000-0000-0000993F0000}"/>
    <cellStyle name="Normal 6 2 6 5 2 3 4 2" xfId="35120" xr:uid="{00000000-0005-0000-0000-00009A3F0000}"/>
    <cellStyle name="Normal 6 2 6 5 2 3 5" xfId="24524" xr:uid="{00000000-0005-0000-0000-00009B3F0000}"/>
    <cellStyle name="Normal 6 2 6 5 2 4" xfId="8443" xr:uid="{00000000-0005-0000-0000-00009C3F0000}"/>
    <cellStyle name="Normal 6 2 6 5 2 4 2" xfId="8444" xr:uid="{00000000-0005-0000-0000-00009D3F0000}"/>
    <cellStyle name="Normal 6 2 6 5 2 4 2 2" xfId="39401" xr:uid="{00000000-0005-0000-0000-00009E3F0000}"/>
    <cellStyle name="Normal 6 2 6 5 2 4 3" xfId="29383" xr:uid="{00000000-0005-0000-0000-00009F3F0000}"/>
    <cellStyle name="Normal 6 2 6 5 2 5" xfId="8445" xr:uid="{00000000-0005-0000-0000-0000A03F0000}"/>
    <cellStyle name="Normal 6 2 6 5 2 5 2" xfId="8446" xr:uid="{00000000-0005-0000-0000-0000A13F0000}"/>
    <cellStyle name="Normal 6 2 6 5 2 5 2 2" xfId="39402" xr:uid="{00000000-0005-0000-0000-0000A23F0000}"/>
    <cellStyle name="Normal 6 2 6 5 2 5 3" xfId="29384" xr:uid="{00000000-0005-0000-0000-0000A33F0000}"/>
    <cellStyle name="Normal 6 2 6 5 2 6" xfId="8447" xr:uid="{00000000-0005-0000-0000-0000A43F0000}"/>
    <cellStyle name="Normal 6 2 6 5 2 6 2" xfId="35118" xr:uid="{00000000-0005-0000-0000-0000A53F0000}"/>
    <cellStyle name="Normal 6 2 6 5 2 7" xfId="24522" xr:uid="{00000000-0005-0000-0000-0000A63F0000}"/>
    <cellStyle name="Normal 6 2 6 5 3" xfId="8448" xr:uid="{00000000-0005-0000-0000-0000A73F0000}"/>
    <cellStyle name="Normal 6 2 6 5 3 2" xfId="8449" xr:uid="{00000000-0005-0000-0000-0000A83F0000}"/>
    <cellStyle name="Normal 6 2 6 5 3 2 2" xfId="8450" xr:uid="{00000000-0005-0000-0000-0000A93F0000}"/>
    <cellStyle name="Normal 6 2 6 5 3 2 2 2" xfId="39403" xr:uid="{00000000-0005-0000-0000-0000AA3F0000}"/>
    <cellStyle name="Normal 6 2 6 5 3 2 3" xfId="29385" xr:uid="{00000000-0005-0000-0000-0000AB3F0000}"/>
    <cellStyle name="Normal 6 2 6 5 3 3" xfId="8451" xr:uid="{00000000-0005-0000-0000-0000AC3F0000}"/>
    <cellStyle name="Normal 6 2 6 5 3 3 2" xfId="8452" xr:uid="{00000000-0005-0000-0000-0000AD3F0000}"/>
    <cellStyle name="Normal 6 2 6 5 3 3 2 2" xfId="39404" xr:uid="{00000000-0005-0000-0000-0000AE3F0000}"/>
    <cellStyle name="Normal 6 2 6 5 3 3 3" xfId="29386" xr:uid="{00000000-0005-0000-0000-0000AF3F0000}"/>
    <cellStyle name="Normal 6 2 6 5 3 4" xfId="8453" xr:uid="{00000000-0005-0000-0000-0000B03F0000}"/>
    <cellStyle name="Normal 6 2 6 5 3 4 2" xfId="35121" xr:uid="{00000000-0005-0000-0000-0000B13F0000}"/>
    <cellStyle name="Normal 6 2 6 5 3 5" xfId="24525" xr:uid="{00000000-0005-0000-0000-0000B23F0000}"/>
    <cellStyle name="Normal 6 2 6 5 4" xfId="8454" xr:uid="{00000000-0005-0000-0000-0000B33F0000}"/>
    <cellStyle name="Normal 6 2 6 5 4 2" xfId="8455" xr:uid="{00000000-0005-0000-0000-0000B43F0000}"/>
    <cellStyle name="Normal 6 2 6 5 4 2 2" xfId="8456" xr:uid="{00000000-0005-0000-0000-0000B53F0000}"/>
    <cellStyle name="Normal 6 2 6 5 4 2 2 2" xfId="39405" xr:uid="{00000000-0005-0000-0000-0000B63F0000}"/>
    <cellStyle name="Normal 6 2 6 5 4 2 3" xfId="29387" xr:uid="{00000000-0005-0000-0000-0000B73F0000}"/>
    <cellStyle name="Normal 6 2 6 5 4 3" xfId="8457" xr:uid="{00000000-0005-0000-0000-0000B83F0000}"/>
    <cellStyle name="Normal 6 2 6 5 4 3 2" xfId="8458" xr:uid="{00000000-0005-0000-0000-0000B93F0000}"/>
    <cellStyle name="Normal 6 2 6 5 4 3 2 2" xfId="39406" xr:uid="{00000000-0005-0000-0000-0000BA3F0000}"/>
    <cellStyle name="Normal 6 2 6 5 4 3 3" xfId="29388" xr:uid="{00000000-0005-0000-0000-0000BB3F0000}"/>
    <cellStyle name="Normal 6 2 6 5 4 4" xfId="8459" xr:uid="{00000000-0005-0000-0000-0000BC3F0000}"/>
    <cellStyle name="Normal 6 2 6 5 4 4 2" xfId="35122" xr:uid="{00000000-0005-0000-0000-0000BD3F0000}"/>
    <cellStyle name="Normal 6 2 6 5 4 5" xfId="24526" xr:uid="{00000000-0005-0000-0000-0000BE3F0000}"/>
    <cellStyle name="Normal 6 2 6 5 5" xfId="8460" xr:uid="{00000000-0005-0000-0000-0000BF3F0000}"/>
    <cellStyle name="Normal 6 2 6 5 5 2" xfId="8461" xr:uid="{00000000-0005-0000-0000-0000C03F0000}"/>
    <cellStyle name="Normal 6 2 6 5 5 2 2" xfId="39407" xr:uid="{00000000-0005-0000-0000-0000C13F0000}"/>
    <cellStyle name="Normal 6 2 6 5 5 3" xfId="29389" xr:uid="{00000000-0005-0000-0000-0000C23F0000}"/>
    <cellStyle name="Normal 6 2 6 5 6" xfId="8462" xr:uid="{00000000-0005-0000-0000-0000C33F0000}"/>
    <cellStyle name="Normal 6 2 6 5 6 2" xfId="8463" xr:uid="{00000000-0005-0000-0000-0000C43F0000}"/>
    <cellStyle name="Normal 6 2 6 5 6 2 2" xfId="39408" xr:uid="{00000000-0005-0000-0000-0000C53F0000}"/>
    <cellStyle name="Normal 6 2 6 5 6 3" xfId="29390" xr:uid="{00000000-0005-0000-0000-0000C63F0000}"/>
    <cellStyle name="Normal 6 2 6 5 7" xfId="8464" xr:uid="{00000000-0005-0000-0000-0000C73F0000}"/>
    <cellStyle name="Normal 6 2 6 5 7 2" xfId="35117" xr:uid="{00000000-0005-0000-0000-0000C83F0000}"/>
    <cellStyle name="Normal 6 2 6 5 8" xfId="24521" xr:uid="{00000000-0005-0000-0000-0000C93F0000}"/>
    <cellStyle name="Normal 6 2 6 6" xfId="8465" xr:uid="{00000000-0005-0000-0000-0000CA3F0000}"/>
    <cellStyle name="Normal 6 2 6 6 2" xfId="8466" xr:uid="{00000000-0005-0000-0000-0000CB3F0000}"/>
    <cellStyle name="Normal 6 2 6 6 2 2" xfId="8467" xr:uid="{00000000-0005-0000-0000-0000CC3F0000}"/>
    <cellStyle name="Normal 6 2 6 6 2 2 2" xfId="8468" xr:uid="{00000000-0005-0000-0000-0000CD3F0000}"/>
    <cellStyle name="Normal 6 2 6 6 2 2 2 2" xfId="39409" xr:uid="{00000000-0005-0000-0000-0000CE3F0000}"/>
    <cellStyle name="Normal 6 2 6 6 2 2 3" xfId="29391" xr:uid="{00000000-0005-0000-0000-0000CF3F0000}"/>
    <cellStyle name="Normal 6 2 6 6 2 3" xfId="8469" xr:uid="{00000000-0005-0000-0000-0000D03F0000}"/>
    <cellStyle name="Normal 6 2 6 6 2 3 2" xfId="8470" xr:uid="{00000000-0005-0000-0000-0000D13F0000}"/>
    <cellStyle name="Normal 6 2 6 6 2 3 2 2" xfId="39410" xr:uid="{00000000-0005-0000-0000-0000D23F0000}"/>
    <cellStyle name="Normal 6 2 6 6 2 3 3" xfId="29392" xr:uid="{00000000-0005-0000-0000-0000D33F0000}"/>
    <cellStyle name="Normal 6 2 6 6 2 4" xfId="8471" xr:uid="{00000000-0005-0000-0000-0000D43F0000}"/>
    <cellStyle name="Normal 6 2 6 6 2 4 2" xfId="35124" xr:uid="{00000000-0005-0000-0000-0000D53F0000}"/>
    <cellStyle name="Normal 6 2 6 6 2 5" xfId="24528" xr:uid="{00000000-0005-0000-0000-0000D63F0000}"/>
    <cellStyle name="Normal 6 2 6 6 3" xfId="8472" xr:uid="{00000000-0005-0000-0000-0000D73F0000}"/>
    <cellStyle name="Normal 6 2 6 6 3 2" xfId="8473" xr:uid="{00000000-0005-0000-0000-0000D83F0000}"/>
    <cellStyle name="Normal 6 2 6 6 3 2 2" xfId="8474" xr:uid="{00000000-0005-0000-0000-0000D93F0000}"/>
    <cellStyle name="Normal 6 2 6 6 3 2 2 2" xfId="39411" xr:uid="{00000000-0005-0000-0000-0000DA3F0000}"/>
    <cellStyle name="Normal 6 2 6 6 3 2 3" xfId="29393" xr:uid="{00000000-0005-0000-0000-0000DB3F0000}"/>
    <cellStyle name="Normal 6 2 6 6 3 3" xfId="8475" xr:uid="{00000000-0005-0000-0000-0000DC3F0000}"/>
    <cellStyle name="Normal 6 2 6 6 3 3 2" xfId="8476" xr:uid="{00000000-0005-0000-0000-0000DD3F0000}"/>
    <cellStyle name="Normal 6 2 6 6 3 3 2 2" xfId="39412" xr:uid="{00000000-0005-0000-0000-0000DE3F0000}"/>
    <cellStyle name="Normal 6 2 6 6 3 3 3" xfId="29394" xr:uid="{00000000-0005-0000-0000-0000DF3F0000}"/>
    <cellStyle name="Normal 6 2 6 6 3 4" xfId="8477" xr:uid="{00000000-0005-0000-0000-0000E03F0000}"/>
    <cellStyle name="Normal 6 2 6 6 3 4 2" xfId="35125" xr:uid="{00000000-0005-0000-0000-0000E13F0000}"/>
    <cellStyle name="Normal 6 2 6 6 3 5" xfId="24529" xr:uid="{00000000-0005-0000-0000-0000E23F0000}"/>
    <cellStyle name="Normal 6 2 6 6 4" xfId="8478" xr:uid="{00000000-0005-0000-0000-0000E33F0000}"/>
    <cellStyle name="Normal 6 2 6 6 4 2" xfId="8479" xr:uid="{00000000-0005-0000-0000-0000E43F0000}"/>
    <cellStyle name="Normal 6 2 6 6 4 2 2" xfId="39413" xr:uid="{00000000-0005-0000-0000-0000E53F0000}"/>
    <cellStyle name="Normal 6 2 6 6 4 3" xfId="29395" xr:uid="{00000000-0005-0000-0000-0000E63F0000}"/>
    <cellStyle name="Normal 6 2 6 6 5" xfId="8480" xr:uid="{00000000-0005-0000-0000-0000E73F0000}"/>
    <cellStyle name="Normal 6 2 6 6 5 2" xfId="8481" xr:uid="{00000000-0005-0000-0000-0000E83F0000}"/>
    <cellStyle name="Normal 6 2 6 6 5 2 2" xfId="39414" xr:uid="{00000000-0005-0000-0000-0000E93F0000}"/>
    <cellStyle name="Normal 6 2 6 6 5 3" xfId="29396" xr:uid="{00000000-0005-0000-0000-0000EA3F0000}"/>
    <cellStyle name="Normal 6 2 6 6 6" xfId="8482" xr:uid="{00000000-0005-0000-0000-0000EB3F0000}"/>
    <cellStyle name="Normal 6 2 6 6 6 2" xfId="35123" xr:uid="{00000000-0005-0000-0000-0000EC3F0000}"/>
    <cellStyle name="Normal 6 2 6 6 7" xfId="24527" xr:uid="{00000000-0005-0000-0000-0000ED3F0000}"/>
    <cellStyle name="Normal 6 2 6 7" xfId="8483" xr:uid="{00000000-0005-0000-0000-0000EE3F0000}"/>
    <cellStyle name="Normal 6 2 6 7 2" xfId="8484" xr:uid="{00000000-0005-0000-0000-0000EF3F0000}"/>
    <cellStyle name="Normal 6 2 6 7 2 2" xfId="8485" xr:uid="{00000000-0005-0000-0000-0000F03F0000}"/>
    <cellStyle name="Normal 6 2 6 7 2 2 2" xfId="39415" xr:uid="{00000000-0005-0000-0000-0000F13F0000}"/>
    <cellStyle name="Normal 6 2 6 7 2 3" xfId="29397" xr:uid="{00000000-0005-0000-0000-0000F23F0000}"/>
    <cellStyle name="Normal 6 2 6 7 3" xfId="8486" xr:uid="{00000000-0005-0000-0000-0000F33F0000}"/>
    <cellStyle name="Normal 6 2 6 7 3 2" xfId="8487" xr:uid="{00000000-0005-0000-0000-0000F43F0000}"/>
    <cellStyle name="Normal 6 2 6 7 3 2 2" xfId="39416" xr:uid="{00000000-0005-0000-0000-0000F53F0000}"/>
    <cellStyle name="Normal 6 2 6 7 3 3" xfId="29398" xr:uid="{00000000-0005-0000-0000-0000F63F0000}"/>
    <cellStyle name="Normal 6 2 6 7 4" xfId="8488" xr:uid="{00000000-0005-0000-0000-0000F73F0000}"/>
    <cellStyle name="Normal 6 2 6 7 4 2" xfId="35126" xr:uid="{00000000-0005-0000-0000-0000F83F0000}"/>
    <cellStyle name="Normal 6 2 6 7 5" xfId="24530" xr:uid="{00000000-0005-0000-0000-0000F93F0000}"/>
    <cellStyle name="Normal 6 2 6 8" xfId="8489" xr:uid="{00000000-0005-0000-0000-0000FA3F0000}"/>
    <cellStyle name="Normal 6 2 6 8 2" xfId="8490" xr:uid="{00000000-0005-0000-0000-0000FB3F0000}"/>
    <cellStyle name="Normal 6 2 6 8 2 2" xfId="8491" xr:uid="{00000000-0005-0000-0000-0000FC3F0000}"/>
    <cellStyle name="Normal 6 2 6 8 2 2 2" xfId="39417" xr:uid="{00000000-0005-0000-0000-0000FD3F0000}"/>
    <cellStyle name="Normal 6 2 6 8 2 3" xfId="29399" xr:uid="{00000000-0005-0000-0000-0000FE3F0000}"/>
    <cellStyle name="Normal 6 2 6 8 3" xfId="8492" xr:uid="{00000000-0005-0000-0000-0000FF3F0000}"/>
    <cellStyle name="Normal 6 2 6 8 3 2" xfId="8493" xr:uid="{00000000-0005-0000-0000-000000400000}"/>
    <cellStyle name="Normal 6 2 6 8 3 2 2" xfId="39418" xr:uid="{00000000-0005-0000-0000-000001400000}"/>
    <cellStyle name="Normal 6 2 6 8 3 3" xfId="29400" xr:uid="{00000000-0005-0000-0000-000002400000}"/>
    <cellStyle name="Normal 6 2 6 8 4" xfId="8494" xr:uid="{00000000-0005-0000-0000-000003400000}"/>
    <cellStyle name="Normal 6 2 6 8 4 2" xfId="35127" xr:uid="{00000000-0005-0000-0000-000004400000}"/>
    <cellStyle name="Normal 6 2 6 8 5" xfId="24531" xr:uid="{00000000-0005-0000-0000-000005400000}"/>
    <cellStyle name="Normal 6 2 6 9" xfId="8495" xr:uid="{00000000-0005-0000-0000-000006400000}"/>
    <cellStyle name="Normal 6 2 6 9 2" xfId="8496" xr:uid="{00000000-0005-0000-0000-000007400000}"/>
    <cellStyle name="Normal 6 2 6 9 2 2" xfId="39419" xr:uid="{00000000-0005-0000-0000-000008400000}"/>
    <cellStyle name="Normal 6 2 6 9 3" xfId="29401" xr:uid="{00000000-0005-0000-0000-000009400000}"/>
    <cellStyle name="Normal 6 2 7" xfId="8497" xr:uid="{00000000-0005-0000-0000-00000A400000}"/>
    <cellStyle name="Normal 6 2 7 10" xfId="8498" xr:uid="{00000000-0005-0000-0000-00000B400000}"/>
    <cellStyle name="Normal 6 2 7 10 2" xfId="35128" xr:uid="{00000000-0005-0000-0000-00000C400000}"/>
    <cellStyle name="Normal 6 2 7 11" xfId="24532" xr:uid="{00000000-0005-0000-0000-00000D400000}"/>
    <cellStyle name="Normal 6 2 7 2" xfId="8499" xr:uid="{00000000-0005-0000-0000-00000E400000}"/>
    <cellStyle name="Normal 6 2 7 2 10" xfId="24533" xr:uid="{00000000-0005-0000-0000-00000F400000}"/>
    <cellStyle name="Normal 6 2 7 2 2" xfId="8500" xr:uid="{00000000-0005-0000-0000-000010400000}"/>
    <cellStyle name="Normal 6 2 7 2 2 2" xfId="8501" xr:uid="{00000000-0005-0000-0000-000011400000}"/>
    <cellStyle name="Normal 6 2 7 2 2 2 2" xfId="8502" xr:uid="{00000000-0005-0000-0000-000012400000}"/>
    <cellStyle name="Normal 6 2 7 2 2 2 2 2" xfId="8503" xr:uid="{00000000-0005-0000-0000-000013400000}"/>
    <cellStyle name="Normal 6 2 7 2 2 2 2 2 2" xfId="8504" xr:uid="{00000000-0005-0000-0000-000014400000}"/>
    <cellStyle name="Normal 6 2 7 2 2 2 2 2 2 2" xfId="39420" xr:uid="{00000000-0005-0000-0000-000015400000}"/>
    <cellStyle name="Normal 6 2 7 2 2 2 2 2 3" xfId="29402" xr:uid="{00000000-0005-0000-0000-000016400000}"/>
    <cellStyle name="Normal 6 2 7 2 2 2 2 3" xfId="8505" xr:uid="{00000000-0005-0000-0000-000017400000}"/>
    <cellStyle name="Normal 6 2 7 2 2 2 2 3 2" xfId="8506" xr:uid="{00000000-0005-0000-0000-000018400000}"/>
    <cellStyle name="Normal 6 2 7 2 2 2 2 3 2 2" xfId="39421" xr:uid="{00000000-0005-0000-0000-000019400000}"/>
    <cellStyle name="Normal 6 2 7 2 2 2 2 3 3" xfId="29403" xr:uid="{00000000-0005-0000-0000-00001A400000}"/>
    <cellStyle name="Normal 6 2 7 2 2 2 2 4" xfId="8507" xr:uid="{00000000-0005-0000-0000-00001B400000}"/>
    <cellStyle name="Normal 6 2 7 2 2 2 2 4 2" xfId="35132" xr:uid="{00000000-0005-0000-0000-00001C400000}"/>
    <cellStyle name="Normal 6 2 7 2 2 2 2 5" xfId="24536" xr:uid="{00000000-0005-0000-0000-00001D400000}"/>
    <cellStyle name="Normal 6 2 7 2 2 2 3" xfId="8508" xr:uid="{00000000-0005-0000-0000-00001E400000}"/>
    <cellStyle name="Normal 6 2 7 2 2 2 3 2" xfId="8509" xr:uid="{00000000-0005-0000-0000-00001F400000}"/>
    <cellStyle name="Normal 6 2 7 2 2 2 3 2 2" xfId="8510" xr:uid="{00000000-0005-0000-0000-000020400000}"/>
    <cellStyle name="Normal 6 2 7 2 2 2 3 2 2 2" xfId="39422" xr:uid="{00000000-0005-0000-0000-000021400000}"/>
    <cellStyle name="Normal 6 2 7 2 2 2 3 2 3" xfId="29404" xr:uid="{00000000-0005-0000-0000-000022400000}"/>
    <cellStyle name="Normal 6 2 7 2 2 2 3 3" xfId="8511" xr:uid="{00000000-0005-0000-0000-000023400000}"/>
    <cellStyle name="Normal 6 2 7 2 2 2 3 3 2" xfId="8512" xr:uid="{00000000-0005-0000-0000-000024400000}"/>
    <cellStyle name="Normal 6 2 7 2 2 2 3 3 2 2" xfId="39423" xr:uid="{00000000-0005-0000-0000-000025400000}"/>
    <cellStyle name="Normal 6 2 7 2 2 2 3 3 3" xfId="29405" xr:uid="{00000000-0005-0000-0000-000026400000}"/>
    <cellStyle name="Normal 6 2 7 2 2 2 3 4" xfId="8513" xr:uid="{00000000-0005-0000-0000-000027400000}"/>
    <cellStyle name="Normal 6 2 7 2 2 2 3 4 2" xfId="35133" xr:uid="{00000000-0005-0000-0000-000028400000}"/>
    <cellStyle name="Normal 6 2 7 2 2 2 3 5" xfId="24537" xr:uid="{00000000-0005-0000-0000-000029400000}"/>
    <cellStyle name="Normal 6 2 7 2 2 2 4" xfId="8514" xr:uid="{00000000-0005-0000-0000-00002A400000}"/>
    <cellStyle name="Normal 6 2 7 2 2 2 4 2" xfId="8515" xr:uid="{00000000-0005-0000-0000-00002B400000}"/>
    <cellStyle name="Normal 6 2 7 2 2 2 4 2 2" xfId="39424" xr:uid="{00000000-0005-0000-0000-00002C400000}"/>
    <cellStyle name="Normal 6 2 7 2 2 2 4 3" xfId="29406" xr:uid="{00000000-0005-0000-0000-00002D400000}"/>
    <cellStyle name="Normal 6 2 7 2 2 2 5" xfId="8516" xr:uid="{00000000-0005-0000-0000-00002E400000}"/>
    <cellStyle name="Normal 6 2 7 2 2 2 5 2" xfId="8517" xr:uid="{00000000-0005-0000-0000-00002F400000}"/>
    <cellStyle name="Normal 6 2 7 2 2 2 5 2 2" xfId="39425" xr:uid="{00000000-0005-0000-0000-000030400000}"/>
    <cellStyle name="Normal 6 2 7 2 2 2 5 3" xfId="29407" xr:uid="{00000000-0005-0000-0000-000031400000}"/>
    <cellStyle name="Normal 6 2 7 2 2 2 6" xfId="8518" xr:uid="{00000000-0005-0000-0000-000032400000}"/>
    <cellStyle name="Normal 6 2 7 2 2 2 6 2" xfId="35131" xr:uid="{00000000-0005-0000-0000-000033400000}"/>
    <cellStyle name="Normal 6 2 7 2 2 2 7" xfId="24535" xr:uid="{00000000-0005-0000-0000-000034400000}"/>
    <cellStyle name="Normal 6 2 7 2 2 3" xfId="8519" xr:uid="{00000000-0005-0000-0000-000035400000}"/>
    <cellStyle name="Normal 6 2 7 2 2 3 2" xfId="8520" xr:uid="{00000000-0005-0000-0000-000036400000}"/>
    <cellStyle name="Normal 6 2 7 2 2 3 2 2" xfId="8521" xr:uid="{00000000-0005-0000-0000-000037400000}"/>
    <cellStyle name="Normal 6 2 7 2 2 3 2 2 2" xfId="39426" xr:uid="{00000000-0005-0000-0000-000038400000}"/>
    <cellStyle name="Normal 6 2 7 2 2 3 2 3" xfId="29408" xr:uid="{00000000-0005-0000-0000-000039400000}"/>
    <cellStyle name="Normal 6 2 7 2 2 3 3" xfId="8522" xr:uid="{00000000-0005-0000-0000-00003A400000}"/>
    <cellStyle name="Normal 6 2 7 2 2 3 3 2" xfId="8523" xr:uid="{00000000-0005-0000-0000-00003B400000}"/>
    <cellStyle name="Normal 6 2 7 2 2 3 3 2 2" xfId="39427" xr:uid="{00000000-0005-0000-0000-00003C400000}"/>
    <cellStyle name="Normal 6 2 7 2 2 3 3 3" xfId="29409" xr:uid="{00000000-0005-0000-0000-00003D400000}"/>
    <cellStyle name="Normal 6 2 7 2 2 3 4" xfId="8524" xr:uid="{00000000-0005-0000-0000-00003E400000}"/>
    <cellStyle name="Normal 6 2 7 2 2 3 4 2" xfId="35134" xr:uid="{00000000-0005-0000-0000-00003F400000}"/>
    <cellStyle name="Normal 6 2 7 2 2 3 5" xfId="24538" xr:uid="{00000000-0005-0000-0000-000040400000}"/>
    <cellStyle name="Normal 6 2 7 2 2 4" xfId="8525" xr:uid="{00000000-0005-0000-0000-000041400000}"/>
    <cellStyle name="Normal 6 2 7 2 2 4 2" xfId="8526" xr:uid="{00000000-0005-0000-0000-000042400000}"/>
    <cellStyle name="Normal 6 2 7 2 2 4 2 2" xfId="8527" xr:uid="{00000000-0005-0000-0000-000043400000}"/>
    <cellStyle name="Normal 6 2 7 2 2 4 2 2 2" xfId="39428" xr:uid="{00000000-0005-0000-0000-000044400000}"/>
    <cellStyle name="Normal 6 2 7 2 2 4 2 3" xfId="29410" xr:uid="{00000000-0005-0000-0000-000045400000}"/>
    <cellStyle name="Normal 6 2 7 2 2 4 3" xfId="8528" xr:uid="{00000000-0005-0000-0000-000046400000}"/>
    <cellStyle name="Normal 6 2 7 2 2 4 3 2" xfId="8529" xr:uid="{00000000-0005-0000-0000-000047400000}"/>
    <cellStyle name="Normal 6 2 7 2 2 4 3 2 2" xfId="39429" xr:uid="{00000000-0005-0000-0000-000048400000}"/>
    <cellStyle name="Normal 6 2 7 2 2 4 3 3" xfId="29411" xr:uid="{00000000-0005-0000-0000-000049400000}"/>
    <cellStyle name="Normal 6 2 7 2 2 4 4" xfId="8530" xr:uid="{00000000-0005-0000-0000-00004A400000}"/>
    <cellStyle name="Normal 6 2 7 2 2 4 4 2" xfId="35135" xr:uid="{00000000-0005-0000-0000-00004B400000}"/>
    <cellStyle name="Normal 6 2 7 2 2 4 5" xfId="24539" xr:uid="{00000000-0005-0000-0000-00004C400000}"/>
    <cellStyle name="Normal 6 2 7 2 2 5" xfId="8531" xr:uid="{00000000-0005-0000-0000-00004D400000}"/>
    <cellStyle name="Normal 6 2 7 2 2 5 2" xfId="8532" xr:uid="{00000000-0005-0000-0000-00004E400000}"/>
    <cellStyle name="Normal 6 2 7 2 2 5 2 2" xfId="39430" xr:uid="{00000000-0005-0000-0000-00004F400000}"/>
    <cellStyle name="Normal 6 2 7 2 2 5 3" xfId="29412" xr:uid="{00000000-0005-0000-0000-000050400000}"/>
    <cellStyle name="Normal 6 2 7 2 2 6" xfId="8533" xr:uid="{00000000-0005-0000-0000-000051400000}"/>
    <cellStyle name="Normal 6 2 7 2 2 6 2" xfId="8534" xr:uid="{00000000-0005-0000-0000-000052400000}"/>
    <cellStyle name="Normal 6 2 7 2 2 6 2 2" xfId="39431" xr:uid="{00000000-0005-0000-0000-000053400000}"/>
    <cellStyle name="Normal 6 2 7 2 2 6 3" xfId="29413" xr:uid="{00000000-0005-0000-0000-000054400000}"/>
    <cellStyle name="Normal 6 2 7 2 2 7" xfId="8535" xr:uid="{00000000-0005-0000-0000-000055400000}"/>
    <cellStyle name="Normal 6 2 7 2 2 7 2" xfId="35130" xr:uid="{00000000-0005-0000-0000-000056400000}"/>
    <cellStyle name="Normal 6 2 7 2 2 8" xfId="24534" xr:uid="{00000000-0005-0000-0000-000057400000}"/>
    <cellStyle name="Normal 6 2 7 2 3" xfId="8536" xr:uid="{00000000-0005-0000-0000-000058400000}"/>
    <cellStyle name="Normal 6 2 7 2 3 2" xfId="8537" xr:uid="{00000000-0005-0000-0000-000059400000}"/>
    <cellStyle name="Normal 6 2 7 2 3 2 2" xfId="8538" xr:uid="{00000000-0005-0000-0000-00005A400000}"/>
    <cellStyle name="Normal 6 2 7 2 3 2 2 2" xfId="8539" xr:uid="{00000000-0005-0000-0000-00005B400000}"/>
    <cellStyle name="Normal 6 2 7 2 3 2 2 2 2" xfId="8540" xr:uid="{00000000-0005-0000-0000-00005C400000}"/>
    <cellStyle name="Normal 6 2 7 2 3 2 2 2 2 2" xfId="39432" xr:uid="{00000000-0005-0000-0000-00005D400000}"/>
    <cellStyle name="Normal 6 2 7 2 3 2 2 2 3" xfId="29414" xr:uid="{00000000-0005-0000-0000-00005E400000}"/>
    <cellStyle name="Normal 6 2 7 2 3 2 2 3" xfId="8541" xr:uid="{00000000-0005-0000-0000-00005F400000}"/>
    <cellStyle name="Normal 6 2 7 2 3 2 2 3 2" xfId="8542" xr:uid="{00000000-0005-0000-0000-000060400000}"/>
    <cellStyle name="Normal 6 2 7 2 3 2 2 3 2 2" xfId="39433" xr:uid="{00000000-0005-0000-0000-000061400000}"/>
    <cellStyle name="Normal 6 2 7 2 3 2 2 3 3" xfId="29415" xr:uid="{00000000-0005-0000-0000-000062400000}"/>
    <cellStyle name="Normal 6 2 7 2 3 2 2 4" xfId="8543" xr:uid="{00000000-0005-0000-0000-000063400000}"/>
    <cellStyle name="Normal 6 2 7 2 3 2 2 4 2" xfId="35138" xr:uid="{00000000-0005-0000-0000-000064400000}"/>
    <cellStyle name="Normal 6 2 7 2 3 2 2 5" xfId="24542" xr:uid="{00000000-0005-0000-0000-000065400000}"/>
    <cellStyle name="Normal 6 2 7 2 3 2 3" xfId="8544" xr:uid="{00000000-0005-0000-0000-000066400000}"/>
    <cellStyle name="Normal 6 2 7 2 3 2 3 2" xfId="8545" xr:uid="{00000000-0005-0000-0000-000067400000}"/>
    <cellStyle name="Normal 6 2 7 2 3 2 3 2 2" xfId="8546" xr:uid="{00000000-0005-0000-0000-000068400000}"/>
    <cellStyle name="Normal 6 2 7 2 3 2 3 2 2 2" xfId="39434" xr:uid="{00000000-0005-0000-0000-000069400000}"/>
    <cellStyle name="Normal 6 2 7 2 3 2 3 2 3" xfId="29416" xr:uid="{00000000-0005-0000-0000-00006A400000}"/>
    <cellStyle name="Normal 6 2 7 2 3 2 3 3" xfId="8547" xr:uid="{00000000-0005-0000-0000-00006B400000}"/>
    <cellStyle name="Normal 6 2 7 2 3 2 3 3 2" xfId="8548" xr:uid="{00000000-0005-0000-0000-00006C400000}"/>
    <cellStyle name="Normal 6 2 7 2 3 2 3 3 2 2" xfId="39435" xr:uid="{00000000-0005-0000-0000-00006D400000}"/>
    <cellStyle name="Normal 6 2 7 2 3 2 3 3 3" xfId="29417" xr:uid="{00000000-0005-0000-0000-00006E400000}"/>
    <cellStyle name="Normal 6 2 7 2 3 2 3 4" xfId="8549" xr:uid="{00000000-0005-0000-0000-00006F400000}"/>
    <cellStyle name="Normal 6 2 7 2 3 2 3 4 2" xfId="35139" xr:uid="{00000000-0005-0000-0000-000070400000}"/>
    <cellStyle name="Normal 6 2 7 2 3 2 3 5" xfId="24543" xr:uid="{00000000-0005-0000-0000-000071400000}"/>
    <cellStyle name="Normal 6 2 7 2 3 2 4" xfId="8550" xr:uid="{00000000-0005-0000-0000-000072400000}"/>
    <cellStyle name="Normal 6 2 7 2 3 2 4 2" xfId="8551" xr:uid="{00000000-0005-0000-0000-000073400000}"/>
    <cellStyle name="Normal 6 2 7 2 3 2 4 2 2" xfId="39436" xr:uid="{00000000-0005-0000-0000-000074400000}"/>
    <cellStyle name="Normal 6 2 7 2 3 2 4 3" xfId="29418" xr:uid="{00000000-0005-0000-0000-000075400000}"/>
    <cellStyle name="Normal 6 2 7 2 3 2 5" xfId="8552" xr:uid="{00000000-0005-0000-0000-000076400000}"/>
    <cellStyle name="Normal 6 2 7 2 3 2 5 2" xfId="8553" xr:uid="{00000000-0005-0000-0000-000077400000}"/>
    <cellStyle name="Normal 6 2 7 2 3 2 5 2 2" xfId="39437" xr:uid="{00000000-0005-0000-0000-000078400000}"/>
    <cellStyle name="Normal 6 2 7 2 3 2 5 3" xfId="29419" xr:uid="{00000000-0005-0000-0000-000079400000}"/>
    <cellStyle name="Normal 6 2 7 2 3 2 6" xfId="8554" xr:uid="{00000000-0005-0000-0000-00007A400000}"/>
    <cellStyle name="Normal 6 2 7 2 3 2 6 2" xfId="35137" xr:uid="{00000000-0005-0000-0000-00007B400000}"/>
    <cellStyle name="Normal 6 2 7 2 3 2 7" xfId="24541" xr:uid="{00000000-0005-0000-0000-00007C400000}"/>
    <cellStyle name="Normal 6 2 7 2 3 3" xfId="8555" xr:uid="{00000000-0005-0000-0000-00007D400000}"/>
    <cellStyle name="Normal 6 2 7 2 3 3 2" xfId="8556" xr:uid="{00000000-0005-0000-0000-00007E400000}"/>
    <cellStyle name="Normal 6 2 7 2 3 3 2 2" xfId="8557" xr:uid="{00000000-0005-0000-0000-00007F400000}"/>
    <cellStyle name="Normal 6 2 7 2 3 3 2 2 2" xfId="39438" xr:uid="{00000000-0005-0000-0000-000080400000}"/>
    <cellStyle name="Normal 6 2 7 2 3 3 2 3" xfId="29420" xr:uid="{00000000-0005-0000-0000-000081400000}"/>
    <cellStyle name="Normal 6 2 7 2 3 3 3" xfId="8558" xr:uid="{00000000-0005-0000-0000-000082400000}"/>
    <cellStyle name="Normal 6 2 7 2 3 3 3 2" xfId="8559" xr:uid="{00000000-0005-0000-0000-000083400000}"/>
    <cellStyle name="Normal 6 2 7 2 3 3 3 2 2" xfId="39439" xr:uid="{00000000-0005-0000-0000-000084400000}"/>
    <cellStyle name="Normal 6 2 7 2 3 3 3 3" xfId="29421" xr:uid="{00000000-0005-0000-0000-000085400000}"/>
    <cellStyle name="Normal 6 2 7 2 3 3 4" xfId="8560" xr:uid="{00000000-0005-0000-0000-000086400000}"/>
    <cellStyle name="Normal 6 2 7 2 3 3 4 2" xfId="35140" xr:uid="{00000000-0005-0000-0000-000087400000}"/>
    <cellStyle name="Normal 6 2 7 2 3 3 5" xfId="24544" xr:uid="{00000000-0005-0000-0000-000088400000}"/>
    <cellStyle name="Normal 6 2 7 2 3 4" xfId="8561" xr:uid="{00000000-0005-0000-0000-000089400000}"/>
    <cellStyle name="Normal 6 2 7 2 3 4 2" xfId="8562" xr:uid="{00000000-0005-0000-0000-00008A400000}"/>
    <cellStyle name="Normal 6 2 7 2 3 4 2 2" xfId="8563" xr:uid="{00000000-0005-0000-0000-00008B400000}"/>
    <cellStyle name="Normal 6 2 7 2 3 4 2 2 2" xfId="39440" xr:uid="{00000000-0005-0000-0000-00008C400000}"/>
    <cellStyle name="Normal 6 2 7 2 3 4 2 3" xfId="29422" xr:uid="{00000000-0005-0000-0000-00008D400000}"/>
    <cellStyle name="Normal 6 2 7 2 3 4 3" xfId="8564" xr:uid="{00000000-0005-0000-0000-00008E400000}"/>
    <cellStyle name="Normal 6 2 7 2 3 4 3 2" xfId="8565" xr:uid="{00000000-0005-0000-0000-00008F400000}"/>
    <cellStyle name="Normal 6 2 7 2 3 4 3 2 2" xfId="39441" xr:uid="{00000000-0005-0000-0000-000090400000}"/>
    <cellStyle name="Normal 6 2 7 2 3 4 3 3" xfId="29423" xr:uid="{00000000-0005-0000-0000-000091400000}"/>
    <cellStyle name="Normal 6 2 7 2 3 4 4" xfId="8566" xr:uid="{00000000-0005-0000-0000-000092400000}"/>
    <cellStyle name="Normal 6 2 7 2 3 4 4 2" xfId="35141" xr:uid="{00000000-0005-0000-0000-000093400000}"/>
    <cellStyle name="Normal 6 2 7 2 3 4 5" xfId="24545" xr:uid="{00000000-0005-0000-0000-000094400000}"/>
    <cellStyle name="Normal 6 2 7 2 3 5" xfId="8567" xr:uid="{00000000-0005-0000-0000-000095400000}"/>
    <cellStyle name="Normal 6 2 7 2 3 5 2" xfId="8568" xr:uid="{00000000-0005-0000-0000-000096400000}"/>
    <cellStyle name="Normal 6 2 7 2 3 5 2 2" xfId="39442" xr:uid="{00000000-0005-0000-0000-000097400000}"/>
    <cellStyle name="Normal 6 2 7 2 3 5 3" xfId="29424" xr:uid="{00000000-0005-0000-0000-000098400000}"/>
    <cellStyle name="Normal 6 2 7 2 3 6" xfId="8569" xr:uid="{00000000-0005-0000-0000-000099400000}"/>
    <cellStyle name="Normal 6 2 7 2 3 6 2" xfId="8570" xr:uid="{00000000-0005-0000-0000-00009A400000}"/>
    <cellStyle name="Normal 6 2 7 2 3 6 2 2" xfId="39443" xr:uid="{00000000-0005-0000-0000-00009B400000}"/>
    <cellStyle name="Normal 6 2 7 2 3 6 3" xfId="29425" xr:uid="{00000000-0005-0000-0000-00009C400000}"/>
    <cellStyle name="Normal 6 2 7 2 3 7" xfId="8571" xr:uid="{00000000-0005-0000-0000-00009D400000}"/>
    <cellStyle name="Normal 6 2 7 2 3 7 2" xfId="35136" xr:uid="{00000000-0005-0000-0000-00009E400000}"/>
    <cellStyle name="Normal 6 2 7 2 3 8" xfId="24540" xr:uid="{00000000-0005-0000-0000-00009F400000}"/>
    <cellStyle name="Normal 6 2 7 2 4" xfId="8572" xr:uid="{00000000-0005-0000-0000-0000A0400000}"/>
    <cellStyle name="Normal 6 2 7 2 4 2" xfId="8573" xr:uid="{00000000-0005-0000-0000-0000A1400000}"/>
    <cellStyle name="Normal 6 2 7 2 4 2 2" xfId="8574" xr:uid="{00000000-0005-0000-0000-0000A2400000}"/>
    <cellStyle name="Normal 6 2 7 2 4 2 2 2" xfId="8575" xr:uid="{00000000-0005-0000-0000-0000A3400000}"/>
    <cellStyle name="Normal 6 2 7 2 4 2 2 2 2" xfId="39444" xr:uid="{00000000-0005-0000-0000-0000A4400000}"/>
    <cellStyle name="Normal 6 2 7 2 4 2 2 3" xfId="29426" xr:uid="{00000000-0005-0000-0000-0000A5400000}"/>
    <cellStyle name="Normal 6 2 7 2 4 2 3" xfId="8576" xr:uid="{00000000-0005-0000-0000-0000A6400000}"/>
    <cellStyle name="Normal 6 2 7 2 4 2 3 2" xfId="8577" xr:uid="{00000000-0005-0000-0000-0000A7400000}"/>
    <cellStyle name="Normal 6 2 7 2 4 2 3 2 2" xfId="39445" xr:uid="{00000000-0005-0000-0000-0000A8400000}"/>
    <cellStyle name="Normal 6 2 7 2 4 2 3 3" xfId="29427" xr:uid="{00000000-0005-0000-0000-0000A9400000}"/>
    <cellStyle name="Normal 6 2 7 2 4 2 4" xfId="8578" xr:uid="{00000000-0005-0000-0000-0000AA400000}"/>
    <cellStyle name="Normal 6 2 7 2 4 2 4 2" xfId="35143" xr:uid="{00000000-0005-0000-0000-0000AB400000}"/>
    <cellStyle name="Normal 6 2 7 2 4 2 5" xfId="24547" xr:uid="{00000000-0005-0000-0000-0000AC400000}"/>
    <cellStyle name="Normal 6 2 7 2 4 3" xfId="8579" xr:uid="{00000000-0005-0000-0000-0000AD400000}"/>
    <cellStyle name="Normal 6 2 7 2 4 3 2" xfId="8580" xr:uid="{00000000-0005-0000-0000-0000AE400000}"/>
    <cellStyle name="Normal 6 2 7 2 4 3 2 2" xfId="8581" xr:uid="{00000000-0005-0000-0000-0000AF400000}"/>
    <cellStyle name="Normal 6 2 7 2 4 3 2 2 2" xfId="39446" xr:uid="{00000000-0005-0000-0000-0000B0400000}"/>
    <cellStyle name="Normal 6 2 7 2 4 3 2 3" xfId="29428" xr:uid="{00000000-0005-0000-0000-0000B1400000}"/>
    <cellStyle name="Normal 6 2 7 2 4 3 3" xfId="8582" xr:uid="{00000000-0005-0000-0000-0000B2400000}"/>
    <cellStyle name="Normal 6 2 7 2 4 3 3 2" xfId="8583" xr:uid="{00000000-0005-0000-0000-0000B3400000}"/>
    <cellStyle name="Normal 6 2 7 2 4 3 3 2 2" xfId="39447" xr:uid="{00000000-0005-0000-0000-0000B4400000}"/>
    <cellStyle name="Normal 6 2 7 2 4 3 3 3" xfId="29429" xr:uid="{00000000-0005-0000-0000-0000B5400000}"/>
    <cellStyle name="Normal 6 2 7 2 4 3 4" xfId="8584" xr:uid="{00000000-0005-0000-0000-0000B6400000}"/>
    <cellStyle name="Normal 6 2 7 2 4 3 4 2" xfId="35144" xr:uid="{00000000-0005-0000-0000-0000B7400000}"/>
    <cellStyle name="Normal 6 2 7 2 4 3 5" xfId="24548" xr:uid="{00000000-0005-0000-0000-0000B8400000}"/>
    <cellStyle name="Normal 6 2 7 2 4 4" xfId="8585" xr:uid="{00000000-0005-0000-0000-0000B9400000}"/>
    <cellStyle name="Normal 6 2 7 2 4 4 2" xfId="8586" xr:uid="{00000000-0005-0000-0000-0000BA400000}"/>
    <cellStyle name="Normal 6 2 7 2 4 4 2 2" xfId="39448" xr:uid="{00000000-0005-0000-0000-0000BB400000}"/>
    <cellStyle name="Normal 6 2 7 2 4 4 3" xfId="29430" xr:uid="{00000000-0005-0000-0000-0000BC400000}"/>
    <cellStyle name="Normal 6 2 7 2 4 5" xfId="8587" xr:uid="{00000000-0005-0000-0000-0000BD400000}"/>
    <cellStyle name="Normal 6 2 7 2 4 5 2" xfId="8588" xr:uid="{00000000-0005-0000-0000-0000BE400000}"/>
    <cellStyle name="Normal 6 2 7 2 4 5 2 2" xfId="39449" xr:uid="{00000000-0005-0000-0000-0000BF400000}"/>
    <cellStyle name="Normal 6 2 7 2 4 5 3" xfId="29431" xr:uid="{00000000-0005-0000-0000-0000C0400000}"/>
    <cellStyle name="Normal 6 2 7 2 4 6" xfId="8589" xr:uid="{00000000-0005-0000-0000-0000C1400000}"/>
    <cellStyle name="Normal 6 2 7 2 4 6 2" xfId="35142" xr:uid="{00000000-0005-0000-0000-0000C2400000}"/>
    <cellStyle name="Normal 6 2 7 2 4 7" xfId="24546" xr:uid="{00000000-0005-0000-0000-0000C3400000}"/>
    <cellStyle name="Normal 6 2 7 2 5" xfId="8590" xr:uid="{00000000-0005-0000-0000-0000C4400000}"/>
    <cellStyle name="Normal 6 2 7 2 5 2" xfId="8591" xr:uid="{00000000-0005-0000-0000-0000C5400000}"/>
    <cellStyle name="Normal 6 2 7 2 5 2 2" xfId="8592" xr:uid="{00000000-0005-0000-0000-0000C6400000}"/>
    <cellStyle name="Normal 6 2 7 2 5 2 2 2" xfId="39450" xr:uid="{00000000-0005-0000-0000-0000C7400000}"/>
    <cellStyle name="Normal 6 2 7 2 5 2 3" xfId="29432" xr:uid="{00000000-0005-0000-0000-0000C8400000}"/>
    <cellStyle name="Normal 6 2 7 2 5 3" xfId="8593" xr:uid="{00000000-0005-0000-0000-0000C9400000}"/>
    <cellStyle name="Normal 6 2 7 2 5 3 2" xfId="8594" xr:uid="{00000000-0005-0000-0000-0000CA400000}"/>
    <cellStyle name="Normal 6 2 7 2 5 3 2 2" xfId="39451" xr:uid="{00000000-0005-0000-0000-0000CB400000}"/>
    <cellStyle name="Normal 6 2 7 2 5 3 3" xfId="29433" xr:uid="{00000000-0005-0000-0000-0000CC400000}"/>
    <cellStyle name="Normal 6 2 7 2 5 4" xfId="8595" xr:uid="{00000000-0005-0000-0000-0000CD400000}"/>
    <cellStyle name="Normal 6 2 7 2 5 4 2" xfId="35145" xr:uid="{00000000-0005-0000-0000-0000CE400000}"/>
    <cellStyle name="Normal 6 2 7 2 5 5" xfId="24549" xr:uid="{00000000-0005-0000-0000-0000CF400000}"/>
    <cellStyle name="Normal 6 2 7 2 6" xfId="8596" xr:uid="{00000000-0005-0000-0000-0000D0400000}"/>
    <cellStyle name="Normal 6 2 7 2 6 2" xfId="8597" xr:uid="{00000000-0005-0000-0000-0000D1400000}"/>
    <cellStyle name="Normal 6 2 7 2 6 2 2" xfId="8598" xr:uid="{00000000-0005-0000-0000-0000D2400000}"/>
    <cellStyle name="Normal 6 2 7 2 6 2 2 2" xfId="39452" xr:uid="{00000000-0005-0000-0000-0000D3400000}"/>
    <cellStyle name="Normal 6 2 7 2 6 2 3" xfId="29434" xr:uid="{00000000-0005-0000-0000-0000D4400000}"/>
    <cellStyle name="Normal 6 2 7 2 6 3" xfId="8599" xr:uid="{00000000-0005-0000-0000-0000D5400000}"/>
    <cellStyle name="Normal 6 2 7 2 6 3 2" xfId="8600" xr:uid="{00000000-0005-0000-0000-0000D6400000}"/>
    <cellStyle name="Normal 6 2 7 2 6 3 2 2" xfId="39453" xr:uid="{00000000-0005-0000-0000-0000D7400000}"/>
    <cellStyle name="Normal 6 2 7 2 6 3 3" xfId="29435" xr:uid="{00000000-0005-0000-0000-0000D8400000}"/>
    <cellStyle name="Normal 6 2 7 2 6 4" xfId="8601" xr:uid="{00000000-0005-0000-0000-0000D9400000}"/>
    <cellStyle name="Normal 6 2 7 2 6 4 2" xfId="35146" xr:uid="{00000000-0005-0000-0000-0000DA400000}"/>
    <cellStyle name="Normal 6 2 7 2 6 5" xfId="24550" xr:uid="{00000000-0005-0000-0000-0000DB400000}"/>
    <cellStyle name="Normal 6 2 7 2 7" xfId="8602" xr:uid="{00000000-0005-0000-0000-0000DC400000}"/>
    <cellStyle name="Normal 6 2 7 2 7 2" xfId="8603" xr:uid="{00000000-0005-0000-0000-0000DD400000}"/>
    <cellStyle name="Normal 6 2 7 2 7 2 2" xfId="39454" xr:uid="{00000000-0005-0000-0000-0000DE400000}"/>
    <cellStyle name="Normal 6 2 7 2 7 3" xfId="29436" xr:uid="{00000000-0005-0000-0000-0000DF400000}"/>
    <cellStyle name="Normal 6 2 7 2 8" xfId="8604" xr:uid="{00000000-0005-0000-0000-0000E0400000}"/>
    <cellStyle name="Normal 6 2 7 2 8 2" xfId="8605" xr:uid="{00000000-0005-0000-0000-0000E1400000}"/>
    <cellStyle name="Normal 6 2 7 2 8 2 2" xfId="39455" xr:uid="{00000000-0005-0000-0000-0000E2400000}"/>
    <cellStyle name="Normal 6 2 7 2 8 3" xfId="29437" xr:uid="{00000000-0005-0000-0000-0000E3400000}"/>
    <cellStyle name="Normal 6 2 7 2 9" xfId="8606" xr:uid="{00000000-0005-0000-0000-0000E4400000}"/>
    <cellStyle name="Normal 6 2 7 2 9 2" xfId="35129" xr:uid="{00000000-0005-0000-0000-0000E5400000}"/>
    <cellStyle name="Normal 6 2 7 3" xfId="8607" xr:uid="{00000000-0005-0000-0000-0000E6400000}"/>
    <cellStyle name="Normal 6 2 7 3 2" xfId="8608" xr:uid="{00000000-0005-0000-0000-0000E7400000}"/>
    <cellStyle name="Normal 6 2 7 3 2 2" xfId="8609" xr:uid="{00000000-0005-0000-0000-0000E8400000}"/>
    <cellStyle name="Normal 6 2 7 3 2 2 2" xfId="8610" xr:uid="{00000000-0005-0000-0000-0000E9400000}"/>
    <cellStyle name="Normal 6 2 7 3 2 2 2 2" xfId="8611" xr:uid="{00000000-0005-0000-0000-0000EA400000}"/>
    <cellStyle name="Normal 6 2 7 3 2 2 2 2 2" xfId="39456" xr:uid="{00000000-0005-0000-0000-0000EB400000}"/>
    <cellStyle name="Normal 6 2 7 3 2 2 2 3" xfId="29438" xr:uid="{00000000-0005-0000-0000-0000EC400000}"/>
    <cellStyle name="Normal 6 2 7 3 2 2 3" xfId="8612" xr:uid="{00000000-0005-0000-0000-0000ED400000}"/>
    <cellStyle name="Normal 6 2 7 3 2 2 3 2" xfId="8613" xr:uid="{00000000-0005-0000-0000-0000EE400000}"/>
    <cellStyle name="Normal 6 2 7 3 2 2 3 2 2" xfId="39457" xr:uid="{00000000-0005-0000-0000-0000EF400000}"/>
    <cellStyle name="Normal 6 2 7 3 2 2 3 3" xfId="29439" xr:uid="{00000000-0005-0000-0000-0000F0400000}"/>
    <cellStyle name="Normal 6 2 7 3 2 2 4" xfId="8614" xr:uid="{00000000-0005-0000-0000-0000F1400000}"/>
    <cellStyle name="Normal 6 2 7 3 2 2 4 2" xfId="35149" xr:uid="{00000000-0005-0000-0000-0000F2400000}"/>
    <cellStyle name="Normal 6 2 7 3 2 2 5" xfId="24553" xr:uid="{00000000-0005-0000-0000-0000F3400000}"/>
    <cellStyle name="Normal 6 2 7 3 2 3" xfId="8615" xr:uid="{00000000-0005-0000-0000-0000F4400000}"/>
    <cellStyle name="Normal 6 2 7 3 2 3 2" xfId="8616" xr:uid="{00000000-0005-0000-0000-0000F5400000}"/>
    <cellStyle name="Normal 6 2 7 3 2 3 2 2" xfId="8617" xr:uid="{00000000-0005-0000-0000-0000F6400000}"/>
    <cellStyle name="Normal 6 2 7 3 2 3 2 2 2" xfId="39458" xr:uid="{00000000-0005-0000-0000-0000F7400000}"/>
    <cellStyle name="Normal 6 2 7 3 2 3 2 3" xfId="29440" xr:uid="{00000000-0005-0000-0000-0000F8400000}"/>
    <cellStyle name="Normal 6 2 7 3 2 3 3" xfId="8618" xr:uid="{00000000-0005-0000-0000-0000F9400000}"/>
    <cellStyle name="Normal 6 2 7 3 2 3 3 2" xfId="8619" xr:uid="{00000000-0005-0000-0000-0000FA400000}"/>
    <cellStyle name="Normal 6 2 7 3 2 3 3 2 2" xfId="39459" xr:uid="{00000000-0005-0000-0000-0000FB400000}"/>
    <cellStyle name="Normal 6 2 7 3 2 3 3 3" xfId="29441" xr:uid="{00000000-0005-0000-0000-0000FC400000}"/>
    <cellStyle name="Normal 6 2 7 3 2 3 4" xfId="8620" xr:uid="{00000000-0005-0000-0000-0000FD400000}"/>
    <cellStyle name="Normal 6 2 7 3 2 3 4 2" xfId="35150" xr:uid="{00000000-0005-0000-0000-0000FE400000}"/>
    <cellStyle name="Normal 6 2 7 3 2 3 5" xfId="24554" xr:uid="{00000000-0005-0000-0000-0000FF400000}"/>
    <cellStyle name="Normal 6 2 7 3 2 4" xfId="8621" xr:uid="{00000000-0005-0000-0000-000000410000}"/>
    <cellStyle name="Normal 6 2 7 3 2 4 2" xfId="8622" xr:uid="{00000000-0005-0000-0000-000001410000}"/>
    <cellStyle name="Normal 6 2 7 3 2 4 2 2" xfId="39460" xr:uid="{00000000-0005-0000-0000-000002410000}"/>
    <cellStyle name="Normal 6 2 7 3 2 4 3" xfId="29442" xr:uid="{00000000-0005-0000-0000-000003410000}"/>
    <cellStyle name="Normal 6 2 7 3 2 5" xfId="8623" xr:uid="{00000000-0005-0000-0000-000004410000}"/>
    <cellStyle name="Normal 6 2 7 3 2 5 2" xfId="8624" xr:uid="{00000000-0005-0000-0000-000005410000}"/>
    <cellStyle name="Normal 6 2 7 3 2 5 2 2" xfId="39461" xr:uid="{00000000-0005-0000-0000-000006410000}"/>
    <cellStyle name="Normal 6 2 7 3 2 5 3" xfId="29443" xr:uid="{00000000-0005-0000-0000-000007410000}"/>
    <cellStyle name="Normal 6 2 7 3 2 6" xfId="8625" xr:uid="{00000000-0005-0000-0000-000008410000}"/>
    <cellStyle name="Normal 6 2 7 3 2 6 2" xfId="35148" xr:uid="{00000000-0005-0000-0000-000009410000}"/>
    <cellStyle name="Normal 6 2 7 3 2 7" xfId="24552" xr:uid="{00000000-0005-0000-0000-00000A410000}"/>
    <cellStyle name="Normal 6 2 7 3 3" xfId="8626" xr:uid="{00000000-0005-0000-0000-00000B410000}"/>
    <cellStyle name="Normal 6 2 7 3 3 2" xfId="8627" xr:uid="{00000000-0005-0000-0000-00000C410000}"/>
    <cellStyle name="Normal 6 2 7 3 3 2 2" xfId="8628" xr:uid="{00000000-0005-0000-0000-00000D410000}"/>
    <cellStyle name="Normal 6 2 7 3 3 2 2 2" xfId="39462" xr:uid="{00000000-0005-0000-0000-00000E410000}"/>
    <cellStyle name="Normal 6 2 7 3 3 2 3" xfId="29444" xr:uid="{00000000-0005-0000-0000-00000F410000}"/>
    <cellStyle name="Normal 6 2 7 3 3 3" xfId="8629" xr:uid="{00000000-0005-0000-0000-000010410000}"/>
    <cellStyle name="Normal 6 2 7 3 3 3 2" xfId="8630" xr:uid="{00000000-0005-0000-0000-000011410000}"/>
    <cellStyle name="Normal 6 2 7 3 3 3 2 2" xfId="39463" xr:uid="{00000000-0005-0000-0000-000012410000}"/>
    <cellStyle name="Normal 6 2 7 3 3 3 3" xfId="29445" xr:uid="{00000000-0005-0000-0000-000013410000}"/>
    <cellStyle name="Normal 6 2 7 3 3 4" xfId="8631" xr:uid="{00000000-0005-0000-0000-000014410000}"/>
    <cellStyle name="Normal 6 2 7 3 3 4 2" xfId="35151" xr:uid="{00000000-0005-0000-0000-000015410000}"/>
    <cellStyle name="Normal 6 2 7 3 3 5" xfId="24555" xr:uid="{00000000-0005-0000-0000-000016410000}"/>
    <cellStyle name="Normal 6 2 7 3 4" xfId="8632" xr:uid="{00000000-0005-0000-0000-000017410000}"/>
    <cellStyle name="Normal 6 2 7 3 4 2" xfId="8633" xr:uid="{00000000-0005-0000-0000-000018410000}"/>
    <cellStyle name="Normal 6 2 7 3 4 2 2" xfId="8634" xr:uid="{00000000-0005-0000-0000-000019410000}"/>
    <cellStyle name="Normal 6 2 7 3 4 2 2 2" xfId="39464" xr:uid="{00000000-0005-0000-0000-00001A410000}"/>
    <cellStyle name="Normal 6 2 7 3 4 2 3" xfId="29446" xr:uid="{00000000-0005-0000-0000-00001B410000}"/>
    <cellStyle name="Normal 6 2 7 3 4 3" xfId="8635" xr:uid="{00000000-0005-0000-0000-00001C410000}"/>
    <cellStyle name="Normal 6 2 7 3 4 3 2" xfId="8636" xr:uid="{00000000-0005-0000-0000-00001D410000}"/>
    <cellStyle name="Normal 6 2 7 3 4 3 2 2" xfId="39465" xr:uid="{00000000-0005-0000-0000-00001E410000}"/>
    <cellStyle name="Normal 6 2 7 3 4 3 3" xfId="29447" xr:uid="{00000000-0005-0000-0000-00001F410000}"/>
    <cellStyle name="Normal 6 2 7 3 4 4" xfId="8637" xr:uid="{00000000-0005-0000-0000-000020410000}"/>
    <cellStyle name="Normal 6 2 7 3 4 4 2" xfId="35152" xr:uid="{00000000-0005-0000-0000-000021410000}"/>
    <cellStyle name="Normal 6 2 7 3 4 5" xfId="24556" xr:uid="{00000000-0005-0000-0000-000022410000}"/>
    <cellStyle name="Normal 6 2 7 3 5" xfId="8638" xr:uid="{00000000-0005-0000-0000-000023410000}"/>
    <cellStyle name="Normal 6 2 7 3 5 2" xfId="8639" xr:uid="{00000000-0005-0000-0000-000024410000}"/>
    <cellStyle name="Normal 6 2 7 3 5 2 2" xfId="39466" xr:uid="{00000000-0005-0000-0000-000025410000}"/>
    <cellStyle name="Normal 6 2 7 3 5 3" xfId="29448" xr:uid="{00000000-0005-0000-0000-000026410000}"/>
    <cellStyle name="Normal 6 2 7 3 6" xfId="8640" xr:uid="{00000000-0005-0000-0000-000027410000}"/>
    <cellStyle name="Normal 6 2 7 3 6 2" xfId="8641" xr:uid="{00000000-0005-0000-0000-000028410000}"/>
    <cellStyle name="Normal 6 2 7 3 6 2 2" xfId="39467" xr:uid="{00000000-0005-0000-0000-000029410000}"/>
    <cellStyle name="Normal 6 2 7 3 6 3" xfId="29449" xr:uid="{00000000-0005-0000-0000-00002A410000}"/>
    <cellStyle name="Normal 6 2 7 3 7" xfId="8642" xr:uid="{00000000-0005-0000-0000-00002B410000}"/>
    <cellStyle name="Normal 6 2 7 3 7 2" xfId="35147" xr:uid="{00000000-0005-0000-0000-00002C410000}"/>
    <cellStyle name="Normal 6 2 7 3 8" xfId="24551" xr:uid="{00000000-0005-0000-0000-00002D410000}"/>
    <cellStyle name="Normal 6 2 7 4" xfId="8643" xr:uid="{00000000-0005-0000-0000-00002E410000}"/>
    <cellStyle name="Normal 6 2 7 4 2" xfId="8644" xr:uid="{00000000-0005-0000-0000-00002F410000}"/>
    <cellStyle name="Normal 6 2 7 4 2 2" xfId="8645" xr:uid="{00000000-0005-0000-0000-000030410000}"/>
    <cellStyle name="Normal 6 2 7 4 2 2 2" xfId="8646" xr:uid="{00000000-0005-0000-0000-000031410000}"/>
    <cellStyle name="Normal 6 2 7 4 2 2 2 2" xfId="8647" xr:uid="{00000000-0005-0000-0000-000032410000}"/>
    <cellStyle name="Normal 6 2 7 4 2 2 2 2 2" xfId="39468" xr:uid="{00000000-0005-0000-0000-000033410000}"/>
    <cellStyle name="Normal 6 2 7 4 2 2 2 3" xfId="29450" xr:uid="{00000000-0005-0000-0000-000034410000}"/>
    <cellStyle name="Normal 6 2 7 4 2 2 3" xfId="8648" xr:uid="{00000000-0005-0000-0000-000035410000}"/>
    <cellStyle name="Normal 6 2 7 4 2 2 3 2" xfId="8649" xr:uid="{00000000-0005-0000-0000-000036410000}"/>
    <cellStyle name="Normal 6 2 7 4 2 2 3 2 2" xfId="39469" xr:uid="{00000000-0005-0000-0000-000037410000}"/>
    <cellStyle name="Normal 6 2 7 4 2 2 3 3" xfId="29451" xr:uid="{00000000-0005-0000-0000-000038410000}"/>
    <cellStyle name="Normal 6 2 7 4 2 2 4" xfId="8650" xr:uid="{00000000-0005-0000-0000-000039410000}"/>
    <cellStyle name="Normal 6 2 7 4 2 2 4 2" xfId="35155" xr:uid="{00000000-0005-0000-0000-00003A410000}"/>
    <cellStyle name="Normal 6 2 7 4 2 2 5" xfId="24559" xr:uid="{00000000-0005-0000-0000-00003B410000}"/>
    <cellStyle name="Normal 6 2 7 4 2 3" xfId="8651" xr:uid="{00000000-0005-0000-0000-00003C410000}"/>
    <cellStyle name="Normal 6 2 7 4 2 3 2" xfId="8652" xr:uid="{00000000-0005-0000-0000-00003D410000}"/>
    <cellStyle name="Normal 6 2 7 4 2 3 2 2" xfId="8653" xr:uid="{00000000-0005-0000-0000-00003E410000}"/>
    <cellStyle name="Normal 6 2 7 4 2 3 2 2 2" xfId="39470" xr:uid="{00000000-0005-0000-0000-00003F410000}"/>
    <cellStyle name="Normal 6 2 7 4 2 3 2 3" xfId="29452" xr:uid="{00000000-0005-0000-0000-000040410000}"/>
    <cellStyle name="Normal 6 2 7 4 2 3 3" xfId="8654" xr:uid="{00000000-0005-0000-0000-000041410000}"/>
    <cellStyle name="Normal 6 2 7 4 2 3 3 2" xfId="8655" xr:uid="{00000000-0005-0000-0000-000042410000}"/>
    <cellStyle name="Normal 6 2 7 4 2 3 3 2 2" xfId="39471" xr:uid="{00000000-0005-0000-0000-000043410000}"/>
    <cellStyle name="Normal 6 2 7 4 2 3 3 3" xfId="29453" xr:uid="{00000000-0005-0000-0000-000044410000}"/>
    <cellStyle name="Normal 6 2 7 4 2 3 4" xfId="8656" xr:uid="{00000000-0005-0000-0000-000045410000}"/>
    <cellStyle name="Normal 6 2 7 4 2 3 4 2" xfId="35156" xr:uid="{00000000-0005-0000-0000-000046410000}"/>
    <cellStyle name="Normal 6 2 7 4 2 3 5" xfId="24560" xr:uid="{00000000-0005-0000-0000-000047410000}"/>
    <cellStyle name="Normal 6 2 7 4 2 4" xfId="8657" xr:uid="{00000000-0005-0000-0000-000048410000}"/>
    <cellStyle name="Normal 6 2 7 4 2 4 2" xfId="8658" xr:uid="{00000000-0005-0000-0000-000049410000}"/>
    <cellStyle name="Normal 6 2 7 4 2 4 2 2" xfId="39472" xr:uid="{00000000-0005-0000-0000-00004A410000}"/>
    <cellStyle name="Normal 6 2 7 4 2 4 3" xfId="29454" xr:uid="{00000000-0005-0000-0000-00004B410000}"/>
    <cellStyle name="Normal 6 2 7 4 2 5" xfId="8659" xr:uid="{00000000-0005-0000-0000-00004C410000}"/>
    <cellStyle name="Normal 6 2 7 4 2 5 2" xfId="8660" xr:uid="{00000000-0005-0000-0000-00004D410000}"/>
    <cellStyle name="Normal 6 2 7 4 2 5 2 2" xfId="39473" xr:uid="{00000000-0005-0000-0000-00004E410000}"/>
    <cellStyle name="Normal 6 2 7 4 2 5 3" xfId="29455" xr:uid="{00000000-0005-0000-0000-00004F410000}"/>
    <cellStyle name="Normal 6 2 7 4 2 6" xfId="8661" xr:uid="{00000000-0005-0000-0000-000050410000}"/>
    <cellStyle name="Normal 6 2 7 4 2 6 2" xfId="35154" xr:uid="{00000000-0005-0000-0000-000051410000}"/>
    <cellStyle name="Normal 6 2 7 4 2 7" xfId="24558" xr:uid="{00000000-0005-0000-0000-000052410000}"/>
    <cellStyle name="Normal 6 2 7 4 3" xfId="8662" xr:uid="{00000000-0005-0000-0000-000053410000}"/>
    <cellStyle name="Normal 6 2 7 4 3 2" xfId="8663" xr:uid="{00000000-0005-0000-0000-000054410000}"/>
    <cellStyle name="Normal 6 2 7 4 3 2 2" xfId="8664" xr:uid="{00000000-0005-0000-0000-000055410000}"/>
    <cellStyle name="Normal 6 2 7 4 3 2 2 2" xfId="39474" xr:uid="{00000000-0005-0000-0000-000056410000}"/>
    <cellStyle name="Normal 6 2 7 4 3 2 3" xfId="29456" xr:uid="{00000000-0005-0000-0000-000057410000}"/>
    <cellStyle name="Normal 6 2 7 4 3 3" xfId="8665" xr:uid="{00000000-0005-0000-0000-000058410000}"/>
    <cellStyle name="Normal 6 2 7 4 3 3 2" xfId="8666" xr:uid="{00000000-0005-0000-0000-000059410000}"/>
    <cellStyle name="Normal 6 2 7 4 3 3 2 2" xfId="39475" xr:uid="{00000000-0005-0000-0000-00005A410000}"/>
    <cellStyle name="Normal 6 2 7 4 3 3 3" xfId="29457" xr:uid="{00000000-0005-0000-0000-00005B410000}"/>
    <cellStyle name="Normal 6 2 7 4 3 4" xfId="8667" xr:uid="{00000000-0005-0000-0000-00005C410000}"/>
    <cellStyle name="Normal 6 2 7 4 3 4 2" xfId="35157" xr:uid="{00000000-0005-0000-0000-00005D410000}"/>
    <cellStyle name="Normal 6 2 7 4 3 5" xfId="24561" xr:uid="{00000000-0005-0000-0000-00005E410000}"/>
    <cellStyle name="Normal 6 2 7 4 4" xfId="8668" xr:uid="{00000000-0005-0000-0000-00005F410000}"/>
    <cellStyle name="Normal 6 2 7 4 4 2" xfId="8669" xr:uid="{00000000-0005-0000-0000-000060410000}"/>
    <cellStyle name="Normal 6 2 7 4 4 2 2" xfId="8670" xr:uid="{00000000-0005-0000-0000-000061410000}"/>
    <cellStyle name="Normal 6 2 7 4 4 2 2 2" xfId="39476" xr:uid="{00000000-0005-0000-0000-000062410000}"/>
    <cellStyle name="Normal 6 2 7 4 4 2 3" xfId="29458" xr:uid="{00000000-0005-0000-0000-000063410000}"/>
    <cellStyle name="Normal 6 2 7 4 4 3" xfId="8671" xr:uid="{00000000-0005-0000-0000-000064410000}"/>
    <cellStyle name="Normal 6 2 7 4 4 3 2" xfId="8672" xr:uid="{00000000-0005-0000-0000-000065410000}"/>
    <cellStyle name="Normal 6 2 7 4 4 3 2 2" xfId="39477" xr:uid="{00000000-0005-0000-0000-000066410000}"/>
    <cellStyle name="Normal 6 2 7 4 4 3 3" xfId="29459" xr:uid="{00000000-0005-0000-0000-000067410000}"/>
    <cellStyle name="Normal 6 2 7 4 4 4" xfId="8673" xr:uid="{00000000-0005-0000-0000-000068410000}"/>
    <cellStyle name="Normal 6 2 7 4 4 4 2" xfId="35158" xr:uid="{00000000-0005-0000-0000-000069410000}"/>
    <cellStyle name="Normal 6 2 7 4 4 5" xfId="24562" xr:uid="{00000000-0005-0000-0000-00006A410000}"/>
    <cellStyle name="Normal 6 2 7 4 5" xfId="8674" xr:uid="{00000000-0005-0000-0000-00006B410000}"/>
    <cellStyle name="Normal 6 2 7 4 5 2" xfId="8675" xr:uid="{00000000-0005-0000-0000-00006C410000}"/>
    <cellStyle name="Normal 6 2 7 4 5 2 2" xfId="39478" xr:uid="{00000000-0005-0000-0000-00006D410000}"/>
    <cellStyle name="Normal 6 2 7 4 5 3" xfId="29460" xr:uid="{00000000-0005-0000-0000-00006E410000}"/>
    <cellStyle name="Normal 6 2 7 4 6" xfId="8676" xr:uid="{00000000-0005-0000-0000-00006F410000}"/>
    <cellStyle name="Normal 6 2 7 4 6 2" xfId="8677" xr:uid="{00000000-0005-0000-0000-000070410000}"/>
    <cellStyle name="Normal 6 2 7 4 6 2 2" xfId="39479" xr:uid="{00000000-0005-0000-0000-000071410000}"/>
    <cellStyle name="Normal 6 2 7 4 6 3" xfId="29461" xr:uid="{00000000-0005-0000-0000-000072410000}"/>
    <cellStyle name="Normal 6 2 7 4 7" xfId="8678" xr:uid="{00000000-0005-0000-0000-000073410000}"/>
    <cellStyle name="Normal 6 2 7 4 7 2" xfId="35153" xr:uid="{00000000-0005-0000-0000-000074410000}"/>
    <cellStyle name="Normal 6 2 7 4 8" xfId="24557" xr:uid="{00000000-0005-0000-0000-000075410000}"/>
    <cellStyle name="Normal 6 2 7 5" xfId="8679" xr:uid="{00000000-0005-0000-0000-000076410000}"/>
    <cellStyle name="Normal 6 2 7 5 2" xfId="8680" xr:uid="{00000000-0005-0000-0000-000077410000}"/>
    <cellStyle name="Normal 6 2 7 5 2 2" xfId="8681" xr:uid="{00000000-0005-0000-0000-000078410000}"/>
    <cellStyle name="Normal 6 2 7 5 2 2 2" xfId="8682" xr:uid="{00000000-0005-0000-0000-000079410000}"/>
    <cellStyle name="Normal 6 2 7 5 2 2 2 2" xfId="39480" xr:uid="{00000000-0005-0000-0000-00007A410000}"/>
    <cellStyle name="Normal 6 2 7 5 2 2 3" xfId="29462" xr:uid="{00000000-0005-0000-0000-00007B410000}"/>
    <cellStyle name="Normal 6 2 7 5 2 3" xfId="8683" xr:uid="{00000000-0005-0000-0000-00007C410000}"/>
    <cellStyle name="Normal 6 2 7 5 2 3 2" xfId="8684" xr:uid="{00000000-0005-0000-0000-00007D410000}"/>
    <cellStyle name="Normal 6 2 7 5 2 3 2 2" xfId="39481" xr:uid="{00000000-0005-0000-0000-00007E410000}"/>
    <cellStyle name="Normal 6 2 7 5 2 3 3" xfId="29463" xr:uid="{00000000-0005-0000-0000-00007F410000}"/>
    <cellStyle name="Normal 6 2 7 5 2 4" xfId="8685" xr:uid="{00000000-0005-0000-0000-000080410000}"/>
    <cellStyle name="Normal 6 2 7 5 2 4 2" xfId="35160" xr:uid="{00000000-0005-0000-0000-000081410000}"/>
    <cellStyle name="Normal 6 2 7 5 2 5" xfId="24564" xr:uid="{00000000-0005-0000-0000-000082410000}"/>
    <cellStyle name="Normal 6 2 7 5 3" xfId="8686" xr:uid="{00000000-0005-0000-0000-000083410000}"/>
    <cellStyle name="Normal 6 2 7 5 3 2" xfId="8687" xr:uid="{00000000-0005-0000-0000-000084410000}"/>
    <cellStyle name="Normal 6 2 7 5 3 2 2" xfId="8688" xr:uid="{00000000-0005-0000-0000-000085410000}"/>
    <cellStyle name="Normal 6 2 7 5 3 2 2 2" xfId="39482" xr:uid="{00000000-0005-0000-0000-000086410000}"/>
    <cellStyle name="Normal 6 2 7 5 3 2 3" xfId="29464" xr:uid="{00000000-0005-0000-0000-000087410000}"/>
    <cellStyle name="Normal 6 2 7 5 3 3" xfId="8689" xr:uid="{00000000-0005-0000-0000-000088410000}"/>
    <cellStyle name="Normal 6 2 7 5 3 3 2" xfId="8690" xr:uid="{00000000-0005-0000-0000-000089410000}"/>
    <cellStyle name="Normal 6 2 7 5 3 3 2 2" xfId="39483" xr:uid="{00000000-0005-0000-0000-00008A410000}"/>
    <cellStyle name="Normal 6 2 7 5 3 3 3" xfId="29465" xr:uid="{00000000-0005-0000-0000-00008B410000}"/>
    <cellStyle name="Normal 6 2 7 5 3 4" xfId="8691" xr:uid="{00000000-0005-0000-0000-00008C410000}"/>
    <cellStyle name="Normal 6 2 7 5 3 4 2" xfId="35161" xr:uid="{00000000-0005-0000-0000-00008D410000}"/>
    <cellStyle name="Normal 6 2 7 5 3 5" xfId="24565" xr:uid="{00000000-0005-0000-0000-00008E410000}"/>
    <cellStyle name="Normal 6 2 7 5 4" xfId="8692" xr:uid="{00000000-0005-0000-0000-00008F410000}"/>
    <cellStyle name="Normal 6 2 7 5 4 2" xfId="8693" xr:uid="{00000000-0005-0000-0000-000090410000}"/>
    <cellStyle name="Normal 6 2 7 5 4 2 2" xfId="39484" xr:uid="{00000000-0005-0000-0000-000091410000}"/>
    <cellStyle name="Normal 6 2 7 5 4 3" xfId="29466" xr:uid="{00000000-0005-0000-0000-000092410000}"/>
    <cellStyle name="Normal 6 2 7 5 5" xfId="8694" xr:uid="{00000000-0005-0000-0000-000093410000}"/>
    <cellStyle name="Normal 6 2 7 5 5 2" xfId="8695" xr:uid="{00000000-0005-0000-0000-000094410000}"/>
    <cellStyle name="Normal 6 2 7 5 5 2 2" xfId="39485" xr:uid="{00000000-0005-0000-0000-000095410000}"/>
    <cellStyle name="Normal 6 2 7 5 5 3" xfId="29467" xr:uid="{00000000-0005-0000-0000-000096410000}"/>
    <cellStyle name="Normal 6 2 7 5 6" xfId="8696" xr:uid="{00000000-0005-0000-0000-000097410000}"/>
    <cellStyle name="Normal 6 2 7 5 6 2" xfId="35159" xr:uid="{00000000-0005-0000-0000-000098410000}"/>
    <cellStyle name="Normal 6 2 7 5 7" xfId="24563" xr:uid="{00000000-0005-0000-0000-000099410000}"/>
    <cellStyle name="Normal 6 2 7 6" xfId="8697" xr:uid="{00000000-0005-0000-0000-00009A410000}"/>
    <cellStyle name="Normal 6 2 7 6 2" xfId="8698" xr:uid="{00000000-0005-0000-0000-00009B410000}"/>
    <cellStyle name="Normal 6 2 7 6 2 2" xfId="8699" xr:uid="{00000000-0005-0000-0000-00009C410000}"/>
    <cellStyle name="Normal 6 2 7 6 2 2 2" xfId="39486" xr:uid="{00000000-0005-0000-0000-00009D410000}"/>
    <cellStyle name="Normal 6 2 7 6 2 3" xfId="29468" xr:uid="{00000000-0005-0000-0000-00009E410000}"/>
    <cellStyle name="Normal 6 2 7 6 3" xfId="8700" xr:uid="{00000000-0005-0000-0000-00009F410000}"/>
    <cellStyle name="Normal 6 2 7 6 3 2" xfId="8701" xr:uid="{00000000-0005-0000-0000-0000A0410000}"/>
    <cellStyle name="Normal 6 2 7 6 3 2 2" xfId="39487" xr:uid="{00000000-0005-0000-0000-0000A1410000}"/>
    <cellStyle name="Normal 6 2 7 6 3 3" xfId="29469" xr:uid="{00000000-0005-0000-0000-0000A2410000}"/>
    <cellStyle name="Normal 6 2 7 6 4" xfId="8702" xr:uid="{00000000-0005-0000-0000-0000A3410000}"/>
    <cellStyle name="Normal 6 2 7 6 4 2" xfId="35162" xr:uid="{00000000-0005-0000-0000-0000A4410000}"/>
    <cellStyle name="Normal 6 2 7 6 5" xfId="24566" xr:uid="{00000000-0005-0000-0000-0000A5410000}"/>
    <cellStyle name="Normal 6 2 7 7" xfId="8703" xr:uid="{00000000-0005-0000-0000-0000A6410000}"/>
    <cellStyle name="Normal 6 2 7 7 2" xfId="8704" xr:uid="{00000000-0005-0000-0000-0000A7410000}"/>
    <cellStyle name="Normal 6 2 7 7 2 2" xfId="8705" xr:uid="{00000000-0005-0000-0000-0000A8410000}"/>
    <cellStyle name="Normal 6 2 7 7 2 2 2" xfId="39488" xr:uid="{00000000-0005-0000-0000-0000A9410000}"/>
    <cellStyle name="Normal 6 2 7 7 2 3" xfId="29470" xr:uid="{00000000-0005-0000-0000-0000AA410000}"/>
    <cellStyle name="Normal 6 2 7 7 3" xfId="8706" xr:uid="{00000000-0005-0000-0000-0000AB410000}"/>
    <cellStyle name="Normal 6 2 7 7 3 2" xfId="8707" xr:uid="{00000000-0005-0000-0000-0000AC410000}"/>
    <cellStyle name="Normal 6 2 7 7 3 2 2" xfId="39489" xr:uid="{00000000-0005-0000-0000-0000AD410000}"/>
    <cellStyle name="Normal 6 2 7 7 3 3" xfId="29471" xr:uid="{00000000-0005-0000-0000-0000AE410000}"/>
    <cellStyle name="Normal 6 2 7 7 4" xfId="8708" xr:uid="{00000000-0005-0000-0000-0000AF410000}"/>
    <cellStyle name="Normal 6 2 7 7 4 2" xfId="35163" xr:uid="{00000000-0005-0000-0000-0000B0410000}"/>
    <cellStyle name="Normal 6 2 7 7 5" xfId="24567" xr:uid="{00000000-0005-0000-0000-0000B1410000}"/>
    <cellStyle name="Normal 6 2 7 8" xfId="8709" xr:uid="{00000000-0005-0000-0000-0000B2410000}"/>
    <cellStyle name="Normal 6 2 7 8 2" xfId="8710" xr:uid="{00000000-0005-0000-0000-0000B3410000}"/>
    <cellStyle name="Normal 6 2 7 8 2 2" xfId="39490" xr:uid="{00000000-0005-0000-0000-0000B4410000}"/>
    <cellStyle name="Normal 6 2 7 8 3" xfId="29472" xr:uid="{00000000-0005-0000-0000-0000B5410000}"/>
    <cellStyle name="Normal 6 2 7 9" xfId="8711" xr:uid="{00000000-0005-0000-0000-0000B6410000}"/>
    <cellStyle name="Normal 6 2 7 9 2" xfId="8712" xr:uid="{00000000-0005-0000-0000-0000B7410000}"/>
    <cellStyle name="Normal 6 2 7 9 2 2" xfId="39491" xr:uid="{00000000-0005-0000-0000-0000B8410000}"/>
    <cellStyle name="Normal 6 2 7 9 3" xfId="29473" xr:uid="{00000000-0005-0000-0000-0000B9410000}"/>
    <cellStyle name="Normal 6 2 8" xfId="8713" xr:uid="{00000000-0005-0000-0000-0000BA410000}"/>
    <cellStyle name="Normal 6 2 8 10" xfId="24568" xr:uid="{00000000-0005-0000-0000-0000BB410000}"/>
    <cellStyle name="Normal 6 2 8 2" xfId="8714" xr:uid="{00000000-0005-0000-0000-0000BC410000}"/>
    <cellStyle name="Normal 6 2 8 2 2" xfId="8715" xr:uid="{00000000-0005-0000-0000-0000BD410000}"/>
    <cellStyle name="Normal 6 2 8 2 2 2" xfId="8716" xr:uid="{00000000-0005-0000-0000-0000BE410000}"/>
    <cellStyle name="Normal 6 2 8 2 2 2 2" xfId="8717" xr:uid="{00000000-0005-0000-0000-0000BF410000}"/>
    <cellStyle name="Normal 6 2 8 2 2 2 2 2" xfId="8718" xr:uid="{00000000-0005-0000-0000-0000C0410000}"/>
    <cellStyle name="Normal 6 2 8 2 2 2 2 2 2" xfId="39492" xr:uid="{00000000-0005-0000-0000-0000C1410000}"/>
    <cellStyle name="Normal 6 2 8 2 2 2 2 3" xfId="29474" xr:uid="{00000000-0005-0000-0000-0000C2410000}"/>
    <cellStyle name="Normal 6 2 8 2 2 2 3" xfId="8719" xr:uid="{00000000-0005-0000-0000-0000C3410000}"/>
    <cellStyle name="Normal 6 2 8 2 2 2 3 2" xfId="8720" xr:uid="{00000000-0005-0000-0000-0000C4410000}"/>
    <cellStyle name="Normal 6 2 8 2 2 2 3 2 2" xfId="39493" xr:uid="{00000000-0005-0000-0000-0000C5410000}"/>
    <cellStyle name="Normal 6 2 8 2 2 2 3 3" xfId="29475" xr:uid="{00000000-0005-0000-0000-0000C6410000}"/>
    <cellStyle name="Normal 6 2 8 2 2 2 4" xfId="8721" xr:uid="{00000000-0005-0000-0000-0000C7410000}"/>
    <cellStyle name="Normal 6 2 8 2 2 2 4 2" xfId="35167" xr:uid="{00000000-0005-0000-0000-0000C8410000}"/>
    <cellStyle name="Normal 6 2 8 2 2 2 5" xfId="24571" xr:uid="{00000000-0005-0000-0000-0000C9410000}"/>
    <cellStyle name="Normal 6 2 8 2 2 3" xfId="8722" xr:uid="{00000000-0005-0000-0000-0000CA410000}"/>
    <cellStyle name="Normal 6 2 8 2 2 3 2" xfId="8723" xr:uid="{00000000-0005-0000-0000-0000CB410000}"/>
    <cellStyle name="Normal 6 2 8 2 2 3 2 2" xfId="8724" xr:uid="{00000000-0005-0000-0000-0000CC410000}"/>
    <cellStyle name="Normal 6 2 8 2 2 3 2 2 2" xfId="39494" xr:uid="{00000000-0005-0000-0000-0000CD410000}"/>
    <cellStyle name="Normal 6 2 8 2 2 3 2 3" xfId="29476" xr:uid="{00000000-0005-0000-0000-0000CE410000}"/>
    <cellStyle name="Normal 6 2 8 2 2 3 3" xfId="8725" xr:uid="{00000000-0005-0000-0000-0000CF410000}"/>
    <cellStyle name="Normal 6 2 8 2 2 3 3 2" xfId="8726" xr:uid="{00000000-0005-0000-0000-0000D0410000}"/>
    <cellStyle name="Normal 6 2 8 2 2 3 3 2 2" xfId="39495" xr:uid="{00000000-0005-0000-0000-0000D1410000}"/>
    <cellStyle name="Normal 6 2 8 2 2 3 3 3" xfId="29477" xr:uid="{00000000-0005-0000-0000-0000D2410000}"/>
    <cellStyle name="Normal 6 2 8 2 2 3 4" xfId="8727" xr:uid="{00000000-0005-0000-0000-0000D3410000}"/>
    <cellStyle name="Normal 6 2 8 2 2 3 4 2" xfId="35168" xr:uid="{00000000-0005-0000-0000-0000D4410000}"/>
    <cellStyle name="Normal 6 2 8 2 2 3 5" xfId="24572" xr:uid="{00000000-0005-0000-0000-0000D5410000}"/>
    <cellStyle name="Normal 6 2 8 2 2 4" xfId="8728" xr:uid="{00000000-0005-0000-0000-0000D6410000}"/>
    <cellStyle name="Normal 6 2 8 2 2 4 2" xfId="8729" xr:uid="{00000000-0005-0000-0000-0000D7410000}"/>
    <cellStyle name="Normal 6 2 8 2 2 4 2 2" xfId="39496" xr:uid="{00000000-0005-0000-0000-0000D8410000}"/>
    <cellStyle name="Normal 6 2 8 2 2 4 3" xfId="29478" xr:uid="{00000000-0005-0000-0000-0000D9410000}"/>
    <cellStyle name="Normal 6 2 8 2 2 5" xfId="8730" xr:uid="{00000000-0005-0000-0000-0000DA410000}"/>
    <cellStyle name="Normal 6 2 8 2 2 5 2" xfId="8731" xr:uid="{00000000-0005-0000-0000-0000DB410000}"/>
    <cellStyle name="Normal 6 2 8 2 2 5 2 2" xfId="39497" xr:uid="{00000000-0005-0000-0000-0000DC410000}"/>
    <cellStyle name="Normal 6 2 8 2 2 5 3" xfId="29479" xr:uid="{00000000-0005-0000-0000-0000DD410000}"/>
    <cellStyle name="Normal 6 2 8 2 2 6" xfId="8732" xr:uid="{00000000-0005-0000-0000-0000DE410000}"/>
    <cellStyle name="Normal 6 2 8 2 2 6 2" xfId="35166" xr:uid="{00000000-0005-0000-0000-0000DF410000}"/>
    <cellStyle name="Normal 6 2 8 2 2 7" xfId="24570" xr:uid="{00000000-0005-0000-0000-0000E0410000}"/>
    <cellStyle name="Normal 6 2 8 2 3" xfId="8733" xr:uid="{00000000-0005-0000-0000-0000E1410000}"/>
    <cellStyle name="Normal 6 2 8 2 3 2" xfId="8734" xr:uid="{00000000-0005-0000-0000-0000E2410000}"/>
    <cellStyle name="Normal 6 2 8 2 3 2 2" xfId="8735" xr:uid="{00000000-0005-0000-0000-0000E3410000}"/>
    <cellStyle name="Normal 6 2 8 2 3 2 2 2" xfId="39498" xr:uid="{00000000-0005-0000-0000-0000E4410000}"/>
    <cellStyle name="Normal 6 2 8 2 3 2 3" xfId="29480" xr:uid="{00000000-0005-0000-0000-0000E5410000}"/>
    <cellStyle name="Normal 6 2 8 2 3 3" xfId="8736" xr:uid="{00000000-0005-0000-0000-0000E6410000}"/>
    <cellStyle name="Normal 6 2 8 2 3 3 2" xfId="8737" xr:uid="{00000000-0005-0000-0000-0000E7410000}"/>
    <cellStyle name="Normal 6 2 8 2 3 3 2 2" xfId="39499" xr:uid="{00000000-0005-0000-0000-0000E8410000}"/>
    <cellStyle name="Normal 6 2 8 2 3 3 3" xfId="29481" xr:uid="{00000000-0005-0000-0000-0000E9410000}"/>
    <cellStyle name="Normal 6 2 8 2 3 4" xfId="8738" xr:uid="{00000000-0005-0000-0000-0000EA410000}"/>
    <cellStyle name="Normal 6 2 8 2 3 4 2" xfId="35169" xr:uid="{00000000-0005-0000-0000-0000EB410000}"/>
    <cellStyle name="Normal 6 2 8 2 3 5" xfId="24573" xr:uid="{00000000-0005-0000-0000-0000EC410000}"/>
    <cellStyle name="Normal 6 2 8 2 4" xfId="8739" xr:uid="{00000000-0005-0000-0000-0000ED410000}"/>
    <cellStyle name="Normal 6 2 8 2 4 2" xfId="8740" xr:uid="{00000000-0005-0000-0000-0000EE410000}"/>
    <cellStyle name="Normal 6 2 8 2 4 2 2" xfId="8741" xr:uid="{00000000-0005-0000-0000-0000EF410000}"/>
    <cellStyle name="Normal 6 2 8 2 4 2 2 2" xfId="39500" xr:uid="{00000000-0005-0000-0000-0000F0410000}"/>
    <cellStyle name="Normal 6 2 8 2 4 2 3" xfId="29482" xr:uid="{00000000-0005-0000-0000-0000F1410000}"/>
    <cellStyle name="Normal 6 2 8 2 4 3" xfId="8742" xr:uid="{00000000-0005-0000-0000-0000F2410000}"/>
    <cellStyle name="Normal 6 2 8 2 4 3 2" xfId="8743" xr:uid="{00000000-0005-0000-0000-0000F3410000}"/>
    <cellStyle name="Normal 6 2 8 2 4 3 2 2" xfId="39501" xr:uid="{00000000-0005-0000-0000-0000F4410000}"/>
    <cellStyle name="Normal 6 2 8 2 4 3 3" xfId="29483" xr:uid="{00000000-0005-0000-0000-0000F5410000}"/>
    <cellStyle name="Normal 6 2 8 2 4 4" xfId="8744" xr:uid="{00000000-0005-0000-0000-0000F6410000}"/>
    <cellStyle name="Normal 6 2 8 2 4 4 2" xfId="35170" xr:uid="{00000000-0005-0000-0000-0000F7410000}"/>
    <cellStyle name="Normal 6 2 8 2 4 5" xfId="24574" xr:uid="{00000000-0005-0000-0000-0000F8410000}"/>
    <cellStyle name="Normal 6 2 8 2 5" xfId="8745" xr:uid="{00000000-0005-0000-0000-0000F9410000}"/>
    <cellStyle name="Normal 6 2 8 2 5 2" xfId="8746" xr:uid="{00000000-0005-0000-0000-0000FA410000}"/>
    <cellStyle name="Normal 6 2 8 2 5 2 2" xfId="39502" xr:uid="{00000000-0005-0000-0000-0000FB410000}"/>
    <cellStyle name="Normal 6 2 8 2 5 3" xfId="29484" xr:uid="{00000000-0005-0000-0000-0000FC410000}"/>
    <cellStyle name="Normal 6 2 8 2 6" xfId="8747" xr:uid="{00000000-0005-0000-0000-0000FD410000}"/>
    <cellStyle name="Normal 6 2 8 2 6 2" xfId="8748" xr:uid="{00000000-0005-0000-0000-0000FE410000}"/>
    <cellStyle name="Normal 6 2 8 2 6 2 2" xfId="39503" xr:uid="{00000000-0005-0000-0000-0000FF410000}"/>
    <cellStyle name="Normal 6 2 8 2 6 3" xfId="29485" xr:uid="{00000000-0005-0000-0000-000000420000}"/>
    <cellStyle name="Normal 6 2 8 2 7" xfId="8749" xr:uid="{00000000-0005-0000-0000-000001420000}"/>
    <cellStyle name="Normal 6 2 8 2 7 2" xfId="35165" xr:uid="{00000000-0005-0000-0000-000002420000}"/>
    <cellStyle name="Normal 6 2 8 2 8" xfId="24569" xr:uid="{00000000-0005-0000-0000-000003420000}"/>
    <cellStyle name="Normal 6 2 8 3" xfId="8750" xr:uid="{00000000-0005-0000-0000-000004420000}"/>
    <cellStyle name="Normal 6 2 8 3 2" xfId="8751" xr:uid="{00000000-0005-0000-0000-000005420000}"/>
    <cellStyle name="Normal 6 2 8 3 2 2" xfId="8752" xr:uid="{00000000-0005-0000-0000-000006420000}"/>
    <cellStyle name="Normal 6 2 8 3 2 2 2" xfId="8753" xr:uid="{00000000-0005-0000-0000-000007420000}"/>
    <cellStyle name="Normal 6 2 8 3 2 2 2 2" xfId="8754" xr:uid="{00000000-0005-0000-0000-000008420000}"/>
    <cellStyle name="Normal 6 2 8 3 2 2 2 2 2" xfId="39504" xr:uid="{00000000-0005-0000-0000-000009420000}"/>
    <cellStyle name="Normal 6 2 8 3 2 2 2 3" xfId="29486" xr:uid="{00000000-0005-0000-0000-00000A420000}"/>
    <cellStyle name="Normal 6 2 8 3 2 2 3" xfId="8755" xr:uid="{00000000-0005-0000-0000-00000B420000}"/>
    <cellStyle name="Normal 6 2 8 3 2 2 3 2" xfId="8756" xr:uid="{00000000-0005-0000-0000-00000C420000}"/>
    <cellStyle name="Normal 6 2 8 3 2 2 3 2 2" xfId="39505" xr:uid="{00000000-0005-0000-0000-00000D420000}"/>
    <cellStyle name="Normal 6 2 8 3 2 2 3 3" xfId="29487" xr:uid="{00000000-0005-0000-0000-00000E420000}"/>
    <cellStyle name="Normal 6 2 8 3 2 2 4" xfId="8757" xr:uid="{00000000-0005-0000-0000-00000F420000}"/>
    <cellStyle name="Normal 6 2 8 3 2 2 4 2" xfId="35173" xr:uid="{00000000-0005-0000-0000-000010420000}"/>
    <cellStyle name="Normal 6 2 8 3 2 2 5" xfId="24577" xr:uid="{00000000-0005-0000-0000-000011420000}"/>
    <cellStyle name="Normal 6 2 8 3 2 3" xfId="8758" xr:uid="{00000000-0005-0000-0000-000012420000}"/>
    <cellStyle name="Normal 6 2 8 3 2 3 2" xfId="8759" xr:uid="{00000000-0005-0000-0000-000013420000}"/>
    <cellStyle name="Normal 6 2 8 3 2 3 2 2" xfId="8760" xr:uid="{00000000-0005-0000-0000-000014420000}"/>
    <cellStyle name="Normal 6 2 8 3 2 3 2 2 2" xfId="39506" xr:uid="{00000000-0005-0000-0000-000015420000}"/>
    <cellStyle name="Normal 6 2 8 3 2 3 2 3" xfId="29488" xr:uid="{00000000-0005-0000-0000-000016420000}"/>
    <cellStyle name="Normal 6 2 8 3 2 3 3" xfId="8761" xr:uid="{00000000-0005-0000-0000-000017420000}"/>
    <cellStyle name="Normal 6 2 8 3 2 3 3 2" xfId="8762" xr:uid="{00000000-0005-0000-0000-000018420000}"/>
    <cellStyle name="Normal 6 2 8 3 2 3 3 2 2" xfId="39507" xr:uid="{00000000-0005-0000-0000-000019420000}"/>
    <cellStyle name="Normal 6 2 8 3 2 3 3 3" xfId="29489" xr:uid="{00000000-0005-0000-0000-00001A420000}"/>
    <cellStyle name="Normal 6 2 8 3 2 3 4" xfId="8763" xr:uid="{00000000-0005-0000-0000-00001B420000}"/>
    <cellStyle name="Normal 6 2 8 3 2 3 4 2" xfId="35174" xr:uid="{00000000-0005-0000-0000-00001C420000}"/>
    <cellStyle name="Normal 6 2 8 3 2 3 5" xfId="24578" xr:uid="{00000000-0005-0000-0000-00001D420000}"/>
    <cellStyle name="Normal 6 2 8 3 2 4" xfId="8764" xr:uid="{00000000-0005-0000-0000-00001E420000}"/>
    <cellStyle name="Normal 6 2 8 3 2 4 2" xfId="8765" xr:uid="{00000000-0005-0000-0000-00001F420000}"/>
    <cellStyle name="Normal 6 2 8 3 2 4 2 2" xfId="39508" xr:uid="{00000000-0005-0000-0000-000020420000}"/>
    <cellStyle name="Normal 6 2 8 3 2 4 3" xfId="29490" xr:uid="{00000000-0005-0000-0000-000021420000}"/>
    <cellStyle name="Normal 6 2 8 3 2 5" xfId="8766" xr:uid="{00000000-0005-0000-0000-000022420000}"/>
    <cellStyle name="Normal 6 2 8 3 2 5 2" xfId="8767" xr:uid="{00000000-0005-0000-0000-000023420000}"/>
    <cellStyle name="Normal 6 2 8 3 2 5 2 2" xfId="39509" xr:uid="{00000000-0005-0000-0000-000024420000}"/>
    <cellStyle name="Normal 6 2 8 3 2 5 3" xfId="29491" xr:uid="{00000000-0005-0000-0000-000025420000}"/>
    <cellStyle name="Normal 6 2 8 3 2 6" xfId="8768" xr:uid="{00000000-0005-0000-0000-000026420000}"/>
    <cellStyle name="Normal 6 2 8 3 2 6 2" xfId="35172" xr:uid="{00000000-0005-0000-0000-000027420000}"/>
    <cellStyle name="Normal 6 2 8 3 2 7" xfId="24576" xr:uid="{00000000-0005-0000-0000-000028420000}"/>
    <cellStyle name="Normal 6 2 8 3 3" xfId="8769" xr:uid="{00000000-0005-0000-0000-000029420000}"/>
    <cellStyle name="Normal 6 2 8 3 3 2" xfId="8770" xr:uid="{00000000-0005-0000-0000-00002A420000}"/>
    <cellStyle name="Normal 6 2 8 3 3 2 2" xfId="8771" xr:uid="{00000000-0005-0000-0000-00002B420000}"/>
    <cellStyle name="Normal 6 2 8 3 3 2 2 2" xfId="39510" xr:uid="{00000000-0005-0000-0000-00002C420000}"/>
    <cellStyle name="Normal 6 2 8 3 3 2 3" xfId="29492" xr:uid="{00000000-0005-0000-0000-00002D420000}"/>
    <cellStyle name="Normal 6 2 8 3 3 3" xfId="8772" xr:uid="{00000000-0005-0000-0000-00002E420000}"/>
    <cellStyle name="Normal 6 2 8 3 3 3 2" xfId="8773" xr:uid="{00000000-0005-0000-0000-00002F420000}"/>
    <cellStyle name="Normal 6 2 8 3 3 3 2 2" xfId="39511" xr:uid="{00000000-0005-0000-0000-000030420000}"/>
    <cellStyle name="Normal 6 2 8 3 3 3 3" xfId="29493" xr:uid="{00000000-0005-0000-0000-000031420000}"/>
    <cellStyle name="Normal 6 2 8 3 3 4" xfId="8774" xr:uid="{00000000-0005-0000-0000-000032420000}"/>
    <cellStyle name="Normal 6 2 8 3 3 4 2" xfId="35175" xr:uid="{00000000-0005-0000-0000-000033420000}"/>
    <cellStyle name="Normal 6 2 8 3 3 5" xfId="24579" xr:uid="{00000000-0005-0000-0000-000034420000}"/>
    <cellStyle name="Normal 6 2 8 3 4" xfId="8775" xr:uid="{00000000-0005-0000-0000-000035420000}"/>
    <cellStyle name="Normal 6 2 8 3 4 2" xfId="8776" xr:uid="{00000000-0005-0000-0000-000036420000}"/>
    <cellStyle name="Normal 6 2 8 3 4 2 2" xfId="8777" xr:uid="{00000000-0005-0000-0000-000037420000}"/>
    <cellStyle name="Normal 6 2 8 3 4 2 2 2" xfId="39512" xr:uid="{00000000-0005-0000-0000-000038420000}"/>
    <cellStyle name="Normal 6 2 8 3 4 2 3" xfId="29494" xr:uid="{00000000-0005-0000-0000-000039420000}"/>
    <cellStyle name="Normal 6 2 8 3 4 3" xfId="8778" xr:uid="{00000000-0005-0000-0000-00003A420000}"/>
    <cellStyle name="Normal 6 2 8 3 4 3 2" xfId="8779" xr:uid="{00000000-0005-0000-0000-00003B420000}"/>
    <cellStyle name="Normal 6 2 8 3 4 3 2 2" xfId="39513" xr:uid="{00000000-0005-0000-0000-00003C420000}"/>
    <cellStyle name="Normal 6 2 8 3 4 3 3" xfId="29495" xr:uid="{00000000-0005-0000-0000-00003D420000}"/>
    <cellStyle name="Normal 6 2 8 3 4 4" xfId="8780" xr:uid="{00000000-0005-0000-0000-00003E420000}"/>
    <cellStyle name="Normal 6 2 8 3 4 4 2" xfId="35176" xr:uid="{00000000-0005-0000-0000-00003F420000}"/>
    <cellStyle name="Normal 6 2 8 3 4 5" xfId="24580" xr:uid="{00000000-0005-0000-0000-000040420000}"/>
    <cellStyle name="Normal 6 2 8 3 5" xfId="8781" xr:uid="{00000000-0005-0000-0000-000041420000}"/>
    <cellStyle name="Normal 6 2 8 3 5 2" xfId="8782" xr:uid="{00000000-0005-0000-0000-000042420000}"/>
    <cellStyle name="Normal 6 2 8 3 5 2 2" xfId="39514" xr:uid="{00000000-0005-0000-0000-000043420000}"/>
    <cellStyle name="Normal 6 2 8 3 5 3" xfId="29496" xr:uid="{00000000-0005-0000-0000-000044420000}"/>
    <cellStyle name="Normal 6 2 8 3 6" xfId="8783" xr:uid="{00000000-0005-0000-0000-000045420000}"/>
    <cellStyle name="Normal 6 2 8 3 6 2" xfId="8784" xr:uid="{00000000-0005-0000-0000-000046420000}"/>
    <cellStyle name="Normal 6 2 8 3 6 2 2" xfId="39515" xr:uid="{00000000-0005-0000-0000-000047420000}"/>
    <cellStyle name="Normal 6 2 8 3 6 3" xfId="29497" xr:uid="{00000000-0005-0000-0000-000048420000}"/>
    <cellStyle name="Normal 6 2 8 3 7" xfId="8785" xr:uid="{00000000-0005-0000-0000-000049420000}"/>
    <cellStyle name="Normal 6 2 8 3 7 2" xfId="35171" xr:uid="{00000000-0005-0000-0000-00004A420000}"/>
    <cellStyle name="Normal 6 2 8 3 8" xfId="24575" xr:uid="{00000000-0005-0000-0000-00004B420000}"/>
    <cellStyle name="Normal 6 2 8 4" xfId="8786" xr:uid="{00000000-0005-0000-0000-00004C420000}"/>
    <cellStyle name="Normal 6 2 8 4 2" xfId="8787" xr:uid="{00000000-0005-0000-0000-00004D420000}"/>
    <cellStyle name="Normal 6 2 8 4 2 2" xfId="8788" xr:uid="{00000000-0005-0000-0000-00004E420000}"/>
    <cellStyle name="Normal 6 2 8 4 2 2 2" xfId="8789" xr:uid="{00000000-0005-0000-0000-00004F420000}"/>
    <cellStyle name="Normal 6 2 8 4 2 2 2 2" xfId="39516" xr:uid="{00000000-0005-0000-0000-000050420000}"/>
    <cellStyle name="Normal 6 2 8 4 2 2 3" xfId="29498" xr:uid="{00000000-0005-0000-0000-000051420000}"/>
    <cellStyle name="Normal 6 2 8 4 2 3" xfId="8790" xr:uid="{00000000-0005-0000-0000-000052420000}"/>
    <cellStyle name="Normal 6 2 8 4 2 3 2" xfId="8791" xr:uid="{00000000-0005-0000-0000-000053420000}"/>
    <cellStyle name="Normal 6 2 8 4 2 3 2 2" xfId="39517" xr:uid="{00000000-0005-0000-0000-000054420000}"/>
    <cellStyle name="Normal 6 2 8 4 2 3 3" xfId="29499" xr:uid="{00000000-0005-0000-0000-000055420000}"/>
    <cellStyle name="Normal 6 2 8 4 2 4" xfId="8792" xr:uid="{00000000-0005-0000-0000-000056420000}"/>
    <cellStyle name="Normal 6 2 8 4 2 4 2" xfId="35178" xr:uid="{00000000-0005-0000-0000-000057420000}"/>
    <cellStyle name="Normal 6 2 8 4 2 5" xfId="24582" xr:uid="{00000000-0005-0000-0000-000058420000}"/>
    <cellStyle name="Normal 6 2 8 4 3" xfId="8793" xr:uid="{00000000-0005-0000-0000-000059420000}"/>
    <cellStyle name="Normal 6 2 8 4 3 2" xfId="8794" xr:uid="{00000000-0005-0000-0000-00005A420000}"/>
    <cellStyle name="Normal 6 2 8 4 3 2 2" xfId="8795" xr:uid="{00000000-0005-0000-0000-00005B420000}"/>
    <cellStyle name="Normal 6 2 8 4 3 2 2 2" xfId="39518" xr:uid="{00000000-0005-0000-0000-00005C420000}"/>
    <cellStyle name="Normal 6 2 8 4 3 2 3" xfId="29500" xr:uid="{00000000-0005-0000-0000-00005D420000}"/>
    <cellStyle name="Normal 6 2 8 4 3 3" xfId="8796" xr:uid="{00000000-0005-0000-0000-00005E420000}"/>
    <cellStyle name="Normal 6 2 8 4 3 3 2" xfId="8797" xr:uid="{00000000-0005-0000-0000-00005F420000}"/>
    <cellStyle name="Normal 6 2 8 4 3 3 2 2" xfId="39519" xr:uid="{00000000-0005-0000-0000-000060420000}"/>
    <cellStyle name="Normal 6 2 8 4 3 3 3" xfId="29501" xr:uid="{00000000-0005-0000-0000-000061420000}"/>
    <cellStyle name="Normal 6 2 8 4 3 4" xfId="8798" xr:uid="{00000000-0005-0000-0000-000062420000}"/>
    <cellStyle name="Normal 6 2 8 4 3 4 2" xfId="35179" xr:uid="{00000000-0005-0000-0000-000063420000}"/>
    <cellStyle name="Normal 6 2 8 4 3 5" xfId="24583" xr:uid="{00000000-0005-0000-0000-000064420000}"/>
    <cellStyle name="Normal 6 2 8 4 4" xfId="8799" xr:uid="{00000000-0005-0000-0000-000065420000}"/>
    <cellStyle name="Normal 6 2 8 4 4 2" xfId="8800" xr:uid="{00000000-0005-0000-0000-000066420000}"/>
    <cellStyle name="Normal 6 2 8 4 4 2 2" xfId="39520" xr:uid="{00000000-0005-0000-0000-000067420000}"/>
    <cellStyle name="Normal 6 2 8 4 4 3" xfId="29502" xr:uid="{00000000-0005-0000-0000-000068420000}"/>
    <cellStyle name="Normal 6 2 8 4 5" xfId="8801" xr:uid="{00000000-0005-0000-0000-000069420000}"/>
    <cellStyle name="Normal 6 2 8 4 5 2" xfId="8802" xr:uid="{00000000-0005-0000-0000-00006A420000}"/>
    <cellStyle name="Normal 6 2 8 4 5 2 2" xfId="39521" xr:uid="{00000000-0005-0000-0000-00006B420000}"/>
    <cellStyle name="Normal 6 2 8 4 5 3" xfId="29503" xr:uid="{00000000-0005-0000-0000-00006C420000}"/>
    <cellStyle name="Normal 6 2 8 4 6" xfId="8803" xr:uid="{00000000-0005-0000-0000-00006D420000}"/>
    <cellStyle name="Normal 6 2 8 4 6 2" xfId="35177" xr:uid="{00000000-0005-0000-0000-00006E420000}"/>
    <cellStyle name="Normal 6 2 8 4 7" xfId="24581" xr:uid="{00000000-0005-0000-0000-00006F420000}"/>
    <cellStyle name="Normal 6 2 8 5" xfId="8804" xr:uid="{00000000-0005-0000-0000-000070420000}"/>
    <cellStyle name="Normal 6 2 8 5 2" xfId="8805" xr:uid="{00000000-0005-0000-0000-000071420000}"/>
    <cellStyle name="Normal 6 2 8 5 2 2" xfId="8806" xr:uid="{00000000-0005-0000-0000-000072420000}"/>
    <cellStyle name="Normal 6 2 8 5 2 2 2" xfId="39522" xr:uid="{00000000-0005-0000-0000-000073420000}"/>
    <cellStyle name="Normal 6 2 8 5 2 3" xfId="29504" xr:uid="{00000000-0005-0000-0000-000074420000}"/>
    <cellStyle name="Normal 6 2 8 5 3" xfId="8807" xr:uid="{00000000-0005-0000-0000-000075420000}"/>
    <cellStyle name="Normal 6 2 8 5 3 2" xfId="8808" xr:uid="{00000000-0005-0000-0000-000076420000}"/>
    <cellStyle name="Normal 6 2 8 5 3 2 2" xfId="39523" xr:uid="{00000000-0005-0000-0000-000077420000}"/>
    <cellStyle name="Normal 6 2 8 5 3 3" xfId="29505" xr:uid="{00000000-0005-0000-0000-000078420000}"/>
    <cellStyle name="Normal 6 2 8 5 4" xfId="8809" xr:uid="{00000000-0005-0000-0000-000079420000}"/>
    <cellStyle name="Normal 6 2 8 5 4 2" xfId="35180" xr:uid="{00000000-0005-0000-0000-00007A420000}"/>
    <cellStyle name="Normal 6 2 8 5 5" xfId="24584" xr:uid="{00000000-0005-0000-0000-00007B420000}"/>
    <cellStyle name="Normal 6 2 8 6" xfId="8810" xr:uid="{00000000-0005-0000-0000-00007C420000}"/>
    <cellStyle name="Normal 6 2 8 6 2" xfId="8811" xr:uid="{00000000-0005-0000-0000-00007D420000}"/>
    <cellStyle name="Normal 6 2 8 6 2 2" xfId="8812" xr:uid="{00000000-0005-0000-0000-00007E420000}"/>
    <cellStyle name="Normal 6 2 8 6 2 2 2" xfId="39524" xr:uid="{00000000-0005-0000-0000-00007F420000}"/>
    <cellStyle name="Normal 6 2 8 6 2 3" xfId="29506" xr:uid="{00000000-0005-0000-0000-000080420000}"/>
    <cellStyle name="Normal 6 2 8 6 3" xfId="8813" xr:uid="{00000000-0005-0000-0000-000081420000}"/>
    <cellStyle name="Normal 6 2 8 6 3 2" xfId="8814" xr:uid="{00000000-0005-0000-0000-000082420000}"/>
    <cellStyle name="Normal 6 2 8 6 3 2 2" xfId="39525" xr:uid="{00000000-0005-0000-0000-000083420000}"/>
    <cellStyle name="Normal 6 2 8 6 3 3" xfId="29507" xr:uid="{00000000-0005-0000-0000-000084420000}"/>
    <cellStyle name="Normal 6 2 8 6 4" xfId="8815" xr:uid="{00000000-0005-0000-0000-000085420000}"/>
    <cellStyle name="Normal 6 2 8 6 4 2" xfId="35181" xr:uid="{00000000-0005-0000-0000-000086420000}"/>
    <cellStyle name="Normal 6 2 8 6 5" xfId="24585" xr:uid="{00000000-0005-0000-0000-000087420000}"/>
    <cellStyle name="Normal 6 2 8 7" xfId="8816" xr:uid="{00000000-0005-0000-0000-000088420000}"/>
    <cellStyle name="Normal 6 2 8 7 2" xfId="8817" xr:uid="{00000000-0005-0000-0000-000089420000}"/>
    <cellStyle name="Normal 6 2 8 7 2 2" xfId="39526" xr:uid="{00000000-0005-0000-0000-00008A420000}"/>
    <cellStyle name="Normal 6 2 8 7 3" xfId="29508" xr:uid="{00000000-0005-0000-0000-00008B420000}"/>
    <cellStyle name="Normal 6 2 8 8" xfId="8818" xr:uid="{00000000-0005-0000-0000-00008C420000}"/>
    <cellStyle name="Normal 6 2 8 8 2" xfId="8819" xr:uid="{00000000-0005-0000-0000-00008D420000}"/>
    <cellStyle name="Normal 6 2 8 8 2 2" xfId="39527" xr:uid="{00000000-0005-0000-0000-00008E420000}"/>
    <cellStyle name="Normal 6 2 8 8 3" xfId="29509" xr:uid="{00000000-0005-0000-0000-00008F420000}"/>
    <cellStyle name="Normal 6 2 8 9" xfId="8820" xr:uid="{00000000-0005-0000-0000-000090420000}"/>
    <cellStyle name="Normal 6 2 8 9 2" xfId="35164" xr:uid="{00000000-0005-0000-0000-000091420000}"/>
    <cellStyle name="Normal 6 2 9" xfId="8821" xr:uid="{00000000-0005-0000-0000-000092420000}"/>
    <cellStyle name="Normal 6 2 9 10" xfId="24586" xr:uid="{00000000-0005-0000-0000-000093420000}"/>
    <cellStyle name="Normal 6 2 9 2" xfId="8822" xr:uid="{00000000-0005-0000-0000-000094420000}"/>
    <cellStyle name="Normal 6 2 9 2 2" xfId="8823" xr:uid="{00000000-0005-0000-0000-000095420000}"/>
    <cellStyle name="Normal 6 2 9 2 2 2" xfId="8824" xr:uid="{00000000-0005-0000-0000-000096420000}"/>
    <cellStyle name="Normal 6 2 9 2 2 2 2" xfId="8825" xr:uid="{00000000-0005-0000-0000-000097420000}"/>
    <cellStyle name="Normal 6 2 9 2 2 2 2 2" xfId="8826" xr:uid="{00000000-0005-0000-0000-000098420000}"/>
    <cellStyle name="Normal 6 2 9 2 2 2 2 2 2" xfId="39528" xr:uid="{00000000-0005-0000-0000-000099420000}"/>
    <cellStyle name="Normal 6 2 9 2 2 2 2 3" xfId="29510" xr:uid="{00000000-0005-0000-0000-00009A420000}"/>
    <cellStyle name="Normal 6 2 9 2 2 2 3" xfId="8827" xr:uid="{00000000-0005-0000-0000-00009B420000}"/>
    <cellStyle name="Normal 6 2 9 2 2 2 3 2" xfId="8828" xr:uid="{00000000-0005-0000-0000-00009C420000}"/>
    <cellStyle name="Normal 6 2 9 2 2 2 3 2 2" xfId="39529" xr:uid="{00000000-0005-0000-0000-00009D420000}"/>
    <cellStyle name="Normal 6 2 9 2 2 2 3 3" xfId="29511" xr:uid="{00000000-0005-0000-0000-00009E420000}"/>
    <cellStyle name="Normal 6 2 9 2 2 2 4" xfId="8829" xr:uid="{00000000-0005-0000-0000-00009F420000}"/>
    <cellStyle name="Normal 6 2 9 2 2 2 4 2" xfId="35185" xr:uid="{00000000-0005-0000-0000-0000A0420000}"/>
    <cellStyle name="Normal 6 2 9 2 2 2 5" xfId="24589" xr:uid="{00000000-0005-0000-0000-0000A1420000}"/>
    <cellStyle name="Normal 6 2 9 2 2 3" xfId="8830" xr:uid="{00000000-0005-0000-0000-0000A2420000}"/>
    <cellStyle name="Normal 6 2 9 2 2 3 2" xfId="8831" xr:uid="{00000000-0005-0000-0000-0000A3420000}"/>
    <cellStyle name="Normal 6 2 9 2 2 3 2 2" xfId="8832" xr:uid="{00000000-0005-0000-0000-0000A4420000}"/>
    <cellStyle name="Normal 6 2 9 2 2 3 2 2 2" xfId="39530" xr:uid="{00000000-0005-0000-0000-0000A5420000}"/>
    <cellStyle name="Normal 6 2 9 2 2 3 2 3" xfId="29512" xr:uid="{00000000-0005-0000-0000-0000A6420000}"/>
    <cellStyle name="Normal 6 2 9 2 2 3 3" xfId="8833" xr:uid="{00000000-0005-0000-0000-0000A7420000}"/>
    <cellStyle name="Normal 6 2 9 2 2 3 3 2" xfId="8834" xr:uid="{00000000-0005-0000-0000-0000A8420000}"/>
    <cellStyle name="Normal 6 2 9 2 2 3 3 2 2" xfId="39531" xr:uid="{00000000-0005-0000-0000-0000A9420000}"/>
    <cellStyle name="Normal 6 2 9 2 2 3 3 3" xfId="29513" xr:uid="{00000000-0005-0000-0000-0000AA420000}"/>
    <cellStyle name="Normal 6 2 9 2 2 3 4" xfId="8835" xr:uid="{00000000-0005-0000-0000-0000AB420000}"/>
    <cellStyle name="Normal 6 2 9 2 2 3 4 2" xfId="35186" xr:uid="{00000000-0005-0000-0000-0000AC420000}"/>
    <cellStyle name="Normal 6 2 9 2 2 3 5" xfId="24590" xr:uid="{00000000-0005-0000-0000-0000AD420000}"/>
    <cellStyle name="Normal 6 2 9 2 2 4" xfId="8836" xr:uid="{00000000-0005-0000-0000-0000AE420000}"/>
    <cellStyle name="Normal 6 2 9 2 2 4 2" xfId="8837" xr:uid="{00000000-0005-0000-0000-0000AF420000}"/>
    <cellStyle name="Normal 6 2 9 2 2 4 2 2" xfId="39532" xr:uid="{00000000-0005-0000-0000-0000B0420000}"/>
    <cellStyle name="Normal 6 2 9 2 2 4 3" xfId="29514" xr:uid="{00000000-0005-0000-0000-0000B1420000}"/>
    <cellStyle name="Normal 6 2 9 2 2 5" xfId="8838" xr:uid="{00000000-0005-0000-0000-0000B2420000}"/>
    <cellStyle name="Normal 6 2 9 2 2 5 2" xfId="8839" xr:uid="{00000000-0005-0000-0000-0000B3420000}"/>
    <cellStyle name="Normal 6 2 9 2 2 5 2 2" xfId="39533" xr:uid="{00000000-0005-0000-0000-0000B4420000}"/>
    <cellStyle name="Normal 6 2 9 2 2 5 3" xfId="29515" xr:uid="{00000000-0005-0000-0000-0000B5420000}"/>
    <cellStyle name="Normal 6 2 9 2 2 6" xfId="8840" xr:uid="{00000000-0005-0000-0000-0000B6420000}"/>
    <cellStyle name="Normal 6 2 9 2 2 6 2" xfId="35184" xr:uid="{00000000-0005-0000-0000-0000B7420000}"/>
    <cellStyle name="Normal 6 2 9 2 2 7" xfId="24588" xr:uid="{00000000-0005-0000-0000-0000B8420000}"/>
    <cellStyle name="Normal 6 2 9 2 3" xfId="8841" xr:uid="{00000000-0005-0000-0000-0000B9420000}"/>
    <cellStyle name="Normal 6 2 9 2 3 2" xfId="8842" xr:uid="{00000000-0005-0000-0000-0000BA420000}"/>
    <cellStyle name="Normal 6 2 9 2 3 2 2" xfId="8843" xr:uid="{00000000-0005-0000-0000-0000BB420000}"/>
    <cellStyle name="Normal 6 2 9 2 3 2 2 2" xfId="39534" xr:uid="{00000000-0005-0000-0000-0000BC420000}"/>
    <cellStyle name="Normal 6 2 9 2 3 2 3" xfId="29516" xr:uid="{00000000-0005-0000-0000-0000BD420000}"/>
    <cellStyle name="Normal 6 2 9 2 3 3" xfId="8844" xr:uid="{00000000-0005-0000-0000-0000BE420000}"/>
    <cellStyle name="Normal 6 2 9 2 3 3 2" xfId="8845" xr:uid="{00000000-0005-0000-0000-0000BF420000}"/>
    <cellStyle name="Normal 6 2 9 2 3 3 2 2" xfId="39535" xr:uid="{00000000-0005-0000-0000-0000C0420000}"/>
    <cellStyle name="Normal 6 2 9 2 3 3 3" xfId="29517" xr:uid="{00000000-0005-0000-0000-0000C1420000}"/>
    <cellStyle name="Normal 6 2 9 2 3 4" xfId="8846" xr:uid="{00000000-0005-0000-0000-0000C2420000}"/>
    <cellStyle name="Normal 6 2 9 2 3 4 2" xfId="35187" xr:uid="{00000000-0005-0000-0000-0000C3420000}"/>
    <cellStyle name="Normal 6 2 9 2 3 5" xfId="24591" xr:uid="{00000000-0005-0000-0000-0000C4420000}"/>
    <cellStyle name="Normal 6 2 9 2 4" xfId="8847" xr:uid="{00000000-0005-0000-0000-0000C5420000}"/>
    <cellStyle name="Normal 6 2 9 2 4 2" xfId="8848" xr:uid="{00000000-0005-0000-0000-0000C6420000}"/>
    <cellStyle name="Normal 6 2 9 2 4 2 2" xfId="8849" xr:uid="{00000000-0005-0000-0000-0000C7420000}"/>
    <cellStyle name="Normal 6 2 9 2 4 2 2 2" xfId="39536" xr:uid="{00000000-0005-0000-0000-0000C8420000}"/>
    <cellStyle name="Normal 6 2 9 2 4 2 3" xfId="29518" xr:uid="{00000000-0005-0000-0000-0000C9420000}"/>
    <cellStyle name="Normal 6 2 9 2 4 3" xfId="8850" xr:uid="{00000000-0005-0000-0000-0000CA420000}"/>
    <cellStyle name="Normal 6 2 9 2 4 3 2" xfId="8851" xr:uid="{00000000-0005-0000-0000-0000CB420000}"/>
    <cellStyle name="Normal 6 2 9 2 4 3 2 2" xfId="39537" xr:uid="{00000000-0005-0000-0000-0000CC420000}"/>
    <cellStyle name="Normal 6 2 9 2 4 3 3" xfId="29519" xr:uid="{00000000-0005-0000-0000-0000CD420000}"/>
    <cellStyle name="Normal 6 2 9 2 4 4" xfId="8852" xr:uid="{00000000-0005-0000-0000-0000CE420000}"/>
    <cellStyle name="Normal 6 2 9 2 4 4 2" xfId="35188" xr:uid="{00000000-0005-0000-0000-0000CF420000}"/>
    <cellStyle name="Normal 6 2 9 2 4 5" xfId="24592" xr:uid="{00000000-0005-0000-0000-0000D0420000}"/>
    <cellStyle name="Normal 6 2 9 2 5" xfId="8853" xr:uid="{00000000-0005-0000-0000-0000D1420000}"/>
    <cellStyle name="Normal 6 2 9 2 5 2" xfId="8854" xr:uid="{00000000-0005-0000-0000-0000D2420000}"/>
    <cellStyle name="Normal 6 2 9 2 5 2 2" xfId="39538" xr:uid="{00000000-0005-0000-0000-0000D3420000}"/>
    <cellStyle name="Normal 6 2 9 2 5 3" xfId="29520" xr:uid="{00000000-0005-0000-0000-0000D4420000}"/>
    <cellStyle name="Normal 6 2 9 2 6" xfId="8855" xr:uid="{00000000-0005-0000-0000-0000D5420000}"/>
    <cellStyle name="Normal 6 2 9 2 6 2" xfId="8856" xr:uid="{00000000-0005-0000-0000-0000D6420000}"/>
    <cellStyle name="Normal 6 2 9 2 6 2 2" xfId="39539" xr:uid="{00000000-0005-0000-0000-0000D7420000}"/>
    <cellStyle name="Normal 6 2 9 2 6 3" xfId="29521" xr:uid="{00000000-0005-0000-0000-0000D8420000}"/>
    <cellStyle name="Normal 6 2 9 2 7" xfId="8857" xr:uid="{00000000-0005-0000-0000-0000D9420000}"/>
    <cellStyle name="Normal 6 2 9 2 7 2" xfId="35183" xr:uid="{00000000-0005-0000-0000-0000DA420000}"/>
    <cellStyle name="Normal 6 2 9 2 8" xfId="24587" xr:uid="{00000000-0005-0000-0000-0000DB420000}"/>
    <cellStyle name="Normal 6 2 9 3" xfId="8858" xr:uid="{00000000-0005-0000-0000-0000DC420000}"/>
    <cellStyle name="Normal 6 2 9 3 2" xfId="8859" xr:uid="{00000000-0005-0000-0000-0000DD420000}"/>
    <cellStyle name="Normal 6 2 9 3 2 2" xfId="8860" xr:uid="{00000000-0005-0000-0000-0000DE420000}"/>
    <cellStyle name="Normal 6 2 9 3 2 2 2" xfId="8861" xr:uid="{00000000-0005-0000-0000-0000DF420000}"/>
    <cellStyle name="Normal 6 2 9 3 2 2 2 2" xfId="8862" xr:uid="{00000000-0005-0000-0000-0000E0420000}"/>
    <cellStyle name="Normal 6 2 9 3 2 2 2 2 2" xfId="39540" xr:uid="{00000000-0005-0000-0000-0000E1420000}"/>
    <cellStyle name="Normal 6 2 9 3 2 2 2 3" xfId="29522" xr:uid="{00000000-0005-0000-0000-0000E2420000}"/>
    <cellStyle name="Normal 6 2 9 3 2 2 3" xfId="8863" xr:uid="{00000000-0005-0000-0000-0000E3420000}"/>
    <cellStyle name="Normal 6 2 9 3 2 2 3 2" xfId="8864" xr:uid="{00000000-0005-0000-0000-0000E4420000}"/>
    <cellStyle name="Normal 6 2 9 3 2 2 3 2 2" xfId="39541" xr:uid="{00000000-0005-0000-0000-0000E5420000}"/>
    <cellStyle name="Normal 6 2 9 3 2 2 3 3" xfId="29523" xr:uid="{00000000-0005-0000-0000-0000E6420000}"/>
    <cellStyle name="Normal 6 2 9 3 2 2 4" xfId="8865" xr:uid="{00000000-0005-0000-0000-0000E7420000}"/>
    <cellStyle name="Normal 6 2 9 3 2 2 4 2" xfId="35191" xr:uid="{00000000-0005-0000-0000-0000E8420000}"/>
    <cellStyle name="Normal 6 2 9 3 2 2 5" xfId="24595" xr:uid="{00000000-0005-0000-0000-0000E9420000}"/>
    <cellStyle name="Normal 6 2 9 3 2 3" xfId="8866" xr:uid="{00000000-0005-0000-0000-0000EA420000}"/>
    <cellStyle name="Normal 6 2 9 3 2 3 2" xfId="8867" xr:uid="{00000000-0005-0000-0000-0000EB420000}"/>
    <cellStyle name="Normal 6 2 9 3 2 3 2 2" xfId="8868" xr:uid="{00000000-0005-0000-0000-0000EC420000}"/>
    <cellStyle name="Normal 6 2 9 3 2 3 2 2 2" xfId="39542" xr:uid="{00000000-0005-0000-0000-0000ED420000}"/>
    <cellStyle name="Normal 6 2 9 3 2 3 2 3" xfId="29524" xr:uid="{00000000-0005-0000-0000-0000EE420000}"/>
    <cellStyle name="Normal 6 2 9 3 2 3 3" xfId="8869" xr:uid="{00000000-0005-0000-0000-0000EF420000}"/>
    <cellStyle name="Normal 6 2 9 3 2 3 3 2" xfId="8870" xr:uid="{00000000-0005-0000-0000-0000F0420000}"/>
    <cellStyle name="Normal 6 2 9 3 2 3 3 2 2" xfId="39543" xr:uid="{00000000-0005-0000-0000-0000F1420000}"/>
    <cellStyle name="Normal 6 2 9 3 2 3 3 3" xfId="29525" xr:uid="{00000000-0005-0000-0000-0000F2420000}"/>
    <cellStyle name="Normal 6 2 9 3 2 3 4" xfId="8871" xr:uid="{00000000-0005-0000-0000-0000F3420000}"/>
    <cellStyle name="Normal 6 2 9 3 2 3 4 2" xfId="35192" xr:uid="{00000000-0005-0000-0000-0000F4420000}"/>
    <cellStyle name="Normal 6 2 9 3 2 3 5" xfId="24596" xr:uid="{00000000-0005-0000-0000-0000F5420000}"/>
    <cellStyle name="Normal 6 2 9 3 2 4" xfId="8872" xr:uid="{00000000-0005-0000-0000-0000F6420000}"/>
    <cellStyle name="Normal 6 2 9 3 2 4 2" xfId="8873" xr:uid="{00000000-0005-0000-0000-0000F7420000}"/>
    <cellStyle name="Normal 6 2 9 3 2 4 2 2" xfId="39544" xr:uid="{00000000-0005-0000-0000-0000F8420000}"/>
    <cellStyle name="Normal 6 2 9 3 2 4 3" xfId="29526" xr:uid="{00000000-0005-0000-0000-0000F9420000}"/>
    <cellStyle name="Normal 6 2 9 3 2 5" xfId="8874" xr:uid="{00000000-0005-0000-0000-0000FA420000}"/>
    <cellStyle name="Normal 6 2 9 3 2 5 2" xfId="8875" xr:uid="{00000000-0005-0000-0000-0000FB420000}"/>
    <cellStyle name="Normal 6 2 9 3 2 5 2 2" xfId="39545" xr:uid="{00000000-0005-0000-0000-0000FC420000}"/>
    <cellStyle name="Normal 6 2 9 3 2 5 3" xfId="29527" xr:uid="{00000000-0005-0000-0000-0000FD420000}"/>
    <cellStyle name="Normal 6 2 9 3 2 6" xfId="8876" xr:uid="{00000000-0005-0000-0000-0000FE420000}"/>
    <cellStyle name="Normal 6 2 9 3 2 6 2" xfId="35190" xr:uid="{00000000-0005-0000-0000-0000FF420000}"/>
    <cellStyle name="Normal 6 2 9 3 2 7" xfId="24594" xr:uid="{00000000-0005-0000-0000-000000430000}"/>
    <cellStyle name="Normal 6 2 9 3 3" xfId="8877" xr:uid="{00000000-0005-0000-0000-000001430000}"/>
    <cellStyle name="Normal 6 2 9 3 3 2" xfId="8878" xr:uid="{00000000-0005-0000-0000-000002430000}"/>
    <cellStyle name="Normal 6 2 9 3 3 2 2" xfId="8879" xr:uid="{00000000-0005-0000-0000-000003430000}"/>
    <cellStyle name="Normal 6 2 9 3 3 2 2 2" xfId="39546" xr:uid="{00000000-0005-0000-0000-000004430000}"/>
    <cellStyle name="Normal 6 2 9 3 3 2 3" xfId="29528" xr:uid="{00000000-0005-0000-0000-000005430000}"/>
    <cellStyle name="Normal 6 2 9 3 3 3" xfId="8880" xr:uid="{00000000-0005-0000-0000-000006430000}"/>
    <cellStyle name="Normal 6 2 9 3 3 3 2" xfId="8881" xr:uid="{00000000-0005-0000-0000-000007430000}"/>
    <cellStyle name="Normal 6 2 9 3 3 3 2 2" xfId="39547" xr:uid="{00000000-0005-0000-0000-000008430000}"/>
    <cellStyle name="Normal 6 2 9 3 3 3 3" xfId="29529" xr:uid="{00000000-0005-0000-0000-000009430000}"/>
    <cellStyle name="Normal 6 2 9 3 3 4" xfId="8882" xr:uid="{00000000-0005-0000-0000-00000A430000}"/>
    <cellStyle name="Normal 6 2 9 3 3 4 2" xfId="35193" xr:uid="{00000000-0005-0000-0000-00000B430000}"/>
    <cellStyle name="Normal 6 2 9 3 3 5" xfId="24597" xr:uid="{00000000-0005-0000-0000-00000C430000}"/>
    <cellStyle name="Normal 6 2 9 3 4" xfId="8883" xr:uid="{00000000-0005-0000-0000-00000D430000}"/>
    <cellStyle name="Normal 6 2 9 3 4 2" xfId="8884" xr:uid="{00000000-0005-0000-0000-00000E430000}"/>
    <cellStyle name="Normal 6 2 9 3 4 2 2" xfId="8885" xr:uid="{00000000-0005-0000-0000-00000F430000}"/>
    <cellStyle name="Normal 6 2 9 3 4 2 2 2" xfId="39548" xr:uid="{00000000-0005-0000-0000-000010430000}"/>
    <cellStyle name="Normal 6 2 9 3 4 2 3" xfId="29530" xr:uid="{00000000-0005-0000-0000-000011430000}"/>
    <cellStyle name="Normal 6 2 9 3 4 3" xfId="8886" xr:uid="{00000000-0005-0000-0000-000012430000}"/>
    <cellStyle name="Normal 6 2 9 3 4 3 2" xfId="8887" xr:uid="{00000000-0005-0000-0000-000013430000}"/>
    <cellStyle name="Normal 6 2 9 3 4 3 2 2" xfId="39549" xr:uid="{00000000-0005-0000-0000-000014430000}"/>
    <cellStyle name="Normal 6 2 9 3 4 3 3" xfId="29531" xr:uid="{00000000-0005-0000-0000-000015430000}"/>
    <cellStyle name="Normal 6 2 9 3 4 4" xfId="8888" xr:uid="{00000000-0005-0000-0000-000016430000}"/>
    <cellStyle name="Normal 6 2 9 3 4 4 2" xfId="35194" xr:uid="{00000000-0005-0000-0000-000017430000}"/>
    <cellStyle name="Normal 6 2 9 3 4 5" xfId="24598" xr:uid="{00000000-0005-0000-0000-000018430000}"/>
    <cellStyle name="Normal 6 2 9 3 5" xfId="8889" xr:uid="{00000000-0005-0000-0000-000019430000}"/>
    <cellStyle name="Normal 6 2 9 3 5 2" xfId="8890" xr:uid="{00000000-0005-0000-0000-00001A430000}"/>
    <cellStyle name="Normal 6 2 9 3 5 2 2" xfId="39550" xr:uid="{00000000-0005-0000-0000-00001B430000}"/>
    <cellStyle name="Normal 6 2 9 3 5 3" xfId="29532" xr:uid="{00000000-0005-0000-0000-00001C430000}"/>
    <cellStyle name="Normal 6 2 9 3 6" xfId="8891" xr:uid="{00000000-0005-0000-0000-00001D430000}"/>
    <cellStyle name="Normal 6 2 9 3 6 2" xfId="8892" xr:uid="{00000000-0005-0000-0000-00001E430000}"/>
    <cellStyle name="Normal 6 2 9 3 6 2 2" xfId="39551" xr:uid="{00000000-0005-0000-0000-00001F430000}"/>
    <cellStyle name="Normal 6 2 9 3 6 3" xfId="29533" xr:uid="{00000000-0005-0000-0000-000020430000}"/>
    <cellStyle name="Normal 6 2 9 3 7" xfId="8893" xr:uid="{00000000-0005-0000-0000-000021430000}"/>
    <cellStyle name="Normal 6 2 9 3 7 2" xfId="35189" xr:uid="{00000000-0005-0000-0000-000022430000}"/>
    <cellStyle name="Normal 6 2 9 3 8" xfId="24593" xr:uid="{00000000-0005-0000-0000-000023430000}"/>
    <cellStyle name="Normal 6 2 9 4" xfId="8894" xr:uid="{00000000-0005-0000-0000-000024430000}"/>
    <cellStyle name="Normal 6 2 9 4 2" xfId="8895" xr:uid="{00000000-0005-0000-0000-000025430000}"/>
    <cellStyle name="Normal 6 2 9 4 2 2" xfId="8896" xr:uid="{00000000-0005-0000-0000-000026430000}"/>
    <cellStyle name="Normal 6 2 9 4 2 2 2" xfId="8897" xr:uid="{00000000-0005-0000-0000-000027430000}"/>
    <cellStyle name="Normal 6 2 9 4 2 2 2 2" xfId="39552" xr:uid="{00000000-0005-0000-0000-000028430000}"/>
    <cellStyle name="Normal 6 2 9 4 2 2 3" xfId="29534" xr:uid="{00000000-0005-0000-0000-000029430000}"/>
    <cellStyle name="Normal 6 2 9 4 2 3" xfId="8898" xr:uid="{00000000-0005-0000-0000-00002A430000}"/>
    <cellStyle name="Normal 6 2 9 4 2 3 2" xfId="8899" xr:uid="{00000000-0005-0000-0000-00002B430000}"/>
    <cellStyle name="Normal 6 2 9 4 2 3 2 2" xfId="39553" xr:uid="{00000000-0005-0000-0000-00002C430000}"/>
    <cellStyle name="Normal 6 2 9 4 2 3 3" xfId="29535" xr:uid="{00000000-0005-0000-0000-00002D430000}"/>
    <cellStyle name="Normal 6 2 9 4 2 4" xfId="8900" xr:uid="{00000000-0005-0000-0000-00002E430000}"/>
    <cellStyle name="Normal 6 2 9 4 2 4 2" xfId="35196" xr:uid="{00000000-0005-0000-0000-00002F430000}"/>
    <cellStyle name="Normal 6 2 9 4 2 5" xfId="24600" xr:uid="{00000000-0005-0000-0000-000030430000}"/>
    <cellStyle name="Normal 6 2 9 4 3" xfId="8901" xr:uid="{00000000-0005-0000-0000-000031430000}"/>
    <cellStyle name="Normal 6 2 9 4 3 2" xfId="8902" xr:uid="{00000000-0005-0000-0000-000032430000}"/>
    <cellStyle name="Normal 6 2 9 4 3 2 2" xfId="8903" xr:uid="{00000000-0005-0000-0000-000033430000}"/>
    <cellStyle name="Normal 6 2 9 4 3 2 2 2" xfId="39554" xr:uid="{00000000-0005-0000-0000-000034430000}"/>
    <cellStyle name="Normal 6 2 9 4 3 2 3" xfId="29536" xr:uid="{00000000-0005-0000-0000-000035430000}"/>
    <cellStyle name="Normal 6 2 9 4 3 3" xfId="8904" xr:uid="{00000000-0005-0000-0000-000036430000}"/>
    <cellStyle name="Normal 6 2 9 4 3 3 2" xfId="8905" xr:uid="{00000000-0005-0000-0000-000037430000}"/>
    <cellStyle name="Normal 6 2 9 4 3 3 2 2" xfId="39555" xr:uid="{00000000-0005-0000-0000-000038430000}"/>
    <cellStyle name="Normal 6 2 9 4 3 3 3" xfId="29537" xr:uid="{00000000-0005-0000-0000-000039430000}"/>
    <cellStyle name="Normal 6 2 9 4 3 4" xfId="8906" xr:uid="{00000000-0005-0000-0000-00003A430000}"/>
    <cellStyle name="Normal 6 2 9 4 3 4 2" xfId="35197" xr:uid="{00000000-0005-0000-0000-00003B430000}"/>
    <cellStyle name="Normal 6 2 9 4 3 5" xfId="24601" xr:uid="{00000000-0005-0000-0000-00003C430000}"/>
    <cellStyle name="Normal 6 2 9 4 4" xfId="8907" xr:uid="{00000000-0005-0000-0000-00003D430000}"/>
    <cellStyle name="Normal 6 2 9 4 4 2" xfId="8908" xr:uid="{00000000-0005-0000-0000-00003E430000}"/>
    <cellStyle name="Normal 6 2 9 4 4 2 2" xfId="39556" xr:uid="{00000000-0005-0000-0000-00003F430000}"/>
    <cellStyle name="Normal 6 2 9 4 4 3" xfId="29538" xr:uid="{00000000-0005-0000-0000-000040430000}"/>
    <cellStyle name="Normal 6 2 9 4 5" xfId="8909" xr:uid="{00000000-0005-0000-0000-000041430000}"/>
    <cellStyle name="Normal 6 2 9 4 5 2" xfId="8910" xr:uid="{00000000-0005-0000-0000-000042430000}"/>
    <cellStyle name="Normal 6 2 9 4 5 2 2" xfId="39557" xr:uid="{00000000-0005-0000-0000-000043430000}"/>
    <cellStyle name="Normal 6 2 9 4 5 3" xfId="29539" xr:uid="{00000000-0005-0000-0000-000044430000}"/>
    <cellStyle name="Normal 6 2 9 4 6" xfId="8911" xr:uid="{00000000-0005-0000-0000-000045430000}"/>
    <cellStyle name="Normal 6 2 9 4 6 2" xfId="35195" xr:uid="{00000000-0005-0000-0000-000046430000}"/>
    <cellStyle name="Normal 6 2 9 4 7" xfId="24599" xr:uid="{00000000-0005-0000-0000-000047430000}"/>
    <cellStyle name="Normal 6 2 9 5" xfId="8912" xr:uid="{00000000-0005-0000-0000-000048430000}"/>
    <cellStyle name="Normal 6 2 9 5 2" xfId="8913" xr:uid="{00000000-0005-0000-0000-000049430000}"/>
    <cellStyle name="Normal 6 2 9 5 2 2" xfId="8914" xr:uid="{00000000-0005-0000-0000-00004A430000}"/>
    <cellStyle name="Normal 6 2 9 5 2 2 2" xfId="39558" xr:uid="{00000000-0005-0000-0000-00004B430000}"/>
    <cellStyle name="Normal 6 2 9 5 2 3" xfId="29540" xr:uid="{00000000-0005-0000-0000-00004C430000}"/>
    <cellStyle name="Normal 6 2 9 5 3" xfId="8915" xr:uid="{00000000-0005-0000-0000-00004D430000}"/>
    <cellStyle name="Normal 6 2 9 5 3 2" xfId="8916" xr:uid="{00000000-0005-0000-0000-00004E430000}"/>
    <cellStyle name="Normal 6 2 9 5 3 2 2" xfId="39559" xr:uid="{00000000-0005-0000-0000-00004F430000}"/>
    <cellStyle name="Normal 6 2 9 5 3 3" xfId="29541" xr:uid="{00000000-0005-0000-0000-000050430000}"/>
    <cellStyle name="Normal 6 2 9 5 4" xfId="8917" xr:uid="{00000000-0005-0000-0000-000051430000}"/>
    <cellStyle name="Normal 6 2 9 5 4 2" xfId="35198" xr:uid="{00000000-0005-0000-0000-000052430000}"/>
    <cellStyle name="Normal 6 2 9 5 5" xfId="24602" xr:uid="{00000000-0005-0000-0000-000053430000}"/>
    <cellStyle name="Normal 6 2 9 6" xfId="8918" xr:uid="{00000000-0005-0000-0000-000054430000}"/>
    <cellStyle name="Normal 6 2 9 6 2" xfId="8919" xr:uid="{00000000-0005-0000-0000-000055430000}"/>
    <cellStyle name="Normal 6 2 9 6 2 2" xfId="8920" xr:uid="{00000000-0005-0000-0000-000056430000}"/>
    <cellStyle name="Normal 6 2 9 6 2 2 2" xfId="39560" xr:uid="{00000000-0005-0000-0000-000057430000}"/>
    <cellStyle name="Normal 6 2 9 6 2 3" xfId="29542" xr:uid="{00000000-0005-0000-0000-000058430000}"/>
    <cellStyle name="Normal 6 2 9 6 3" xfId="8921" xr:uid="{00000000-0005-0000-0000-000059430000}"/>
    <cellStyle name="Normal 6 2 9 6 3 2" xfId="8922" xr:uid="{00000000-0005-0000-0000-00005A430000}"/>
    <cellStyle name="Normal 6 2 9 6 3 2 2" xfId="39561" xr:uid="{00000000-0005-0000-0000-00005B430000}"/>
    <cellStyle name="Normal 6 2 9 6 3 3" xfId="29543" xr:uid="{00000000-0005-0000-0000-00005C430000}"/>
    <cellStyle name="Normal 6 2 9 6 4" xfId="8923" xr:uid="{00000000-0005-0000-0000-00005D430000}"/>
    <cellStyle name="Normal 6 2 9 6 4 2" xfId="35199" xr:uid="{00000000-0005-0000-0000-00005E430000}"/>
    <cellStyle name="Normal 6 2 9 6 5" xfId="24603" xr:uid="{00000000-0005-0000-0000-00005F430000}"/>
    <cellStyle name="Normal 6 2 9 7" xfId="8924" xr:uid="{00000000-0005-0000-0000-000060430000}"/>
    <cellStyle name="Normal 6 2 9 7 2" xfId="8925" xr:uid="{00000000-0005-0000-0000-000061430000}"/>
    <cellStyle name="Normal 6 2 9 7 2 2" xfId="39562" xr:uid="{00000000-0005-0000-0000-000062430000}"/>
    <cellStyle name="Normal 6 2 9 7 3" xfId="29544" xr:uid="{00000000-0005-0000-0000-000063430000}"/>
    <cellStyle name="Normal 6 2 9 8" xfId="8926" xr:uid="{00000000-0005-0000-0000-000064430000}"/>
    <cellStyle name="Normal 6 2 9 8 2" xfId="8927" xr:uid="{00000000-0005-0000-0000-000065430000}"/>
    <cellStyle name="Normal 6 2 9 8 2 2" xfId="39563" xr:uid="{00000000-0005-0000-0000-000066430000}"/>
    <cellStyle name="Normal 6 2 9 8 3" xfId="29545" xr:uid="{00000000-0005-0000-0000-000067430000}"/>
    <cellStyle name="Normal 6 2 9 9" xfId="8928" xr:uid="{00000000-0005-0000-0000-000068430000}"/>
    <cellStyle name="Normal 6 2 9 9 2" xfId="35182" xr:uid="{00000000-0005-0000-0000-000069430000}"/>
    <cellStyle name="Normal 6 20" xfId="8929" xr:uid="{00000000-0005-0000-0000-00006A430000}"/>
    <cellStyle name="Normal 6 20 2" xfId="8930" xr:uid="{00000000-0005-0000-0000-00006B430000}"/>
    <cellStyle name="Normal 6 20 2 2" xfId="39564" xr:uid="{00000000-0005-0000-0000-00006C430000}"/>
    <cellStyle name="Normal 6 20 3" xfId="29546" xr:uid="{00000000-0005-0000-0000-00006D430000}"/>
    <cellStyle name="Normal 6 21" xfId="8931" xr:uid="{00000000-0005-0000-0000-00006E430000}"/>
    <cellStyle name="Normal 6 21 2" xfId="8932" xr:uid="{00000000-0005-0000-0000-00006F430000}"/>
    <cellStyle name="Normal 6 21 2 2" xfId="43814" xr:uid="{00000000-0005-0000-0000-000070430000}"/>
    <cellStyle name="Normal 6 21 3" xfId="33798" xr:uid="{00000000-0005-0000-0000-000071430000}"/>
    <cellStyle name="Normal 6 22" xfId="8933" xr:uid="{00000000-0005-0000-0000-000072430000}"/>
    <cellStyle name="Normal 6 23" xfId="8934" xr:uid="{00000000-0005-0000-0000-000073430000}"/>
    <cellStyle name="Normal 6 24" xfId="23142" xr:uid="{00000000-0005-0000-0000-000074430000}"/>
    <cellStyle name="Normal 6 3" xfId="8935" xr:uid="{00000000-0005-0000-0000-000075430000}"/>
    <cellStyle name="Normal 6 3 10" xfId="8936" xr:uid="{00000000-0005-0000-0000-000076430000}"/>
    <cellStyle name="Normal 6 3 10 2" xfId="8937" xr:uid="{00000000-0005-0000-0000-000077430000}"/>
    <cellStyle name="Normal 6 3 10 2 2" xfId="8938" xr:uid="{00000000-0005-0000-0000-000078430000}"/>
    <cellStyle name="Normal 6 3 10 2 2 2" xfId="8939" xr:uid="{00000000-0005-0000-0000-000079430000}"/>
    <cellStyle name="Normal 6 3 10 2 2 2 2" xfId="8940" xr:uid="{00000000-0005-0000-0000-00007A430000}"/>
    <cellStyle name="Normal 6 3 10 2 2 2 2 2" xfId="39565" xr:uid="{00000000-0005-0000-0000-00007B430000}"/>
    <cellStyle name="Normal 6 3 10 2 2 2 3" xfId="29547" xr:uid="{00000000-0005-0000-0000-00007C430000}"/>
    <cellStyle name="Normal 6 3 10 2 2 3" xfId="8941" xr:uid="{00000000-0005-0000-0000-00007D430000}"/>
    <cellStyle name="Normal 6 3 10 2 2 3 2" xfId="8942" xr:uid="{00000000-0005-0000-0000-00007E430000}"/>
    <cellStyle name="Normal 6 3 10 2 2 3 2 2" xfId="39566" xr:uid="{00000000-0005-0000-0000-00007F430000}"/>
    <cellStyle name="Normal 6 3 10 2 2 3 3" xfId="29548" xr:uid="{00000000-0005-0000-0000-000080430000}"/>
    <cellStyle name="Normal 6 3 10 2 2 4" xfId="8943" xr:uid="{00000000-0005-0000-0000-000081430000}"/>
    <cellStyle name="Normal 6 3 10 2 2 4 2" xfId="35203" xr:uid="{00000000-0005-0000-0000-000082430000}"/>
    <cellStyle name="Normal 6 3 10 2 2 5" xfId="24607" xr:uid="{00000000-0005-0000-0000-000083430000}"/>
    <cellStyle name="Normal 6 3 10 2 3" xfId="8944" xr:uid="{00000000-0005-0000-0000-000084430000}"/>
    <cellStyle name="Normal 6 3 10 2 3 2" xfId="8945" xr:uid="{00000000-0005-0000-0000-000085430000}"/>
    <cellStyle name="Normal 6 3 10 2 3 2 2" xfId="8946" xr:uid="{00000000-0005-0000-0000-000086430000}"/>
    <cellStyle name="Normal 6 3 10 2 3 2 2 2" xfId="39567" xr:uid="{00000000-0005-0000-0000-000087430000}"/>
    <cellStyle name="Normal 6 3 10 2 3 2 3" xfId="29549" xr:uid="{00000000-0005-0000-0000-000088430000}"/>
    <cellStyle name="Normal 6 3 10 2 3 3" xfId="8947" xr:uid="{00000000-0005-0000-0000-000089430000}"/>
    <cellStyle name="Normal 6 3 10 2 3 3 2" xfId="8948" xr:uid="{00000000-0005-0000-0000-00008A430000}"/>
    <cellStyle name="Normal 6 3 10 2 3 3 2 2" xfId="39568" xr:uid="{00000000-0005-0000-0000-00008B430000}"/>
    <cellStyle name="Normal 6 3 10 2 3 3 3" xfId="29550" xr:uid="{00000000-0005-0000-0000-00008C430000}"/>
    <cellStyle name="Normal 6 3 10 2 3 4" xfId="8949" xr:uid="{00000000-0005-0000-0000-00008D430000}"/>
    <cellStyle name="Normal 6 3 10 2 3 4 2" xfId="35204" xr:uid="{00000000-0005-0000-0000-00008E430000}"/>
    <cellStyle name="Normal 6 3 10 2 3 5" xfId="24608" xr:uid="{00000000-0005-0000-0000-00008F430000}"/>
    <cellStyle name="Normal 6 3 10 2 4" xfId="8950" xr:uid="{00000000-0005-0000-0000-000090430000}"/>
    <cellStyle name="Normal 6 3 10 2 4 2" xfId="8951" xr:uid="{00000000-0005-0000-0000-000091430000}"/>
    <cellStyle name="Normal 6 3 10 2 4 2 2" xfId="39569" xr:uid="{00000000-0005-0000-0000-000092430000}"/>
    <cellStyle name="Normal 6 3 10 2 4 3" xfId="29551" xr:uid="{00000000-0005-0000-0000-000093430000}"/>
    <cellStyle name="Normal 6 3 10 2 5" xfId="8952" xr:uid="{00000000-0005-0000-0000-000094430000}"/>
    <cellStyle name="Normal 6 3 10 2 5 2" xfId="8953" xr:uid="{00000000-0005-0000-0000-000095430000}"/>
    <cellStyle name="Normal 6 3 10 2 5 2 2" xfId="39570" xr:uid="{00000000-0005-0000-0000-000096430000}"/>
    <cellStyle name="Normal 6 3 10 2 5 3" xfId="29552" xr:uid="{00000000-0005-0000-0000-000097430000}"/>
    <cellStyle name="Normal 6 3 10 2 6" xfId="8954" xr:uid="{00000000-0005-0000-0000-000098430000}"/>
    <cellStyle name="Normal 6 3 10 2 6 2" xfId="35202" xr:uid="{00000000-0005-0000-0000-000099430000}"/>
    <cellStyle name="Normal 6 3 10 2 7" xfId="24606" xr:uid="{00000000-0005-0000-0000-00009A430000}"/>
    <cellStyle name="Normal 6 3 10 3" xfId="8955" xr:uid="{00000000-0005-0000-0000-00009B430000}"/>
    <cellStyle name="Normal 6 3 10 3 2" xfId="8956" xr:uid="{00000000-0005-0000-0000-00009C430000}"/>
    <cellStyle name="Normal 6 3 10 3 2 2" xfId="8957" xr:uid="{00000000-0005-0000-0000-00009D430000}"/>
    <cellStyle name="Normal 6 3 10 3 2 2 2" xfId="39571" xr:uid="{00000000-0005-0000-0000-00009E430000}"/>
    <cellStyle name="Normal 6 3 10 3 2 3" xfId="29553" xr:uid="{00000000-0005-0000-0000-00009F430000}"/>
    <cellStyle name="Normal 6 3 10 3 3" xfId="8958" xr:uid="{00000000-0005-0000-0000-0000A0430000}"/>
    <cellStyle name="Normal 6 3 10 3 3 2" xfId="8959" xr:uid="{00000000-0005-0000-0000-0000A1430000}"/>
    <cellStyle name="Normal 6 3 10 3 3 2 2" xfId="39572" xr:uid="{00000000-0005-0000-0000-0000A2430000}"/>
    <cellStyle name="Normal 6 3 10 3 3 3" xfId="29554" xr:uid="{00000000-0005-0000-0000-0000A3430000}"/>
    <cellStyle name="Normal 6 3 10 3 4" xfId="8960" xr:uid="{00000000-0005-0000-0000-0000A4430000}"/>
    <cellStyle name="Normal 6 3 10 3 4 2" xfId="35205" xr:uid="{00000000-0005-0000-0000-0000A5430000}"/>
    <cellStyle name="Normal 6 3 10 3 5" xfId="24609" xr:uid="{00000000-0005-0000-0000-0000A6430000}"/>
    <cellStyle name="Normal 6 3 10 4" xfId="8961" xr:uid="{00000000-0005-0000-0000-0000A7430000}"/>
    <cellStyle name="Normal 6 3 10 4 2" xfId="8962" xr:uid="{00000000-0005-0000-0000-0000A8430000}"/>
    <cellStyle name="Normal 6 3 10 4 2 2" xfId="8963" xr:uid="{00000000-0005-0000-0000-0000A9430000}"/>
    <cellStyle name="Normal 6 3 10 4 2 2 2" xfId="39573" xr:uid="{00000000-0005-0000-0000-0000AA430000}"/>
    <cellStyle name="Normal 6 3 10 4 2 3" xfId="29555" xr:uid="{00000000-0005-0000-0000-0000AB430000}"/>
    <cellStyle name="Normal 6 3 10 4 3" xfId="8964" xr:uid="{00000000-0005-0000-0000-0000AC430000}"/>
    <cellStyle name="Normal 6 3 10 4 3 2" xfId="8965" xr:uid="{00000000-0005-0000-0000-0000AD430000}"/>
    <cellStyle name="Normal 6 3 10 4 3 2 2" xfId="39574" xr:uid="{00000000-0005-0000-0000-0000AE430000}"/>
    <cellStyle name="Normal 6 3 10 4 3 3" xfId="29556" xr:uid="{00000000-0005-0000-0000-0000AF430000}"/>
    <cellStyle name="Normal 6 3 10 4 4" xfId="8966" xr:uid="{00000000-0005-0000-0000-0000B0430000}"/>
    <cellStyle name="Normal 6 3 10 4 4 2" xfId="35206" xr:uid="{00000000-0005-0000-0000-0000B1430000}"/>
    <cellStyle name="Normal 6 3 10 4 5" xfId="24610" xr:uid="{00000000-0005-0000-0000-0000B2430000}"/>
    <cellStyle name="Normal 6 3 10 5" xfId="8967" xr:uid="{00000000-0005-0000-0000-0000B3430000}"/>
    <cellStyle name="Normal 6 3 10 5 2" xfId="8968" xr:uid="{00000000-0005-0000-0000-0000B4430000}"/>
    <cellStyle name="Normal 6 3 10 5 2 2" xfId="39575" xr:uid="{00000000-0005-0000-0000-0000B5430000}"/>
    <cellStyle name="Normal 6 3 10 5 3" xfId="29557" xr:uid="{00000000-0005-0000-0000-0000B6430000}"/>
    <cellStyle name="Normal 6 3 10 6" xfId="8969" xr:uid="{00000000-0005-0000-0000-0000B7430000}"/>
    <cellStyle name="Normal 6 3 10 6 2" xfId="8970" xr:uid="{00000000-0005-0000-0000-0000B8430000}"/>
    <cellStyle name="Normal 6 3 10 6 2 2" xfId="39576" xr:uid="{00000000-0005-0000-0000-0000B9430000}"/>
    <cellStyle name="Normal 6 3 10 6 3" xfId="29558" xr:uid="{00000000-0005-0000-0000-0000BA430000}"/>
    <cellStyle name="Normal 6 3 10 7" xfId="8971" xr:uid="{00000000-0005-0000-0000-0000BB430000}"/>
    <cellStyle name="Normal 6 3 10 7 2" xfId="35201" xr:uid="{00000000-0005-0000-0000-0000BC430000}"/>
    <cellStyle name="Normal 6 3 10 8" xfId="24605" xr:uid="{00000000-0005-0000-0000-0000BD430000}"/>
    <cellStyle name="Normal 6 3 11" xfId="8972" xr:uid="{00000000-0005-0000-0000-0000BE430000}"/>
    <cellStyle name="Normal 6 3 11 2" xfId="8973" xr:uid="{00000000-0005-0000-0000-0000BF430000}"/>
    <cellStyle name="Normal 6 3 11 2 2" xfId="8974" xr:uid="{00000000-0005-0000-0000-0000C0430000}"/>
    <cellStyle name="Normal 6 3 11 2 2 2" xfId="8975" xr:uid="{00000000-0005-0000-0000-0000C1430000}"/>
    <cellStyle name="Normal 6 3 11 2 2 2 2" xfId="8976" xr:uid="{00000000-0005-0000-0000-0000C2430000}"/>
    <cellStyle name="Normal 6 3 11 2 2 2 2 2" xfId="39577" xr:uid="{00000000-0005-0000-0000-0000C3430000}"/>
    <cellStyle name="Normal 6 3 11 2 2 2 3" xfId="29559" xr:uid="{00000000-0005-0000-0000-0000C4430000}"/>
    <cellStyle name="Normal 6 3 11 2 2 3" xfId="8977" xr:uid="{00000000-0005-0000-0000-0000C5430000}"/>
    <cellStyle name="Normal 6 3 11 2 2 3 2" xfId="8978" xr:uid="{00000000-0005-0000-0000-0000C6430000}"/>
    <cellStyle name="Normal 6 3 11 2 2 3 2 2" xfId="39578" xr:uid="{00000000-0005-0000-0000-0000C7430000}"/>
    <cellStyle name="Normal 6 3 11 2 2 3 3" xfId="29560" xr:uid="{00000000-0005-0000-0000-0000C8430000}"/>
    <cellStyle name="Normal 6 3 11 2 2 4" xfId="8979" xr:uid="{00000000-0005-0000-0000-0000C9430000}"/>
    <cellStyle name="Normal 6 3 11 2 2 4 2" xfId="35209" xr:uid="{00000000-0005-0000-0000-0000CA430000}"/>
    <cellStyle name="Normal 6 3 11 2 2 5" xfId="24613" xr:uid="{00000000-0005-0000-0000-0000CB430000}"/>
    <cellStyle name="Normal 6 3 11 2 3" xfId="8980" xr:uid="{00000000-0005-0000-0000-0000CC430000}"/>
    <cellStyle name="Normal 6 3 11 2 3 2" xfId="8981" xr:uid="{00000000-0005-0000-0000-0000CD430000}"/>
    <cellStyle name="Normal 6 3 11 2 3 2 2" xfId="8982" xr:uid="{00000000-0005-0000-0000-0000CE430000}"/>
    <cellStyle name="Normal 6 3 11 2 3 2 2 2" xfId="39579" xr:uid="{00000000-0005-0000-0000-0000CF430000}"/>
    <cellStyle name="Normal 6 3 11 2 3 2 3" xfId="29561" xr:uid="{00000000-0005-0000-0000-0000D0430000}"/>
    <cellStyle name="Normal 6 3 11 2 3 3" xfId="8983" xr:uid="{00000000-0005-0000-0000-0000D1430000}"/>
    <cellStyle name="Normal 6 3 11 2 3 3 2" xfId="8984" xr:uid="{00000000-0005-0000-0000-0000D2430000}"/>
    <cellStyle name="Normal 6 3 11 2 3 3 2 2" xfId="39580" xr:uid="{00000000-0005-0000-0000-0000D3430000}"/>
    <cellStyle name="Normal 6 3 11 2 3 3 3" xfId="29562" xr:uid="{00000000-0005-0000-0000-0000D4430000}"/>
    <cellStyle name="Normal 6 3 11 2 3 4" xfId="8985" xr:uid="{00000000-0005-0000-0000-0000D5430000}"/>
    <cellStyle name="Normal 6 3 11 2 3 4 2" xfId="35210" xr:uid="{00000000-0005-0000-0000-0000D6430000}"/>
    <cellStyle name="Normal 6 3 11 2 3 5" xfId="24614" xr:uid="{00000000-0005-0000-0000-0000D7430000}"/>
    <cellStyle name="Normal 6 3 11 2 4" xfId="8986" xr:uid="{00000000-0005-0000-0000-0000D8430000}"/>
    <cellStyle name="Normal 6 3 11 2 4 2" xfId="8987" xr:uid="{00000000-0005-0000-0000-0000D9430000}"/>
    <cellStyle name="Normal 6 3 11 2 4 2 2" xfId="39581" xr:uid="{00000000-0005-0000-0000-0000DA430000}"/>
    <cellStyle name="Normal 6 3 11 2 4 3" xfId="29563" xr:uid="{00000000-0005-0000-0000-0000DB430000}"/>
    <cellStyle name="Normal 6 3 11 2 5" xfId="8988" xr:uid="{00000000-0005-0000-0000-0000DC430000}"/>
    <cellStyle name="Normal 6 3 11 2 5 2" xfId="8989" xr:uid="{00000000-0005-0000-0000-0000DD430000}"/>
    <cellStyle name="Normal 6 3 11 2 5 2 2" xfId="39582" xr:uid="{00000000-0005-0000-0000-0000DE430000}"/>
    <cellStyle name="Normal 6 3 11 2 5 3" xfId="29564" xr:uid="{00000000-0005-0000-0000-0000DF430000}"/>
    <cellStyle name="Normal 6 3 11 2 6" xfId="8990" xr:uid="{00000000-0005-0000-0000-0000E0430000}"/>
    <cellStyle name="Normal 6 3 11 2 6 2" xfId="35208" xr:uid="{00000000-0005-0000-0000-0000E1430000}"/>
    <cellStyle name="Normal 6 3 11 2 7" xfId="24612" xr:uid="{00000000-0005-0000-0000-0000E2430000}"/>
    <cellStyle name="Normal 6 3 11 3" xfId="8991" xr:uid="{00000000-0005-0000-0000-0000E3430000}"/>
    <cellStyle name="Normal 6 3 11 3 2" xfId="8992" xr:uid="{00000000-0005-0000-0000-0000E4430000}"/>
    <cellStyle name="Normal 6 3 11 3 2 2" xfId="8993" xr:uid="{00000000-0005-0000-0000-0000E5430000}"/>
    <cellStyle name="Normal 6 3 11 3 2 2 2" xfId="39583" xr:uid="{00000000-0005-0000-0000-0000E6430000}"/>
    <cellStyle name="Normal 6 3 11 3 2 3" xfId="29565" xr:uid="{00000000-0005-0000-0000-0000E7430000}"/>
    <cellStyle name="Normal 6 3 11 3 3" xfId="8994" xr:uid="{00000000-0005-0000-0000-0000E8430000}"/>
    <cellStyle name="Normal 6 3 11 3 3 2" xfId="8995" xr:uid="{00000000-0005-0000-0000-0000E9430000}"/>
    <cellStyle name="Normal 6 3 11 3 3 2 2" xfId="39584" xr:uid="{00000000-0005-0000-0000-0000EA430000}"/>
    <cellStyle name="Normal 6 3 11 3 3 3" xfId="29566" xr:uid="{00000000-0005-0000-0000-0000EB430000}"/>
    <cellStyle name="Normal 6 3 11 3 4" xfId="8996" xr:uid="{00000000-0005-0000-0000-0000EC430000}"/>
    <cellStyle name="Normal 6 3 11 3 4 2" xfId="35211" xr:uid="{00000000-0005-0000-0000-0000ED430000}"/>
    <cellStyle name="Normal 6 3 11 3 5" xfId="24615" xr:uid="{00000000-0005-0000-0000-0000EE430000}"/>
    <cellStyle name="Normal 6 3 11 4" xfId="8997" xr:uid="{00000000-0005-0000-0000-0000EF430000}"/>
    <cellStyle name="Normal 6 3 11 4 2" xfId="8998" xr:uid="{00000000-0005-0000-0000-0000F0430000}"/>
    <cellStyle name="Normal 6 3 11 4 2 2" xfId="8999" xr:uid="{00000000-0005-0000-0000-0000F1430000}"/>
    <cellStyle name="Normal 6 3 11 4 2 2 2" xfId="39585" xr:uid="{00000000-0005-0000-0000-0000F2430000}"/>
    <cellStyle name="Normal 6 3 11 4 2 3" xfId="29567" xr:uid="{00000000-0005-0000-0000-0000F3430000}"/>
    <cellStyle name="Normal 6 3 11 4 3" xfId="9000" xr:uid="{00000000-0005-0000-0000-0000F4430000}"/>
    <cellStyle name="Normal 6 3 11 4 3 2" xfId="9001" xr:uid="{00000000-0005-0000-0000-0000F5430000}"/>
    <cellStyle name="Normal 6 3 11 4 3 2 2" xfId="39586" xr:uid="{00000000-0005-0000-0000-0000F6430000}"/>
    <cellStyle name="Normal 6 3 11 4 3 3" xfId="29568" xr:uid="{00000000-0005-0000-0000-0000F7430000}"/>
    <cellStyle name="Normal 6 3 11 4 4" xfId="9002" xr:uid="{00000000-0005-0000-0000-0000F8430000}"/>
    <cellStyle name="Normal 6 3 11 4 4 2" xfId="35212" xr:uid="{00000000-0005-0000-0000-0000F9430000}"/>
    <cellStyle name="Normal 6 3 11 4 5" xfId="24616" xr:uid="{00000000-0005-0000-0000-0000FA430000}"/>
    <cellStyle name="Normal 6 3 11 5" xfId="9003" xr:uid="{00000000-0005-0000-0000-0000FB430000}"/>
    <cellStyle name="Normal 6 3 11 5 2" xfId="9004" xr:uid="{00000000-0005-0000-0000-0000FC430000}"/>
    <cellStyle name="Normal 6 3 11 5 2 2" xfId="39587" xr:uid="{00000000-0005-0000-0000-0000FD430000}"/>
    <cellStyle name="Normal 6 3 11 5 3" xfId="29569" xr:uid="{00000000-0005-0000-0000-0000FE430000}"/>
    <cellStyle name="Normal 6 3 11 6" xfId="9005" xr:uid="{00000000-0005-0000-0000-0000FF430000}"/>
    <cellStyle name="Normal 6 3 11 6 2" xfId="9006" xr:uid="{00000000-0005-0000-0000-000000440000}"/>
    <cellStyle name="Normal 6 3 11 6 2 2" xfId="39588" xr:uid="{00000000-0005-0000-0000-000001440000}"/>
    <cellStyle name="Normal 6 3 11 6 3" xfId="29570" xr:uid="{00000000-0005-0000-0000-000002440000}"/>
    <cellStyle name="Normal 6 3 11 7" xfId="9007" xr:uid="{00000000-0005-0000-0000-000003440000}"/>
    <cellStyle name="Normal 6 3 11 7 2" xfId="35207" xr:uid="{00000000-0005-0000-0000-000004440000}"/>
    <cellStyle name="Normal 6 3 11 8" xfId="24611" xr:uid="{00000000-0005-0000-0000-000005440000}"/>
    <cellStyle name="Normal 6 3 12" xfId="9008" xr:uid="{00000000-0005-0000-0000-000006440000}"/>
    <cellStyle name="Normal 6 3 12 2" xfId="9009" xr:uid="{00000000-0005-0000-0000-000007440000}"/>
    <cellStyle name="Normal 6 3 12 2 2" xfId="9010" xr:uid="{00000000-0005-0000-0000-000008440000}"/>
    <cellStyle name="Normal 6 3 12 2 2 2" xfId="9011" xr:uid="{00000000-0005-0000-0000-000009440000}"/>
    <cellStyle name="Normal 6 3 12 2 2 2 2" xfId="39589" xr:uid="{00000000-0005-0000-0000-00000A440000}"/>
    <cellStyle name="Normal 6 3 12 2 2 3" xfId="29571" xr:uid="{00000000-0005-0000-0000-00000B440000}"/>
    <cellStyle name="Normal 6 3 12 2 3" xfId="9012" xr:uid="{00000000-0005-0000-0000-00000C440000}"/>
    <cellStyle name="Normal 6 3 12 2 3 2" xfId="9013" xr:uid="{00000000-0005-0000-0000-00000D440000}"/>
    <cellStyle name="Normal 6 3 12 2 3 2 2" xfId="39590" xr:uid="{00000000-0005-0000-0000-00000E440000}"/>
    <cellStyle name="Normal 6 3 12 2 3 3" xfId="29572" xr:uid="{00000000-0005-0000-0000-00000F440000}"/>
    <cellStyle name="Normal 6 3 12 2 4" xfId="9014" xr:uid="{00000000-0005-0000-0000-000010440000}"/>
    <cellStyle name="Normal 6 3 12 2 4 2" xfId="35214" xr:uid="{00000000-0005-0000-0000-000011440000}"/>
    <cellStyle name="Normal 6 3 12 2 5" xfId="24618" xr:uid="{00000000-0005-0000-0000-000012440000}"/>
    <cellStyle name="Normal 6 3 12 3" xfId="9015" xr:uid="{00000000-0005-0000-0000-000013440000}"/>
    <cellStyle name="Normal 6 3 12 3 2" xfId="9016" xr:uid="{00000000-0005-0000-0000-000014440000}"/>
    <cellStyle name="Normal 6 3 12 3 2 2" xfId="9017" xr:uid="{00000000-0005-0000-0000-000015440000}"/>
    <cellStyle name="Normal 6 3 12 3 2 2 2" xfId="39591" xr:uid="{00000000-0005-0000-0000-000016440000}"/>
    <cellStyle name="Normal 6 3 12 3 2 3" xfId="29573" xr:uid="{00000000-0005-0000-0000-000017440000}"/>
    <cellStyle name="Normal 6 3 12 3 3" xfId="9018" xr:uid="{00000000-0005-0000-0000-000018440000}"/>
    <cellStyle name="Normal 6 3 12 3 3 2" xfId="9019" xr:uid="{00000000-0005-0000-0000-000019440000}"/>
    <cellStyle name="Normal 6 3 12 3 3 2 2" xfId="39592" xr:uid="{00000000-0005-0000-0000-00001A440000}"/>
    <cellStyle name="Normal 6 3 12 3 3 3" xfId="29574" xr:uid="{00000000-0005-0000-0000-00001B440000}"/>
    <cellStyle name="Normal 6 3 12 3 4" xfId="9020" xr:uid="{00000000-0005-0000-0000-00001C440000}"/>
    <cellStyle name="Normal 6 3 12 3 4 2" xfId="35215" xr:uid="{00000000-0005-0000-0000-00001D440000}"/>
    <cellStyle name="Normal 6 3 12 3 5" xfId="24619" xr:uid="{00000000-0005-0000-0000-00001E440000}"/>
    <cellStyle name="Normal 6 3 12 4" xfId="9021" xr:uid="{00000000-0005-0000-0000-00001F440000}"/>
    <cellStyle name="Normal 6 3 12 4 2" xfId="9022" xr:uid="{00000000-0005-0000-0000-000020440000}"/>
    <cellStyle name="Normal 6 3 12 4 2 2" xfId="39593" xr:uid="{00000000-0005-0000-0000-000021440000}"/>
    <cellStyle name="Normal 6 3 12 4 3" xfId="29575" xr:uid="{00000000-0005-0000-0000-000022440000}"/>
    <cellStyle name="Normal 6 3 12 5" xfId="9023" xr:uid="{00000000-0005-0000-0000-000023440000}"/>
    <cellStyle name="Normal 6 3 12 5 2" xfId="9024" xr:uid="{00000000-0005-0000-0000-000024440000}"/>
    <cellStyle name="Normal 6 3 12 5 2 2" xfId="39594" xr:uid="{00000000-0005-0000-0000-000025440000}"/>
    <cellStyle name="Normal 6 3 12 5 3" xfId="29576" xr:uid="{00000000-0005-0000-0000-000026440000}"/>
    <cellStyle name="Normal 6 3 12 6" xfId="9025" xr:uid="{00000000-0005-0000-0000-000027440000}"/>
    <cellStyle name="Normal 6 3 12 6 2" xfId="35213" xr:uid="{00000000-0005-0000-0000-000028440000}"/>
    <cellStyle name="Normal 6 3 12 7" xfId="24617" xr:uid="{00000000-0005-0000-0000-000029440000}"/>
    <cellStyle name="Normal 6 3 13" xfId="9026" xr:uid="{00000000-0005-0000-0000-00002A440000}"/>
    <cellStyle name="Normal 6 3 13 2" xfId="9027" xr:uid="{00000000-0005-0000-0000-00002B440000}"/>
    <cellStyle name="Normal 6 3 13 2 2" xfId="9028" xr:uid="{00000000-0005-0000-0000-00002C440000}"/>
    <cellStyle name="Normal 6 3 13 2 2 2" xfId="9029" xr:uid="{00000000-0005-0000-0000-00002D440000}"/>
    <cellStyle name="Normal 6 3 13 2 2 2 2" xfId="39595" xr:uid="{00000000-0005-0000-0000-00002E440000}"/>
    <cellStyle name="Normal 6 3 13 2 2 3" xfId="29577" xr:uid="{00000000-0005-0000-0000-00002F440000}"/>
    <cellStyle name="Normal 6 3 13 2 3" xfId="9030" xr:uid="{00000000-0005-0000-0000-000030440000}"/>
    <cellStyle name="Normal 6 3 13 2 3 2" xfId="9031" xr:uid="{00000000-0005-0000-0000-000031440000}"/>
    <cellStyle name="Normal 6 3 13 2 3 2 2" xfId="39596" xr:uid="{00000000-0005-0000-0000-000032440000}"/>
    <cellStyle name="Normal 6 3 13 2 3 3" xfId="29578" xr:uid="{00000000-0005-0000-0000-000033440000}"/>
    <cellStyle name="Normal 6 3 13 2 4" xfId="9032" xr:uid="{00000000-0005-0000-0000-000034440000}"/>
    <cellStyle name="Normal 6 3 13 2 4 2" xfId="35217" xr:uid="{00000000-0005-0000-0000-000035440000}"/>
    <cellStyle name="Normal 6 3 13 2 5" xfId="24621" xr:uid="{00000000-0005-0000-0000-000036440000}"/>
    <cellStyle name="Normal 6 3 13 3" xfId="9033" xr:uid="{00000000-0005-0000-0000-000037440000}"/>
    <cellStyle name="Normal 6 3 13 3 2" xfId="9034" xr:uid="{00000000-0005-0000-0000-000038440000}"/>
    <cellStyle name="Normal 6 3 13 3 2 2" xfId="9035" xr:uid="{00000000-0005-0000-0000-000039440000}"/>
    <cellStyle name="Normal 6 3 13 3 2 2 2" xfId="39597" xr:uid="{00000000-0005-0000-0000-00003A440000}"/>
    <cellStyle name="Normal 6 3 13 3 2 3" xfId="29579" xr:uid="{00000000-0005-0000-0000-00003B440000}"/>
    <cellStyle name="Normal 6 3 13 3 3" xfId="9036" xr:uid="{00000000-0005-0000-0000-00003C440000}"/>
    <cellStyle name="Normal 6 3 13 3 3 2" xfId="9037" xr:uid="{00000000-0005-0000-0000-00003D440000}"/>
    <cellStyle name="Normal 6 3 13 3 3 2 2" xfId="39598" xr:uid="{00000000-0005-0000-0000-00003E440000}"/>
    <cellStyle name="Normal 6 3 13 3 3 3" xfId="29580" xr:uid="{00000000-0005-0000-0000-00003F440000}"/>
    <cellStyle name="Normal 6 3 13 3 4" xfId="9038" xr:uid="{00000000-0005-0000-0000-000040440000}"/>
    <cellStyle name="Normal 6 3 13 3 4 2" xfId="35218" xr:uid="{00000000-0005-0000-0000-000041440000}"/>
    <cellStyle name="Normal 6 3 13 3 5" xfId="24622" xr:uid="{00000000-0005-0000-0000-000042440000}"/>
    <cellStyle name="Normal 6 3 13 4" xfId="9039" xr:uid="{00000000-0005-0000-0000-000043440000}"/>
    <cellStyle name="Normal 6 3 13 4 2" xfId="9040" xr:uid="{00000000-0005-0000-0000-000044440000}"/>
    <cellStyle name="Normal 6 3 13 4 2 2" xfId="39599" xr:uid="{00000000-0005-0000-0000-000045440000}"/>
    <cellStyle name="Normal 6 3 13 4 3" xfId="29581" xr:uid="{00000000-0005-0000-0000-000046440000}"/>
    <cellStyle name="Normal 6 3 13 5" xfId="9041" xr:uid="{00000000-0005-0000-0000-000047440000}"/>
    <cellStyle name="Normal 6 3 13 5 2" xfId="9042" xr:uid="{00000000-0005-0000-0000-000048440000}"/>
    <cellStyle name="Normal 6 3 13 5 2 2" xfId="39600" xr:uid="{00000000-0005-0000-0000-000049440000}"/>
    <cellStyle name="Normal 6 3 13 5 3" xfId="29582" xr:uid="{00000000-0005-0000-0000-00004A440000}"/>
    <cellStyle name="Normal 6 3 13 6" xfId="9043" xr:uid="{00000000-0005-0000-0000-00004B440000}"/>
    <cellStyle name="Normal 6 3 13 6 2" xfId="35216" xr:uid="{00000000-0005-0000-0000-00004C440000}"/>
    <cellStyle name="Normal 6 3 13 7" xfId="24620" xr:uid="{00000000-0005-0000-0000-00004D440000}"/>
    <cellStyle name="Normal 6 3 14" xfId="9044" xr:uid="{00000000-0005-0000-0000-00004E440000}"/>
    <cellStyle name="Normal 6 3 14 2" xfId="9045" xr:uid="{00000000-0005-0000-0000-00004F440000}"/>
    <cellStyle name="Normal 6 3 14 2 2" xfId="9046" xr:uid="{00000000-0005-0000-0000-000050440000}"/>
    <cellStyle name="Normal 6 3 14 2 2 2" xfId="39601" xr:uid="{00000000-0005-0000-0000-000051440000}"/>
    <cellStyle name="Normal 6 3 14 2 3" xfId="29583" xr:uid="{00000000-0005-0000-0000-000052440000}"/>
    <cellStyle name="Normal 6 3 14 3" xfId="9047" xr:uid="{00000000-0005-0000-0000-000053440000}"/>
    <cellStyle name="Normal 6 3 14 3 2" xfId="9048" xr:uid="{00000000-0005-0000-0000-000054440000}"/>
    <cellStyle name="Normal 6 3 14 3 2 2" xfId="39602" xr:uid="{00000000-0005-0000-0000-000055440000}"/>
    <cellStyle name="Normal 6 3 14 3 3" xfId="29584" xr:uid="{00000000-0005-0000-0000-000056440000}"/>
    <cellStyle name="Normal 6 3 14 4" xfId="9049" xr:uid="{00000000-0005-0000-0000-000057440000}"/>
    <cellStyle name="Normal 6 3 14 4 2" xfId="35219" xr:uid="{00000000-0005-0000-0000-000058440000}"/>
    <cellStyle name="Normal 6 3 14 5" xfId="24623" xr:uid="{00000000-0005-0000-0000-000059440000}"/>
    <cellStyle name="Normal 6 3 15" xfId="9050" xr:uid="{00000000-0005-0000-0000-00005A440000}"/>
    <cellStyle name="Normal 6 3 15 2" xfId="9051" xr:uid="{00000000-0005-0000-0000-00005B440000}"/>
    <cellStyle name="Normal 6 3 15 2 2" xfId="9052" xr:uid="{00000000-0005-0000-0000-00005C440000}"/>
    <cellStyle name="Normal 6 3 15 2 2 2" xfId="39603" xr:uid="{00000000-0005-0000-0000-00005D440000}"/>
    <cellStyle name="Normal 6 3 15 2 3" xfId="29585" xr:uid="{00000000-0005-0000-0000-00005E440000}"/>
    <cellStyle name="Normal 6 3 15 3" xfId="9053" xr:uid="{00000000-0005-0000-0000-00005F440000}"/>
    <cellStyle name="Normal 6 3 15 3 2" xfId="9054" xr:uid="{00000000-0005-0000-0000-000060440000}"/>
    <cellStyle name="Normal 6 3 15 3 2 2" xfId="39604" xr:uid="{00000000-0005-0000-0000-000061440000}"/>
    <cellStyle name="Normal 6 3 15 3 3" xfId="29586" xr:uid="{00000000-0005-0000-0000-000062440000}"/>
    <cellStyle name="Normal 6 3 15 4" xfId="9055" xr:uid="{00000000-0005-0000-0000-000063440000}"/>
    <cellStyle name="Normal 6 3 15 4 2" xfId="35220" xr:uid="{00000000-0005-0000-0000-000064440000}"/>
    <cellStyle name="Normal 6 3 15 5" xfId="24624" xr:uid="{00000000-0005-0000-0000-000065440000}"/>
    <cellStyle name="Normal 6 3 16" xfId="9056" xr:uid="{00000000-0005-0000-0000-000066440000}"/>
    <cellStyle name="Normal 6 3 16 2" xfId="9057" xr:uid="{00000000-0005-0000-0000-000067440000}"/>
    <cellStyle name="Normal 6 3 16 2 2" xfId="35200" xr:uid="{00000000-0005-0000-0000-000068440000}"/>
    <cellStyle name="Normal 6 3 16 3" xfId="24604" xr:uid="{00000000-0005-0000-0000-000069440000}"/>
    <cellStyle name="Normal 6 3 17" xfId="9058" xr:uid="{00000000-0005-0000-0000-00006A440000}"/>
    <cellStyle name="Normal 6 3 17 2" xfId="9059" xr:uid="{00000000-0005-0000-0000-00006B440000}"/>
    <cellStyle name="Normal 6 3 17 2 2" xfId="39605" xr:uid="{00000000-0005-0000-0000-00006C440000}"/>
    <cellStyle name="Normal 6 3 17 3" xfId="29587" xr:uid="{00000000-0005-0000-0000-00006D440000}"/>
    <cellStyle name="Normal 6 3 18" xfId="9060" xr:uid="{00000000-0005-0000-0000-00006E440000}"/>
    <cellStyle name="Normal 6 3 18 2" xfId="9061" xr:uid="{00000000-0005-0000-0000-00006F440000}"/>
    <cellStyle name="Normal 6 3 18 2 2" xfId="39606" xr:uid="{00000000-0005-0000-0000-000070440000}"/>
    <cellStyle name="Normal 6 3 18 3" xfId="29588" xr:uid="{00000000-0005-0000-0000-000071440000}"/>
    <cellStyle name="Normal 6 3 19" xfId="9062" xr:uid="{00000000-0005-0000-0000-000072440000}"/>
    <cellStyle name="Normal 6 3 19 2" xfId="9063" xr:uid="{00000000-0005-0000-0000-000073440000}"/>
    <cellStyle name="Normal 6 3 19 2 2" xfId="43826" xr:uid="{00000000-0005-0000-0000-000074440000}"/>
    <cellStyle name="Normal 6 3 19 3" xfId="33810" xr:uid="{00000000-0005-0000-0000-000075440000}"/>
    <cellStyle name="Normal 6 3 2" xfId="9064" xr:uid="{00000000-0005-0000-0000-000076440000}"/>
    <cellStyle name="Normal 6 3 2 10" xfId="9065" xr:uid="{00000000-0005-0000-0000-000077440000}"/>
    <cellStyle name="Normal 6 3 2 10 2" xfId="9066" xr:uid="{00000000-0005-0000-0000-000078440000}"/>
    <cellStyle name="Normal 6 3 2 10 2 2" xfId="9067" xr:uid="{00000000-0005-0000-0000-000079440000}"/>
    <cellStyle name="Normal 6 3 2 10 2 2 2" xfId="9068" xr:uid="{00000000-0005-0000-0000-00007A440000}"/>
    <cellStyle name="Normal 6 3 2 10 2 2 2 2" xfId="9069" xr:uid="{00000000-0005-0000-0000-00007B440000}"/>
    <cellStyle name="Normal 6 3 2 10 2 2 2 2 2" xfId="39607" xr:uid="{00000000-0005-0000-0000-00007C440000}"/>
    <cellStyle name="Normal 6 3 2 10 2 2 2 3" xfId="29589" xr:uid="{00000000-0005-0000-0000-00007D440000}"/>
    <cellStyle name="Normal 6 3 2 10 2 2 3" xfId="9070" xr:uid="{00000000-0005-0000-0000-00007E440000}"/>
    <cellStyle name="Normal 6 3 2 10 2 2 3 2" xfId="9071" xr:uid="{00000000-0005-0000-0000-00007F440000}"/>
    <cellStyle name="Normal 6 3 2 10 2 2 3 2 2" xfId="39608" xr:uid="{00000000-0005-0000-0000-000080440000}"/>
    <cellStyle name="Normal 6 3 2 10 2 2 3 3" xfId="29590" xr:uid="{00000000-0005-0000-0000-000081440000}"/>
    <cellStyle name="Normal 6 3 2 10 2 2 4" xfId="9072" xr:uid="{00000000-0005-0000-0000-000082440000}"/>
    <cellStyle name="Normal 6 3 2 10 2 2 4 2" xfId="35224" xr:uid="{00000000-0005-0000-0000-000083440000}"/>
    <cellStyle name="Normal 6 3 2 10 2 2 5" xfId="24628" xr:uid="{00000000-0005-0000-0000-000084440000}"/>
    <cellStyle name="Normal 6 3 2 10 2 3" xfId="9073" xr:uid="{00000000-0005-0000-0000-000085440000}"/>
    <cellStyle name="Normal 6 3 2 10 2 3 2" xfId="9074" xr:uid="{00000000-0005-0000-0000-000086440000}"/>
    <cellStyle name="Normal 6 3 2 10 2 3 2 2" xfId="9075" xr:uid="{00000000-0005-0000-0000-000087440000}"/>
    <cellStyle name="Normal 6 3 2 10 2 3 2 2 2" xfId="39609" xr:uid="{00000000-0005-0000-0000-000088440000}"/>
    <cellStyle name="Normal 6 3 2 10 2 3 2 3" xfId="29591" xr:uid="{00000000-0005-0000-0000-000089440000}"/>
    <cellStyle name="Normal 6 3 2 10 2 3 3" xfId="9076" xr:uid="{00000000-0005-0000-0000-00008A440000}"/>
    <cellStyle name="Normal 6 3 2 10 2 3 3 2" xfId="9077" xr:uid="{00000000-0005-0000-0000-00008B440000}"/>
    <cellStyle name="Normal 6 3 2 10 2 3 3 2 2" xfId="39610" xr:uid="{00000000-0005-0000-0000-00008C440000}"/>
    <cellStyle name="Normal 6 3 2 10 2 3 3 3" xfId="29592" xr:uid="{00000000-0005-0000-0000-00008D440000}"/>
    <cellStyle name="Normal 6 3 2 10 2 3 4" xfId="9078" xr:uid="{00000000-0005-0000-0000-00008E440000}"/>
    <cellStyle name="Normal 6 3 2 10 2 3 4 2" xfId="35225" xr:uid="{00000000-0005-0000-0000-00008F440000}"/>
    <cellStyle name="Normal 6 3 2 10 2 3 5" xfId="24629" xr:uid="{00000000-0005-0000-0000-000090440000}"/>
    <cellStyle name="Normal 6 3 2 10 2 4" xfId="9079" xr:uid="{00000000-0005-0000-0000-000091440000}"/>
    <cellStyle name="Normal 6 3 2 10 2 4 2" xfId="9080" xr:uid="{00000000-0005-0000-0000-000092440000}"/>
    <cellStyle name="Normal 6 3 2 10 2 4 2 2" xfId="39611" xr:uid="{00000000-0005-0000-0000-000093440000}"/>
    <cellStyle name="Normal 6 3 2 10 2 4 3" xfId="29593" xr:uid="{00000000-0005-0000-0000-000094440000}"/>
    <cellStyle name="Normal 6 3 2 10 2 5" xfId="9081" xr:uid="{00000000-0005-0000-0000-000095440000}"/>
    <cellStyle name="Normal 6 3 2 10 2 5 2" xfId="9082" xr:uid="{00000000-0005-0000-0000-000096440000}"/>
    <cellStyle name="Normal 6 3 2 10 2 5 2 2" xfId="39612" xr:uid="{00000000-0005-0000-0000-000097440000}"/>
    <cellStyle name="Normal 6 3 2 10 2 5 3" xfId="29594" xr:uid="{00000000-0005-0000-0000-000098440000}"/>
    <cellStyle name="Normal 6 3 2 10 2 6" xfId="9083" xr:uid="{00000000-0005-0000-0000-000099440000}"/>
    <cellStyle name="Normal 6 3 2 10 2 6 2" xfId="35223" xr:uid="{00000000-0005-0000-0000-00009A440000}"/>
    <cellStyle name="Normal 6 3 2 10 2 7" xfId="24627" xr:uid="{00000000-0005-0000-0000-00009B440000}"/>
    <cellStyle name="Normal 6 3 2 10 3" xfId="9084" xr:uid="{00000000-0005-0000-0000-00009C440000}"/>
    <cellStyle name="Normal 6 3 2 10 3 2" xfId="9085" xr:uid="{00000000-0005-0000-0000-00009D440000}"/>
    <cellStyle name="Normal 6 3 2 10 3 2 2" xfId="9086" xr:uid="{00000000-0005-0000-0000-00009E440000}"/>
    <cellStyle name="Normal 6 3 2 10 3 2 2 2" xfId="39613" xr:uid="{00000000-0005-0000-0000-00009F440000}"/>
    <cellStyle name="Normal 6 3 2 10 3 2 3" xfId="29595" xr:uid="{00000000-0005-0000-0000-0000A0440000}"/>
    <cellStyle name="Normal 6 3 2 10 3 3" xfId="9087" xr:uid="{00000000-0005-0000-0000-0000A1440000}"/>
    <cellStyle name="Normal 6 3 2 10 3 3 2" xfId="9088" xr:uid="{00000000-0005-0000-0000-0000A2440000}"/>
    <cellStyle name="Normal 6 3 2 10 3 3 2 2" xfId="39614" xr:uid="{00000000-0005-0000-0000-0000A3440000}"/>
    <cellStyle name="Normal 6 3 2 10 3 3 3" xfId="29596" xr:uid="{00000000-0005-0000-0000-0000A4440000}"/>
    <cellStyle name="Normal 6 3 2 10 3 4" xfId="9089" xr:uid="{00000000-0005-0000-0000-0000A5440000}"/>
    <cellStyle name="Normal 6 3 2 10 3 4 2" xfId="35226" xr:uid="{00000000-0005-0000-0000-0000A6440000}"/>
    <cellStyle name="Normal 6 3 2 10 3 5" xfId="24630" xr:uid="{00000000-0005-0000-0000-0000A7440000}"/>
    <cellStyle name="Normal 6 3 2 10 4" xfId="9090" xr:uid="{00000000-0005-0000-0000-0000A8440000}"/>
    <cellStyle name="Normal 6 3 2 10 4 2" xfId="9091" xr:uid="{00000000-0005-0000-0000-0000A9440000}"/>
    <cellStyle name="Normal 6 3 2 10 4 2 2" xfId="9092" xr:uid="{00000000-0005-0000-0000-0000AA440000}"/>
    <cellStyle name="Normal 6 3 2 10 4 2 2 2" xfId="39615" xr:uid="{00000000-0005-0000-0000-0000AB440000}"/>
    <cellStyle name="Normal 6 3 2 10 4 2 3" xfId="29597" xr:uid="{00000000-0005-0000-0000-0000AC440000}"/>
    <cellStyle name="Normal 6 3 2 10 4 3" xfId="9093" xr:uid="{00000000-0005-0000-0000-0000AD440000}"/>
    <cellStyle name="Normal 6 3 2 10 4 3 2" xfId="9094" xr:uid="{00000000-0005-0000-0000-0000AE440000}"/>
    <cellStyle name="Normal 6 3 2 10 4 3 2 2" xfId="39616" xr:uid="{00000000-0005-0000-0000-0000AF440000}"/>
    <cellStyle name="Normal 6 3 2 10 4 3 3" xfId="29598" xr:uid="{00000000-0005-0000-0000-0000B0440000}"/>
    <cellStyle name="Normal 6 3 2 10 4 4" xfId="9095" xr:uid="{00000000-0005-0000-0000-0000B1440000}"/>
    <cellStyle name="Normal 6 3 2 10 4 4 2" xfId="35227" xr:uid="{00000000-0005-0000-0000-0000B2440000}"/>
    <cellStyle name="Normal 6 3 2 10 4 5" xfId="24631" xr:uid="{00000000-0005-0000-0000-0000B3440000}"/>
    <cellStyle name="Normal 6 3 2 10 5" xfId="9096" xr:uid="{00000000-0005-0000-0000-0000B4440000}"/>
    <cellStyle name="Normal 6 3 2 10 5 2" xfId="9097" xr:uid="{00000000-0005-0000-0000-0000B5440000}"/>
    <cellStyle name="Normal 6 3 2 10 5 2 2" xfId="39617" xr:uid="{00000000-0005-0000-0000-0000B6440000}"/>
    <cellStyle name="Normal 6 3 2 10 5 3" xfId="29599" xr:uid="{00000000-0005-0000-0000-0000B7440000}"/>
    <cellStyle name="Normal 6 3 2 10 6" xfId="9098" xr:uid="{00000000-0005-0000-0000-0000B8440000}"/>
    <cellStyle name="Normal 6 3 2 10 6 2" xfId="9099" xr:uid="{00000000-0005-0000-0000-0000B9440000}"/>
    <cellStyle name="Normal 6 3 2 10 6 2 2" xfId="39618" xr:uid="{00000000-0005-0000-0000-0000BA440000}"/>
    <cellStyle name="Normal 6 3 2 10 6 3" xfId="29600" xr:uid="{00000000-0005-0000-0000-0000BB440000}"/>
    <cellStyle name="Normal 6 3 2 10 7" xfId="9100" xr:uid="{00000000-0005-0000-0000-0000BC440000}"/>
    <cellStyle name="Normal 6 3 2 10 7 2" xfId="35222" xr:uid="{00000000-0005-0000-0000-0000BD440000}"/>
    <cellStyle name="Normal 6 3 2 10 8" xfId="24626" xr:uid="{00000000-0005-0000-0000-0000BE440000}"/>
    <cellStyle name="Normal 6 3 2 11" xfId="9101" xr:uid="{00000000-0005-0000-0000-0000BF440000}"/>
    <cellStyle name="Normal 6 3 2 11 2" xfId="9102" xr:uid="{00000000-0005-0000-0000-0000C0440000}"/>
    <cellStyle name="Normal 6 3 2 11 2 2" xfId="9103" xr:uid="{00000000-0005-0000-0000-0000C1440000}"/>
    <cellStyle name="Normal 6 3 2 11 2 2 2" xfId="9104" xr:uid="{00000000-0005-0000-0000-0000C2440000}"/>
    <cellStyle name="Normal 6 3 2 11 2 2 2 2" xfId="39619" xr:uid="{00000000-0005-0000-0000-0000C3440000}"/>
    <cellStyle name="Normal 6 3 2 11 2 2 3" xfId="29601" xr:uid="{00000000-0005-0000-0000-0000C4440000}"/>
    <cellStyle name="Normal 6 3 2 11 2 3" xfId="9105" xr:uid="{00000000-0005-0000-0000-0000C5440000}"/>
    <cellStyle name="Normal 6 3 2 11 2 3 2" xfId="9106" xr:uid="{00000000-0005-0000-0000-0000C6440000}"/>
    <cellStyle name="Normal 6 3 2 11 2 3 2 2" xfId="39620" xr:uid="{00000000-0005-0000-0000-0000C7440000}"/>
    <cellStyle name="Normal 6 3 2 11 2 3 3" xfId="29602" xr:uid="{00000000-0005-0000-0000-0000C8440000}"/>
    <cellStyle name="Normal 6 3 2 11 2 4" xfId="9107" xr:uid="{00000000-0005-0000-0000-0000C9440000}"/>
    <cellStyle name="Normal 6 3 2 11 2 4 2" xfId="35229" xr:uid="{00000000-0005-0000-0000-0000CA440000}"/>
    <cellStyle name="Normal 6 3 2 11 2 5" xfId="24633" xr:uid="{00000000-0005-0000-0000-0000CB440000}"/>
    <cellStyle name="Normal 6 3 2 11 3" xfId="9108" xr:uid="{00000000-0005-0000-0000-0000CC440000}"/>
    <cellStyle name="Normal 6 3 2 11 3 2" xfId="9109" xr:uid="{00000000-0005-0000-0000-0000CD440000}"/>
    <cellStyle name="Normal 6 3 2 11 3 2 2" xfId="9110" xr:uid="{00000000-0005-0000-0000-0000CE440000}"/>
    <cellStyle name="Normal 6 3 2 11 3 2 2 2" xfId="39621" xr:uid="{00000000-0005-0000-0000-0000CF440000}"/>
    <cellStyle name="Normal 6 3 2 11 3 2 3" xfId="29603" xr:uid="{00000000-0005-0000-0000-0000D0440000}"/>
    <cellStyle name="Normal 6 3 2 11 3 3" xfId="9111" xr:uid="{00000000-0005-0000-0000-0000D1440000}"/>
    <cellStyle name="Normal 6 3 2 11 3 3 2" xfId="9112" xr:uid="{00000000-0005-0000-0000-0000D2440000}"/>
    <cellStyle name="Normal 6 3 2 11 3 3 2 2" xfId="39622" xr:uid="{00000000-0005-0000-0000-0000D3440000}"/>
    <cellStyle name="Normal 6 3 2 11 3 3 3" xfId="29604" xr:uid="{00000000-0005-0000-0000-0000D4440000}"/>
    <cellStyle name="Normal 6 3 2 11 3 4" xfId="9113" xr:uid="{00000000-0005-0000-0000-0000D5440000}"/>
    <cellStyle name="Normal 6 3 2 11 3 4 2" xfId="35230" xr:uid="{00000000-0005-0000-0000-0000D6440000}"/>
    <cellStyle name="Normal 6 3 2 11 3 5" xfId="24634" xr:uid="{00000000-0005-0000-0000-0000D7440000}"/>
    <cellStyle name="Normal 6 3 2 11 4" xfId="9114" xr:uid="{00000000-0005-0000-0000-0000D8440000}"/>
    <cellStyle name="Normal 6 3 2 11 4 2" xfId="9115" xr:uid="{00000000-0005-0000-0000-0000D9440000}"/>
    <cellStyle name="Normal 6 3 2 11 4 2 2" xfId="39623" xr:uid="{00000000-0005-0000-0000-0000DA440000}"/>
    <cellStyle name="Normal 6 3 2 11 4 3" xfId="29605" xr:uid="{00000000-0005-0000-0000-0000DB440000}"/>
    <cellStyle name="Normal 6 3 2 11 5" xfId="9116" xr:uid="{00000000-0005-0000-0000-0000DC440000}"/>
    <cellStyle name="Normal 6 3 2 11 5 2" xfId="9117" xr:uid="{00000000-0005-0000-0000-0000DD440000}"/>
    <cellStyle name="Normal 6 3 2 11 5 2 2" xfId="39624" xr:uid="{00000000-0005-0000-0000-0000DE440000}"/>
    <cellStyle name="Normal 6 3 2 11 5 3" xfId="29606" xr:uid="{00000000-0005-0000-0000-0000DF440000}"/>
    <cellStyle name="Normal 6 3 2 11 6" xfId="9118" xr:uid="{00000000-0005-0000-0000-0000E0440000}"/>
    <cellStyle name="Normal 6 3 2 11 6 2" xfId="35228" xr:uid="{00000000-0005-0000-0000-0000E1440000}"/>
    <cellStyle name="Normal 6 3 2 11 7" xfId="24632" xr:uid="{00000000-0005-0000-0000-0000E2440000}"/>
    <cellStyle name="Normal 6 3 2 12" xfId="9119" xr:uid="{00000000-0005-0000-0000-0000E3440000}"/>
    <cellStyle name="Normal 6 3 2 12 2" xfId="9120" xr:uid="{00000000-0005-0000-0000-0000E4440000}"/>
    <cellStyle name="Normal 6 3 2 12 2 2" xfId="9121" xr:uid="{00000000-0005-0000-0000-0000E5440000}"/>
    <cellStyle name="Normal 6 3 2 12 2 2 2" xfId="9122" xr:uid="{00000000-0005-0000-0000-0000E6440000}"/>
    <cellStyle name="Normal 6 3 2 12 2 2 2 2" xfId="39625" xr:uid="{00000000-0005-0000-0000-0000E7440000}"/>
    <cellStyle name="Normal 6 3 2 12 2 2 3" xfId="29607" xr:uid="{00000000-0005-0000-0000-0000E8440000}"/>
    <cellStyle name="Normal 6 3 2 12 2 3" xfId="9123" xr:uid="{00000000-0005-0000-0000-0000E9440000}"/>
    <cellStyle name="Normal 6 3 2 12 2 3 2" xfId="9124" xr:uid="{00000000-0005-0000-0000-0000EA440000}"/>
    <cellStyle name="Normal 6 3 2 12 2 3 2 2" xfId="39626" xr:uid="{00000000-0005-0000-0000-0000EB440000}"/>
    <cellStyle name="Normal 6 3 2 12 2 3 3" xfId="29608" xr:uid="{00000000-0005-0000-0000-0000EC440000}"/>
    <cellStyle name="Normal 6 3 2 12 2 4" xfId="9125" xr:uid="{00000000-0005-0000-0000-0000ED440000}"/>
    <cellStyle name="Normal 6 3 2 12 2 4 2" xfId="35232" xr:uid="{00000000-0005-0000-0000-0000EE440000}"/>
    <cellStyle name="Normal 6 3 2 12 2 5" xfId="24636" xr:uid="{00000000-0005-0000-0000-0000EF440000}"/>
    <cellStyle name="Normal 6 3 2 12 3" xfId="9126" xr:uid="{00000000-0005-0000-0000-0000F0440000}"/>
    <cellStyle name="Normal 6 3 2 12 3 2" xfId="9127" xr:uid="{00000000-0005-0000-0000-0000F1440000}"/>
    <cellStyle name="Normal 6 3 2 12 3 2 2" xfId="9128" xr:uid="{00000000-0005-0000-0000-0000F2440000}"/>
    <cellStyle name="Normal 6 3 2 12 3 2 2 2" xfId="39627" xr:uid="{00000000-0005-0000-0000-0000F3440000}"/>
    <cellStyle name="Normal 6 3 2 12 3 2 3" xfId="29609" xr:uid="{00000000-0005-0000-0000-0000F4440000}"/>
    <cellStyle name="Normal 6 3 2 12 3 3" xfId="9129" xr:uid="{00000000-0005-0000-0000-0000F5440000}"/>
    <cellStyle name="Normal 6 3 2 12 3 3 2" xfId="9130" xr:uid="{00000000-0005-0000-0000-0000F6440000}"/>
    <cellStyle name="Normal 6 3 2 12 3 3 2 2" xfId="39628" xr:uid="{00000000-0005-0000-0000-0000F7440000}"/>
    <cellStyle name="Normal 6 3 2 12 3 3 3" xfId="29610" xr:uid="{00000000-0005-0000-0000-0000F8440000}"/>
    <cellStyle name="Normal 6 3 2 12 3 4" xfId="9131" xr:uid="{00000000-0005-0000-0000-0000F9440000}"/>
    <cellStyle name="Normal 6 3 2 12 3 4 2" xfId="35233" xr:uid="{00000000-0005-0000-0000-0000FA440000}"/>
    <cellStyle name="Normal 6 3 2 12 3 5" xfId="24637" xr:uid="{00000000-0005-0000-0000-0000FB440000}"/>
    <cellStyle name="Normal 6 3 2 12 4" xfId="9132" xr:uid="{00000000-0005-0000-0000-0000FC440000}"/>
    <cellStyle name="Normal 6 3 2 12 4 2" xfId="9133" xr:uid="{00000000-0005-0000-0000-0000FD440000}"/>
    <cellStyle name="Normal 6 3 2 12 4 2 2" xfId="39629" xr:uid="{00000000-0005-0000-0000-0000FE440000}"/>
    <cellStyle name="Normal 6 3 2 12 4 3" xfId="29611" xr:uid="{00000000-0005-0000-0000-0000FF440000}"/>
    <cellStyle name="Normal 6 3 2 12 5" xfId="9134" xr:uid="{00000000-0005-0000-0000-000000450000}"/>
    <cellStyle name="Normal 6 3 2 12 5 2" xfId="9135" xr:uid="{00000000-0005-0000-0000-000001450000}"/>
    <cellStyle name="Normal 6 3 2 12 5 2 2" xfId="39630" xr:uid="{00000000-0005-0000-0000-000002450000}"/>
    <cellStyle name="Normal 6 3 2 12 5 3" xfId="29612" xr:uid="{00000000-0005-0000-0000-000003450000}"/>
    <cellStyle name="Normal 6 3 2 12 6" xfId="9136" xr:uid="{00000000-0005-0000-0000-000004450000}"/>
    <cellStyle name="Normal 6 3 2 12 6 2" xfId="35231" xr:uid="{00000000-0005-0000-0000-000005450000}"/>
    <cellStyle name="Normal 6 3 2 12 7" xfId="24635" xr:uid="{00000000-0005-0000-0000-000006450000}"/>
    <cellStyle name="Normal 6 3 2 13" xfId="9137" xr:uid="{00000000-0005-0000-0000-000007450000}"/>
    <cellStyle name="Normal 6 3 2 13 2" xfId="9138" xr:uid="{00000000-0005-0000-0000-000008450000}"/>
    <cellStyle name="Normal 6 3 2 13 2 2" xfId="9139" xr:uid="{00000000-0005-0000-0000-000009450000}"/>
    <cellStyle name="Normal 6 3 2 13 2 2 2" xfId="39631" xr:uid="{00000000-0005-0000-0000-00000A450000}"/>
    <cellStyle name="Normal 6 3 2 13 2 3" xfId="29613" xr:uid="{00000000-0005-0000-0000-00000B450000}"/>
    <cellStyle name="Normal 6 3 2 13 3" xfId="9140" xr:uid="{00000000-0005-0000-0000-00000C450000}"/>
    <cellStyle name="Normal 6 3 2 13 3 2" xfId="9141" xr:uid="{00000000-0005-0000-0000-00000D450000}"/>
    <cellStyle name="Normal 6 3 2 13 3 2 2" xfId="39632" xr:uid="{00000000-0005-0000-0000-00000E450000}"/>
    <cellStyle name="Normal 6 3 2 13 3 3" xfId="29614" xr:uid="{00000000-0005-0000-0000-00000F450000}"/>
    <cellStyle name="Normal 6 3 2 13 4" xfId="9142" xr:uid="{00000000-0005-0000-0000-000010450000}"/>
    <cellStyle name="Normal 6 3 2 13 4 2" xfId="35234" xr:uid="{00000000-0005-0000-0000-000011450000}"/>
    <cellStyle name="Normal 6 3 2 13 5" xfId="24638" xr:uid="{00000000-0005-0000-0000-000012450000}"/>
    <cellStyle name="Normal 6 3 2 14" xfId="9143" xr:uid="{00000000-0005-0000-0000-000013450000}"/>
    <cellStyle name="Normal 6 3 2 14 2" xfId="9144" xr:uid="{00000000-0005-0000-0000-000014450000}"/>
    <cellStyle name="Normal 6 3 2 14 2 2" xfId="9145" xr:uid="{00000000-0005-0000-0000-000015450000}"/>
    <cellStyle name="Normal 6 3 2 14 2 2 2" xfId="39633" xr:uid="{00000000-0005-0000-0000-000016450000}"/>
    <cellStyle name="Normal 6 3 2 14 2 3" xfId="29615" xr:uid="{00000000-0005-0000-0000-000017450000}"/>
    <cellStyle name="Normal 6 3 2 14 3" xfId="9146" xr:uid="{00000000-0005-0000-0000-000018450000}"/>
    <cellStyle name="Normal 6 3 2 14 3 2" xfId="9147" xr:uid="{00000000-0005-0000-0000-000019450000}"/>
    <cellStyle name="Normal 6 3 2 14 3 2 2" xfId="39634" xr:uid="{00000000-0005-0000-0000-00001A450000}"/>
    <cellStyle name="Normal 6 3 2 14 3 3" xfId="29616" xr:uid="{00000000-0005-0000-0000-00001B450000}"/>
    <cellStyle name="Normal 6 3 2 14 4" xfId="9148" xr:uid="{00000000-0005-0000-0000-00001C450000}"/>
    <cellStyle name="Normal 6 3 2 14 4 2" xfId="35235" xr:uid="{00000000-0005-0000-0000-00001D450000}"/>
    <cellStyle name="Normal 6 3 2 14 5" xfId="24639" xr:uid="{00000000-0005-0000-0000-00001E450000}"/>
    <cellStyle name="Normal 6 3 2 15" xfId="9149" xr:uid="{00000000-0005-0000-0000-00001F450000}"/>
    <cellStyle name="Normal 6 3 2 15 2" xfId="9150" xr:uid="{00000000-0005-0000-0000-000020450000}"/>
    <cellStyle name="Normal 6 3 2 15 2 2" xfId="35221" xr:uid="{00000000-0005-0000-0000-000021450000}"/>
    <cellStyle name="Normal 6 3 2 15 3" xfId="24625" xr:uid="{00000000-0005-0000-0000-000022450000}"/>
    <cellStyle name="Normal 6 3 2 16" xfId="9151" xr:uid="{00000000-0005-0000-0000-000023450000}"/>
    <cellStyle name="Normal 6 3 2 16 2" xfId="9152" xr:uid="{00000000-0005-0000-0000-000024450000}"/>
    <cellStyle name="Normal 6 3 2 16 2 2" xfId="39635" xr:uid="{00000000-0005-0000-0000-000025450000}"/>
    <cellStyle name="Normal 6 3 2 16 3" xfId="29617" xr:uid="{00000000-0005-0000-0000-000026450000}"/>
    <cellStyle name="Normal 6 3 2 17" xfId="9153" xr:uid="{00000000-0005-0000-0000-000027450000}"/>
    <cellStyle name="Normal 6 3 2 17 2" xfId="9154" xr:uid="{00000000-0005-0000-0000-000028450000}"/>
    <cellStyle name="Normal 6 3 2 17 2 2" xfId="39636" xr:uid="{00000000-0005-0000-0000-000029450000}"/>
    <cellStyle name="Normal 6 3 2 17 3" xfId="29618" xr:uid="{00000000-0005-0000-0000-00002A450000}"/>
    <cellStyle name="Normal 6 3 2 18" xfId="9155" xr:uid="{00000000-0005-0000-0000-00002B450000}"/>
    <cellStyle name="Normal 6 3 2 19" xfId="9156" xr:uid="{00000000-0005-0000-0000-00002C450000}"/>
    <cellStyle name="Normal 6 3 2 19 2" xfId="33891" xr:uid="{00000000-0005-0000-0000-00002D450000}"/>
    <cellStyle name="Normal 6 3 2 2" xfId="9157" xr:uid="{00000000-0005-0000-0000-00002E450000}"/>
    <cellStyle name="Normal 6 3 2 2 10" xfId="9158" xr:uid="{00000000-0005-0000-0000-00002F450000}"/>
    <cellStyle name="Normal 6 3 2 2 10 2" xfId="9159" xr:uid="{00000000-0005-0000-0000-000030450000}"/>
    <cellStyle name="Normal 6 3 2 2 10 2 2" xfId="39637" xr:uid="{00000000-0005-0000-0000-000031450000}"/>
    <cellStyle name="Normal 6 3 2 2 10 3" xfId="29619" xr:uid="{00000000-0005-0000-0000-000032450000}"/>
    <cellStyle name="Normal 6 3 2 2 11" xfId="9160" xr:uid="{00000000-0005-0000-0000-000033450000}"/>
    <cellStyle name="Normal 6 3 2 2 11 2" xfId="9161" xr:uid="{00000000-0005-0000-0000-000034450000}"/>
    <cellStyle name="Normal 6 3 2 2 11 2 2" xfId="39638" xr:uid="{00000000-0005-0000-0000-000035450000}"/>
    <cellStyle name="Normal 6 3 2 2 11 3" xfId="29620" xr:uid="{00000000-0005-0000-0000-000036450000}"/>
    <cellStyle name="Normal 6 3 2 2 12" xfId="9162" xr:uid="{00000000-0005-0000-0000-000037450000}"/>
    <cellStyle name="Normal 6 3 2 2 12 2" xfId="35236" xr:uid="{00000000-0005-0000-0000-000038450000}"/>
    <cellStyle name="Normal 6 3 2 2 13" xfId="24640" xr:uid="{00000000-0005-0000-0000-000039450000}"/>
    <cellStyle name="Normal 6 3 2 2 14" xfId="44364" xr:uid="{00000000-0005-0000-0000-00003A450000}"/>
    <cellStyle name="Normal 6 3 2 2 2" xfId="9163" xr:uid="{00000000-0005-0000-0000-00003B450000}"/>
    <cellStyle name="Normal 6 3 2 2 2 10" xfId="9164" xr:uid="{00000000-0005-0000-0000-00003C450000}"/>
    <cellStyle name="Normal 6 3 2 2 2 10 2" xfId="9165" xr:uid="{00000000-0005-0000-0000-00003D450000}"/>
    <cellStyle name="Normal 6 3 2 2 2 10 2 2" xfId="39639" xr:uid="{00000000-0005-0000-0000-00003E450000}"/>
    <cellStyle name="Normal 6 3 2 2 2 10 3" xfId="29621" xr:uid="{00000000-0005-0000-0000-00003F450000}"/>
    <cellStyle name="Normal 6 3 2 2 2 11" xfId="9166" xr:uid="{00000000-0005-0000-0000-000040450000}"/>
    <cellStyle name="Normal 6 3 2 2 2 11 2" xfId="35237" xr:uid="{00000000-0005-0000-0000-000041450000}"/>
    <cellStyle name="Normal 6 3 2 2 2 12" xfId="24641" xr:uid="{00000000-0005-0000-0000-000042450000}"/>
    <cellStyle name="Normal 6 3 2 2 2 2" xfId="9167" xr:uid="{00000000-0005-0000-0000-000043450000}"/>
    <cellStyle name="Normal 6 3 2 2 2 2 10" xfId="24642" xr:uid="{00000000-0005-0000-0000-000044450000}"/>
    <cellStyle name="Normal 6 3 2 2 2 2 2" xfId="9168" xr:uid="{00000000-0005-0000-0000-000045450000}"/>
    <cellStyle name="Normal 6 3 2 2 2 2 2 2" xfId="9169" xr:uid="{00000000-0005-0000-0000-000046450000}"/>
    <cellStyle name="Normal 6 3 2 2 2 2 2 2 2" xfId="9170" xr:uid="{00000000-0005-0000-0000-000047450000}"/>
    <cellStyle name="Normal 6 3 2 2 2 2 2 2 2 2" xfId="9171" xr:uid="{00000000-0005-0000-0000-000048450000}"/>
    <cellStyle name="Normal 6 3 2 2 2 2 2 2 2 2 2" xfId="9172" xr:uid="{00000000-0005-0000-0000-000049450000}"/>
    <cellStyle name="Normal 6 3 2 2 2 2 2 2 2 2 2 2" xfId="39640" xr:uid="{00000000-0005-0000-0000-00004A450000}"/>
    <cellStyle name="Normal 6 3 2 2 2 2 2 2 2 2 3" xfId="29622" xr:uid="{00000000-0005-0000-0000-00004B450000}"/>
    <cellStyle name="Normal 6 3 2 2 2 2 2 2 2 3" xfId="9173" xr:uid="{00000000-0005-0000-0000-00004C450000}"/>
    <cellStyle name="Normal 6 3 2 2 2 2 2 2 2 3 2" xfId="9174" xr:uid="{00000000-0005-0000-0000-00004D450000}"/>
    <cellStyle name="Normal 6 3 2 2 2 2 2 2 2 3 2 2" xfId="39641" xr:uid="{00000000-0005-0000-0000-00004E450000}"/>
    <cellStyle name="Normal 6 3 2 2 2 2 2 2 2 3 3" xfId="29623" xr:uid="{00000000-0005-0000-0000-00004F450000}"/>
    <cellStyle name="Normal 6 3 2 2 2 2 2 2 2 4" xfId="9175" xr:uid="{00000000-0005-0000-0000-000050450000}"/>
    <cellStyle name="Normal 6 3 2 2 2 2 2 2 2 4 2" xfId="35241" xr:uid="{00000000-0005-0000-0000-000051450000}"/>
    <cellStyle name="Normal 6 3 2 2 2 2 2 2 2 5" xfId="24645" xr:uid="{00000000-0005-0000-0000-000052450000}"/>
    <cellStyle name="Normal 6 3 2 2 2 2 2 2 3" xfId="9176" xr:uid="{00000000-0005-0000-0000-000053450000}"/>
    <cellStyle name="Normal 6 3 2 2 2 2 2 2 3 2" xfId="9177" xr:uid="{00000000-0005-0000-0000-000054450000}"/>
    <cellStyle name="Normal 6 3 2 2 2 2 2 2 3 2 2" xfId="9178" xr:uid="{00000000-0005-0000-0000-000055450000}"/>
    <cellStyle name="Normal 6 3 2 2 2 2 2 2 3 2 2 2" xfId="39642" xr:uid="{00000000-0005-0000-0000-000056450000}"/>
    <cellStyle name="Normal 6 3 2 2 2 2 2 2 3 2 3" xfId="29624" xr:uid="{00000000-0005-0000-0000-000057450000}"/>
    <cellStyle name="Normal 6 3 2 2 2 2 2 2 3 3" xfId="9179" xr:uid="{00000000-0005-0000-0000-000058450000}"/>
    <cellStyle name="Normal 6 3 2 2 2 2 2 2 3 3 2" xfId="9180" xr:uid="{00000000-0005-0000-0000-000059450000}"/>
    <cellStyle name="Normal 6 3 2 2 2 2 2 2 3 3 2 2" xfId="39643" xr:uid="{00000000-0005-0000-0000-00005A450000}"/>
    <cellStyle name="Normal 6 3 2 2 2 2 2 2 3 3 3" xfId="29625" xr:uid="{00000000-0005-0000-0000-00005B450000}"/>
    <cellStyle name="Normal 6 3 2 2 2 2 2 2 3 4" xfId="9181" xr:uid="{00000000-0005-0000-0000-00005C450000}"/>
    <cellStyle name="Normal 6 3 2 2 2 2 2 2 3 4 2" xfId="35242" xr:uid="{00000000-0005-0000-0000-00005D450000}"/>
    <cellStyle name="Normal 6 3 2 2 2 2 2 2 3 5" xfId="24646" xr:uid="{00000000-0005-0000-0000-00005E450000}"/>
    <cellStyle name="Normal 6 3 2 2 2 2 2 2 4" xfId="9182" xr:uid="{00000000-0005-0000-0000-00005F450000}"/>
    <cellStyle name="Normal 6 3 2 2 2 2 2 2 4 2" xfId="9183" xr:uid="{00000000-0005-0000-0000-000060450000}"/>
    <cellStyle name="Normal 6 3 2 2 2 2 2 2 4 2 2" xfId="39644" xr:uid="{00000000-0005-0000-0000-000061450000}"/>
    <cellStyle name="Normal 6 3 2 2 2 2 2 2 4 3" xfId="29626" xr:uid="{00000000-0005-0000-0000-000062450000}"/>
    <cellStyle name="Normal 6 3 2 2 2 2 2 2 5" xfId="9184" xr:uid="{00000000-0005-0000-0000-000063450000}"/>
    <cellStyle name="Normal 6 3 2 2 2 2 2 2 5 2" xfId="9185" xr:uid="{00000000-0005-0000-0000-000064450000}"/>
    <cellStyle name="Normal 6 3 2 2 2 2 2 2 5 2 2" xfId="39645" xr:uid="{00000000-0005-0000-0000-000065450000}"/>
    <cellStyle name="Normal 6 3 2 2 2 2 2 2 5 3" xfId="29627" xr:uid="{00000000-0005-0000-0000-000066450000}"/>
    <cellStyle name="Normal 6 3 2 2 2 2 2 2 6" xfId="9186" xr:uid="{00000000-0005-0000-0000-000067450000}"/>
    <cellStyle name="Normal 6 3 2 2 2 2 2 2 6 2" xfId="35240" xr:uid="{00000000-0005-0000-0000-000068450000}"/>
    <cellStyle name="Normal 6 3 2 2 2 2 2 2 7" xfId="24644" xr:uid="{00000000-0005-0000-0000-000069450000}"/>
    <cellStyle name="Normal 6 3 2 2 2 2 2 3" xfId="9187" xr:uid="{00000000-0005-0000-0000-00006A450000}"/>
    <cellStyle name="Normal 6 3 2 2 2 2 2 3 2" xfId="9188" xr:uid="{00000000-0005-0000-0000-00006B450000}"/>
    <cellStyle name="Normal 6 3 2 2 2 2 2 3 2 2" xfId="9189" xr:uid="{00000000-0005-0000-0000-00006C450000}"/>
    <cellStyle name="Normal 6 3 2 2 2 2 2 3 2 2 2" xfId="39646" xr:uid="{00000000-0005-0000-0000-00006D450000}"/>
    <cellStyle name="Normal 6 3 2 2 2 2 2 3 2 3" xfId="29628" xr:uid="{00000000-0005-0000-0000-00006E450000}"/>
    <cellStyle name="Normal 6 3 2 2 2 2 2 3 3" xfId="9190" xr:uid="{00000000-0005-0000-0000-00006F450000}"/>
    <cellStyle name="Normal 6 3 2 2 2 2 2 3 3 2" xfId="9191" xr:uid="{00000000-0005-0000-0000-000070450000}"/>
    <cellStyle name="Normal 6 3 2 2 2 2 2 3 3 2 2" xfId="39647" xr:uid="{00000000-0005-0000-0000-000071450000}"/>
    <cellStyle name="Normal 6 3 2 2 2 2 2 3 3 3" xfId="29629" xr:uid="{00000000-0005-0000-0000-000072450000}"/>
    <cellStyle name="Normal 6 3 2 2 2 2 2 3 4" xfId="9192" xr:uid="{00000000-0005-0000-0000-000073450000}"/>
    <cellStyle name="Normal 6 3 2 2 2 2 2 3 4 2" xfId="35243" xr:uid="{00000000-0005-0000-0000-000074450000}"/>
    <cellStyle name="Normal 6 3 2 2 2 2 2 3 5" xfId="24647" xr:uid="{00000000-0005-0000-0000-000075450000}"/>
    <cellStyle name="Normal 6 3 2 2 2 2 2 4" xfId="9193" xr:uid="{00000000-0005-0000-0000-000076450000}"/>
    <cellStyle name="Normal 6 3 2 2 2 2 2 4 2" xfId="9194" xr:uid="{00000000-0005-0000-0000-000077450000}"/>
    <cellStyle name="Normal 6 3 2 2 2 2 2 4 2 2" xfId="9195" xr:uid="{00000000-0005-0000-0000-000078450000}"/>
    <cellStyle name="Normal 6 3 2 2 2 2 2 4 2 2 2" xfId="39648" xr:uid="{00000000-0005-0000-0000-000079450000}"/>
    <cellStyle name="Normal 6 3 2 2 2 2 2 4 2 3" xfId="29630" xr:uid="{00000000-0005-0000-0000-00007A450000}"/>
    <cellStyle name="Normal 6 3 2 2 2 2 2 4 3" xfId="9196" xr:uid="{00000000-0005-0000-0000-00007B450000}"/>
    <cellStyle name="Normal 6 3 2 2 2 2 2 4 3 2" xfId="9197" xr:uid="{00000000-0005-0000-0000-00007C450000}"/>
    <cellStyle name="Normal 6 3 2 2 2 2 2 4 3 2 2" xfId="39649" xr:uid="{00000000-0005-0000-0000-00007D450000}"/>
    <cellStyle name="Normal 6 3 2 2 2 2 2 4 3 3" xfId="29631" xr:uid="{00000000-0005-0000-0000-00007E450000}"/>
    <cellStyle name="Normal 6 3 2 2 2 2 2 4 4" xfId="9198" xr:uid="{00000000-0005-0000-0000-00007F450000}"/>
    <cellStyle name="Normal 6 3 2 2 2 2 2 4 4 2" xfId="35244" xr:uid="{00000000-0005-0000-0000-000080450000}"/>
    <cellStyle name="Normal 6 3 2 2 2 2 2 4 5" xfId="24648" xr:uid="{00000000-0005-0000-0000-000081450000}"/>
    <cellStyle name="Normal 6 3 2 2 2 2 2 5" xfId="9199" xr:uid="{00000000-0005-0000-0000-000082450000}"/>
    <cellStyle name="Normal 6 3 2 2 2 2 2 5 2" xfId="9200" xr:uid="{00000000-0005-0000-0000-000083450000}"/>
    <cellStyle name="Normal 6 3 2 2 2 2 2 5 2 2" xfId="39650" xr:uid="{00000000-0005-0000-0000-000084450000}"/>
    <cellStyle name="Normal 6 3 2 2 2 2 2 5 3" xfId="29632" xr:uid="{00000000-0005-0000-0000-000085450000}"/>
    <cellStyle name="Normal 6 3 2 2 2 2 2 6" xfId="9201" xr:uid="{00000000-0005-0000-0000-000086450000}"/>
    <cellStyle name="Normal 6 3 2 2 2 2 2 6 2" xfId="9202" xr:uid="{00000000-0005-0000-0000-000087450000}"/>
    <cellStyle name="Normal 6 3 2 2 2 2 2 6 2 2" xfId="39651" xr:uid="{00000000-0005-0000-0000-000088450000}"/>
    <cellStyle name="Normal 6 3 2 2 2 2 2 6 3" xfId="29633" xr:uid="{00000000-0005-0000-0000-000089450000}"/>
    <cellStyle name="Normal 6 3 2 2 2 2 2 7" xfId="9203" xr:uid="{00000000-0005-0000-0000-00008A450000}"/>
    <cellStyle name="Normal 6 3 2 2 2 2 2 7 2" xfId="35239" xr:uid="{00000000-0005-0000-0000-00008B450000}"/>
    <cellStyle name="Normal 6 3 2 2 2 2 2 8" xfId="24643" xr:uid="{00000000-0005-0000-0000-00008C450000}"/>
    <cellStyle name="Normal 6 3 2 2 2 2 3" xfId="9204" xr:uid="{00000000-0005-0000-0000-00008D450000}"/>
    <cellStyle name="Normal 6 3 2 2 2 2 3 2" xfId="9205" xr:uid="{00000000-0005-0000-0000-00008E450000}"/>
    <cellStyle name="Normal 6 3 2 2 2 2 3 2 2" xfId="9206" xr:uid="{00000000-0005-0000-0000-00008F450000}"/>
    <cellStyle name="Normal 6 3 2 2 2 2 3 2 2 2" xfId="9207" xr:uid="{00000000-0005-0000-0000-000090450000}"/>
    <cellStyle name="Normal 6 3 2 2 2 2 3 2 2 2 2" xfId="9208" xr:uid="{00000000-0005-0000-0000-000091450000}"/>
    <cellStyle name="Normal 6 3 2 2 2 2 3 2 2 2 2 2" xfId="39652" xr:uid="{00000000-0005-0000-0000-000092450000}"/>
    <cellStyle name="Normal 6 3 2 2 2 2 3 2 2 2 3" xfId="29634" xr:uid="{00000000-0005-0000-0000-000093450000}"/>
    <cellStyle name="Normal 6 3 2 2 2 2 3 2 2 3" xfId="9209" xr:uid="{00000000-0005-0000-0000-000094450000}"/>
    <cellStyle name="Normal 6 3 2 2 2 2 3 2 2 3 2" xfId="9210" xr:uid="{00000000-0005-0000-0000-000095450000}"/>
    <cellStyle name="Normal 6 3 2 2 2 2 3 2 2 3 2 2" xfId="39653" xr:uid="{00000000-0005-0000-0000-000096450000}"/>
    <cellStyle name="Normal 6 3 2 2 2 2 3 2 2 3 3" xfId="29635" xr:uid="{00000000-0005-0000-0000-000097450000}"/>
    <cellStyle name="Normal 6 3 2 2 2 2 3 2 2 4" xfId="9211" xr:uid="{00000000-0005-0000-0000-000098450000}"/>
    <cellStyle name="Normal 6 3 2 2 2 2 3 2 2 4 2" xfId="35247" xr:uid="{00000000-0005-0000-0000-000099450000}"/>
    <cellStyle name="Normal 6 3 2 2 2 2 3 2 2 5" xfId="24651" xr:uid="{00000000-0005-0000-0000-00009A450000}"/>
    <cellStyle name="Normal 6 3 2 2 2 2 3 2 3" xfId="9212" xr:uid="{00000000-0005-0000-0000-00009B450000}"/>
    <cellStyle name="Normal 6 3 2 2 2 2 3 2 3 2" xfId="9213" xr:uid="{00000000-0005-0000-0000-00009C450000}"/>
    <cellStyle name="Normal 6 3 2 2 2 2 3 2 3 2 2" xfId="9214" xr:uid="{00000000-0005-0000-0000-00009D450000}"/>
    <cellStyle name="Normal 6 3 2 2 2 2 3 2 3 2 2 2" xfId="39654" xr:uid="{00000000-0005-0000-0000-00009E450000}"/>
    <cellStyle name="Normal 6 3 2 2 2 2 3 2 3 2 3" xfId="29636" xr:uid="{00000000-0005-0000-0000-00009F450000}"/>
    <cellStyle name="Normal 6 3 2 2 2 2 3 2 3 3" xfId="9215" xr:uid="{00000000-0005-0000-0000-0000A0450000}"/>
    <cellStyle name="Normal 6 3 2 2 2 2 3 2 3 3 2" xfId="9216" xr:uid="{00000000-0005-0000-0000-0000A1450000}"/>
    <cellStyle name="Normal 6 3 2 2 2 2 3 2 3 3 2 2" xfId="39655" xr:uid="{00000000-0005-0000-0000-0000A2450000}"/>
    <cellStyle name="Normal 6 3 2 2 2 2 3 2 3 3 3" xfId="29637" xr:uid="{00000000-0005-0000-0000-0000A3450000}"/>
    <cellStyle name="Normal 6 3 2 2 2 2 3 2 3 4" xfId="9217" xr:uid="{00000000-0005-0000-0000-0000A4450000}"/>
    <cellStyle name="Normal 6 3 2 2 2 2 3 2 3 4 2" xfId="35248" xr:uid="{00000000-0005-0000-0000-0000A5450000}"/>
    <cellStyle name="Normal 6 3 2 2 2 2 3 2 3 5" xfId="24652" xr:uid="{00000000-0005-0000-0000-0000A6450000}"/>
    <cellStyle name="Normal 6 3 2 2 2 2 3 2 4" xfId="9218" xr:uid="{00000000-0005-0000-0000-0000A7450000}"/>
    <cellStyle name="Normal 6 3 2 2 2 2 3 2 4 2" xfId="9219" xr:uid="{00000000-0005-0000-0000-0000A8450000}"/>
    <cellStyle name="Normal 6 3 2 2 2 2 3 2 4 2 2" xfId="39656" xr:uid="{00000000-0005-0000-0000-0000A9450000}"/>
    <cellStyle name="Normal 6 3 2 2 2 2 3 2 4 3" xfId="29638" xr:uid="{00000000-0005-0000-0000-0000AA450000}"/>
    <cellStyle name="Normal 6 3 2 2 2 2 3 2 5" xfId="9220" xr:uid="{00000000-0005-0000-0000-0000AB450000}"/>
    <cellStyle name="Normal 6 3 2 2 2 2 3 2 5 2" xfId="9221" xr:uid="{00000000-0005-0000-0000-0000AC450000}"/>
    <cellStyle name="Normal 6 3 2 2 2 2 3 2 5 2 2" xfId="39657" xr:uid="{00000000-0005-0000-0000-0000AD450000}"/>
    <cellStyle name="Normal 6 3 2 2 2 2 3 2 5 3" xfId="29639" xr:uid="{00000000-0005-0000-0000-0000AE450000}"/>
    <cellStyle name="Normal 6 3 2 2 2 2 3 2 6" xfId="9222" xr:uid="{00000000-0005-0000-0000-0000AF450000}"/>
    <cellStyle name="Normal 6 3 2 2 2 2 3 2 6 2" xfId="35246" xr:uid="{00000000-0005-0000-0000-0000B0450000}"/>
    <cellStyle name="Normal 6 3 2 2 2 2 3 2 7" xfId="24650" xr:uid="{00000000-0005-0000-0000-0000B1450000}"/>
    <cellStyle name="Normal 6 3 2 2 2 2 3 3" xfId="9223" xr:uid="{00000000-0005-0000-0000-0000B2450000}"/>
    <cellStyle name="Normal 6 3 2 2 2 2 3 3 2" xfId="9224" xr:uid="{00000000-0005-0000-0000-0000B3450000}"/>
    <cellStyle name="Normal 6 3 2 2 2 2 3 3 2 2" xfId="9225" xr:uid="{00000000-0005-0000-0000-0000B4450000}"/>
    <cellStyle name="Normal 6 3 2 2 2 2 3 3 2 2 2" xfId="39658" xr:uid="{00000000-0005-0000-0000-0000B5450000}"/>
    <cellStyle name="Normal 6 3 2 2 2 2 3 3 2 3" xfId="29640" xr:uid="{00000000-0005-0000-0000-0000B6450000}"/>
    <cellStyle name="Normal 6 3 2 2 2 2 3 3 3" xfId="9226" xr:uid="{00000000-0005-0000-0000-0000B7450000}"/>
    <cellStyle name="Normal 6 3 2 2 2 2 3 3 3 2" xfId="9227" xr:uid="{00000000-0005-0000-0000-0000B8450000}"/>
    <cellStyle name="Normal 6 3 2 2 2 2 3 3 3 2 2" xfId="39659" xr:uid="{00000000-0005-0000-0000-0000B9450000}"/>
    <cellStyle name="Normal 6 3 2 2 2 2 3 3 3 3" xfId="29641" xr:uid="{00000000-0005-0000-0000-0000BA450000}"/>
    <cellStyle name="Normal 6 3 2 2 2 2 3 3 4" xfId="9228" xr:uid="{00000000-0005-0000-0000-0000BB450000}"/>
    <cellStyle name="Normal 6 3 2 2 2 2 3 3 4 2" xfId="35249" xr:uid="{00000000-0005-0000-0000-0000BC450000}"/>
    <cellStyle name="Normal 6 3 2 2 2 2 3 3 5" xfId="24653" xr:uid="{00000000-0005-0000-0000-0000BD450000}"/>
    <cellStyle name="Normal 6 3 2 2 2 2 3 4" xfId="9229" xr:uid="{00000000-0005-0000-0000-0000BE450000}"/>
    <cellStyle name="Normal 6 3 2 2 2 2 3 4 2" xfId="9230" xr:uid="{00000000-0005-0000-0000-0000BF450000}"/>
    <cellStyle name="Normal 6 3 2 2 2 2 3 4 2 2" xfId="9231" xr:uid="{00000000-0005-0000-0000-0000C0450000}"/>
    <cellStyle name="Normal 6 3 2 2 2 2 3 4 2 2 2" xfId="39660" xr:uid="{00000000-0005-0000-0000-0000C1450000}"/>
    <cellStyle name="Normal 6 3 2 2 2 2 3 4 2 3" xfId="29642" xr:uid="{00000000-0005-0000-0000-0000C2450000}"/>
    <cellStyle name="Normal 6 3 2 2 2 2 3 4 3" xfId="9232" xr:uid="{00000000-0005-0000-0000-0000C3450000}"/>
    <cellStyle name="Normal 6 3 2 2 2 2 3 4 3 2" xfId="9233" xr:uid="{00000000-0005-0000-0000-0000C4450000}"/>
    <cellStyle name="Normal 6 3 2 2 2 2 3 4 3 2 2" xfId="39661" xr:uid="{00000000-0005-0000-0000-0000C5450000}"/>
    <cellStyle name="Normal 6 3 2 2 2 2 3 4 3 3" xfId="29643" xr:uid="{00000000-0005-0000-0000-0000C6450000}"/>
    <cellStyle name="Normal 6 3 2 2 2 2 3 4 4" xfId="9234" xr:uid="{00000000-0005-0000-0000-0000C7450000}"/>
    <cellStyle name="Normal 6 3 2 2 2 2 3 4 4 2" xfId="35250" xr:uid="{00000000-0005-0000-0000-0000C8450000}"/>
    <cellStyle name="Normal 6 3 2 2 2 2 3 4 5" xfId="24654" xr:uid="{00000000-0005-0000-0000-0000C9450000}"/>
    <cellStyle name="Normal 6 3 2 2 2 2 3 5" xfId="9235" xr:uid="{00000000-0005-0000-0000-0000CA450000}"/>
    <cellStyle name="Normal 6 3 2 2 2 2 3 5 2" xfId="9236" xr:uid="{00000000-0005-0000-0000-0000CB450000}"/>
    <cellStyle name="Normal 6 3 2 2 2 2 3 5 2 2" xfId="39662" xr:uid="{00000000-0005-0000-0000-0000CC450000}"/>
    <cellStyle name="Normal 6 3 2 2 2 2 3 5 3" xfId="29644" xr:uid="{00000000-0005-0000-0000-0000CD450000}"/>
    <cellStyle name="Normal 6 3 2 2 2 2 3 6" xfId="9237" xr:uid="{00000000-0005-0000-0000-0000CE450000}"/>
    <cellStyle name="Normal 6 3 2 2 2 2 3 6 2" xfId="9238" xr:uid="{00000000-0005-0000-0000-0000CF450000}"/>
    <cellStyle name="Normal 6 3 2 2 2 2 3 6 2 2" xfId="39663" xr:uid="{00000000-0005-0000-0000-0000D0450000}"/>
    <cellStyle name="Normal 6 3 2 2 2 2 3 6 3" xfId="29645" xr:uid="{00000000-0005-0000-0000-0000D1450000}"/>
    <cellStyle name="Normal 6 3 2 2 2 2 3 7" xfId="9239" xr:uid="{00000000-0005-0000-0000-0000D2450000}"/>
    <cellStyle name="Normal 6 3 2 2 2 2 3 7 2" xfId="35245" xr:uid="{00000000-0005-0000-0000-0000D3450000}"/>
    <cellStyle name="Normal 6 3 2 2 2 2 3 8" xfId="24649" xr:uid="{00000000-0005-0000-0000-0000D4450000}"/>
    <cellStyle name="Normal 6 3 2 2 2 2 4" xfId="9240" xr:uid="{00000000-0005-0000-0000-0000D5450000}"/>
    <cellStyle name="Normal 6 3 2 2 2 2 4 2" xfId="9241" xr:uid="{00000000-0005-0000-0000-0000D6450000}"/>
    <cellStyle name="Normal 6 3 2 2 2 2 4 2 2" xfId="9242" xr:uid="{00000000-0005-0000-0000-0000D7450000}"/>
    <cellStyle name="Normal 6 3 2 2 2 2 4 2 2 2" xfId="9243" xr:uid="{00000000-0005-0000-0000-0000D8450000}"/>
    <cellStyle name="Normal 6 3 2 2 2 2 4 2 2 2 2" xfId="39664" xr:uid="{00000000-0005-0000-0000-0000D9450000}"/>
    <cellStyle name="Normal 6 3 2 2 2 2 4 2 2 3" xfId="29646" xr:uid="{00000000-0005-0000-0000-0000DA450000}"/>
    <cellStyle name="Normal 6 3 2 2 2 2 4 2 3" xfId="9244" xr:uid="{00000000-0005-0000-0000-0000DB450000}"/>
    <cellStyle name="Normal 6 3 2 2 2 2 4 2 3 2" xfId="9245" xr:uid="{00000000-0005-0000-0000-0000DC450000}"/>
    <cellStyle name="Normal 6 3 2 2 2 2 4 2 3 2 2" xfId="39665" xr:uid="{00000000-0005-0000-0000-0000DD450000}"/>
    <cellStyle name="Normal 6 3 2 2 2 2 4 2 3 3" xfId="29647" xr:uid="{00000000-0005-0000-0000-0000DE450000}"/>
    <cellStyle name="Normal 6 3 2 2 2 2 4 2 4" xfId="9246" xr:uid="{00000000-0005-0000-0000-0000DF450000}"/>
    <cellStyle name="Normal 6 3 2 2 2 2 4 2 4 2" xfId="35252" xr:uid="{00000000-0005-0000-0000-0000E0450000}"/>
    <cellStyle name="Normal 6 3 2 2 2 2 4 2 5" xfId="24656" xr:uid="{00000000-0005-0000-0000-0000E1450000}"/>
    <cellStyle name="Normal 6 3 2 2 2 2 4 3" xfId="9247" xr:uid="{00000000-0005-0000-0000-0000E2450000}"/>
    <cellStyle name="Normal 6 3 2 2 2 2 4 3 2" xfId="9248" xr:uid="{00000000-0005-0000-0000-0000E3450000}"/>
    <cellStyle name="Normal 6 3 2 2 2 2 4 3 2 2" xfId="9249" xr:uid="{00000000-0005-0000-0000-0000E4450000}"/>
    <cellStyle name="Normal 6 3 2 2 2 2 4 3 2 2 2" xfId="39666" xr:uid="{00000000-0005-0000-0000-0000E5450000}"/>
    <cellStyle name="Normal 6 3 2 2 2 2 4 3 2 3" xfId="29648" xr:uid="{00000000-0005-0000-0000-0000E6450000}"/>
    <cellStyle name="Normal 6 3 2 2 2 2 4 3 3" xfId="9250" xr:uid="{00000000-0005-0000-0000-0000E7450000}"/>
    <cellStyle name="Normal 6 3 2 2 2 2 4 3 3 2" xfId="9251" xr:uid="{00000000-0005-0000-0000-0000E8450000}"/>
    <cellStyle name="Normal 6 3 2 2 2 2 4 3 3 2 2" xfId="39667" xr:uid="{00000000-0005-0000-0000-0000E9450000}"/>
    <cellStyle name="Normal 6 3 2 2 2 2 4 3 3 3" xfId="29649" xr:uid="{00000000-0005-0000-0000-0000EA450000}"/>
    <cellStyle name="Normal 6 3 2 2 2 2 4 3 4" xfId="9252" xr:uid="{00000000-0005-0000-0000-0000EB450000}"/>
    <cellStyle name="Normal 6 3 2 2 2 2 4 3 4 2" xfId="35253" xr:uid="{00000000-0005-0000-0000-0000EC450000}"/>
    <cellStyle name="Normal 6 3 2 2 2 2 4 3 5" xfId="24657" xr:uid="{00000000-0005-0000-0000-0000ED450000}"/>
    <cellStyle name="Normal 6 3 2 2 2 2 4 4" xfId="9253" xr:uid="{00000000-0005-0000-0000-0000EE450000}"/>
    <cellStyle name="Normal 6 3 2 2 2 2 4 4 2" xfId="9254" xr:uid="{00000000-0005-0000-0000-0000EF450000}"/>
    <cellStyle name="Normal 6 3 2 2 2 2 4 4 2 2" xfId="39668" xr:uid="{00000000-0005-0000-0000-0000F0450000}"/>
    <cellStyle name="Normal 6 3 2 2 2 2 4 4 3" xfId="29650" xr:uid="{00000000-0005-0000-0000-0000F1450000}"/>
    <cellStyle name="Normal 6 3 2 2 2 2 4 5" xfId="9255" xr:uid="{00000000-0005-0000-0000-0000F2450000}"/>
    <cellStyle name="Normal 6 3 2 2 2 2 4 5 2" xfId="9256" xr:uid="{00000000-0005-0000-0000-0000F3450000}"/>
    <cellStyle name="Normal 6 3 2 2 2 2 4 5 2 2" xfId="39669" xr:uid="{00000000-0005-0000-0000-0000F4450000}"/>
    <cellStyle name="Normal 6 3 2 2 2 2 4 5 3" xfId="29651" xr:uid="{00000000-0005-0000-0000-0000F5450000}"/>
    <cellStyle name="Normal 6 3 2 2 2 2 4 6" xfId="9257" xr:uid="{00000000-0005-0000-0000-0000F6450000}"/>
    <cellStyle name="Normal 6 3 2 2 2 2 4 6 2" xfId="35251" xr:uid="{00000000-0005-0000-0000-0000F7450000}"/>
    <cellStyle name="Normal 6 3 2 2 2 2 4 7" xfId="24655" xr:uid="{00000000-0005-0000-0000-0000F8450000}"/>
    <cellStyle name="Normal 6 3 2 2 2 2 5" xfId="9258" xr:uid="{00000000-0005-0000-0000-0000F9450000}"/>
    <cellStyle name="Normal 6 3 2 2 2 2 5 2" xfId="9259" xr:uid="{00000000-0005-0000-0000-0000FA450000}"/>
    <cellStyle name="Normal 6 3 2 2 2 2 5 2 2" xfId="9260" xr:uid="{00000000-0005-0000-0000-0000FB450000}"/>
    <cellStyle name="Normal 6 3 2 2 2 2 5 2 2 2" xfId="39670" xr:uid="{00000000-0005-0000-0000-0000FC450000}"/>
    <cellStyle name="Normal 6 3 2 2 2 2 5 2 3" xfId="29652" xr:uid="{00000000-0005-0000-0000-0000FD450000}"/>
    <cellStyle name="Normal 6 3 2 2 2 2 5 3" xfId="9261" xr:uid="{00000000-0005-0000-0000-0000FE450000}"/>
    <cellStyle name="Normal 6 3 2 2 2 2 5 3 2" xfId="9262" xr:uid="{00000000-0005-0000-0000-0000FF450000}"/>
    <cellStyle name="Normal 6 3 2 2 2 2 5 3 2 2" xfId="39671" xr:uid="{00000000-0005-0000-0000-000000460000}"/>
    <cellStyle name="Normal 6 3 2 2 2 2 5 3 3" xfId="29653" xr:uid="{00000000-0005-0000-0000-000001460000}"/>
    <cellStyle name="Normal 6 3 2 2 2 2 5 4" xfId="9263" xr:uid="{00000000-0005-0000-0000-000002460000}"/>
    <cellStyle name="Normal 6 3 2 2 2 2 5 4 2" xfId="35254" xr:uid="{00000000-0005-0000-0000-000003460000}"/>
    <cellStyle name="Normal 6 3 2 2 2 2 5 5" xfId="24658" xr:uid="{00000000-0005-0000-0000-000004460000}"/>
    <cellStyle name="Normal 6 3 2 2 2 2 6" xfId="9264" xr:uid="{00000000-0005-0000-0000-000005460000}"/>
    <cellStyle name="Normal 6 3 2 2 2 2 6 2" xfId="9265" xr:uid="{00000000-0005-0000-0000-000006460000}"/>
    <cellStyle name="Normal 6 3 2 2 2 2 6 2 2" xfId="9266" xr:uid="{00000000-0005-0000-0000-000007460000}"/>
    <cellStyle name="Normal 6 3 2 2 2 2 6 2 2 2" xfId="39672" xr:uid="{00000000-0005-0000-0000-000008460000}"/>
    <cellStyle name="Normal 6 3 2 2 2 2 6 2 3" xfId="29654" xr:uid="{00000000-0005-0000-0000-000009460000}"/>
    <cellStyle name="Normal 6 3 2 2 2 2 6 3" xfId="9267" xr:uid="{00000000-0005-0000-0000-00000A460000}"/>
    <cellStyle name="Normal 6 3 2 2 2 2 6 3 2" xfId="9268" xr:uid="{00000000-0005-0000-0000-00000B460000}"/>
    <cellStyle name="Normal 6 3 2 2 2 2 6 3 2 2" xfId="39673" xr:uid="{00000000-0005-0000-0000-00000C460000}"/>
    <cellStyle name="Normal 6 3 2 2 2 2 6 3 3" xfId="29655" xr:uid="{00000000-0005-0000-0000-00000D460000}"/>
    <cellStyle name="Normal 6 3 2 2 2 2 6 4" xfId="9269" xr:uid="{00000000-0005-0000-0000-00000E460000}"/>
    <cellStyle name="Normal 6 3 2 2 2 2 6 4 2" xfId="35255" xr:uid="{00000000-0005-0000-0000-00000F460000}"/>
    <cellStyle name="Normal 6 3 2 2 2 2 6 5" xfId="24659" xr:uid="{00000000-0005-0000-0000-000010460000}"/>
    <cellStyle name="Normal 6 3 2 2 2 2 7" xfId="9270" xr:uid="{00000000-0005-0000-0000-000011460000}"/>
    <cellStyle name="Normal 6 3 2 2 2 2 7 2" xfId="9271" xr:uid="{00000000-0005-0000-0000-000012460000}"/>
    <cellStyle name="Normal 6 3 2 2 2 2 7 2 2" xfId="39674" xr:uid="{00000000-0005-0000-0000-000013460000}"/>
    <cellStyle name="Normal 6 3 2 2 2 2 7 3" xfId="29656" xr:uid="{00000000-0005-0000-0000-000014460000}"/>
    <cellStyle name="Normal 6 3 2 2 2 2 8" xfId="9272" xr:uid="{00000000-0005-0000-0000-000015460000}"/>
    <cellStyle name="Normal 6 3 2 2 2 2 8 2" xfId="9273" xr:uid="{00000000-0005-0000-0000-000016460000}"/>
    <cellStyle name="Normal 6 3 2 2 2 2 8 2 2" xfId="39675" xr:uid="{00000000-0005-0000-0000-000017460000}"/>
    <cellStyle name="Normal 6 3 2 2 2 2 8 3" xfId="29657" xr:uid="{00000000-0005-0000-0000-000018460000}"/>
    <cellStyle name="Normal 6 3 2 2 2 2 9" xfId="9274" xr:uid="{00000000-0005-0000-0000-000019460000}"/>
    <cellStyle name="Normal 6 3 2 2 2 2 9 2" xfId="35238" xr:uid="{00000000-0005-0000-0000-00001A460000}"/>
    <cellStyle name="Normal 6 3 2 2 2 3" xfId="9275" xr:uid="{00000000-0005-0000-0000-00001B460000}"/>
    <cellStyle name="Normal 6 3 2 2 2 3 2" xfId="9276" xr:uid="{00000000-0005-0000-0000-00001C460000}"/>
    <cellStyle name="Normal 6 3 2 2 2 3 2 2" xfId="9277" xr:uid="{00000000-0005-0000-0000-00001D460000}"/>
    <cellStyle name="Normal 6 3 2 2 2 3 2 2 2" xfId="9278" xr:uid="{00000000-0005-0000-0000-00001E460000}"/>
    <cellStyle name="Normal 6 3 2 2 2 3 2 2 2 2" xfId="9279" xr:uid="{00000000-0005-0000-0000-00001F460000}"/>
    <cellStyle name="Normal 6 3 2 2 2 3 2 2 2 2 2" xfId="39676" xr:uid="{00000000-0005-0000-0000-000020460000}"/>
    <cellStyle name="Normal 6 3 2 2 2 3 2 2 2 3" xfId="29658" xr:uid="{00000000-0005-0000-0000-000021460000}"/>
    <cellStyle name="Normal 6 3 2 2 2 3 2 2 3" xfId="9280" xr:uid="{00000000-0005-0000-0000-000022460000}"/>
    <cellStyle name="Normal 6 3 2 2 2 3 2 2 3 2" xfId="9281" xr:uid="{00000000-0005-0000-0000-000023460000}"/>
    <cellStyle name="Normal 6 3 2 2 2 3 2 2 3 2 2" xfId="39677" xr:uid="{00000000-0005-0000-0000-000024460000}"/>
    <cellStyle name="Normal 6 3 2 2 2 3 2 2 3 3" xfId="29659" xr:uid="{00000000-0005-0000-0000-000025460000}"/>
    <cellStyle name="Normal 6 3 2 2 2 3 2 2 4" xfId="9282" xr:uid="{00000000-0005-0000-0000-000026460000}"/>
    <cellStyle name="Normal 6 3 2 2 2 3 2 2 4 2" xfId="35258" xr:uid="{00000000-0005-0000-0000-000027460000}"/>
    <cellStyle name="Normal 6 3 2 2 2 3 2 2 5" xfId="24662" xr:uid="{00000000-0005-0000-0000-000028460000}"/>
    <cellStyle name="Normal 6 3 2 2 2 3 2 3" xfId="9283" xr:uid="{00000000-0005-0000-0000-000029460000}"/>
    <cellStyle name="Normal 6 3 2 2 2 3 2 3 2" xfId="9284" xr:uid="{00000000-0005-0000-0000-00002A460000}"/>
    <cellStyle name="Normal 6 3 2 2 2 3 2 3 2 2" xfId="9285" xr:uid="{00000000-0005-0000-0000-00002B460000}"/>
    <cellStyle name="Normal 6 3 2 2 2 3 2 3 2 2 2" xfId="39678" xr:uid="{00000000-0005-0000-0000-00002C460000}"/>
    <cellStyle name="Normal 6 3 2 2 2 3 2 3 2 3" xfId="29660" xr:uid="{00000000-0005-0000-0000-00002D460000}"/>
    <cellStyle name="Normal 6 3 2 2 2 3 2 3 3" xfId="9286" xr:uid="{00000000-0005-0000-0000-00002E460000}"/>
    <cellStyle name="Normal 6 3 2 2 2 3 2 3 3 2" xfId="9287" xr:uid="{00000000-0005-0000-0000-00002F460000}"/>
    <cellStyle name="Normal 6 3 2 2 2 3 2 3 3 2 2" xfId="39679" xr:uid="{00000000-0005-0000-0000-000030460000}"/>
    <cellStyle name="Normal 6 3 2 2 2 3 2 3 3 3" xfId="29661" xr:uid="{00000000-0005-0000-0000-000031460000}"/>
    <cellStyle name="Normal 6 3 2 2 2 3 2 3 4" xfId="9288" xr:uid="{00000000-0005-0000-0000-000032460000}"/>
    <cellStyle name="Normal 6 3 2 2 2 3 2 3 4 2" xfId="35259" xr:uid="{00000000-0005-0000-0000-000033460000}"/>
    <cellStyle name="Normal 6 3 2 2 2 3 2 3 5" xfId="24663" xr:uid="{00000000-0005-0000-0000-000034460000}"/>
    <cellStyle name="Normal 6 3 2 2 2 3 2 4" xfId="9289" xr:uid="{00000000-0005-0000-0000-000035460000}"/>
    <cellStyle name="Normal 6 3 2 2 2 3 2 4 2" xfId="9290" xr:uid="{00000000-0005-0000-0000-000036460000}"/>
    <cellStyle name="Normal 6 3 2 2 2 3 2 4 2 2" xfId="39680" xr:uid="{00000000-0005-0000-0000-000037460000}"/>
    <cellStyle name="Normal 6 3 2 2 2 3 2 4 3" xfId="29662" xr:uid="{00000000-0005-0000-0000-000038460000}"/>
    <cellStyle name="Normal 6 3 2 2 2 3 2 5" xfId="9291" xr:uid="{00000000-0005-0000-0000-000039460000}"/>
    <cellStyle name="Normal 6 3 2 2 2 3 2 5 2" xfId="9292" xr:uid="{00000000-0005-0000-0000-00003A460000}"/>
    <cellStyle name="Normal 6 3 2 2 2 3 2 5 2 2" xfId="39681" xr:uid="{00000000-0005-0000-0000-00003B460000}"/>
    <cellStyle name="Normal 6 3 2 2 2 3 2 5 3" xfId="29663" xr:uid="{00000000-0005-0000-0000-00003C460000}"/>
    <cellStyle name="Normal 6 3 2 2 2 3 2 6" xfId="9293" xr:uid="{00000000-0005-0000-0000-00003D460000}"/>
    <cellStyle name="Normal 6 3 2 2 2 3 2 6 2" xfId="35257" xr:uid="{00000000-0005-0000-0000-00003E460000}"/>
    <cellStyle name="Normal 6 3 2 2 2 3 2 7" xfId="24661" xr:uid="{00000000-0005-0000-0000-00003F460000}"/>
    <cellStyle name="Normal 6 3 2 2 2 3 3" xfId="9294" xr:uid="{00000000-0005-0000-0000-000040460000}"/>
    <cellStyle name="Normal 6 3 2 2 2 3 3 2" xfId="9295" xr:uid="{00000000-0005-0000-0000-000041460000}"/>
    <cellStyle name="Normal 6 3 2 2 2 3 3 2 2" xfId="9296" xr:uid="{00000000-0005-0000-0000-000042460000}"/>
    <cellStyle name="Normal 6 3 2 2 2 3 3 2 2 2" xfId="39682" xr:uid="{00000000-0005-0000-0000-000043460000}"/>
    <cellStyle name="Normal 6 3 2 2 2 3 3 2 3" xfId="29664" xr:uid="{00000000-0005-0000-0000-000044460000}"/>
    <cellStyle name="Normal 6 3 2 2 2 3 3 3" xfId="9297" xr:uid="{00000000-0005-0000-0000-000045460000}"/>
    <cellStyle name="Normal 6 3 2 2 2 3 3 3 2" xfId="9298" xr:uid="{00000000-0005-0000-0000-000046460000}"/>
    <cellStyle name="Normal 6 3 2 2 2 3 3 3 2 2" xfId="39683" xr:uid="{00000000-0005-0000-0000-000047460000}"/>
    <cellStyle name="Normal 6 3 2 2 2 3 3 3 3" xfId="29665" xr:uid="{00000000-0005-0000-0000-000048460000}"/>
    <cellStyle name="Normal 6 3 2 2 2 3 3 4" xfId="9299" xr:uid="{00000000-0005-0000-0000-000049460000}"/>
    <cellStyle name="Normal 6 3 2 2 2 3 3 4 2" xfId="35260" xr:uid="{00000000-0005-0000-0000-00004A460000}"/>
    <cellStyle name="Normal 6 3 2 2 2 3 3 5" xfId="24664" xr:uid="{00000000-0005-0000-0000-00004B460000}"/>
    <cellStyle name="Normal 6 3 2 2 2 3 4" xfId="9300" xr:uid="{00000000-0005-0000-0000-00004C460000}"/>
    <cellStyle name="Normal 6 3 2 2 2 3 4 2" xfId="9301" xr:uid="{00000000-0005-0000-0000-00004D460000}"/>
    <cellStyle name="Normal 6 3 2 2 2 3 4 2 2" xfId="9302" xr:uid="{00000000-0005-0000-0000-00004E460000}"/>
    <cellStyle name="Normal 6 3 2 2 2 3 4 2 2 2" xfId="39684" xr:uid="{00000000-0005-0000-0000-00004F460000}"/>
    <cellStyle name="Normal 6 3 2 2 2 3 4 2 3" xfId="29666" xr:uid="{00000000-0005-0000-0000-000050460000}"/>
    <cellStyle name="Normal 6 3 2 2 2 3 4 3" xfId="9303" xr:uid="{00000000-0005-0000-0000-000051460000}"/>
    <cellStyle name="Normal 6 3 2 2 2 3 4 3 2" xfId="9304" xr:uid="{00000000-0005-0000-0000-000052460000}"/>
    <cellStyle name="Normal 6 3 2 2 2 3 4 3 2 2" xfId="39685" xr:uid="{00000000-0005-0000-0000-000053460000}"/>
    <cellStyle name="Normal 6 3 2 2 2 3 4 3 3" xfId="29667" xr:uid="{00000000-0005-0000-0000-000054460000}"/>
    <cellStyle name="Normal 6 3 2 2 2 3 4 4" xfId="9305" xr:uid="{00000000-0005-0000-0000-000055460000}"/>
    <cellStyle name="Normal 6 3 2 2 2 3 4 4 2" xfId="35261" xr:uid="{00000000-0005-0000-0000-000056460000}"/>
    <cellStyle name="Normal 6 3 2 2 2 3 4 5" xfId="24665" xr:uid="{00000000-0005-0000-0000-000057460000}"/>
    <cellStyle name="Normal 6 3 2 2 2 3 5" xfId="9306" xr:uid="{00000000-0005-0000-0000-000058460000}"/>
    <cellStyle name="Normal 6 3 2 2 2 3 5 2" xfId="9307" xr:uid="{00000000-0005-0000-0000-000059460000}"/>
    <cellStyle name="Normal 6 3 2 2 2 3 5 2 2" xfId="39686" xr:uid="{00000000-0005-0000-0000-00005A460000}"/>
    <cellStyle name="Normal 6 3 2 2 2 3 5 3" xfId="29668" xr:uid="{00000000-0005-0000-0000-00005B460000}"/>
    <cellStyle name="Normal 6 3 2 2 2 3 6" xfId="9308" xr:uid="{00000000-0005-0000-0000-00005C460000}"/>
    <cellStyle name="Normal 6 3 2 2 2 3 6 2" xfId="9309" xr:uid="{00000000-0005-0000-0000-00005D460000}"/>
    <cellStyle name="Normal 6 3 2 2 2 3 6 2 2" xfId="39687" xr:uid="{00000000-0005-0000-0000-00005E460000}"/>
    <cellStyle name="Normal 6 3 2 2 2 3 6 3" xfId="29669" xr:uid="{00000000-0005-0000-0000-00005F460000}"/>
    <cellStyle name="Normal 6 3 2 2 2 3 7" xfId="9310" xr:uid="{00000000-0005-0000-0000-000060460000}"/>
    <cellStyle name="Normal 6 3 2 2 2 3 7 2" xfId="35256" xr:uid="{00000000-0005-0000-0000-000061460000}"/>
    <cellStyle name="Normal 6 3 2 2 2 3 8" xfId="24660" xr:uid="{00000000-0005-0000-0000-000062460000}"/>
    <cellStyle name="Normal 6 3 2 2 2 4" xfId="9311" xr:uid="{00000000-0005-0000-0000-000063460000}"/>
    <cellStyle name="Normal 6 3 2 2 2 4 2" xfId="9312" xr:uid="{00000000-0005-0000-0000-000064460000}"/>
    <cellStyle name="Normal 6 3 2 2 2 4 2 2" xfId="9313" xr:uid="{00000000-0005-0000-0000-000065460000}"/>
    <cellStyle name="Normal 6 3 2 2 2 4 2 2 2" xfId="9314" xr:uid="{00000000-0005-0000-0000-000066460000}"/>
    <cellStyle name="Normal 6 3 2 2 2 4 2 2 2 2" xfId="9315" xr:uid="{00000000-0005-0000-0000-000067460000}"/>
    <cellStyle name="Normal 6 3 2 2 2 4 2 2 2 2 2" xfId="39688" xr:uid="{00000000-0005-0000-0000-000068460000}"/>
    <cellStyle name="Normal 6 3 2 2 2 4 2 2 2 3" xfId="29670" xr:uid="{00000000-0005-0000-0000-000069460000}"/>
    <cellStyle name="Normal 6 3 2 2 2 4 2 2 3" xfId="9316" xr:uid="{00000000-0005-0000-0000-00006A460000}"/>
    <cellStyle name="Normal 6 3 2 2 2 4 2 2 3 2" xfId="9317" xr:uid="{00000000-0005-0000-0000-00006B460000}"/>
    <cellStyle name="Normal 6 3 2 2 2 4 2 2 3 2 2" xfId="39689" xr:uid="{00000000-0005-0000-0000-00006C460000}"/>
    <cellStyle name="Normal 6 3 2 2 2 4 2 2 3 3" xfId="29671" xr:uid="{00000000-0005-0000-0000-00006D460000}"/>
    <cellStyle name="Normal 6 3 2 2 2 4 2 2 4" xfId="9318" xr:uid="{00000000-0005-0000-0000-00006E460000}"/>
    <cellStyle name="Normal 6 3 2 2 2 4 2 2 4 2" xfId="35264" xr:uid="{00000000-0005-0000-0000-00006F460000}"/>
    <cellStyle name="Normal 6 3 2 2 2 4 2 2 5" xfId="24668" xr:uid="{00000000-0005-0000-0000-000070460000}"/>
    <cellStyle name="Normal 6 3 2 2 2 4 2 3" xfId="9319" xr:uid="{00000000-0005-0000-0000-000071460000}"/>
    <cellStyle name="Normal 6 3 2 2 2 4 2 3 2" xfId="9320" xr:uid="{00000000-0005-0000-0000-000072460000}"/>
    <cellStyle name="Normal 6 3 2 2 2 4 2 3 2 2" xfId="9321" xr:uid="{00000000-0005-0000-0000-000073460000}"/>
    <cellStyle name="Normal 6 3 2 2 2 4 2 3 2 2 2" xfId="39690" xr:uid="{00000000-0005-0000-0000-000074460000}"/>
    <cellStyle name="Normal 6 3 2 2 2 4 2 3 2 3" xfId="29672" xr:uid="{00000000-0005-0000-0000-000075460000}"/>
    <cellStyle name="Normal 6 3 2 2 2 4 2 3 3" xfId="9322" xr:uid="{00000000-0005-0000-0000-000076460000}"/>
    <cellStyle name="Normal 6 3 2 2 2 4 2 3 3 2" xfId="9323" xr:uid="{00000000-0005-0000-0000-000077460000}"/>
    <cellStyle name="Normal 6 3 2 2 2 4 2 3 3 2 2" xfId="39691" xr:uid="{00000000-0005-0000-0000-000078460000}"/>
    <cellStyle name="Normal 6 3 2 2 2 4 2 3 3 3" xfId="29673" xr:uid="{00000000-0005-0000-0000-000079460000}"/>
    <cellStyle name="Normal 6 3 2 2 2 4 2 3 4" xfId="9324" xr:uid="{00000000-0005-0000-0000-00007A460000}"/>
    <cellStyle name="Normal 6 3 2 2 2 4 2 3 4 2" xfId="35265" xr:uid="{00000000-0005-0000-0000-00007B460000}"/>
    <cellStyle name="Normal 6 3 2 2 2 4 2 3 5" xfId="24669" xr:uid="{00000000-0005-0000-0000-00007C460000}"/>
    <cellStyle name="Normal 6 3 2 2 2 4 2 4" xfId="9325" xr:uid="{00000000-0005-0000-0000-00007D460000}"/>
    <cellStyle name="Normal 6 3 2 2 2 4 2 4 2" xfId="9326" xr:uid="{00000000-0005-0000-0000-00007E460000}"/>
    <cellStyle name="Normal 6 3 2 2 2 4 2 4 2 2" xfId="39692" xr:uid="{00000000-0005-0000-0000-00007F460000}"/>
    <cellStyle name="Normal 6 3 2 2 2 4 2 4 3" xfId="29674" xr:uid="{00000000-0005-0000-0000-000080460000}"/>
    <cellStyle name="Normal 6 3 2 2 2 4 2 5" xfId="9327" xr:uid="{00000000-0005-0000-0000-000081460000}"/>
    <cellStyle name="Normal 6 3 2 2 2 4 2 5 2" xfId="9328" xr:uid="{00000000-0005-0000-0000-000082460000}"/>
    <cellStyle name="Normal 6 3 2 2 2 4 2 5 2 2" xfId="39693" xr:uid="{00000000-0005-0000-0000-000083460000}"/>
    <cellStyle name="Normal 6 3 2 2 2 4 2 5 3" xfId="29675" xr:uid="{00000000-0005-0000-0000-000084460000}"/>
    <cellStyle name="Normal 6 3 2 2 2 4 2 6" xfId="9329" xr:uid="{00000000-0005-0000-0000-000085460000}"/>
    <cellStyle name="Normal 6 3 2 2 2 4 2 6 2" xfId="35263" xr:uid="{00000000-0005-0000-0000-000086460000}"/>
    <cellStyle name="Normal 6 3 2 2 2 4 2 7" xfId="24667" xr:uid="{00000000-0005-0000-0000-000087460000}"/>
    <cellStyle name="Normal 6 3 2 2 2 4 3" xfId="9330" xr:uid="{00000000-0005-0000-0000-000088460000}"/>
    <cellStyle name="Normal 6 3 2 2 2 4 3 2" xfId="9331" xr:uid="{00000000-0005-0000-0000-000089460000}"/>
    <cellStyle name="Normal 6 3 2 2 2 4 3 2 2" xfId="9332" xr:uid="{00000000-0005-0000-0000-00008A460000}"/>
    <cellStyle name="Normal 6 3 2 2 2 4 3 2 2 2" xfId="39694" xr:uid="{00000000-0005-0000-0000-00008B460000}"/>
    <cellStyle name="Normal 6 3 2 2 2 4 3 2 3" xfId="29676" xr:uid="{00000000-0005-0000-0000-00008C460000}"/>
    <cellStyle name="Normal 6 3 2 2 2 4 3 3" xfId="9333" xr:uid="{00000000-0005-0000-0000-00008D460000}"/>
    <cellStyle name="Normal 6 3 2 2 2 4 3 3 2" xfId="9334" xr:uid="{00000000-0005-0000-0000-00008E460000}"/>
    <cellStyle name="Normal 6 3 2 2 2 4 3 3 2 2" xfId="39695" xr:uid="{00000000-0005-0000-0000-00008F460000}"/>
    <cellStyle name="Normal 6 3 2 2 2 4 3 3 3" xfId="29677" xr:uid="{00000000-0005-0000-0000-000090460000}"/>
    <cellStyle name="Normal 6 3 2 2 2 4 3 4" xfId="9335" xr:uid="{00000000-0005-0000-0000-000091460000}"/>
    <cellStyle name="Normal 6 3 2 2 2 4 3 4 2" xfId="35266" xr:uid="{00000000-0005-0000-0000-000092460000}"/>
    <cellStyle name="Normal 6 3 2 2 2 4 3 5" xfId="24670" xr:uid="{00000000-0005-0000-0000-000093460000}"/>
    <cellStyle name="Normal 6 3 2 2 2 4 4" xfId="9336" xr:uid="{00000000-0005-0000-0000-000094460000}"/>
    <cellStyle name="Normal 6 3 2 2 2 4 4 2" xfId="9337" xr:uid="{00000000-0005-0000-0000-000095460000}"/>
    <cellStyle name="Normal 6 3 2 2 2 4 4 2 2" xfId="9338" xr:uid="{00000000-0005-0000-0000-000096460000}"/>
    <cellStyle name="Normal 6 3 2 2 2 4 4 2 2 2" xfId="39696" xr:uid="{00000000-0005-0000-0000-000097460000}"/>
    <cellStyle name="Normal 6 3 2 2 2 4 4 2 3" xfId="29678" xr:uid="{00000000-0005-0000-0000-000098460000}"/>
    <cellStyle name="Normal 6 3 2 2 2 4 4 3" xfId="9339" xr:uid="{00000000-0005-0000-0000-000099460000}"/>
    <cellStyle name="Normal 6 3 2 2 2 4 4 3 2" xfId="9340" xr:uid="{00000000-0005-0000-0000-00009A460000}"/>
    <cellStyle name="Normal 6 3 2 2 2 4 4 3 2 2" xfId="39697" xr:uid="{00000000-0005-0000-0000-00009B460000}"/>
    <cellStyle name="Normal 6 3 2 2 2 4 4 3 3" xfId="29679" xr:uid="{00000000-0005-0000-0000-00009C460000}"/>
    <cellStyle name="Normal 6 3 2 2 2 4 4 4" xfId="9341" xr:uid="{00000000-0005-0000-0000-00009D460000}"/>
    <cellStyle name="Normal 6 3 2 2 2 4 4 4 2" xfId="35267" xr:uid="{00000000-0005-0000-0000-00009E460000}"/>
    <cellStyle name="Normal 6 3 2 2 2 4 4 5" xfId="24671" xr:uid="{00000000-0005-0000-0000-00009F460000}"/>
    <cellStyle name="Normal 6 3 2 2 2 4 5" xfId="9342" xr:uid="{00000000-0005-0000-0000-0000A0460000}"/>
    <cellStyle name="Normal 6 3 2 2 2 4 5 2" xfId="9343" xr:uid="{00000000-0005-0000-0000-0000A1460000}"/>
    <cellStyle name="Normal 6 3 2 2 2 4 5 2 2" xfId="39698" xr:uid="{00000000-0005-0000-0000-0000A2460000}"/>
    <cellStyle name="Normal 6 3 2 2 2 4 5 3" xfId="29680" xr:uid="{00000000-0005-0000-0000-0000A3460000}"/>
    <cellStyle name="Normal 6 3 2 2 2 4 6" xfId="9344" xr:uid="{00000000-0005-0000-0000-0000A4460000}"/>
    <cellStyle name="Normal 6 3 2 2 2 4 6 2" xfId="9345" xr:uid="{00000000-0005-0000-0000-0000A5460000}"/>
    <cellStyle name="Normal 6 3 2 2 2 4 6 2 2" xfId="39699" xr:uid="{00000000-0005-0000-0000-0000A6460000}"/>
    <cellStyle name="Normal 6 3 2 2 2 4 6 3" xfId="29681" xr:uid="{00000000-0005-0000-0000-0000A7460000}"/>
    <cellStyle name="Normal 6 3 2 2 2 4 7" xfId="9346" xr:uid="{00000000-0005-0000-0000-0000A8460000}"/>
    <cellStyle name="Normal 6 3 2 2 2 4 7 2" xfId="35262" xr:uid="{00000000-0005-0000-0000-0000A9460000}"/>
    <cellStyle name="Normal 6 3 2 2 2 4 8" xfId="24666" xr:uid="{00000000-0005-0000-0000-0000AA460000}"/>
    <cellStyle name="Normal 6 3 2 2 2 5" xfId="9347" xr:uid="{00000000-0005-0000-0000-0000AB460000}"/>
    <cellStyle name="Normal 6 3 2 2 2 5 2" xfId="9348" xr:uid="{00000000-0005-0000-0000-0000AC460000}"/>
    <cellStyle name="Normal 6 3 2 2 2 5 2 2" xfId="9349" xr:uid="{00000000-0005-0000-0000-0000AD460000}"/>
    <cellStyle name="Normal 6 3 2 2 2 5 2 2 2" xfId="9350" xr:uid="{00000000-0005-0000-0000-0000AE460000}"/>
    <cellStyle name="Normal 6 3 2 2 2 5 2 2 2 2" xfId="9351" xr:uid="{00000000-0005-0000-0000-0000AF460000}"/>
    <cellStyle name="Normal 6 3 2 2 2 5 2 2 2 2 2" xfId="39700" xr:uid="{00000000-0005-0000-0000-0000B0460000}"/>
    <cellStyle name="Normal 6 3 2 2 2 5 2 2 2 3" xfId="29682" xr:uid="{00000000-0005-0000-0000-0000B1460000}"/>
    <cellStyle name="Normal 6 3 2 2 2 5 2 2 3" xfId="9352" xr:uid="{00000000-0005-0000-0000-0000B2460000}"/>
    <cellStyle name="Normal 6 3 2 2 2 5 2 2 3 2" xfId="9353" xr:uid="{00000000-0005-0000-0000-0000B3460000}"/>
    <cellStyle name="Normal 6 3 2 2 2 5 2 2 3 2 2" xfId="39701" xr:uid="{00000000-0005-0000-0000-0000B4460000}"/>
    <cellStyle name="Normal 6 3 2 2 2 5 2 2 3 3" xfId="29683" xr:uid="{00000000-0005-0000-0000-0000B5460000}"/>
    <cellStyle name="Normal 6 3 2 2 2 5 2 2 4" xfId="9354" xr:uid="{00000000-0005-0000-0000-0000B6460000}"/>
    <cellStyle name="Normal 6 3 2 2 2 5 2 2 4 2" xfId="35270" xr:uid="{00000000-0005-0000-0000-0000B7460000}"/>
    <cellStyle name="Normal 6 3 2 2 2 5 2 2 5" xfId="24674" xr:uid="{00000000-0005-0000-0000-0000B8460000}"/>
    <cellStyle name="Normal 6 3 2 2 2 5 2 3" xfId="9355" xr:uid="{00000000-0005-0000-0000-0000B9460000}"/>
    <cellStyle name="Normal 6 3 2 2 2 5 2 3 2" xfId="9356" xr:uid="{00000000-0005-0000-0000-0000BA460000}"/>
    <cellStyle name="Normal 6 3 2 2 2 5 2 3 2 2" xfId="9357" xr:uid="{00000000-0005-0000-0000-0000BB460000}"/>
    <cellStyle name="Normal 6 3 2 2 2 5 2 3 2 2 2" xfId="39702" xr:uid="{00000000-0005-0000-0000-0000BC460000}"/>
    <cellStyle name="Normal 6 3 2 2 2 5 2 3 2 3" xfId="29684" xr:uid="{00000000-0005-0000-0000-0000BD460000}"/>
    <cellStyle name="Normal 6 3 2 2 2 5 2 3 3" xfId="9358" xr:uid="{00000000-0005-0000-0000-0000BE460000}"/>
    <cellStyle name="Normal 6 3 2 2 2 5 2 3 3 2" xfId="9359" xr:uid="{00000000-0005-0000-0000-0000BF460000}"/>
    <cellStyle name="Normal 6 3 2 2 2 5 2 3 3 2 2" xfId="39703" xr:uid="{00000000-0005-0000-0000-0000C0460000}"/>
    <cellStyle name="Normal 6 3 2 2 2 5 2 3 3 3" xfId="29685" xr:uid="{00000000-0005-0000-0000-0000C1460000}"/>
    <cellStyle name="Normal 6 3 2 2 2 5 2 3 4" xfId="9360" xr:uid="{00000000-0005-0000-0000-0000C2460000}"/>
    <cellStyle name="Normal 6 3 2 2 2 5 2 3 4 2" xfId="35271" xr:uid="{00000000-0005-0000-0000-0000C3460000}"/>
    <cellStyle name="Normal 6 3 2 2 2 5 2 3 5" xfId="24675" xr:uid="{00000000-0005-0000-0000-0000C4460000}"/>
    <cellStyle name="Normal 6 3 2 2 2 5 2 4" xfId="9361" xr:uid="{00000000-0005-0000-0000-0000C5460000}"/>
    <cellStyle name="Normal 6 3 2 2 2 5 2 4 2" xfId="9362" xr:uid="{00000000-0005-0000-0000-0000C6460000}"/>
    <cellStyle name="Normal 6 3 2 2 2 5 2 4 2 2" xfId="39704" xr:uid="{00000000-0005-0000-0000-0000C7460000}"/>
    <cellStyle name="Normal 6 3 2 2 2 5 2 4 3" xfId="29686" xr:uid="{00000000-0005-0000-0000-0000C8460000}"/>
    <cellStyle name="Normal 6 3 2 2 2 5 2 5" xfId="9363" xr:uid="{00000000-0005-0000-0000-0000C9460000}"/>
    <cellStyle name="Normal 6 3 2 2 2 5 2 5 2" xfId="9364" xr:uid="{00000000-0005-0000-0000-0000CA460000}"/>
    <cellStyle name="Normal 6 3 2 2 2 5 2 5 2 2" xfId="39705" xr:uid="{00000000-0005-0000-0000-0000CB460000}"/>
    <cellStyle name="Normal 6 3 2 2 2 5 2 5 3" xfId="29687" xr:uid="{00000000-0005-0000-0000-0000CC460000}"/>
    <cellStyle name="Normal 6 3 2 2 2 5 2 6" xfId="9365" xr:uid="{00000000-0005-0000-0000-0000CD460000}"/>
    <cellStyle name="Normal 6 3 2 2 2 5 2 6 2" xfId="35269" xr:uid="{00000000-0005-0000-0000-0000CE460000}"/>
    <cellStyle name="Normal 6 3 2 2 2 5 2 7" xfId="24673" xr:uid="{00000000-0005-0000-0000-0000CF460000}"/>
    <cellStyle name="Normal 6 3 2 2 2 5 3" xfId="9366" xr:uid="{00000000-0005-0000-0000-0000D0460000}"/>
    <cellStyle name="Normal 6 3 2 2 2 5 3 2" xfId="9367" xr:uid="{00000000-0005-0000-0000-0000D1460000}"/>
    <cellStyle name="Normal 6 3 2 2 2 5 3 2 2" xfId="9368" xr:uid="{00000000-0005-0000-0000-0000D2460000}"/>
    <cellStyle name="Normal 6 3 2 2 2 5 3 2 2 2" xfId="39706" xr:uid="{00000000-0005-0000-0000-0000D3460000}"/>
    <cellStyle name="Normal 6 3 2 2 2 5 3 2 3" xfId="29688" xr:uid="{00000000-0005-0000-0000-0000D4460000}"/>
    <cellStyle name="Normal 6 3 2 2 2 5 3 3" xfId="9369" xr:uid="{00000000-0005-0000-0000-0000D5460000}"/>
    <cellStyle name="Normal 6 3 2 2 2 5 3 3 2" xfId="9370" xr:uid="{00000000-0005-0000-0000-0000D6460000}"/>
    <cellStyle name="Normal 6 3 2 2 2 5 3 3 2 2" xfId="39707" xr:uid="{00000000-0005-0000-0000-0000D7460000}"/>
    <cellStyle name="Normal 6 3 2 2 2 5 3 3 3" xfId="29689" xr:uid="{00000000-0005-0000-0000-0000D8460000}"/>
    <cellStyle name="Normal 6 3 2 2 2 5 3 4" xfId="9371" xr:uid="{00000000-0005-0000-0000-0000D9460000}"/>
    <cellStyle name="Normal 6 3 2 2 2 5 3 4 2" xfId="35272" xr:uid="{00000000-0005-0000-0000-0000DA460000}"/>
    <cellStyle name="Normal 6 3 2 2 2 5 3 5" xfId="24676" xr:uid="{00000000-0005-0000-0000-0000DB460000}"/>
    <cellStyle name="Normal 6 3 2 2 2 5 4" xfId="9372" xr:uid="{00000000-0005-0000-0000-0000DC460000}"/>
    <cellStyle name="Normal 6 3 2 2 2 5 4 2" xfId="9373" xr:uid="{00000000-0005-0000-0000-0000DD460000}"/>
    <cellStyle name="Normal 6 3 2 2 2 5 4 2 2" xfId="9374" xr:uid="{00000000-0005-0000-0000-0000DE460000}"/>
    <cellStyle name="Normal 6 3 2 2 2 5 4 2 2 2" xfId="39708" xr:uid="{00000000-0005-0000-0000-0000DF460000}"/>
    <cellStyle name="Normal 6 3 2 2 2 5 4 2 3" xfId="29690" xr:uid="{00000000-0005-0000-0000-0000E0460000}"/>
    <cellStyle name="Normal 6 3 2 2 2 5 4 3" xfId="9375" xr:uid="{00000000-0005-0000-0000-0000E1460000}"/>
    <cellStyle name="Normal 6 3 2 2 2 5 4 3 2" xfId="9376" xr:uid="{00000000-0005-0000-0000-0000E2460000}"/>
    <cellStyle name="Normal 6 3 2 2 2 5 4 3 2 2" xfId="39709" xr:uid="{00000000-0005-0000-0000-0000E3460000}"/>
    <cellStyle name="Normal 6 3 2 2 2 5 4 3 3" xfId="29691" xr:uid="{00000000-0005-0000-0000-0000E4460000}"/>
    <cellStyle name="Normal 6 3 2 2 2 5 4 4" xfId="9377" xr:uid="{00000000-0005-0000-0000-0000E5460000}"/>
    <cellStyle name="Normal 6 3 2 2 2 5 4 4 2" xfId="35273" xr:uid="{00000000-0005-0000-0000-0000E6460000}"/>
    <cellStyle name="Normal 6 3 2 2 2 5 4 5" xfId="24677" xr:uid="{00000000-0005-0000-0000-0000E7460000}"/>
    <cellStyle name="Normal 6 3 2 2 2 5 5" xfId="9378" xr:uid="{00000000-0005-0000-0000-0000E8460000}"/>
    <cellStyle name="Normal 6 3 2 2 2 5 5 2" xfId="9379" xr:uid="{00000000-0005-0000-0000-0000E9460000}"/>
    <cellStyle name="Normal 6 3 2 2 2 5 5 2 2" xfId="39710" xr:uid="{00000000-0005-0000-0000-0000EA460000}"/>
    <cellStyle name="Normal 6 3 2 2 2 5 5 3" xfId="29692" xr:uid="{00000000-0005-0000-0000-0000EB460000}"/>
    <cellStyle name="Normal 6 3 2 2 2 5 6" xfId="9380" xr:uid="{00000000-0005-0000-0000-0000EC460000}"/>
    <cellStyle name="Normal 6 3 2 2 2 5 6 2" xfId="9381" xr:uid="{00000000-0005-0000-0000-0000ED460000}"/>
    <cellStyle name="Normal 6 3 2 2 2 5 6 2 2" xfId="39711" xr:uid="{00000000-0005-0000-0000-0000EE460000}"/>
    <cellStyle name="Normal 6 3 2 2 2 5 6 3" xfId="29693" xr:uid="{00000000-0005-0000-0000-0000EF460000}"/>
    <cellStyle name="Normal 6 3 2 2 2 5 7" xfId="9382" xr:uid="{00000000-0005-0000-0000-0000F0460000}"/>
    <cellStyle name="Normal 6 3 2 2 2 5 7 2" xfId="35268" xr:uid="{00000000-0005-0000-0000-0000F1460000}"/>
    <cellStyle name="Normal 6 3 2 2 2 5 8" xfId="24672" xr:uid="{00000000-0005-0000-0000-0000F2460000}"/>
    <cellStyle name="Normal 6 3 2 2 2 6" xfId="9383" xr:uid="{00000000-0005-0000-0000-0000F3460000}"/>
    <cellStyle name="Normal 6 3 2 2 2 6 2" xfId="9384" xr:uid="{00000000-0005-0000-0000-0000F4460000}"/>
    <cellStyle name="Normal 6 3 2 2 2 6 2 2" xfId="9385" xr:uid="{00000000-0005-0000-0000-0000F5460000}"/>
    <cellStyle name="Normal 6 3 2 2 2 6 2 2 2" xfId="9386" xr:uid="{00000000-0005-0000-0000-0000F6460000}"/>
    <cellStyle name="Normal 6 3 2 2 2 6 2 2 2 2" xfId="39712" xr:uid="{00000000-0005-0000-0000-0000F7460000}"/>
    <cellStyle name="Normal 6 3 2 2 2 6 2 2 3" xfId="29694" xr:uid="{00000000-0005-0000-0000-0000F8460000}"/>
    <cellStyle name="Normal 6 3 2 2 2 6 2 3" xfId="9387" xr:uid="{00000000-0005-0000-0000-0000F9460000}"/>
    <cellStyle name="Normal 6 3 2 2 2 6 2 3 2" xfId="9388" xr:uid="{00000000-0005-0000-0000-0000FA460000}"/>
    <cellStyle name="Normal 6 3 2 2 2 6 2 3 2 2" xfId="39713" xr:uid="{00000000-0005-0000-0000-0000FB460000}"/>
    <cellStyle name="Normal 6 3 2 2 2 6 2 3 3" xfId="29695" xr:uid="{00000000-0005-0000-0000-0000FC460000}"/>
    <cellStyle name="Normal 6 3 2 2 2 6 2 4" xfId="9389" xr:uid="{00000000-0005-0000-0000-0000FD460000}"/>
    <cellStyle name="Normal 6 3 2 2 2 6 2 4 2" xfId="35275" xr:uid="{00000000-0005-0000-0000-0000FE460000}"/>
    <cellStyle name="Normal 6 3 2 2 2 6 2 5" xfId="24679" xr:uid="{00000000-0005-0000-0000-0000FF460000}"/>
    <cellStyle name="Normal 6 3 2 2 2 6 3" xfId="9390" xr:uid="{00000000-0005-0000-0000-000000470000}"/>
    <cellStyle name="Normal 6 3 2 2 2 6 3 2" xfId="9391" xr:uid="{00000000-0005-0000-0000-000001470000}"/>
    <cellStyle name="Normal 6 3 2 2 2 6 3 2 2" xfId="9392" xr:uid="{00000000-0005-0000-0000-000002470000}"/>
    <cellStyle name="Normal 6 3 2 2 2 6 3 2 2 2" xfId="39714" xr:uid="{00000000-0005-0000-0000-000003470000}"/>
    <cellStyle name="Normal 6 3 2 2 2 6 3 2 3" xfId="29696" xr:uid="{00000000-0005-0000-0000-000004470000}"/>
    <cellStyle name="Normal 6 3 2 2 2 6 3 3" xfId="9393" xr:uid="{00000000-0005-0000-0000-000005470000}"/>
    <cellStyle name="Normal 6 3 2 2 2 6 3 3 2" xfId="9394" xr:uid="{00000000-0005-0000-0000-000006470000}"/>
    <cellStyle name="Normal 6 3 2 2 2 6 3 3 2 2" xfId="39715" xr:uid="{00000000-0005-0000-0000-000007470000}"/>
    <cellStyle name="Normal 6 3 2 2 2 6 3 3 3" xfId="29697" xr:uid="{00000000-0005-0000-0000-000008470000}"/>
    <cellStyle name="Normal 6 3 2 2 2 6 3 4" xfId="9395" xr:uid="{00000000-0005-0000-0000-000009470000}"/>
    <cellStyle name="Normal 6 3 2 2 2 6 3 4 2" xfId="35276" xr:uid="{00000000-0005-0000-0000-00000A470000}"/>
    <cellStyle name="Normal 6 3 2 2 2 6 3 5" xfId="24680" xr:uid="{00000000-0005-0000-0000-00000B470000}"/>
    <cellStyle name="Normal 6 3 2 2 2 6 4" xfId="9396" xr:uid="{00000000-0005-0000-0000-00000C470000}"/>
    <cellStyle name="Normal 6 3 2 2 2 6 4 2" xfId="9397" xr:uid="{00000000-0005-0000-0000-00000D470000}"/>
    <cellStyle name="Normal 6 3 2 2 2 6 4 2 2" xfId="39716" xr:uid="{00000000-0005-0000-0000-00000E470000}"/>
    <cellStyle name="Normal 6 3 2 2 2 6 4 3" xfId="29698" xr:uid="{00000000-0005-0000-0000-00000F470000}"/>
    <cellStyle name="Normal 6 3 2 2 2 6 5" xfId="9398" xr:uid="{00000000-0005-0000-0000-000010470000}"/>
    <cellStyle name="Normal 6 3 2 2 2 6 5 2" xfId="9399" xr:uid="{00000000-0005-0000-0000-000011470000}"/>
    <cellStyle name="Normal 6 3 2 2 2 6 5 2 2" xfId="39717" xr:uid="{00000000-0005-0000-0000-000012470000}"/>
    <cellStyle name="Normal 6 3 2 2 2 6 5 3" xfId="29699" xr:uid="{00000000-0005-0000-0000-000013470000}"/>
    <cellStyle name="Normal 6 3 2 2 2 6 6" xfId="9400" xr:uid="{00000000-0005-0000-0000-000014470000}"/>
    <cellStyle name="Normal 6 3 2 2 2 6 6 2" xfId="35274" xr:uid="{00000000-0005-0000-0000-000015470000}"/>
    <cellStyle name="Normal 6 3 2 2 2 6 7" xfId="24678" xr:uid="{00000000-0005-0000-0000-000016470000}"/>
    <cellStyle name="Normal 6 3 2 2 2 7" xfId="9401" xr:uid="{00000000-0005-0000-0000-000017470000}"/>
    <cellStyle name="Normal 6 3 2 2 2 7 2" xfId="9402" xr:uid="{00000000-0005-0000-0000-000018470000}"/>
    <cellStyle name="Normal 6 3 2 2 2 7 2 2" xfId="9403" xr:uid="{00000000-0005-0000-0000-000019470000}"/>
    <cellStyle name="Normal 6 3 2 2 2 7 2 2 2" xfId="39718" xr:uid="{00000000-0005-0000-0000-00001A470000}"/>
    <cellStyle name="Normal 6 3 2 2 2 7 2 3" xfId="29700" xr:uid="{00000000-0005-0000-0000-00001B470000}"/>
    <cellStyle name="Normal 6 3 2 2 2 7 3" xfId="9404" xr:uid="{00000000-0005-0000-0000-00001C470000}"/>
    <cellStyle name="Normal 6 3 2 2 2 7 3 2" xfId="9405" xr:uid="{00000000-0005-0000-0000-00001D470000}"/>
    <cellStyle name="Normal 6 3 2 2 2 7 3 2 2" xfId="39719" xr:uid="{00000000-0005-0000-0000-00001E470000}"/>
    <cellStyle name="Normal 6 3 2 2 2 7 3 3" xfId="29701" xr:uid="{00000000-0005-0000-0000-00001F470000}"/>
    <cellStyle name="Normal 6 3 2 2 2 7 4" xfId="9406" xr:uid="{00000000-0005-0000-0000-000020470000}"/>
    <cellStyle name="Normal 6 3 2 2 2 7 4 2" xfId="35277" xr:uid="{00000000-0005-0000-0000-000021470000}"/>
    <cellStyle name="Normal 6 3 2 2 2 7 5" xfId="24681" xr:uid="{00000000-0005-0000-0000-000022470000}"/>
    <cellStyle name="Normal 6 3 2 2 2 8" xfId="9407" xr:uid="{00000000-0005-0000-0000-000023470000}"/>
    <cellStyle name="Normal 6 3 2 2 2 8 2" xfId="9408" xr:uid="{00000000-0005-0000-0000-000024470000}"/>
    <cellStyle name="Normal 6 3 2 2 2 8 2 2" xfId="9409" xr:uid="{00000000-0005-0000-0000-000025470000}"/>
    <cellStyle name="Normal 6 3 2 2 2 8 2 2 2" xfId="39720" xr:uid="{00000000-0005-0000-0000-000026470000}"/>
    <cellStyle name="Normal 6 3 2 2 2 8 2 3" xfId="29702" xr:uid="{00000000-0005-0000-0000-000027470000}"/>
    <cellStyle name="Normal 6 3 2 2 2 8 3" xfId="9410" xr:uid="{00000000-0005-0000-0000-000028470000}"/>
    <cellStyle name="Normal 6 3 2 2 2 8 3 2" xfId="9411" xr:uid="{00000000-0005-0000-0000-000029470000}"/>
    <cellStyle name="Normal 6 3 2 2 2 8 3 2 2" xfId="39721" xr:uid="{00000000-0005-0000-0000-00002A470000}"/>
    <cellStyle name="Normal 6 3 2 2 2 8 3 3" xfId="29703" xr:uid="{00000000-0005-0000-0000-00002B470000}"/>
    <cellStyle name="Normal 6 3 2 2 2 8 4" xfId="9412" xr:uid="{00000000-0005-0000-0000-00002C470000}"/>
    <cellStyle name="Normal 6 3 2 2 2 8 4 2" xfId="35278" xr:uid="{00000000-0005-0000-0000-00002D470000}"/>
    <cellStyle name="Normal 6 3 2 2 2 8 5" xfId="24682" xr:uid="{00000000-0005-0000-0000-00002E470000}"/>
    <cellStyle name="Normal 6 3 2 2 2 9" xfId="9413" xr:uid="{00000000-0005-0000-0000-00002F470000}"/>
    <cellStyle name="Normal 6 3 2 2 2 9 2" xfId="9414" xr:uid="{00000000-0005-0000-0000-000030470000}"/>
    <cellStyle name="Normal 6 3 2 2 2 9 2 2" xfId="39722" xr:uid="{00000000-0005-0000-0000-000031470000}"/>
    <cellStyle name="Normal 6 3 2 2 2 9 3" xfId="29704" xr:uid="{00000000-0005-0000-0000-000032470000}"/>
    <cellStyle name="Normal 6 3 2 2 3" xfId="9415" xr:uid="{00000000-0005-0000-0000-000033470000}"/>
    <cellStyle name="Normal 6 3 2 2 3 10" xfId="24683" xr:uid="{00000000-0005-0000-0000-000034470000}"/>
    <cellStyle name="Normal 6 3 2 2 3 2" xfId="9416" xr:uid="{00000000-0005-0000-0000-000035470000}"/>
    <cellStyle name="Normal 6 3 2 2 3 2 2" xfId="9417" xr:uid="{00000000-0005-0000-0000-000036470000}"/>
    <cellStyle name="Normal 6 3 2 2 3 2 2 2" xfId="9418" xr:uid="{00000000-0005-0000-0000-000037470000}"/>
    <cellStyle name="Normal 6 3 2 2 3 2 2 2 2" xfId="9419" xr:uid="{00000000-0005-0000-0000-000038470000}"/>
    <cellStyle name="Normal 6 3 2 2 3 2 2 2 2 2" xfId="9420" xr:uid="{00000000-0005-0000-0000-000039470000}"/>
    <cellStyle name="Normal 6 3 2 2 3 2 2 2 2 2 2" xfId="39723" xr:uid="{00000000-0005-0000-0000-00003A470000}"/>
    <cellStyle name="Normal 6 3 2 2 3 2 2 2 2 3" xfId="29705" xr:uid="{00000000-0005-0000-0000-00003B470000}"/>
    <cellStyle name="Normal 6 3 2 2 3 2 2 2 3" xfId="9421" xr:uid="{00000000-0005-0000-0000-00003C470000}"/>
    <cellStyle name="Normal 6 3 2 2 3 2 2 2 3 2" xfId="9422" xr:uid="{00000000-0005-0000-0000-00003D470000}"/>
    <cellStyle name="Normal 6 3 2 2 3 2 2 2 3 2 2" xfId="39724" xr:uid="{00000000-0005-0000-0000-00003E470000}"/>
    <cellStyle name="Normal 6 3 2 2 3 2 2 2 3 3" xfId="29706" xr:uid="{00000000-0005-0000-0000-00003F470000}"/>
    <cellStyle name="Normal 6 3 2 2 3 2 2 2 4" xfId="9423" xr:uid="{00000000-0005-0000-0000-000040470000}"/>
    <cellStyle name="Normal 6 3 2 2 3 2 2 2 4 2" xfId="35282" xr:uid="{00000000-0005-0000-0000-000041470000}"/>
    <cellStyle name="Normal 6 3 2 2 3 2 2 2 5" xfId="24686" xr:uid="{00000000-0005-0000-0000-000042470000}"/>
    <cellStyle name="Normal 6 3 2 2 3 2 2 3" xfId="9424" xr:uid="{00000000-0005-0000-0000-000043470000}"/>
    <cellStyle name="Normal 6 3 2 2 3 2 2 3 2" xfId="9425" xr:uid="{00000000-0005-0000-0000-000044470000}"/>
    <cellStyle name="Normal 6 3 2 2 3 2 2 3 2 2" xfId="9426" xr:uid="{00000000-0005-0000-0000-000045470000}"/>
    <cellStyle name="Normal 6 3 2 2 3 2 2 3 2 2 2" xfId="39725" xr:uid="{00000000-0005-0000-0000-000046470000}"/>
    <cellStyle name="Normal 6 3 2 2 3 2 2 3 2 3" xfId="29707" xr:uid="{00000000-0005-0000-0000-000047470000}"/>
    <cellStyle name="Normal 6 3 2 2 3 2 2 3 3" xfId="9427" xr:uid="{00000000-0005-0000-0000-000048470000}"/>
    <cellStyle name="Normal 6 3 2 2 3 2 2 3 3 2" xfId="9428" xr:uid="{00000000-0005-0000-0000-000049470000}"/>
    <cellStyle name="Normal 6 3 2 2 3 2 2 3 3 2 2" xfId="39726" xr:uid="{00000000-0005-0000-0000-00004A470000}"/>
    <cellStyle name="Normal 6 3 2 2 3 2 2 3 3 3" xfId="29708" xr:uid="{00000000-0005-0000-0000-00004B470000}"/>
    <cellStyle name="Normal 6 3 2 2 3 2 2 3 4" xfId="9429" xr:uid="{00000000-0005-0000-0000-00004C470000}"/>
    <cellStyle name="Normal 6 3 2 2 3 2 2 3 4 2" xfId="35283" xr:uid="{00000000-0005-0000-0000-00004D470000}"/>
    <cellStyle name="Normal 6 3 2 2 3 2 2 3 5" xfId="24687" xr:uid="{00000000-0005-0000-0000-00004E470000}"/>
    <cellStyle name="Normal 6 3 2 2 3 2 2 4" xfId="9430" xr:uid="{00000000-0005-0000-0000-00004F470000}"/>
    <cellStyle name="Normal 6 3 2 2 3 2 2 4 2" xfId="9431" xr:uid="{00000000-0005-0000-0000-000050470000}"/>
    <cellStyle name="Normal 6 3 2 2 3 2 2 4 2 2" xfId="39727" xr:uid="{00000000-0005-0000-0000-000051470000}"/>
    <cellStyle name="Normal 6 3 2 2 3 2 2 4 3" xfId="29709" xr:uid="{00000000-0005-0000-0000-000052470000}"/>
    <cellStyle name="Normal 6 3 2 2 3 2 2 5" xfId="9432" xr:uid="{00000000-0005-0000-0000-000053470000}"/>
    <cellStyle name="Normal 6 3 2 2 3 2 2 5 2" xfId="9433" xr:uid="{00000000-0005-0000-0000-000054470000}"/>
    <cellStyle name="Normal 6 3 2 2 3 2 2 5 2 2" xfId="39728" xr:uid="{00000000-0005-0000-0000-000055470000}"/>
    <cellStyle name="Normal 6 3 2 2 3 2 2 5 3" xfId="29710" xr:uid="{00000000-0005-0000-0000-000056470000}"/>
    <cellStyle name="Normal 6 3 2 2 3 2 2 6" xfId="9434" xr:uid="{00000000-0005-0000-0000-000057470000}"/>
    <cellStyle name="Normal 6 3 2 2 3 2 2 6 2" xfId="35281" xr:uid="{00000000-0005-0000-0000-000058470000}"/>
    <cellStyle name="Normal 6 3 2 2 3 2 2 7" xfId="24685" xr:uid="{00000000-0005-0000-0000-000059470000}"/>
    <cellStyle name="Normal 6 3 2 2 3 2 3" xfId="9435" xr:uid="{00000000-0005-0000-0000-00005A470000}"/>
    <cellStyle name="Normal 6 3 2 2 3 2 3 2" xfId="9436" xr:uid="{00000000-0005-0000-0000-00005B470000}"/>
    <cellStyle name="Normal 6 3 2 2 3 2 3 2 2" xfId="9437" xr:uid="{00000000-0005-0000-0000-00005C470000}"/>
    <cellStyle name="Normal 6 3 2 2 3 2 3 2 2 2" xfId="39729" xr:uid="{00000000-0005-0000-0000-00005D470000}"/>
    <cellStyle name="Normal 6 3 2 2 3 2 3 2 3" xfId="29711" xr:uid="{00000000-0005-0000-0000-00005E470000}"/>
    <cellStyle name="Normal 6 3 2 2 3 2 3 3" xfId="9438" xr:uid="{00000000-0005-0000-0000-00005F470000}"/>
    <cellStyle name="Normal 6 3 2 2 3 2 3 3 2" xfId="9439" xr:uid="{00000000-0005-0000-0000-000060470000}"/>
    <cellStyle name="Normal 6 3 2 2 3 2 3 3 2 2" xfId="39730" xr:uid="{00000000-0005-0000-0000-000061470000}"/>
    <cellStyle name="Normal 6 3 2 2 3 2 3 3 3" xfId="29712" xr:uid="{00000000-0005-0000-0000-000062470000}"/>
    <cellStyle name="Normal 6 3 2 2 3 2 3 4" xfId="9440" xr:uid="{00000000-0005-0000-0000-000063470000}"/>
    <cellStyle name="Normal 6 3 2 2 3 2 3 4 2" xfId="35284" xr:uid="{00000000-0005-0000-0000-000064470000}"/>
    <cellStyle name="Normal 6 3 2 2 3 2 3 5" xfId="24688" xr:uid="{00000000-0005-0000-0000-000065470000}"/>
    <cellStyle name="Normal 6 3 2 2 3 2 4" xfId="9441" xr:uid="{00000000-0005-0000-0000-000066470000}"/>
    <cellStyle name="Normal 6 3 2 2 3 2 4 2" xfId="9442" xr:uid="{00000000-0005-0000-0000-000067470000}"/>
    <cellStyle name="Normal 6 3 2 2 3 2 4 2 2" xfId="9443" xr:uid="{00000000-0005-0000-0000-000068470000}"/>
    <cellStyle name="Normal 6 3 2 2 3 2 4 2 2 2" xfId="39731" xr:uid="{00000000-0005-0000-0000-000069470000}"/>
    <cellStyle name="Normal 6 3 2 2 3 2 4 2 3" xfId="29713" xr:uid="{00000000-0005-0000-0000-00006A470000}"/>
    <cellStyle name="Normal 6 3 2 2 3 2 4 3" xfId="9444" xr:uid="{00000000-0005-0000-0000-00006B470000}"/>
    <cellStyle name="Normal 6 3 2 2 3 2 4 3 2" xfId="9445" xr:uid="{00000000-0005-0000-0000-00006C470000}"/>
    <cellStyle name="Normal 6 3 2 2 3 2 4 3 2 2" xfId="39732" xr:uid="{00000000-0005-0000-0000-00006D470000}"/>
    <cellStyle name="Normal 6 3 2 2 3 2 4 3 3" xfId="29714" xr:uid="{00000000-0005-0000-0000-00006E470000}"/>
    <cellStyle name="Normal 6 3 2 2 3 2 4 4" xfId="9446" xr:uid="{00000000-0005-0000-0000-00006F470000}"/>
    <cellStyle name="Normal 6 3 2 2 3 2 4 4 2" xfId="35285" xr:uid="{00000000-0005-0000-0000-000070470000}"/>
    <cellStyle name="Normal 6 3 2 2 3 2 4 5" xfId="24689" xr:uid="{00000000-0005-0000-0000-000071470000}"/>
    <cellStyle name="Normal 6 3 2 2 3 2 5" xfId="9447" xr:uid="{00000000-0005-0000-0000-000072470000}"/>
    <cellStyle name="Normal 6 3 2 2 3 2 5 2" xfId="9448" xr:uid="{00000000-0005-0000-0000-000073470000}"/>
    <cellStyle name="Normal 6 3 2 2 3 2 5 2 2" xfId="39733" xr:uid="{00000000-0005-0000-0000-000074470000}"/>
    <cellStyle name="Normal 6 3 2 2 3 2 5 3" xfId="29715" xr:uid="{00000000-0005-0000-0000-000075470000}"/>
    <cellStyle name="Normal 6 3 2 2 3 2 6" xfId="9449" xr:uid="{00000000-0005-0000-0000-000076470000}"/>
    <cellStyle name="Normal 6 3 2 2 3 2 6 2" xfId="9450" xr:uid="{00000000-0005-0000-0000-000077470000}"/>
    <cellStyle name="Normal 6 3 2 2 3 2 6 2 2" xfId="39734" xr:uid="{00000000-0005-0000-0000-000078470000}"/>
    <cellStyle name="Normal 6 3 2 2 3 2 6 3" xfId="29716" xr:uid="{00000000-0005-0000-0000-000079470000}"/>
    <cellStyle name="Normal 6 3 2 2 3 2 7" xfId="9451" xr:uid="{00000000-0005-0000-0000-00007A470000}"/>
    <cellStyle name="Normal 6 3 2 2 3 2 7 2" xfId="35280" xr:uid="{00000000-0005-0000-0000-00007B470000}"/>
    <cellStyle name="Normal 6 3 2 2 3 2 8" xfId="24684" xr:uid="{00000000-0005-0000-0000-00007C470000}"/>
    <cellStyle name="Normal 6 3 2 2 3 3" xfId="9452" xr:uid="{00000000-0005-0000-0000-00007D470000}"/>
    <cellStyle name="Normal 6 3 2 2 3 3 2" xfId="9453" xr:uid="{00000000-0005-0000-0000-00007E470000}"/>
    <cellStyle name="Normal 6 3 2 2 3 3 2 2" xfId="9454" xr:uid="{00000000-0005-0000-0000-00007F470000}"/>
    <cellStyle name="Normal 6 3 2 2 3 3 2 2 2" xfId="9455" xr:uid="{00000000-0005-0000-0000-000080470000}"/>
    <cellStyle name="Normal 6 3 2 2 3 3 2 2 2 2" xfId="9456" xr:uid="{00000000-0005-0000-0000-000081470000}"/>
    <cellStyle name="Normal 6 3 2 2 3 3 2 2 2 2 2" xfId="39735" xr:uid="{00000000-0005-0000-0000-000082470000}"/>
    <cellStyle name="Normal 6 3 2 2 3 3 2 2 2 3" xfId="29717" xr:uid="{00000000-0005-0000-0000-000083470000}"/>
    <cellStyle name="Normal 6 3 2 2 3 3 2 2 3" xfId="9457" xr:uid="{00000000-0005-0000-0000-000084470000}"/>
    <cellStyle name="Normal 6 3 2 2 3 3 2 2 3 2" xfId="9458" xr:uid="{00000000-0005-0000-0000-000085470000}"/>
    <cellStyle name="Normal 6 3 2 2 3 3 2 2 3 2 2" xfId="39736" xr:uid="{00000000-0005-0000-0000-000086470000}"/>
    <cellStyle name="Normal 6 3 2 2 3 3 2 2 3 3" xfId="29718" xr:uid="{00000000-0005-0000-0000-000087470000}"/>
    <cellStyle name="Normal 6 3 2 2 3 3 2 2 4" xfId="9459" xr:uid="{00000000-0005-0000-0000-000088470000}"/>
    <cellStyle name="Normal 6 3 2 2 3 3 2 2 4 2" xfId="35288" xr:uid="{00000000-0005-0000-0000-000089470000}"/>
    <cellStyle name="Normal 6 3 2 2 3 3 2 2 5" xfId="24692" xr:uid="{00000000-0005-0000-0000-00008A470000}"/>
    <cellStyle name="Normal 6 3 2 2 3 3 2 3" xfId="9460" xr:uid="{00000000-0005-0000-0000-00008B470000}"/>
    <cellStyle name="Normal 6 3 2 2 3 3 2 3 2" xfId="9461" xr:uid="{00000000-0005-0000-0000-00008C470000}"/>
    <cellStyle name="Normal 6 3 2 2 3 3 2 3 2 2" xfId="9462" xr:uid="{00000000-0005-0000-0000-00008D470000}"/>
    <cellStyle name="Normal 6 3 2 2 3 3 2 3 2 2 2" xfId="39737" xr:uid="{00000000-0005-0000-0000-00008E470000}"/>
    <cellStyle name="Normal 6 3 2 2 3 3 2 3 2 3" xfId="29719" xr:uid="{00000000-0005-0000-0000-00008F470000}"/>
    <cellStyle name="Normal 6 3 2 2 3 3 2 3 3" xfId="9463" xr:uid="{00000000-0005-0000-0000-000090470000}"/>
    <cellStyle name="Normal 6 3 2 2 3 3 2 3 3 2" xfId="9464" xr:uid="{00000000-0005-0000-0000-000091470000}"/>
    <cellStyle name="Normal 6 3 2 2 3 3 2 3 3 2 2" xfId="39738" xr:uid="{00000000-0005-0000-0000-000092470000}"/>
    <cellStyle name="Normal 6 3 2 2 3 3 2 3 3 3" xfId="29720" xr:uid="{00000000-0005-0000-0000-000093470000}"/>
    <cellStyle name="Normal 6 3 2 2 3 3 2 3 4" xfId="9465" xr:uid="{00000000-0005-0000-0000-000094470000}"/>
    <cellStyle name="Normal 6 3 2 2 3 3 2 3 4 2" xfId="35289" xr:uid="{00000000-0005-0000-0000-000095470000}"/>
    <cellStyle name="Normal 6 3 2 2 3 3 2 3 5" xfId="24693" xr:uid="{00000000-0005-0000-0000-000096470000}"/>
    <cellStyle name="Normal 6 3 2 2 3 3 2 4" xfId="9466" xr:uid="{00000000-0005-0000-0000-000097470000}"/>
    <cellStyle name="Normal 6 3 2 2 3 3 2 4 2" xfId="9467" xr:uid="{00000000-0005-0000-0000-000098470000}"/>
    <cellStyle name="Normal 6 3 2 2 3 3 2 4 2 2" xfId="39739" xr:uid="{00000000-0005-0000-0000-000099470000}"/>
    <cellStyle name="Normal 6 3 2 2 3 3 2 4 3" xfId="29721" xr:uid="{00000000-0005-0000-0000-00009A470000}"/>
    <cellStyle name="Normal 6 3 2 2 3 3 2 5" xfId="9468" xr:uid="{00000000-0005-0000-0000-00009B470000}"/>
    <cellStyle name="Normal 6 3 2 2 3 3 2 5 2" xfId="9469" xr:uid="{00000000-0005-0000-0000-00009C470000}"/>
    <cellStyle name="Normal 6 3 2 2 3 3 2 5 2 2" xfId="39740" xr:uid="{00000000-0005-0000-0000-00009D470000}"/>
    <cellStyle name="Normal 6 3 2 2 3 3 2 5 3" xfId="29722" xr:uid="{00000000-0005-0000-0000-00009E470000}"/>
    <cellStyle name="Normal 6 3 2 2 3 3 2 6" xfId="9470" xr:uid="{00000000-0005-0000-0000-00009F470000}"/>
    <cellStyle name="Normal 6 3 2 2 3 3 2 6 2" xfId="35287" xr:uid="{00000000-0005-0000-0000-0000A0470000}"/>
    <cellStyle name="Normal 6 3 2 2 3 3 2 7" xfId="24691" xr:uid="{00000000-0005-0000-0000-0000A1470000}"/>
    <cellStyle name="Normal 6 3 2 2 3 3 3" xfId="9471" xr:uid="{00000000-0005-0000-0000-0000A2470000}"/>
    <cellStyle name="Normal 6 3 2 2 3 3 3 2" xfId="9472" xr:uid="{00000000-0005-0000-0000-0000A3470000}"/>
    <cellStyle name="Normal 6 3 2 2 3 3 3 2 2" xfId="9473" xr:uid="{00000000-0005-0000-0000-0000A4470000}"/>
    <cellStyle name="Normal 6 3 2 2 3 3 3 2 2 2" xfId="39741" xr:uid="{00000000-0005-0000-0000-0000A5470000}"/>
    <cellStyle name="Normal 6 3 2 2 3 3 3 2 3" xfId="29723" xr:uid="{00000000-0005-0000-0000-0000A6470000}"/>
    <cellStyle name="Normal 6 3 2 2 3 3 3 3" xfId="9474" xr:uid="{00000000-0005-0000-0000-0000A7470000}"/>
    <cellStyle name="Normal 6 3 2 2 3 3 3 3 2" xfId="9475" xr:uid="{00000000-0005-0000-0000-0000A8470000}"/>
    <cellStyle name="Normal 6 3 2 2 3 3 3 3 2 2" xfId="39742" xr:uid="{00000000-0005-0000-0000-0000A9470000}"/>
    <cellStyle name="Normal 6 3 2 2 3 3 3 3 3" xfId="29724" xr:uid="{00000000-0005-0000-0000-0000AA470000}"/>
    <cellStyle name="Normal 6 3 2 2 3 3 3 4" xfId="9476" xr:uid="{00000000-0005-0000-0000-0000AB470000}"/>
    <cellStyle name="Normal 6 3 2 2 3 3 3 4 2" xfId="35290" xr:uid="{00000000-0005-0000-0000-0000AC470000}"/>
    <cellStyle name="Normal 6 3 2 2 3 3 3 5" xfId="24694" xr:uid="{00000000-0005-0000-0000-0000AD470000}"/>
    <cellStyle name="Normal 6 3 2 2 3 3 4" xfId="9477" xr:uid="{00000000-0005-0000-0000-0000AE470000}"/>
    <cellStyle name="Normal 6 3 2 2 3 3 4 2" xfId="9478" xr:uid="{00000000-0005-0000-0000-0000AF470000}"/>
    <cellStyle name="Normal 6 3 2 2 3 3 4 2 2" xfId="9479" xr:uid="{00000000-0005-0000-0000-0000B0470000}"/>
    <cellStyle name="Normal 6 3 2 2 3 3 4 2 2 2" xfId="39743" xr:uid="{00000000-0005-0000-0000-0000B1470000}"/>
    <cellStyle name="Normal 6 3 2 2 3 3 4 2 3" xfId="29725" xr:uid="{00000000-0005-0000-0000-0000B2470000}"/>
    <cellStyle name="Normal 6 3 2 2 3 3 4 3" xfId="9480" xr:uid="{00000000-0005-0000-0000-0000B3470000}"/>
    <cellStyle name="Normal 6 3 2 2 3 3 4 3 2" xfId="9481" xr:uid="{00000000-0005-0000-0000-0000B4470000}"/>
    <cellStyle name="Normal 6 3 2 2 3 3 4 3 2 2" xfId="39744" xr:uid="{00000000-0005-0000-0000-0000B5470000}"/>
    <cellStyle name="Normal 6 3 2 2 3 3 4 3 3" xfId="29726" xr:uid="{00000000-0005-0000-0000-0000B6470000}"/>
    <cellStyle name="Normal 6 3 2 2 3 3 4 4" xfId="9482" xr:uid="{00000000-0005-0000-0000-0000B7470000}"/>
    <cellStyle name="Normal 6 3 2 2 3 3 4 4 2" xfId="35291" xr:uid="{00000000-0005-0000-0000-0000B8470000}"/>
    <cellStyle name="Normal 6 3 2 2 3 3 4 5" xfId="24695" xr:uid="{00000000-0005-0000-0000-0000B9470000}"/>
    <cellStyle name="Normal 6 3 2 2 3 3 5" xfId="9483" xr:uid="{00000000-0005-0000-0000-0000BA470000}"/>
    <cellStyle name="Normal 6 3 2 2 3 3 5 2" xfId="9484" xr:uid="{00000000-0005-0000-0000-0000BB470000}"/>
    <cellStyle name="Normal 6 3 2 2 3 3 5 2 2" xfId="39745" xr:uid="{00000000-0005-0000-0000-0000BC470000}"/>
    <cellStyle name="Normal 6 3 2 2 3 3 5 3" xfId="29727" xr:uid="{00000000-0005-0000-0000-0000BD470000}"/>
    <cellStyle name="Normal 6 3 2 2 3 3 6" xfId="9485" xr:uid="{00000000-0005-0000-0000-0000BE470000}"/>
    <cellStyle name="Normal 6 3 2 2 3 3 6 2" xfId="9486" xr:uid="{00000000-0005-0000-0000-0000BF470000}"/>
    <cellStyle name="Normal 6 3 2 2 3 3 6 2 2" xfId="39746" xr:uid="{00000000-0005-0000-0000-0000C0470000}"/>
    <cellStyle name="Normal 6 3 2 2 3 3 6 3" xfId="29728" xr:uid="{00000000-0005-0000-0000-0000C1470000}"/>
    <cellStyle name="Normal 6 3 2 2 3 3 7" xfId="9487" xr:uid="{00000000-0005-0000-0000-0000C2470000}"/>
    <cellStyle name="Normal 6 3 2 2 3 3 7 2" xfId="35286" xr:uid="{00000000-0005-0000-0000-0000C3470000}"/>
    <cellStyle name="Normal 6 3 2 2 3 3 8" xfId="24690" xr:uid="{00000000-0005-0000-0000-0000C4470000}"/>
    <cellStyle name="Normal 6 3 2 2 3 4" xfId="9488" xr:uid="{00000000-0005-0000-0000-0000C5470000}"/>
    <cellStyle name="Normal 6 3 2 2 3 4 2" xfId="9489" xr:uid="{00000000-0005-0000-0000-0000C6470000}"/>
    <cellStyle name="Normal 6 3 2 2 3 4 2 2" xfId="9490" xr:uid="{00000000-0005-0000-0000-0000C7470000}"/>
    <cellStyle name="Normal 6 3 2 2 3 4 2 2 2" xfId="9491" xr:uid="{00000000-0005-0000-0000-0000C8470000}"/>
    <cellStyle name="Normal 6 3 2 2 3 4 2 2 2 2" xfId="39747" xr:uid="{00000000-0005-0000-0000-0000C9470000}"/>
    <cellStyle name="Normal 6 3 2 2 3 4 2 2 3" xfId="29729" xr:uid="{00000000-0005-0000-0000-0000CA470000}"/>
    <cellStyle name="Normal 6 3 2 2 3 4 2 3" xfId="9492" xr:uid="{00000000-0005-0000-0000-0000CB470000}"/>
    <cellStyle name="Normal 6 3 2 2 3 4 2 3 2" xfId="9493" xr:uid="{00000000-0005-0000-0000-0000CC470000}"/>
    <cellStyle name="Normal 6 3 2 2 3 4 2 3 2 2" xfId="39748" xr:uid="{00000000-0005-0000-0000-0000CD470000}"/>
    <cellStyle name="Normal 6 3 2 2 3 4 2 3 3" xfId="29730" xr:uid="{00000000-0005-0000-0000-0000CE470000}"/>
    <cellStyle name="Normal 6 3 2 2 3 4 2 4" xfId="9494" xr:uid="{00000000-0005-0000-0000-0000CF470000}"/>
    <cellStyle name="Normal 6 3 2 2 3 4 2 4 2" xfId="35293" xr:uid="{00000000-0005-0000-0000-0000D0470000}"/>
    <cellStyle name="Normal 6 3 2 2 3 4 2 5" xfId="24697" xr:uid="{00000000-0005-0000-0000-0000D1470000}"/>
    <cellStyle name="Normal 6 3 2 2 3 4 3" xfId="9495" xr:uid="{00000000-0005-0000-0000-0000D2470000}"/>
    <cellStyle name="Normal 6 3 2 2 3 4 3 2" xfId="9496" xr:uid="{00000000-0005-0000-0000-0000D3470000}"/>
    <cellStyle name="Normal 6 3 2 2 3 4 3 2 2" xfId="9497" xr:uid="{00000000-0005-0000-0000-0000D4470000}"/>
    <cellStyle name="Normal 6 3 2 2 3 4 3 2 2 2" xfId="39749" xr:uid="{00000000-0005-0000-0000-0000D5470000}"/>
    <cellStyle name="Normal 6 3 2 2 3 4 3 2 3" xfId="29731" xr:uid="{00000000-0005-0000-0000-0000D6470000}"/>
    <cellStyle name="Normal 6 3 2 2 3 4 3 3" xfId="9498" xr:uid="{00000000-0005-0000-0000-0000D7470000}"/>
    <cellStyle name="Normal 6 3 2 2 3 4 3 3 2" xfId="9499" xr:uid="{00000000-0005-0000-0000-0000D8470000}"/>
    <cellStyle name="Normal 6 3 2 2 3 4 3 3 2 2" xfId="39750" xr:uid="{00000000-0005-0000-0000-0000D9470000}"/>
    <cellStyle name="Normal 6 3 2 2 3 4 3 3 3" xfId="29732" xr:uid="{00000000-0005-0000-0000-0000DA470000}"/>
    <cellStyle name="Normal 6 3 2 2 3 4 3 4" xfId="9500" xr:uid="{00000000-0005-0000-0000-0000DB470000}"/>
    <cellStyle name="Normal 6 3 2 2 3 4 3 4 2" xfId="35294" xr:uid="{00000000-0005-0000-0000-0000DC470000}"/>
    <cellStyle name="Normal 6 3 2 2 3 4 3 5" xfId="24698" xr:uid="{00000000-0005-0000-0000-0000DD470000}"/>
    <cellStyle name="Normal 6 3 2 2 3 4 4" xfId="9501" xr:uid="{00000000-0005-0000-0000-0000DE470000}"/>
    <cellStyle name="Normal 6 3 2 2 3 4 4 2" xfId="9502" xr:uid="{00000000-0005-0000-0000-0000DF470000}"/>
    <cellStyle name="Normal 6 3 2 2 3 4 4 2 2" xfId="39751" xr:uid="{00000000-0005-0000-0000-0000E0470000}"/>
    <cellStyle name="Normal 6 3 2 2 3 4 4 3" xfId="29733" xr:uid="{00000000-0005-0000-0000-0000E1470000}"/>
    <cellStyle name="Normal 6 3 2 2 3 4 5" xfId="9503" xr:uid="{00000000-0005-0000-0000-0000E2470000}"/>
    <cellStyle name="Normal 6 3 2 2 3 4 5 2" xfId="9504" xr:uid="{00000000-0005-0000-0000-0000E3470000}"/>
    <cellStyle name="Normal 6 3 2 2 3 4 5 2 2" xfId="39752" xr:uid="{00000000-0005-0000-0000-0000E4470000}"/>
    <cellStyle name="Normal 6 3 2 2 3 4 5 3" xfId="29734" xr:uid="{00000000-0005-0000-0000-0000E5470000}"/>
    <cellStyle name="Normal 6 3 2 2 3 4 6" xfId="9505" xr:uid="{00000000-0005-0000-0000-0000E6470000}"/>
    <cellStyle name="Normal 6 3 2 2 3 4 6 2" xfId="35292" xr:uid="{00000000-0005-0000-0000-0000E7470000}"/>
    <cellStyle name="Normal 6 3 2 2 3 4 7" xfId="24696" xr:uid="{00000000-0005-0000-0000-0000E8470000}"/>
    <cellStyle name="Normal 6 3 2 2 3 5" xfId="9506" xr:uid="{00000000-0005-0000-0000-0000E9470000}"/>
    <cellStyle name="Normal 6 3 2 2 3 5 2" xfId="9507" xr:uid="{00000000-0005-0000-0000-0000EA470000}"/>
    <cellStyle name="Normal 6 3 2 2 3 5 2 2" xfId="9508" xr:uid="{00000000-0005-0000-0000-0000EB470000}"/>
    <cellStyle name="Normal 6 3 2 2 3 5 2 2 2" xfId="39753" xr:uid="{00000000-0005-0000-0000-0000EC470000}"/>
    <cellStyle name="Normal 6 3 2 2 3 5 2 3" xfId="29735" xr:uid="{00000000-0005-0000-0000-0000ED470000}"/>
    <cellStyle name="Normal 6 3 2 2 3 5 3" xfId="9509" xr:uid="{00000000-0005-0000-0000-0000EE470000}"/>
    <cellStyle name="Normal 6 3 2 2 3 5 3 2" xfId="9510" xr:uid="{00000000-0005-0000-0000-0000EF470000}"/>
    <cellStyle name="Normal 6 3 2 2 3 5 3 2 2" xfId="39754" xr:uid="{00000000-0005-0000-0000-0000F0470000}"/>
    <cellStyle name="Normal 6 3 2 2 3 5 3 3" xfId="29736" xr:uid="{00000000-0005-0000-0000-0000F1470000}"/>
    <cellStyle name="Normal 6 3 2 2 3 5 4" xfId="9511" xr:uid="{00000000-0005-0000-0000-0000F2470000}"/>
    <cellStyle name="Normal 6 3 2 2 3 5 4 2" xfId="35295" xr:uid="{00000000-0005-0000-0000-0000F3470000}"/>
    <cellStyle name="Normal 6 3 2 2 3 5 5" xfId="24699" xr:uid="{00000000-0005-0000-0000-0000F4470000}"/>
    <cellStyle name="Normal 6 3 2 2 3 6" xfId="9512" xr:uid="{00000000-0005-0000-0000-0000F5470000}"/>
    <cellStyle name="Normal 6 3 2 2 3 6 2" xfId="9513" xr:uid="{00000000-0005-0000-0000-0000F6470000}"/>
    <cellStyle name="Normal 6 3 2 2 3 6 2 2" xfId="9514" xr:uid="{00000000-0005-0000-0000-0000F7470000}"/>
    <cellStyle name="Normal 6 3 2 2 3 6 2 2 2" xfId="39755" xr:uid="{00000000-0005-0000-0000-0000F8470000}"/>
    <cellStyle name="Normal 6 3 2 2 3 6 2 3" xfId="29737" xr:uid="{00000000-0005-0000-0000-0000F9470000}"/>
    <cellStyle name="Normal 6 3 2 2 3 6 3" xfId="9515" xr:uid="{00000000-0005-0000-0000-0000FA470000}"/>
    <cellStyle name="Normal 6 3 2 2 3 6 3 2" xfId="9516" xr:uid="{00000000-0005-0000-0000-0000FB470000}"/>
    <cellStyle name="Normal 6 3 2 2 3 6 3 2 2" xfId="39756" xr:uid="{00000000-0005-0000-0000-0000FC470000}"/>
    <cellStyle name="Normal 6 3 2 2 3 6 3 3" xfId="29738" xr:uid="{00000000-0005-0000-0000-0000FD470000}"/>
    <cellStyle name="Normal 6 3 2 2 3 6 4" xfId="9517" xr:uid="{00000000-0005-0000-0000-0000FE470000}"/>
    <cellStyle name="Normal 6 3 2 2 3 6 4 2" xfId="35296" xr:uid="{00000000-0005-0000-0000-0000FF470000}"/>
    <cellStyle name="Normal 6 3 2 2 3 6 5" xfId="24700" xr:uid="{00000000-0005-0000-0000-000000480000}"/>
    <cellStyle name="Normal 6 3 2 2 3 7" xfId="9518" xr:uid="{00000000-0005-0000-0000-000001480000}"/>
    <cellStyle name="Normal 6 3 2 2 3 7 2" xfId="9519" xr:uid="{00000000-0005-0000-0000-000002480000}"/>
    <cellStyle name="Normal 6 3 2 2 3 7 2 2" xfId="39757" xr:uid="{00000000-0005-0000-0000-000003480000}"/>
    <cellStyle name="Normal 6 3 2 2 3 7 3" xfId="29739" xr:uid="{00000000-0005-0000-0000-000004480000}"/>
    <cellStyle name="Normal 6 3 2 2 3 8" xfId="9520" xr:uid="{00000000-0005-0000-0000-000005480000}"/>
    <cellStyle name="Normal 6 3 2 2 3 8 2" xfId="9521" xr:uid="{00000000-0005-0000-0000-000006480000}"/>
    <cellStyle name="Normal 6 3 2 2 3 8 2 2" xfId="39758" xr:uid="{00000000-0005-0000-0000-000007480000}"/>
    <cellStyle name="Normal 6 3 2 2 3 8 3" xfId="29740" xr:uid="{00000000-0005-0000-0000-000008480000}"/>
    <cellStyle name="Normal 6 3 2 2 3 9" xfId="9522" xr:uid="{00000000-0005-0000-0000-000009480000}"/>
    <cellStyle name="Normal 6 3 2 2 3 9 2" xfId="35279" xr:uid="{00000000-0005-0000-0000-00000A480000}"/>
    <cellStyle name="Normal 6 3 2 2 4" xfId="9523" xr:uid="{00000000-0005-0000-0000-00000B480000}"/>
    <cellStyle name="Normal 6 3 2 2 4 10" xfId="24701" xr:uid="{00000000-0005-0000-0000-00000C480000}"/>
    <cellStyle name="Normal 6 3 2 2 4 2" xfId="9524" xr:uid="{00000000-0005-0000-0000-00000D480000}"/>
    <cellStyle name="Normal 6 3 2 2 4 2 2" xfId="9525" xr:uid="{00000000-0005-0000-0000-00000E480000}"/>
    <cellStyle name="Normal 6 3 2 2 4 2 2 2" xfId="9526" xr:uid="{00000000-0005-0000-0000-00000F480000}"/>
    <cellStyle name="Normal 6 3 2 2 4 2 2 2 2" xfId="9527" xr:uid="{00000000-0005-0000-0000-000010480000}"/>
    <cellStyle name="Normal 6 3 2 2 4 2 2 2 2 2" xfId="9528" xr:uid="{00000000-0005-0000-0000-000011480000}"/>
    <cellStyle name="Normal 6 3 2 2 4 2 2 2 2 2 2" xfId="39759" xr:uid="{00000000-0005-0000-0000-000012480000}"/>
    <cellStyle name="Normal 6 3 2 2 4 2 2 2 2 3" xfId="29741" xr:uid="{00000000-0005-0000-0000-000013480000}"/>
    <cellStyle name="Normal 6 3 2 2 4 2 2 2 3" xfId="9529" xr:uid="{00000000-0005-0000-0000-000014480000}"/>
    <cellStyle name="Normal 6 3 2 2 4 2 2 2 3 2" xfId="9530" xr:uid="{00000000-0005-0000-0000-000015480000}"/>
    <cellStyle name="Normal 6 3 2 2 4 2 2 2 3 2 2" xfId="39760" xr:uid="{00000000-0005-0000-0000-000016480000}"/>
    <cellStyle name="Normal 6 3 2 2 4 2 2 2 3 3" xfId="29742" xr:uid="{00000000-0005-0000-0000-000017480000}"/>
    <cellStyle name="Normal 6 3 2 2 4 2 2 2 4" xfId="9531" xr:uid="{00000000-0005-0000-0000-000018480000}"/>
    <cellStyle name="Normal 6 3 2 2 4 2 2 2 4 2" xfId="35300" xr:uid="{00000000-0005-0000-0000-000019480000}"/>
    <cellStyle name="Normal 6 3 2 2 4 2 2 2 5" xfId="24704" xr:uid="{00000000-0005-0000-0000-00001A480000}"/>
    <cellStyle name="Normal 6 3 2 2 4 2 2 3" xfId="9532" xr:uid="{00000000-0005-0000-0000-00001B480000}"/>
    <cellStyle name="Normal 6 3 2 2 4 2 2 3 2" xfId="9533" xr:uid="{00000000-0005-0000-0000-00001C480000}"/>
    <cellStyle name="Normal 6 3 2 2 4 2 2 3 2 2" xfId="9534" xr:uid="{00000000-0005-0000-0000-00001D480000}"/>
    <cellStyle name="Normal 6 3 2 2 4 2 2 3 2 2 2" xfId="39761" xr:uid="{00000000-0005-0000-0000-00001E480000}"/>
    <cellStyle name="Normal 6 3 2 2 4 2 2 3 2 3" xfId="29743" xr:uid="{00000000-0005-0000-0000-00001F480000}"/>
    <cellStyle name="Normal 6 3 2 2 4 2 2 3 3" xfId="9535" xr:uid="{00000000-0005-0000-0000-000020480000}"/>
    <cellStyle name="Normal 6 3 2 2 4 2 2 3 3 2" xfId="9536" xr:uid="{00000000-0005-0000-0000-000021480000}"/>
    <cellStyle name="Normal 6 3 2 2 4 2 2 3 3 2 2" xfId="39762" xr:uid="{00000000-0005-0000-0000-000022480000}"/>
    <cellStyle name="Normal 6 3 2 2 4 2 2 3 3 3" xfId="29744" xr:uid="{00000000-0005-0000-0000-000023480000}"/>
    <cellStyle name="Normal 6 3 2 2 4 2 2 3 4" xfId="9537" xr:uid="{00000000-0005-0000-0000-000024480000}"/>
    <cellStyle name="Normal 6 3 2 2 4 2 2 3 4 2" xfId="35301" xr:uid="{00000000-0005-0000-0000-000025480000}"/>
    <cellStyle name="Normal 6 3 2 2 4 2 2 3 5" xfId="24705" xr:uid="{00000000-0005-0000-0000-000026480000}"/>
    <cellStyle name="Normal 6 3 2 2 4 2 2 4" xfId="9538" xr:uid="{00000000-0005-0000-0000-000027480000}"/>
    <cellStyle name="Normal 6 3 2 2 4 2 2 4 2" xfId="9539" xr:uid="{00000000-0005-0000-0000-000028480000}"/>
    <cellStyle name="Normal 6 3 2 2 4 2 2 4 2 2" xfId="39763" xr:uid="{00000000-0005-0000-0000-000029480000}"/>
    <cellStyle name="Normal 6 3 2 2 4 2 2 4 3" xfId="29745" xr:uid="{00000000-0005-0000-0000-00002A480000}"/>
    <cellStyle name="Normal 6 3 2 2 4 2 2 5" xfId="9540" xr:uid="{00000000-0005-0000-0000-00002B480000}"/>
    <cellStyle name="Normal 6 3 2 2 4 2 2 5 2" xfId="9541" xr:uid="{00000000-0005-0000-0000-00002C480000}"/>
    <cellStyle name="Normal 6 3 2 2 4 2 2 5 2 2" xfId="39764" xr:uid="{00000000-0005-0000-0000-00002D480000}"/>
    <cellStyle name="Normal 6 3 2 2 4 2 2 5 3" xfId="29746" xr:uid="{00000000-0005-0000-0000-00002E480000}"/>
    <cellStyle name="Normal 6 3 2 2 4 2 2 6" xfId="9542" xr:uid="{00000000-0005-0000-0000-00002F480000}"/>
    <cellStyle name="Normal 6 3 2 2 4 2 2 6 2" xfId="35299" xr:uid="{00000000-0005-0000-0000-000030480000}"/>
    <cellStyle name="Normal 6 3 2 2 4 2 2 7" xfId="24703" xr:uid="{00000000-0005-0000-0000-000031480000}"/>
    <cellStyle name="Normal 6 3 2 2 4 2 3" xfId="9543" xr:uid="{00000000-0005-0000-0000-000032480000}"/>
    <cellStyle name="Normal 6 3 2 2 4 2 3 2" xfId="9544" xr:uid="{00000000-0005-0000-0000-000033480000}"/>
    <cellStyle name="Normal 6 3 2 2 4 2 3 2 2" xfId="9545" xr:uid="{00000000-0005-0000-0000-000034480000}"/>
    <cellStyle name="Normal 6 3 2 2 4 2 3 2 2 2" xfId="39765" xr:uid="{00000000-0005-0000-0000-000035480000}"/>
    <cellStyle name="Normal 6 3 2 2 4 2 3 2 3" xfId="29747" xr:uid="{00000000-0005-0000-0000-000036480000}"/>
    <cellStyle name="Normal 6 3 2 2 4 2 3 3" xfId="9546" xr:uid="{00000000-0005-0000-0000-000037480000}"/>
    <cellStyle name="Normal 6 3 2 2 4 2 3 3 2" xfId="9547" xr:uid="{00000000-0005-0000-0000-000038480000}"/>
    <cellStyle name="Normal 6 3 2 2 4 2 3 3 2 2" xfId="39766" xr:uid="{00000000-0005-0000-0000-000039480000}"/>
    <cellStyle name="Normal 6 3 2 2 4 2 3 3 3" xfId="29748" xr:uid="{00000000-0005-0000-0000-00003A480000}"/>
    <cellStyle name="Normal 6 3 2 2 4 2 3 4" xfId="9548" xr:uid="{00000000-0005-0000-0000-00003B480000}"/>
    <cellStyle name="Normal 6 3 2 2 4 2 3 4 2" xfId="35302" xr:uid="{00000000-0005-0000-0000-00003C480000}"/>
    <cellStyle name="Normal 6 3 2 2 4 2 3 5" xfId="24706" xr:uid="{00000000-0005-0000-0000-00003D480000}"/>
    <cellStyle name="Normal 6 3 2 2 4 2 4" xfId="9549" xr:uid="{00000000-0005-0000-0000-00003E480000}"/>
    <cellStyle name="Normal 6 3 2 2 4 2 4 2" xfId="9550" xr:uid="{00000000-0005-0000-0000-00003F480000}"/>
    <cellStyle name="Normal 6 3 2 2 4 2 4 2 2" xfId="9551" xr:uid="{00000000-0005-0000-0000-000040480000}"/>
    <cellStyle name="Normal 6 3 2 2 4 2 4 2 2 2" xfId="39767" xr:uid="{00000000-0005-0000-0000-000041480000}"/>
    <cellStyle name="Normal 6 3 2 2 4 2 4 2 3" xfId="29749" xr:uid="{00000000-0005-0000-0000-000042480000}"/>
    <cellStyle name="Normal 6 3 2 2 4 2 4 3" xfId="9552" xr:uid="{00000000-0005-0000-0000-000043480000}"/>
    <cellStyle name="Normal 6 3 2 2 4 2 4 3 2" xfId="9553" xr:uid="{00000000-0005-0000-0000-000044480000}"/>
    <cellStyle name="Normal 6 3 2 2 4 2 4 3 2 2" xfId="39768" xr:uid="{00000000-0005-0000-0000-000045480000}"/>
    <cellStyle name="Normal 6 3 2 2 4 2 4 3 3" xfId="29750" xr:uid="{00000000-0005-0000-0000-000046480000}"/>
    <cellStyle name="Normal 6 3 2 2 4 2 4 4" xfId="9554" xr:uid="{00000000-0005-0000-0000-000047480000}"/>
    <cellStyle name="Normal 6 3 2 2 4 2 4 4 2" xfId="35303" xr:uid="{00000000-0005-0000-0000-000048480000}"/>
    <cellStyle name="Normal 6 3 2 2 4 2 4 5" xfId="24707" xr:uid="{00000000-0005-0000-0000-000049480000}"/>
    <cellStyle name="Normal 6 3 2 2 4 2 5" xfId="9555" xr:uid="{00000000-0005-0000-0000-00004A480000}"/>
    <cellStyle name="Normal 6 3 2 2 4 2 5 2" xfId="9556" xr:uid="{00000000-0005-0000-0000-00004B480000}"/>
    <cellStyle name="Normal 6 3 2 2 4 2 5 2 2" xfId="39769" xr:uid="{00000000-0005-0000-0000-00004C480000}"/>
    <cellStyle name="Normal 6 3 2 2 4 2 5 3" xfId="29751" xr:uid="{00000000-0005-0000-0000-00004D480000}"/>
    <cellStyle name="Normal 6 3 2 2 4 2 6" xfId="9557" xr:uid="{00000000-0005-0000-0000-00004E480000}"/>
    <cellStyle name="Normal 6 3 2 2 4 2 6 2" xfId="9558" xr:uid="{00000000-0005-0000-0000-00004F480000}"/>
    <cellStyle name="Normal 6 3 2 2 4 2 6 2 2" xfId="39770" xr:uid="{00000000-0005-0000-0000-000050480000}"/>
    <cellStyle name="Normal 6 3 2 2 4 2 6 3" xfId="29752" xr:uid="{00000000-0005-0000-0000-000051480000}"/>
    <cellStyle name="Normal 6 3 2 2 4 2 7" xfId="9559" xr:uid="{00000000-0005-0000-0000-000052480000}"/>
    <cellStyle name="Normal 6 3 2 2 4 2 7 2" xfId="35298" xr:uid="{00000000-0005-0000-0000-000053480000}"/>
    <cellStyle name="Normal 6 3 2 2 4 2 8" xfId="24702" xr:uid="{00000000-0005-0000-0000-000054480000}"/>
    <cellStyle name="Normal 6 3 2 2 4 3" xfId="9560" xr:uid="{00000000-0005-0000-0000-000055480000}"/>
    <cellStyle name="Normal 6 3 2 2 4 3 2" xfId="9561" xr:uid="{00000000-0005-0000-0000-000056480000}"/>
    <cellStyle name="Normal 6 3 2 2 4 3 2 2" xfId="9562" xr:uid="{00000000-0005-0000-0000-000057480000}"/>
    <cellStyle name="Normal 6 3 2 2 4 3 2 2 2" xfId="9563" xr:uid="{00000000-0005-0000-0000-000058480000}"/>
    <cellStyle name="Normal 6 3 2 2 4 3 2 2 2 2" xfId="9564" xr:uid="{00000000-0005-0000-0000-000059480000}"/>
    <cellStyle name="Normal 6 3 2 2 4 3 2 2 2 2 2" xfId="39771" xr:uid="{00000000-0005-0000-0000-00005A480000}"/>
    <cellStyle name="Normal 6 3 2 2 4 3 2 2 2 3" xfId="29753" xr:uid="{00000000-0005-0000-0000-00005B480000}"/>
    <cellStyle name="Normal 6 3 2 2 4 3 2 2 3" xfId="9565" xr:uid="{00000000-0005-0000-0000-00005C480000}"/>
    <cellStyle name="Normal 6 3 2 2 4 3 2 2 3 2" xfId="9566" xr:uid="{00000000-0005-0000-0000-00005D480000}"/>
    <cellStyle name="Normal 6 3 2 2 4 3 2 2 3 2 2" xfId="39772" xr:uid="{00000000-0005-0000-0000-00005E480000}"/>
    <cellStyle name="Normal 6 3 2 2 4 3 2 2 3 3" xfId="29754" xr:uid="{00000000-0005-0000-0000-00005F480000}"/>
    <cellStyle name="Normal 6 3 2 2 4 3 2 2 4" xfId="9567" xr:uid="{00000000-0005-0000-0000-000060480000}"/>
    <cellStyle name="Normal 6 3 2 2 4 3 2 2 4 2" xfId="35306" xr:uid="{00000000-0005-0000-0000-000061480000}"/>
    <cellStyle name="Normal 6 3 2 2 4 3 2 2 5" xfId="24710" xr:uid="{00000000-0005-0000-0000-000062480000}"/>
    <cellStyle name="Normal 6 3 2 2 4 3 2 3" xfId="9568" xr:uid="{00000000-0005-0000-0000-000063480000}"/>
    <cellStyle name="Normal 6 3 2 2 4 3 2 3 2" xfId="9569" xr:uid="{00000000-0005-0000-0000-000064480000}"/>
    <cellStyle name="Normal 6 3 2 2 4 3 2 3 2 2" xfId="9570" xr:uid="{00000000-0005-0000-0000-000065480000}"/>
    <cellStyle name="Normal 6 3 2 2 4 3 2 3 2 2 2" xfId="39773" xr:uid="{00000000-0005-0000-0000-000066480000}"/>
    <cellStyle name="Normal 6 3 2 2 4 3 2 3 2 3" xfId="29755" xr:uid="{00000000-0005-0000-0000-000067480000}"/>
    <cellStyle name="Normal 6 3 2 2 4 3 2 3 3" xfId="9571" xr:uid="{00000000-0005-0000-0000-000068480000}"/>
    <cellStyle name="Normal 6 3 2 2 4 3 2 3 3 2" xfId="9572" xr:uid="{00000000-0005-0000-0000-000069480000}"/>
    <cellStyle name="Normal 6 3 2 2 4 3 2 3 3 2 2" xfId="39774" xr:uid="{00000000-0005-0000-0000-00006A480000}"/>
    <cellStyle name="Normal 6 3 2 2 4 3 2 3 3 3" xfId="29756" xr:uid="{00000000-0005-0000-0000-00006B480000}"/>
    <cellStyle name="Normal 6 3 2 2 4 3 2 3 4" xfId="9573" xr:uid="{00000000-0005-0000-0000-00006C480000}"/>
    <cellStyle name="Normal 6 3 2 2 4 3 2 3 4 2" xfId="35307" xr:uid="{00000000-0005-0000-0000-00006D480000}"/>
    <cellStyle name="Normal 6 3 2 2 4 3 2 3 5" xfId="24711" xr:uid="{00000000-0005-0000-0000-00006E480000}"/>
    <cellStyle name="Normal 6 3 2 2 4 3 2 4" xfId="9574" xr:uid="{00000000-0005-0000-0000-00006F480000}"/>
    <cellStyle name="Normal 6 3 2 2 4 3 2 4 2" xfId="9575" xr:uid="{00000000-0005-0000-0000-000070480000}"/>
    <cellStyle name="Normal 6 3 2 2 4 3 2 4 2 2" xfId="39775" xr:uid="{00000000-0005-0000-0000-000071480000}"/>
    <cellStyle name="Normal 6 3 2 2 4 3 2 4 3" xfId="29757" xr:uid="{00000000-0005-0000-0000-000072480000}"/>
    <cellStyle name="Normal 6 3 2 2 4 3 2 5" xfId="9576" xr:uid="{00000000-0005-0000-0000-000073480000}"/>
    <cellStyle name="Normal 6 3 2 2 4 3 2 5 2" xfId="9577" xr:uid="{00000000-0005-0000-0000-000074480000}"/>
    <cellStyle name="Normal 6 3 2 2 4 3 2 5 2 2" xfId="39776" xr:uid="{00000000-0005-0000-0000-000075480000}"/>
    <cellStyle name="Normal 6 3 2 2 4 3 2 5 3" xfId="29758" xr:uid="{00000000-0005-0000-0000-000076480000}"/>
    <cellStyle name="Normal 6 3 2 2 4 3 2 6" xfId="9578" xr:uid="{00000000-0005-0000-0000-000077480000}"/>
    <cellStyle name="Normal 6 3 2 2 4 3 2 6 2" xfId="35305" xr:uid="{00000000-0005-0000-0000-000078480000}"/>
    <cellStyle name="Normal 6 3 2 2 4 3 2 7" xfId="24709" xr:uid="{00000000-0005-0000-0000-000079480000}"/>
    <cellStyle name="Normal 6 3 2 2 4 3 3" xfId="9579" xr:uid="{00000000-0005-0000-0000-00007A480000}"/>
    <cellStyle name="Normal 6 3 2 2 4 3 3 2" xfId="9580" xr:uid="{00000000-0005-0000-0000-00007B480000}"/>
    <cellStyle name="Normal 6 3 2 2 4 3 3 2 2" xfId="9581" xr:uid="{00000000-0005-0000-0000-00007C480000}"/>
    <cellStyle name="Normal 6 3 2 2 4 3 3 2 2 2" xfId="39777" xr:uid="{00000000-0005-0000-0000-00007D480000}"/>
    <cellStyle name="Normal 6 3 2 2 4 3 3 2 3" xfId="29759" xr:uid="{00000000-0005-0000-0000-00007E480000}"/>
    <cellStyle name="Normal 6 3 2 2 4 3 3 3" xfId="9582" xr:uid="{00000000-0005-0000-0000-00007F480000}"/>
    <cellStyle name="Normal 6 3 2 2 4 3 3 3 2" xfId="9583" xr:uid="{00000000-0005-0000-0000-000080480000}"/>
    <cellStyle name="Normal 6 3 2 2 4 3 3 3 2 2" xfId="39778" xr:uid="{00000000-0005-0000-0000-000081480000}"/>
    <cellStyle name="Normal 6 3 2 2 4 3 3 3 3" xfId="29760" xr:uid="{00000000-0005-0000-0000-000082480000}"/>
    <cellStyle name="Normal 6 3 2 2 4 3 3 4" xfId="9584" xr:uid="{00000000-0005-0000-0000-000083480000}"/>
    <cellStyle name="Normal 6 3 2 2 4 3 3 4 2" xfId="35308" xr:uid="{00000000-0005-0000-0000-000084480000}"/>
    <cellStyle name="Normal 6 3 2 2 4 3 3 5" xfId="24712" xr:uid="{00000000-0005-0000-0000-000085480000}"/>
    <cellStyle name="Normal 6 3 2 2 4 3 4" xfId="9585" xr:uid="{00000000-0005-0000-0000-000086480000}"/>
    <cellStyle name="Normal 6 3 2 2 4 3 4 2" xfId="9586" xr:uid="{00000000-0005-0000-0000-000087480000}"/>
    <cellStyle name="Normal 6 3 2 2 4 3 4 2 2" xfId="9587" xr:uid="{00000000-0005-0000-0000-000088480000}"/>
    <cellStyle name="Normal 6 3 2 2 4 3 4 2 2 2" xfId="39779" xr:uid="{00000000-0005-0000-0000-000089480000}"/>
    <cellStyle name="Normal 6 3 2 2 4 3 4 2 3" xfId="29761" xr:uid="{00000000-0005-0000-0000-00008A480000}"/>
    <cellStyle name="Normal 6 3 2 2 4 3 4 3" xfId="9588" xr:uid="{00000000-0005-0000-0000-00008B480000}"/>
    <cellStyle name="Normal 6 3 2 2 4 3 4 3 2" xfId="9589" xr:uid="{00000000-0005-0000-0000-00008C480000}"/>
    <cellStyle name="Normal 6 3 2 2 4 3 4 3 2 2" xfId="39780" xr:uid="{00000000-0005-0000-0000-00008D480000}"/>
    <cellStyle name="Normal 6 3 2 2 4 3 4 3 3" xfId="29762" xr:uid="{00000000-0005-0000-0000-00008E480000}"/>
    <cellStyle name="Normal 6 3 2 2 4 3 4 4" xfId="9590" xr:uid="{00000000-0005-0000-0000-00008F480000}"/>
    <cellStyle name="Normal 6 3 2 2 4 3 4 4 2" xfId="35309" xr:uid="{00000000-0005-0000-0000-000090480000}"/>
    <cellStyle name="Normal 6 3 2 2 4 3 4 5" xfId="24713" xr:uid="{00000000-0005-0000-0000-000091480000}"/>
    <cellStyle name="Normal 6 3 2 2 4 3 5" xfId="9591" xr:uid="{00000000-0005-0000-0000-000092480000}"/>
    <cellStyle name="Normal 6 3 2 2 4 3 5 2" xfId="9592" xr:uid="{00000000-0005-0000-0000-000093480000}"/>
    <cellStyle name="Normal 6 3 2 2 4 3 5 2 2" xfId="39781" xr:uid="{00000000-0005-0000-0000-000094480000}"/>
    <cellStyle name="Normal 6 3 2 2 4 3 5 3" xfId="29763" xr:uid="{00000000-0005-0000-0000-000095480000}"/>
    <cellStyle name="Normal 6 3 2 2 4 3 6" xfId="9593" xr:uid="{00000000-0005-0000-0000-000096480000}"/>
    <cellStyle name="Normal 6 3 2 2 4 3 6 2" xfId="9594" xr:uid="{00000000-0005-0000-0000-000097480000}"/>
    <cellStyle name="Normal 6 3 2 2 4 3 6 2 2" xfId="39782" xr:uid="{00000000-0005-0000-0000-000098480000}"/>
    <cellStyle name="Normal 6 3 2 2 4 3 6 3" xfId="29764" xr:uid="{00000000-0005-0000-0000-000099480000}"/>
    <cellStyle name="Normal 6 3 2 2 4 3 7" xfId="9595" xr:uid="{00000000-0005-0000-0000-00009A480000}"/>
    <cellStyle name="Normal 6 3 2 2 4 3 7 2" xfId="35304" xr:uid="{00000000-0005-0000-0000-00009B480000}"/>
    <cellStyle name="Normal 6 3 2 2 4 3 8" xfId="24708" xr:uid="{00000000-0005-0000-0000-00009C480000}"/>
    <cellStyle name="Normal 6 3 2 2 4 4" xfId="9596" xr:uid="{00000000-0005-0000-0000-00009D480000}"/>
    <cellStyle name="Normal 6 3 2 2 4 4 2" xfId="9597" xr:uid="{00000000-0005-0000-0000-00009E480000}"/>
    <cellStyle name="Normal 6 3 2 2 4 4 2 2" xfId="9598" xr:uid="{00000000-0005-0000-0000-00009F480000}"/>
    <cellStyle name="Normal 6 3 2 2 4 4 2 2 2" xfId="9599" xr:uid="{00000000-0005-0000-0000-0000A0480000}"/>
    <cellStyle name="Normal 6 3 2 2 4 4 2 2 2 2" xfId="39783" xr:uid="{00000000-0005-0000-0000-0000A1480000}"/>
    <cellStyle name="Normal 6 3 2 2 4 4 2 2 3" xfId="29765" xr:uid="{00000000-0005-0000-0000-0000A2480000}"/>
    <cellStyle name="Normal 6 3 2 2 4 4 2 3" xfId="9600" xr:uid="{00000000-0005-0000-0000-0000A3480000}"/>
    <cellStyle name="Normal 6 3 2 2 4 4 2 3 2" xfId="9601" xr:uid="{00000000-0005-0000-0000-0000A4480000}"/>
    <cellStyle name="Normal 6 3 2 2 4 4 2 3 2 2" xfId="39784" xr:uid="{00000000-0005-0000-0000-0000A5480000}"/>
    <cellStyle name="Normal 6 3 2 2 4 4 2 3 3" xfId="29766" xr:uid="{00000000-0005-0000-0000-0000A6480000}"/>
    <cellStyle name="Normal 6 3 2 2 4 4 2 4" xfId="9602" xr:uid="{00000000-0005-0000-0000-0000A7480000}"/>
    <cellStyle name="Normal 6 3 2 2 4 4 2 4 2" xfId="35311" xr:uid="{00000000-0005-0000-0000-0000A8480000}"/>
    <cellStyle name="Normal 6 3 2 2 4 4 2 5" xfId="24715" xr:uid="{00000000-0005-0000-0000-0000A9480000}"/>
    <cellStyle name="Normal 6 3 2 2 4 4 3" xfId="9603" xr:uid="{00000000-0005-0000-0000-0000AA480000}"/>
    <cellStyle name="Normal 6 3 2 2 4 4 3 2" xfId="9604" xr:uid="{00000000-0005-0000-0000-0000AB480000}"/>
    <cellStyle name="Normal 6 3 2 2 4 4 3 2 2" xfId="9605" xr:uid="{00000000-0005-0000-0000-0000AC480000}"/>
    <cellStyle name="Normal 6 3 2 2 4 4 3 2 2 2" xfId="39785" xr:uid="{00000000-0005-0000-0000-0000AD480000}"/>
    <cellStyle name="Normal 6 3 2 2 4 4 3 2 3" xfId="29767" xr:uid="{00000000-0005-0000-0000-0000AE480000}"/>
    <cellStyle name="Normal 6 3 2 2 4 4 3 3" xfId="9606" xr:uid="{00000000-0005-0000-0000-0000AF480000}"/>
    <cellStyle name="Normal 6 3 2 2 4 4 3 3 2" xfId="9607" xr:uid="{00000000-0005-0000-0000-0000B0480000}"/>
    <cellStyle name="Normal 6 3 2 2 4 4 3 3 2 2" xfId="39786" xr:uid="{00000000-0005-0000-0000-0000B1480000}"/>
    <cellStyle name="Normal 6 3 2 2 4 4 3 3 3" xfId="29768" xr:uid="{00000000-0005-0000-0000-0000B2480000}"/>
    <cellStyle name="Normal 6 3 2 2 4 4 3 4" xfId="9608" xr:uid="{00000000-0005-0000-0000-0000B3480000}"/>
    <cellStyle name="Normal 6 3 2 2 4 4 3 4 2" xfId="35312" xr:uid="{00000000-0005-0000-0000-0000B4480000}"/>
    <cellStyle name="Normal 6 3 2 2 4 4 3 5" xfId="24716" xr:uid="{00000000-0005-0000-0000-0000B5480000}"/>
    <cellStyle name="Normal 6 3 2 2 4 4 4" xfId="9609" xr:uid="{00000000-0005-0000-0000-0000B6480000}"/>
    <cellStyle name="Normal 6 3 2 2 4 4 4 2" xfId="9610" xr:uid="{00000000-0005-0000-0000-0000B7480000}"/>
    <cellStyle name="Normal 6 3 2 2 4 4 4 2 2" xfId="39787" xr:uid="{00000000-0005-0000-0000-0000B8480000}"/>
    <cellStyle name="Normal 6 3 2 2 4 4 4 3" xfId="29769" xr:uid="{00000000-0005-0000-0000-0000B9480000}"/>
    <cellStyle name="Normal 6 3 2 2 4 4 5" xfId="9611" xr:uid="{00000000-0005-0000-0000-0000BA480000}"/>
    <cellStyle name="Normal 6 3 2 2 4 4 5 2" xfId="9612" xr:uid="{00000000-0005-0000-0000-0000BB480000}"/>
    <cellStyle name="Normal 6 3 2 2 4 4 5 2 2" xfId="39788" xr:uid="{00000000-0005-0000-0000-0000BC480000}"/>
    <cellStyle name="Normal 6 3 2 2 4 4 5 3" xfId="29770" xr:uid="{00000000-0005-0000-0000-0000BD480000}"/>
    <cellStyle name="Normal 6 3 2 2 4 4 6" xfId="9613" xr:uid="{00000000-0005-0000-0000-0000BE480000}"/>
    <cellStyle name="Normal 6 3 2 2 4 4 6 2" xfId="35310" xr:uid="{00000000-0005-0000-0000-0000BF480000}"/>
    <cellStyle name="Normal 6 3 2 2 4 4 7" xfId="24714" xr:uid="{00000000-0005-0000-0000-0000C0480000}"/>
    <cellStyle name="Normal 6 3 2 2 4 5" xfId="9614" xr:uid="{00000000-0005-0000-0000-0000C1480000}"/>
    <cellStyle name="Normal 6 3 2 2 4 5 2" xfId="9615" xr:uid="{00000000-0005-0000-0000-0000C2480000}"/>
    <cellStyle name="Normal 6 3 2 2 4 5 2 2" xfId="9616" xr:uid="{00000000-0005-0000-0000-0000C3480000}"/>
    <cellStyle name="Normal 6 3 2 2 4 5 2 2 2" xfId="39789" xr:uid="{00000000-0005-0000-0000-0000C4480000}"/>
    <cellStyle name="Normal 6 3 2 2 4 5 2 3" xfId="29771" xr:uid="{00000000-0005-0000-0000-0000C5480000}"/>
    <cellStyle name="Normal 6 3 2 2 4 5 3" xfId="9617" xr:uid="{00000000-0005-0000-0000-0000C6480000}"/>
    <cellStyle name="Normal 6 3 2 2 4 5 3 2" xfId="9618" xr:uid="{00000000-0005-0000-0000-0000C7480000}"/>
    <cellStyle name="Normal 6 3 2 2 4 5 3 2 2" xfId="39790" xr:uid="{00000000-0005-0000-0000-0000C8480000}"/>
    <cellStyle name="Normal 6 3 2 2 4 5 3 3" xfId="29772" xr:uid="{00000000-0005-0000-0000-0000C9480000}"/>
    <cellStyle name="Normal 6 3 2 2 4 5 4" xfId="9619" xr:uid="{00000000-0005-0000-0000-0000CA480000}"/>
    <cellStyle name="Normal 6 3 2 2 4 5 4 2" xfId="35313" xr:uid="{00000000-0005-0000-0000-0000CB480000}"/>
    <cellStyle name="Normal 6 3 2 2 4 5 5" xfId="24717" xr:uid="{00000000-0005-0000-0000-0000CC480000}"/>
    <cellStyle name="Normal 6 3 2 2 4 6" xfId="9620" xr:uid="{00000000-0005-0000-0000-0000CD480000}"/>
    <cellStyle name="Normal 6 3 2 2 4 6 2" xfId="9621" xr:uid="{00000000-0005-0000-0000-0000CE480000}"/>
    <cellStyle name="Normal 6 3 2 2 4 6 2 2" xfId="9622" xr:uid="{00000000-0005-0000-0000-0000CF480000}"/>
    <cellStyle name="Normal 6 3 2 2 4 6 2 2 2" xfId="39791" xr:uid="{00000000-0005-0000-0000-0000D0480000}"/>
    <cellStyle name="Normal 6 3 2 2 4 6 2 3" xfId="29773" xr:uid="{00000000-0005-0000-0000-0000D1480000}"/>
    <cellStyle name="Normal 6 3 2 2 4 6 3" xfId="9623" xr:uid="{00000000-0005-0000-0000-0000D2480000}"/>
    <cellStyle name="Normal 6 3 2 2 4 6 3 2" xfId="9624" xr:uid="{00000000-0005-0000-0000-0000D3480000}"/>
    <cellStyle name="Normal 6 3 2 2 4 6 3 2 2" xfId="39792" xr:uid="{00000000-0005-0000-0000-0000D4480000}"/>
    <cellStyle name="Normal 6 3 2 2 4 6 3 3" xfId="29774" xr:uid="{00000000-0005-0000-0000-0000D5480000}"/>
    <cellStyle name="Normal 6 3 2 2 4 6 4" xfId="9625" xr:uid="{00000000-0005-0000-0000-0000D6480000}"/>
    <cellStyle name="Normal 6 3 2 2 4 6 4 2" xfId="35314" xr:uid="{00000000-0005-0000-0000-0000D7480000}"/>
    <cellStyle name="Normal 6 3 2 2 4 6 5" xfId="24718" xr:uid="{00000000-0005-0000-0000-0000D8480000}"/>
    <cellStyle name="Normal 6 3 2 2 4 7" xfId="9626" xr:uid="{00000000-0005-0000-0000-0000D9480000}"/>
    <cellStyle name="Normal 6 3 2 2 4 7 2" xfId="9627" xr:uid="{00000000-0005-0000-0000-0000DA480000}"/>
    <cellStyle name="Normal 6 3 2 2 4 7 2 2" xfId="39793" xr:uid="{00000000-0005-0000-0000-0000DB480000}"/>
    <cellStyle name="Normal 6 3 2 2 4 7 3" xfId="29775" xr:uid="{00000000-0005-0000-0000-0000DC480000}"/>
    <cellStyle name="Normal 6 3 2 2 4 8" xfId="9628" xr:uid="{00000000-0005-0000-0000-0000DD480000}"/>
    <cellStyle name="Normal 6 3 2 2 4 8 2" xfId="9629" xr:uid="{00000000-0005-0000-0000-0000DE480000}"/>
    <cellStyle name="Normal 6 3 2 2 4 8 2 2" xfId="39794" xr:uid="{00000000-0005-0000-0000-0000DF480000}"/>
    <cellStyle name="Normal 6 3 2 2 4 8 3" xfId="29776" xr:uid="{00000000-0005-0000-0000-0000E0480000}"/>
    <cellStyle name="Normal 6 3 2 2 4 9" xfId="9630" xr:uid="{00000000-0005-0000-0000-0000E1480000}"/>
    <cellStyle name="Normal 6 3 2 2 4 9 2" xfId="35297" xr:uid="{00000000-0005-0000-0000-0000E2480000}"/>
    <cellStyle name="Normal 6 3 2 2 5" xfId="9631" xr:uid="{00000000-0005-0000-0000-0000E3480000}"/>
    <cellStyle name="Normal 6 3 2 2 5 2" xfId="9632" xr:uid="{00000000-0005-0000-0000-0000E4480000}"/>
    <cellStyle name="Normal 6 3 2 2 5 2 2" xfId="9633" xr:uid="{00000000-0005-0000-0000-0000E5480000}"/>
    <cellStyle name="Normal 6 3 2 2 5 2 2 2" xfId="9634" xr:uid="{00000000-0005-0000-0000-0000E6480000}"/>
    <cellStyle name="Normal 6 3 2 2 5 2 2 2 2" xfId="9635" xr:uid="{00000000-0005-0000-0000-0000E7480000}"/>
    <cellStyle name="Normal 6 3 2 2 5 2 2 2 2 2" xfId="39795" xr:uid="{00000000-0005-0000-0000-0000E8480000}"/>
    <cellStyle name="Normal 6 3 2 2 5 2 2 2 3" xfId="29777" xr:uid="{00000000-0005-0000-0000-0000E9480000}"/>
    <cellStyle name="Normal 6 3 2 2 5 2 2 3" xfId="9636" xr:uid="{00000000-0005-0000-0000-0000EA480000}"/>
    <cellStyle name="Normal 6 3 2 2 5 2 2 3 2" xfId="9637" xr:uid="{00000000-0005-0000-0000-0000EB480000}"/>
    <cellStyle name="Normal 6 3 2 2 5 2 2 3 2 2" xfId="39796" xr:uid="{00000000-0005-0000-0000-0000EC480000}"/>
    <cellStyle name="Normal 6 3 2 2 5 2 2 3 3" xfId="29778" xr:uid="{00000000-0005-0000-0000-0000ED480000}"/>
    <cellStyle name="Normal 6 3 2 2 5 2 2 4" xfId="9638" xr:uid="{00000000-0005-0000-0000-0000EE480000}"/>
    <cellStyle name="Normal 6 3 2 2 5 2 2 4 2" xfId="35317" xr:uid="{00000000-0005-0000-0000-0000EF480000}"/>
    <cellStyle name="Normal 6 3 2 2 5 2 2 5" xfId="24721" xr:uid="{00000000-0005-0000-0000-0000F0480000}"/>
    <cellStyle name="Normal 6 3 2 2 5 2 3" xfId="9639" xr:uid="{00000000-0005-0000-0000-0000F1480000}"/>
    <cellStyle name="Normal 6 3 2 2 5 2 3 2" xfId="9640" xr:uid="{00000000-0005-0000-0000-0000F2480000}"/>
    <cellStyle name="Normal 6 3 2 2 5 2 3 2 2" xfId="9641" xr:uid="{00000000-0005-0000-0000-0000F3480000}"/>
    <cellStyle name="Normal 6 3 2 2 5 2 3 2 2 2" xfId="39797" xr:uid="{00000000-0005-0000-0000-0000F4480000}"/>
    <cellStyle name="Normal 6 3 2 2 5 2 3 2 3" xfId="29779" xr:uid="{00000000-0005-0000-0000-0000F5480000}"/>
    <cellStyle name="Normal 6 3 2 2 5 2 3 3" xfId="9642" xr:uid="{00000000-0005-0000-0000-0000F6480000}"/>
    <cellStyle name="Normal 6 3 2 2 5 2 3 3 2" xfId="9643" xr:uid="{00000000-0005-0000-0000-0000F7480000}"/>
    <cellStyle name="Normal 6 3 2 2 5 2 3 3 2 2" xfId="39798" xr:uid="{00000000-0005-0000-0000-0000F8480000}"/>
    <cellStyle name="Normal 6 3 2 2 5 2 3 3 3" xfId="29780" xr:uid="{00000000-0005-0000-0000-0000F9480000}"/>
    <cellStyle name="Normal 6 3 2 2 5 2 3 4" xfId="9644" xr:uid="{00000000-0005-0000-0000-0000FA480000}"/>
    <cellStyle name="Normal 6 3 2 2 5 2 3 4 2" xfId="35318" xr:uid="{00000000-0005-0000-0000-0000FB480000}"/>
    <cellStyle name="Normal 6 3 2 2 5 2 3 5" xfId="24722" xr:uid="{00000000-0005-0000-0000-0000FC480000}"/>
    <cellStyle name="Normal 6 3 2 2 5 2 4" xfId="9645" xr:uid="{00000000-0005-0000-0000-0000FD480000}"/>
    <cellStyle name="Normal 6 3 2 2 5 2 4 2" xfId="9646" xr:uid="{00000000-0005-0000-0000-0000FE480000}"/>
    <cellStyle name="Normal 6 3 2 2 5 2 4 2 2" xfId="39799" xr:uid="{00000000-0005-0000-0000-0000FF480000}"/>
    <cellStyle name="Normal 6 3 2 2 5 2 4 3" xfId="29781" xr:uid="{00000000-0005-0000-0000-000000490000}"/>
    <cellStyle name="Normal 6 3 2 2 5 2 5" xfId="9647" xr:uid="{00000000-0005-0000-0000-000001490000}"/>
    <cellStyle name="Normal 6 3 2 2 5 2 5 2" xfId="9648" xr:uid="{00000000-0005-0000-0000-000002490000}"/>
    <cellStyle name="Normal 6 3 2 2 5 2 5 2 2" xfId="39800" xr:uid="{00000000-0005-0000-0000-000003490000}"/>
    <cellStyle name="Normal 6 3 2 2 5 2 5 3" xfId="29782" xr:uid="{00000000-0005-0000-0000-000004490000}"/>
    <cellStyle name="Normal 6 3 2 2 5 2 6" xfId="9649" xr:uid="{00000000-0005-0000-0000-000005490000}"/>
    <cellStyle name="Normal 6 3 2 2 5 2 6 2" xfId="35316" xr:uid="{00000000-0005-0000-0000-000006490000}"/>
    <cellStyle name="Normal 6 3 2 2 5 2 7" xfId="24720" xr:uid="{00000000-0005-0000-0000-000007490000}"/>
    <cellStyle name="Normal 6 3 2 2 5 3" xfId="9650" xr:uid="{00000000-0005-0000-0000-000008490000}"/>
    <cellStyle name="Normal 6 3 2 2 5 3 2" xfId="9651" xr:uid="{00000000-0005-0000-0000-000009490000}"/>
    <cellStyle name="Normal 6 3 2 2 5 3 2 2" xfId="9652" xr:uid="{00000000-0005-0000-0000-00000A490000}"/>
    <cellStyle name="Normal 6 3 2 2 5 3 2 2 2" xfId="39801" xr:uid="{00000000-0005-0000-0000-00000B490000}"/>
    <cellStyle name="Normal 6 3 2 2 5 3 2 3" xfId="29783" xr:uid="{00000000-0005-0000-0000-00000C490000}"/>
    <cellStyle name="Normal 6 3 2 2 5 3 3" xfId="9653" xr:uid="{00000000-0005-0000-0000-00000D490000}"/>
    <cellStyle name="Normal 6 3 2 2 5 3 3 2" xfId="9654" xr:uid="{00000000-0005-0000-0000-00000E490000}"/>
    <cellStyle name="Normal 6 3 2 2 5 3 3 2 2" xfId="39802" xr:uid="{00000000-0005-0000-0000-00000F490000}"/>
    <cellStyle name="Normal 6 3 2 2 5 3 3 3" xfId="29784" xr:uid="{00000000-0005-0000-0000-000010490000}"/>
    <cellStyle name="Normal 6 3 2 2 5 3 4" xfId="9655" xr:uid="{00000000-0005-0000-0000-000011490000}"/>
    <cellStyle name="Normal 6 3 2 2 5 3 4 2" xfId="35319" xr:uid="{00000000-0005-0000-0000-000012490000}"/>
    <cellStyle name="Normal 6 3 2 2 5 3 5" xfId="24723" xr:uid="{00000000-0005-0000-0000-000013490000}"/>
    <cellStyle name="Normal 6 3 2 2 5 4" xfId="9656" xr:uid="{00000000-0005-0000-0000-000014490000}"/>
    <cellStyle name="Normal 6 3 2 2 5 4 2" xfId="9657" xr:uid="{00000000-0005-0000-0000-000015490000}"/>
    <cellStyle name="Normal 6 3 2 2 5 4 2 2" xfId="9658" xr:uid="{00000000-0005-0000-0000-000016490000}"/>
    <cellStyle name="Normal 6 3 2 2 5 4 2 2 2" xfId="39803" xr:uid="{00000000-0005-0000-0000-000017490000}"/>
    <cellStyle name="Normal 6 3 2 2 5 4 2 3" xfId="29785" xr:uid="{00000000-0005-0000-0000-000018490000}"/>
    <cellStyle name="Normal 6 3 2 2 5 4 3" xfId="9659" xr:uid="{00000000-0005-0000-0000-000019490000}"/>
    <cellStyle name="Normal 6 3 2 2 5 4 3 2" xfId="9660" xr:uid="{00000000-0005-0000-0000-00001A490000}"/>
    <cellStyle name="Normal 6 3 2 2 5 4 3 2 2" xfId="39804" xr:uid="{00000000-0005-0000-0000-00001B490000}"/>
    <cellStyle name="Normal 6 3 2 2 5 4 3 3" xfId="29786" xr:uid="{00000000-0005-0000-0000-00001C490000}"/>
    <cellStyle name="Normal 6 3 2 2 5 4 4" xfId="9661" xr:uid="{00000000-0005-0000-0000-00001D490000}"/>
    <cellStyle name="Normal 6 3 2 2 5 4 4 2" xfId="35320" xr:uid="{00000000-0005-0000-0000-00001E490000}"/>
    <cellStyle name="Normal 6 3 2 2 5 4 5" xfId="24724" xr:uid="{00000000-0005-0000-0000-00001F490000}"/>
    <cellStyle name="Normal 6 3 2 2 5 5" xfId="9662" xr:uid="{00000000-0005-0000-0000-000020490000}"/>
    <cellStyle name="Normal 6 3 2 2 5 5 2" xfId="9663" xr:uid="{00000000-0005-0000-0000-000021490000}"/>
    <cellStyle name="Normal 6 3 2 2 5 5 2 2" xfId="39805" xr:uid="{00000000-0005-0000-0000-000022490000}"/>
    <cellStyle name="Normal 6 3 2 2 5 5 3" xfId="29787" xr:uid="{00000000-0005-0000-0000-000023490000}"/>
    <cellStyle name="Normal 6 3 2 2 5 6" xfId="9664" xr:uid="{00000000-0005-0000-0000-000024490000}"/>
    <cellStyle name="Normal 6 3 2 2 5 6 2" xfId="9665" xr:uid="{00000000-0005-0000-0000-000025490000}"/>
    <cellStyle name="Normal 6 3 2 2 5 6 2 2" xfId="39806" xr:uid="{00000000-0005-0000-0000-000026490000}"/>
    <cellStyle name="Normal 6 3 2 2 5 6 3" xfId="29788" xr:uid="{00000000-0005-0000-0000-000027490000}"/>
    <cellStyle name="Normal 6 3 2 2 5 7" xfId="9666" xr:uid="{00000000-0005-0000-0000-000028490000}"/>
    <cellStyle name="Normal 6 3 2 2 5 7 2" xfId="35315" xr:uid="{00000000-0005-0000-0000-000029490000}"/>
    <cellStyle name="Normal 6 3 2 2 5 8" xfId="24719" xr:uid="{00000000-0005-0000-0000-00002A490000}"/>
    <cellStyle name="Normal 6 3 2 2 6" xfId="9667" xr:uid="{00000000-0005-0000-0000-00002B490000}"/>
    <cellStyle name="Normal 6 3 2 2 6 2" xfId="9668" xr:uid="{00000000-0005-0000-0000-00002C490000}"/>
    <cellStyle name="Normal 6 3 2 2 6 2 2" xfId="9669" xr:uid="{00000000-0005-0000-0000-00002D490000}"/>
    <cellStyle name="Normal 6 3 2 2 6 2 2 2" xfId="9670" xr:uid="{00000000-0005-0000-0000-00002E490000}"/>
    <cellStyle name="Normal 6 3 2 2 6 2 2 2 2" xfId="9671" xr:uid="{00000000-0005-0000-0000-00002F490000}"/>
    <cellStyle name="Normal 6 3 2 2 6 2 2 2 2 2" xfId="39807" xr:uid="{00000000-0005-0000-0000-000030490000}"/>
    <cellStyle name="Normal 6 3 2 2 6 2 2 2 3" xfId="29789" xr:uid="{00000000-0005-0000-0000-000031490000}"/>
    <cellStyle name="Normal 6 3 2 2 6 2 2 3" xfId="9672" xr:uid="{00000000-0005-0000-0000-000032490000}"/>
    <cellStyle name="Normal 6 3 2 2 6 2 2 3 2" xfId="9673" xr:uid="{00000000-0005-0000-0000-000033490000}"/>
    <cellStyle name="Normal 6 3 2 2 6 2 2 3 2 2" xfId="39808" xr:uid="{00000000-0005-0000-0000-000034490000}"/>
    <cellStyle name="Normal 6 3 2 2 6 2 2 3 3" xfId="29790" xr:uid="{00000000-0005-0000-0000-000035490000}"/>
    <cellStyle name="Normal 6 3 2 2 6 2 2 4" xfId="9674" xr:uid="{00000000-0005-0000-0000-000036490000}"/>
    <cellStyle name="Normal 6 3 2 2 6 2 2 4 2" xfId="35323" xr:uid="{00000000-0005-0000-0000-000037490000}"/>
    <cellStyle name="Normal 6 3 2 2 6 2 2 5" xfId="24727" xr:uid="{00000000-0005-0000-0000-000038490000}"/>
    <cellStyle name="Normal 6 3 2 2 6 2 3" xfId="9675" xr:uid="{00000000-0005-0000-0000-000039490000}"/>
    <cellStyle name="Normal 6 3 2 2 6 2 3 2" xfId="9676" xr:uid="{00000000-0005-0000-0000-00003A490000}"/>
    <cellStyle name="Normal 6 3 2 2 6 2 3 2 2" xfId="9677" xr:uid="{00000000-0005-0000-0000-00003B490000}"/>
    <cellStyle name="Normal 6 3 2 2 6 2 3 2 2 2" xfId="39809" xr:uid="{00000000-0005-0000-0000-00003C490000}"/>
    <cellStyle name="Normal 6 3 2 2 6 2 3 2 3" xfId="29791" xr:uid="{00000000-0005-0000-0000-00003D490000}"/>
    <cellStyle name="Normal 6 3 2 2 6 2 3 3" xfId="9678" xr:uid="{00000000-0005-0000-0000-00003E490000}"/>
    <cellStyle name="Normal 6 3 2 2 6 2 3 3 2" xfId="9679" xr:uid="{00000000-0005-0000-0000-00003F490000}"/>
    <cellStyle name="Normal 6 3 2 2 6 2 3 3 2 2" xfId="39810" xr:uid="{00000000-0005-0000-0000-000040490000}"/>
    <cellStyle name="Normal 6 3 2 2 6 2 3 3 3" xfId="29792" xr:uid="{00000000-0005-0000-0000-000041490000}"/>
    <cellStyle name="Normal 6 3 2 2 6 2 3 4" xfId="9680" xr:uid="{00000000-0005-0000-0000-000042490000}"/>
    <cellStyle name="Normal 6 3 2 2 6 2 3 4 2" xfId="35324" xr:uid="{00000000-0005-0000-0000-000043490000}"/>
    <cellStyle name="Normal 6 3 2 2 6 2 3 5" xfId="24728" xr:uid="{00000000-0005-0000-0000-000044490000}"/>
    <cellStyle name="Normal 6 3 2 2 6 2 4" xfId="9681" xr:uid="{00000000-0005-0000-0000-000045490000}"/>
    <cellStyle name="Normal 6 3 2 2 6 2 4 2" xfId="9682" xr:uid="{00000000-0005-0000-0000-000046490000}"/>
    <cellStyle name="Normal 6 3 2 2 6 2 4 2 2" xfId="39811" xr:uid="{00000000-0005-0000-0000-000047490000}"/>
    <cellStyle name="Normal 6 3 2 2 6 2 4 3" xfId="29793" xr:uid="{00000000-0005-0000-0000-000048490000}"/>
    <cellStyle name="Normal 6 3 2 2 6 2 5" xfId="9683" xr:uid="{00000000-0005-0000-0000-000049490000}"/>
    <cellStyle name="Normal 6 3 2 2 6 2 5 2" xfId="9684" xr:uid="{00000000-0005-0000-0000-00004A490000}"/>
    <cellStyle name="Normal 6 3 2 2 6 2 5 2 2" xfId="39812" xr:uid="{00000000-0005-0000-0000-00004B490000}"/>
    <cellStyle name="Normal 6 3 2 2 6 2 5 3" xfId="29794" xr:uid="{00000000-0005-0000-0000-00004C490000}"/>
    <cellStyle name="Normal 6 3 2 2 6 2 6" xfId="9685" xr:uid="{00000000-0005-0000-0000-00004D490000}"/>
    <cellStyle name="Normal 6 3 2 2 6 2 6 2" xfId="35322" xr:uid="{00000000-0005-0000-0000-00004E490000}"/>
    <cellStyle name="Normal 6 3 2 2 6 2 7" xfId="24726" xr:uid="{00000000-0005-0000-0000-00004F490000}"/>
    <cellStyle name="Normal 6 3 2 2 6 3" xfId="9686" xr:uid="{00000000-0005-0000-0000-000050490000}"/>
    <cellStyle name="Normal 6 3 2 2 6 3 2" xfId="9687" xr:uid="{00000000-0005-0000-0000-000051490000}"/>
    <cellStyle name="Normal 6 3 2 2 6 3 2 2" xfId="9688" xr:uid="{00000000-0005-0000-0000-000052490000}"/>
    <cellStyle name="Normal 6 3 2 2 6 3 2 2 2" xfId="39813" xr:uid="{00000000-0005-0000-0000-000053490000}"/>
    <cellStyle name="Normal 6 3 2 2 6 3 2 3" xfId="29795" xr:uid="{00000000-0005-0000-0000-000054490000}"/>
    <cellStyle name="Normal 6 3 2 2 6 3 3" xfId="9689" xr:uid="{00000000-0005-0000-0000-000055490000}"/>
    <cellStyle name="Normal 6 3 2 2 6 3 3 2" xfId="9690" xr:uid="{00000000-0005-0000-0000-000056490000}"/>
    <cellStyle name="Normal 6 3 2 2 6 3 3 2 2" xfId="39814" xr:uid="{00000000-0005-0000-0000-000057490000}"/>
    <cellStyle name="Normal 6 3 2 2 6 3 3 3" xfId="29796" xr:uid="{00000000-0005-0000-0000-000058490000}"/>
    <cellStyle name="Normal 6 3 2 2 6 3 4" xfId="9691" xr:uid="{00000000-0005-0000-0000-000059490000}"/>
    <cellStyle name="Normal 6 3 2 2 6 3 4 2" xfId="35325" xr:uid="{00000000-0005-0000-0000-00005A490000}"/>
    <cellStyle name="Normal 6 3 2 2 6 3 5" xfId="24729" xr:uid="{00000000-0005-0000-0000-00005B490000}"/>
    <cellStyle name="Normal 6 3 2 2 6 4" xfId="9692" xr:uid="{00000000-0005-0000-0000-00005C490000}"/>
    <cellStyle name="Normal 6 3 2 2 6 4 2" xfId="9693" xr:uid="{00000000-0005-0000-0000-00005D490000}"/>
    <cellStyle name="Normal 6 3 2 2 6 4 2 2" xfId="9694" xr:uid="{00000000-0005-0000-0000-00005E490000}"/>
    <cellStyle name="Normal 6 3 2 2 6 4 2 2 2" xfId="39815" xr:uid="{00000000-0005-0000-0000-00005F490000}"/>
    <cellStyle name="Normal 6 3 2 2 6 4 2 3" xfId="29797" xr:uid="{00000000-0005-0000-0000-000060490000}"/>
    <cellStyle name="Normal 6 3 2 2 6 4 3" xfId="9695" xr:uid="{00000000-0005-0000-0000-000061490000}"/>
    <cellStyle name="Normal 6 3 2 2 6 4 3 2" xfId="9696" xr:uid="{00000000-0005-0000-0000-000062490000}"/>
    <cellStyle name="Normal 6 3 2 2 6 4 3 2 2" xfId="39816" xr:uid="{00000000-0005-0000-0000-000063490000}"/>
    <cellStyle name="Normal 6 3 2 2 6 4 3 3" xfId="29798" xr:uid="{00000000-0005-0000-0000-000064490000}"/>
    <cellStyle name="Normal 6 3 2 2 6 4 4" xfId="9697" xr:uid="{00000000-0005-0000-0000-000065490000}"/>
    <cellStyle name="Normal 6 3 2 2 6 4 4 2" xfId="35326" xr:uid="{00000000-0005-0000-0000-000066490000}"/>
    <cellStyle name="Normal 6 3 2 2 6 4 5" xfId="24730" xr:uid="{00000000-0005-0000-0000-000067490000}"/>
    <cellStyle name="Normal 6 3 2 2 6 5" xfId="9698" xr:uid="{00000000-0005-0000-0000-000068490000}"/>
    <cellStyle name="Normal 6 3 2 2 6 5 2" xfId="9699" xr:uid="{00000000-0005-0000-0000-000069490000}"/>
    <cellStyle name="Normal 6 3 2 2 6 5 2 2" xfId="39817" xr:uid="{00000000-0005-0000-0000-00006A490000}"/>
    <cellStyle name="Normal 6 3 2 2 6 5 3" xfId="29799" xr:uid="{00000000-0005-0000-0000-00006B490000}"/>
    <cellStyle name="Normal 6 3 2 2 6 6" xfId="9700" xr:uid="{00000000-0005-0000-0000-00006C490000}"/>
    <cellStyle name="Normal 6 3 2 2 6 6 2" xfId="9701" xr:uid="{00000000-0005-0000-0000-00006D490000}"/>
    <cellStyle name="Normal 6 3 2 2 6 6 2 2" xfId="39818" xr:uid="{00000000-0005-0000-0000-00006E490000}"/>
    <cellStyle name="Normal 6 3 2 2 6 6 3" xfId="29800" xr:uid="{00000000-0005-0000-0000-00006F490000}"/>
    <cellStyle name="Normal 6 3 2 2 6 7" xfId="9702" xr:uid="{00000000-0005-0000-0000-000070490000}"/>
    <cellStyle name="Normal 6 3 2 2 6 7 2" xfId="35321" xr:uid="{00000000-0005-0000-0000-000071490000}"/>
    <cellStyle name="Normal 6 3 2 2 6 8" xfId="24725" xr:uid="{00000000-0005-0000-0000-000072490000}"/>
    <cellStyle name="Normal 6 3 2 2 7" xfId="9703" xr:uid="{00000000-0005-0000-0000-000073490000}"/>
    <cellStyle name="Normal 6 3 2 2 7 2" xfId="9704" xr:uid="{00000000-0005-0000-0000-000074490000}"/>
    <cellStyle name="Normal 6 3 2 2 7 2 2" xfId="9705" xr:uid="{00000000-0005-0000-0000-000075490000}"/>
    <cellStyle name="Normal 6 3 2 2 7 2 2 2" xfId="9706" xr:uid="{00000000-0005-0000-0000-000076490000}"/>
    <cellStyle name="Normal 6 3 2 2 7 2 2 2 2" xfId="39819" xr:uid="{00000000-0005-0000-0000-000077490000}"/>
    <cellStyle name="Normal 6 3 2 2 7 2 2 3" xfId="29801" xr:uid="{00000000-0005-0000-0000-000078490000}"/>
    <cellStyle name="Normal 6 3 2 2 7 2 3" xfId="9707" xr:uid="{00000000-0005-0000-0000-000079490000}"/>
    <cellStyle name="Normal 6 3 2 2 7 2 3 2" xfId="9708" xr:uid="{00000000-0005-0000-0000-00007A490000}"/>
    <cellStyle name="Normal 6 3 2 2 7 2 3 2 2" xfId="39820" xr:uid="{00000000-0005-0000-0000-00007B490000}"/>
    <cellStyle name="Normal 6 3 2 2 7 2 3 3" xfId="29802" xr:uid="{00000000-0005-0000-0000-00007C490000}"/>
    <cellStyle name="Normal 6 3 2 2 7 2 4" xfId="9709" xr:uid="{00000000-0005-0000-0000-00007D490000}"/>
    <cellStyle name="Normal 6 3 2 2 7 2 4 2" xfId="35328" xr:uid="{00000000-0005-0000-0000-00007E490000}"/>
    <cellStyle name="Normal 6 3 2 2 7 2 5" xfId="24732" xr:uid="{00000000-0005-0000-0000-00007F490000}"/>
    <cellStyle name="Normal 6 3 2 2 7 3" xfId="9710" xr:uid="{00000000-0005-0000-0000-000080490000}"/>
    <cellStyle name="Normal 6 3 2 2 7 3 2" xfId="9711" xr:uid="{00000000-0005-0000-0000-000081490000}"/>
    <cellStyle name="Normal 6 3 2 2 7 3 2 2" xfId="9712" xr:uid="{00000000-0005-0000-0000-000082490000}"/>
    <cellStyle name="Normal 6 3 2 2 7 3 2 2 2" xfId="39821" xr:uid="{00000000-0005-0000-0000-000083490000}"/>
    <cellStyle name="Normal 6 3 2 2 7 3 2 3" xfId="29803" xr:uid="{00000000-0005-0000-0000-000084490000}"/>
    <cellStyle name="Normal 6 3 2 2 7 3 3" xfId="9713" xr:uid="{00000000-0005-0000-0000-000085490000}"/>
    <cellStyle name="Normal 6 3 2 2 7 3 3 2" xfId="9714" xr:uid="{00000000-0005-0000-0000-000086490000}"/>
    <cellStyle name="Normal 6 3 2 2 7 3 3 2 2" xfId="39822" xr:uid="{00000000-0005-0000-0000-000087490000}"/>
    <cellStyle name="Normal 6 3 2 2 7 3 3 3" xfId="29804" xr:uid="{00000000-0005-0000-0000-000088490000}"/>
    <cellStyle name="Normal 6 3 2 2 7 3 4" xfId="9715" xr:uid="{00000000-0005-0000-0000-000089490000}"/>
    <cellStyle name="Normal 6 3 2 2 7 3 4 2" xfId="35329" xr:uid="{00000000-0005-0000-0000-00008A490000}"/>
    <cellStyle name="Normal 6 3 2 2 7 3 5" xfId="24733" xr:uid="{00000000-0005-0000-0000-00008B490000}"/>
    <cellStyle name="Normal 6 3 2 2 7 4" xfId="9716" xr:uid="{00000000-0005-0000-0000-00008C490000}"/>
    <cellStyle name="Normal 6 3 2 2 7 4 2" xfId="9717" xr:uid="{00000000-0005-0000-0000-00008D490000}"/>
    <cellStyle name="Normal 6 3 2 2 7 4 2 2" xfId="39823" xr:uid="{00000000-0005-0000-0000-00008E490000}"/>
    <cellStyle name="Normal 6 3 2 2 7 4 3" xfId="29805" xr:uid="{00000000-0005-0000-0000-00008F490000}"/>
    <cellStyle name="Normal 6 3 2 2 7 5" xfId="9718" xr:uid="{00000000-0005-0000-0000-000090490000}"/>
    <cellStyle name="Normal 6 3 2 2 7 5 2" xfId="9719" xr:uid="{00000000-0005-0000-0000-000091490000}"/>
    <cellStyle name="Normal 6 3 2 2 7 5 2 2" xfId="39824" xr:uid="{00000000-0005-0000-0000-000092490000}"/>
    <cellStyle name="Normal 6 3 2 2 7 5 3" xfId="29806" xr:uid="{00000000-0005-0000-0000-000093490000}"/>
    <cellStyle name="Normal 6 3 2 2 7 6" xfId="9720" xr:uid="{00000000-0005-0000-0000-000094490000}"/>
    <cellStyle name="Normal 6 3 2 2 7 6 2" xfId="35327" xr:uid="{00000000-0005-0000-0000-000095490000}"/>
    <cellStyle name="Normal 6 3 2 2 7 7" xfId="24731" xr:uid="{00000000-0005-0000-0000-000096490000}"/>
    <cellStyle name="Normal 6 3 2 2 8" xfId="9721" xr:uid="{00000000-0005-0000-0000-000097490000}"/>
    <cellStyle name="Normal 6 3 2 2 8 2" xfId="9722" xr:uid="{00000000-0005-0000-0000-000098490000}"/>
    <cellStyle name="Normal 6 3 2 2 8 2 2" xfId="9723" xr:uid="{00000000-0005-0000-0000-000099490000}"/>
    <cellStyle name="Normal 6 3 2 2 8 2 2 2" xfId="39825" xr:uid="{00000000-0005-0000-0000-00009A490000}"/>
    <cellStyle name="Normal 6 3 2 2 8 2 3" xfId="29807" xr:uid="{00000000-0005-0000-0000-00009B490000}"/>
    <cellStyle name="Normal 6 3 2 2 8 3" xfId="9724" xr:uid="{00000000-0005-0000-0000-00009C490000}"/>
    <cellStyle name="Normal 6 3 2 2 8 3 2" xfId="9725" xr:uid="{00000000-0005-0000-0000-00009D490000}"/>
    <cellStyle name="Normal 6 3 2 2 8 3 2 2" xfId="39826" xr:uid="{00000000-0005-0000-0000-00009E490000}"/>
    <cellStyle name="Normal 6 3 2 2 8 3 3" xfId="29808" xr:uid="{00000000-0005-0000-0000-00009F490000}"/>
    <cellStyle name="Normal 6 3 2 2 8 4" xfId="9726" xr:uid="{00000000-0005-0000-0000-0000A0490000}"/>
    <cellStyle name="Normal 6 3 2 2 8 4 2" xfId="35330" xr:uid="{00000000-0005-0000-0000-0000A1490000}"/>
    <cellStyle name="Normal 6 3 2 2 8 5" xfId="24734" xr:uid="{00000000-0005-0000-0000-0000A2490000}"/>
    <cellStyle name="Normal 6 3 2 2 9" xfId="9727" xr:uid="{00000000-0005-0000-0000-0000A3490000}"/>
    <cellStyle name="Normal 6 3 2 2 9 2" xfId="9728" xr:uid="{00000000-0005-0000-0000-0000A4490000}"/>
    <cellStyle name="Normal 6 3 2 2 9 2 2" xfId="9729" xr:uid="{00000000-0005-0000-0000-0000A5490000}"/>
    <cellStyle name="Normal 6 3 2 2 9 2 2 2" xfId="39827" xr:uid="{00000000-0005-0000-0000-0000A6490000}"/>
    <cellStyle name="Normal 6 3 2 2 9 2 3" xfId="29809" xr:uid="{00000000-0005-0000-0000-0000A7490000}"/>
    <cellStyle name="Normal 6 3 2 2 9 3" xfId="9730" xr:uid="{00000000-0005-0000-0000-0000A8490000}"/>
    <cellStyle name="Normal 6 3 2 2 9 3 2" xfId="9731" xr:uid="{00000000-0005-0000-0000-0000A9490000}"/>
    <cellStyle name="Normal 6 3 2 2 9 3 2 2" xfId="39828" xr:uid="{00000000-0005-0000-0000-0000AA490000}"/>
    <cellStyle name="Normal 6 3 2 2 9 3 3" xfId="29810" xr:uid="{00000000-0005-0000-0000-0000AB490000}"/>
    <cellStyle name="Normal 6 3 2 2 9 4" xfId="9732" xr:uid="{00000000-0005-0000-0000-0000AC490000}"/>
    <cellStyle name="Normal 6 3 2 2 9 4 2" xfId="35331" xr:uid="{00000000-0005-0000-0000-0000AD490000}"/>
    <cellStyle name="Normal 6 3 2 2 9 5" xfId="24735" xr:uid="{00000000-0005-0000-0000-0000AE490000}"/>
    <cellStyle name="Normal 6 3 2 20" xfId="23267" xr:uid="{00000000-0005-0000-0000-0000AF490000}"/>
    <cellStyle name="Normal 6 3 2 21" xfId="44075" xr:uid="{00000000-0005-0000-0000-0000B0490000}"/>
    <cellStyle name="Normal 6 3 2 3" xfId="9733" xr:uid="{00000000-0005-0000-0000-0000B1490000}"/>
    <cellStyle name="Normal 6 3 2 3 10" xfId="9734" xr:uid="{00000000-0005-0000-0000-0000B2490000}"/>
    <cellStyle name="Normal 6 3 2 3 10 2" xfId="9735" xr:uid="{00000000-0005-0000-0000-0000B3490000}"/>
    <cellStyle name="Normal 6 3 2 3 10 2 2" xfId="39829" xr:uid="{00000000-0005-0000-0000-0000B4490000}"/>
    <cellStyle name="Normal 6 3 2 3 10 3" xfId="29811" xr:uid="{00000000-0005-0000-0000-0000B5490000}"/>
    <cellStyle name="Normal 6 3 2 3 11" xfId="9736" xr:uid="{00000000-0005-0000-0000-0000B6490000}"/>
    <cellStyle name="Normal 6 3 2 3 11 2" xfId="9737" xr:uid="{00000000-0005-0000-0000-0000B7490000}"/>
    <cellStyle name="Normal 6 3 2 3 11 2 2" xfId="39830" xr:uid="{00000000-0005-0000-0000-0000B8490000}"/>
    <cellStyle name="Normal 6 3 2 3 11 3" xfId="29812" xr:uid="{00000000-0005-0000-0000-0000B9490000}"/>
    <cellStyle name="Normal 6 3 2 3 12" xfId="9738" xr:uid="{00000000-0005-0000-0000-0000BA490000}"/>
    <cellStyle name="Normal 6 3 2 3 12 2" xfId="35332" xr:uid="{00000000-0005-0000-0000-0000BB490000}"/>
    <cellStyle name="Normal 6 3 2 3 13" xfId="24736" xr:uid="{00000000-0005-0000-0000-0000BC490000}"/>
    <cellStyle name="Normal 6 3 2 3 14" xfId="45287" xr:uid="{00000000-0005-0000-0000-0000BD490000}"/>
    <cellStyle name="Normal 6 3 2 3 2" xfId="9739" xr:uid="{00000000-0005-0000-0000-0000BE490000}"/>
    <cellStyle name="Normal 6 3 2 3 2 10" xfId="9740" xr:uid="{00000000-0005-0000-0000-0000BF490000}"/>
    <cellStyle name="Normal 6 3 2 3 2 10 2" xfId="9741" xr:uid="{00000000-0005-0000-0000-0000C0490000}"/>
    <cellStyle name="Normal 6 3 2 3 2 10 2 2" xfId="39831" xr:uid="{00000000-0005-0000-0000-0000C1490000}"/>
    <cellStyle name="Normal 6 3 2 3 2 10 3" xfId="29813" xr:uid="{00000000-0005-0000-0000-0000C2490000}"/>
    <cellStyle name="Normal 6 3 2 3 2 11" xfId="9742" xr:uid="{00000000-0005-0000-0000-0000C3490000}"/>
    <cellStyle name="Normal 6 3 2 3 2 11 2" xfId="35333" xr:uid="{00000000-0005-0000-0000-0000C4490000}"/>
    <cellStyle name="Normal 6 3 2 3 2 12" xfId="24737" xr:uid="{00000000-0005-0000-0000-0000C5490000}"/>
    <cellStyle name="Normal 6 3 2 3 2 2" xfId="9743" xr:uid="{00000000-0005-0000-0000-0000C6490000}"/>
    <cellStyle name="Normal 6 3 2 3 2 2 10" xfId="24738" xr:uid="{00000000-0005-0000-0000-0000C7490000}"/>
    <cellStyle name="Normal 6 3 2 3 2 2 2" xfId="9744" xr:uid="{00000000-0005-0000-0000-0000C8490000}"/>
    <cellStyle name="Normal 6 3 2 3 2 2 2 2" xfId="9745" xr:uid="{00000000-0005-0000-0000-0000C9490000}"/>
    <cellStyle name="Normal 6 3 2 3 2 2 2 2 2" xfId="9746" xr:uid="{00000000-0005-0000-0000-0000CA490000}"/>
    <cellStyle name="Normal 6 3 2 3 2 2 2 2 2 2" xfId="9747" xr:uid="{00000000-0005-0000-0000-0000CB490000}"/>
    <cellStyle name="Normal 6 3 2 3 2 2 2 2 2 2 2" xfId="9748" xr:uid="{00000000-0005-0000-0000-0000CC490000}"/>
    <cellStyle name="Normal 6 3 2 3 2 2 2 2 2 2 2 2" xfId="39832" xr:uid="{00000000-0005-0000-0000-0000CD490000}"/>
    <cellStyle name="Normal 6 3 2 3 2 2 2 2 2 2 3" xfId="29814" xr:uid="{00000000-0005-0000-0000-0000CE490000}"/>
    <cellStyle name="Normal 6 3 2 3 2 2 2 2 2 3" xfId="9749" xr:uid="{00000000-0005-0000-0000-0000CF490000}"/>
    <cellStyle name="Normal 6 3 2 3 2 2 2 2 2 3 2" xfId="9750" xr:uid="{00000000-0005-0000-0000-0000D0490000}"/>
    <cellStyle name="Normal 6 3 2 3 2 2 2 2 2 3 2 2" xfId="39833" xr:uid="{00000000-0005-0000-0000-0000D1490000}"/>
    <cellStyle name="Normal 6 3 2 3 2 2 2 2 2 3 3" xfId="29815" xr:uid="{00000000-0005-0000-0000-0000D2490000}"/>
    <cellStyle name="Normal 6 3 2 3 2 2 2 2 2 4" xfId="9751" xr:uid="{00000000-0005-0000-0000-0000D3490000}"/>
    <cellStyle name="Normal 6 3 2 3 2 2 2 2 2 4 2" xfId="35337" xr:uid="{00000000-0005-0000-0000-0000D4490000}"/>
    <cellStyle name="Normal 6 3 2 3 2 2 2 2 2 5" xfId="24741" xr:uid="{00000000-0005-0000-0000-0000D5490000}"/>
    <cellStyle name="Normal 6 3 2 3 2 2 2 2 3" xfId="9752" xr:uid="{00000000-0005-0000-0000-0000D6490000}"/>
    <cellStyle name="Normal 6 3 2 3 2 2 2 2 3 2" xfId="9753" xr:uid="{00000000-0005-0000-0000-0000D7490000}"/>
    <cellStyle name="Normal 6 3 2 3 2 2 2 2 3 2 2" xfId="9754" xr:uid="{00000000-0005-0000-0000-0000D8490000}"/>
    <cellStyle name="Normal 6 3 2 3 2 2 2 2 3 2 2 2" xfId="39834" xr:uid="{00000000-0005-0000-0000-0000D9490000}"/>
    <cellStyle name="Normal 6 3 2 3 2 2 2 2 3 2 3" xfId="29816" xr:uid="{00000000-0005-0000-0000-0000DA490000}"/>
    <cellStyle name="Normal 6 3 2 3 2 2 2 2 3 3" xfId="9755" xr:uid="{00000000-0005-0000-0000-0000DB490000}"/>
    <cellStyle name="Normal 6 3 2 3 2 2 2 2 3 3 2" xfId="9756" xr:uid="{00000000-0005-0000-0000-0000DC490000}"/>
    <cellStyle name="Normal 6 3 2 3 2 2 2 2 3 3 2 2" xfId="39835" xr:uid="{00000000-0005-0000-0000-0000DD490000}"/>
    <cellStyle name="Normal 6 3 2 3 2 2 2 2 3 3 3" xfId="29817" xr:uid="{00000000-0005-0000-0000-0000DE490000}"/>
    <cellStyle name="Normal 6 3 2 3 2 2 2 2 3 4" xfId="9757" xr:uid="{00000000-0005-0000-0000-0000DF490000}"/>
    <cellStyle name="Normal 6 3 2 3 2 2 2 2 3 4 2" xfId="35338" xr:uid="{00000000-0005-0000-0000-0000E0490000}"/>
    <cellStyle name="Normal 6 3 2 3 2 2 2 2 3 5" xfId="24742" xr:uid="{00000000-0005-0000-0000-0000E1490000}"/>
    <cellStyle name="Normal 6 3 2 3 2 2 2 2 4" xfId="9758" xr:uid="{00000000-0005-0000-0000-0000E2490000}"/>
    <cellStyle name="Normal 6 3 2 3 2 2 2 2 4 2" xfId="9759" xr:uid="{00000000-0005-0000-0000-0000E3490000}"/>
    <cellStyle name="Normal 6 3 2 3 2 2 2 2 4 2 2" xfId="39836" xr:uid="{00000000-0005-0000-0000-0000E4490000}"/>
    <cellStyle name="Normal 6 3 2 3 2 2 2 2 4 3" xfId="29818" xr:uid="{00000000-0005-0000-0000-0000E5490000}"/>
    <cellStyle name="Normal 6 3 2 3 2 2 2 2 5" xfId="9760" xr:uid="{00000000-0005-0000-0000-0000E6490000}"/>
    <cellStyle name="Normal 6 3 2 3 2 2 2 2 5 2" xfId="9761" xr:uid="{00000000-0005-0000-0000-0000E7490000}"/>
    <cellStyle name="Normal 6 3 2 3 2 2 2 2 5 2 2" xfId="39837" xr:uid="{00000000-0005-0000-0000-0000E8490000}"/>
    <cellStyle name="Normal 6 3 2 3 2 2 2 2 5 3" xfId="29819" xr:uid="{00000000-0005-0000-0000-0000E9490000}"/>
    <cellStyle name="Normal 6 3 2 3 2 2 2 2 6" xfId="9762" xr:uid="{00000000-0005-0000-0000-0000EA490000}"/>
    <cellStyle name="Normal 6 3 2 3 2 2 2 2 6 2" xfId="35336" xr:uid="{00000000-0005-0000-0000-0000EB490000}"/>
    <cellStyle name="Normal 6 3 2 3 2 2 2 2 7" xfId="24740" xr:uid="{00000000-0005-0000-0000-0000EC490000}"/>
    <cellStyle name="Normal 6 3 2 3 2 2 2 3" xfId="9763" xr:uid="{00000000-0005-0000-0000-0000ED490000}"/>
    <cellStyle name="Normal 6 3 2 3 2 2 2 3 2" xfId="9764" xr:uid="{00000000-0005-0000-0000-0000EE490000}"/>
    <cellStyle name="Normal 6 3 2 3 2 2 2 3 2 2" xfId="9765" xr:uid="{00000000-0005-0000-0000-0000EF490000}"/>
    <cellStyle name="Normal 6 3 2 3 2 2 2 3 2 2 2" xfId="39838" xr:uid="{00000000-0005-0000-0000-0000F0490000}"/>
    <cellStyle name="Normal 6 3 2 3 2 2 2 3 2 3" xfId="29820" xr:uid="{00000000-0005-0000-0000-0000F1490000}"/>
    <cellStyle name="Normal 6 3 2 3 2 2 2 3 3" xfId="9766" xr:uid="{00000000-0005-0000-0000-0000F2490000}"/>
    <cellStyle name="Normal 6 3 2 3 2 2 2 3 3 2" xfId="9767" xr:uid="{00000000-0005-0000-0000-0000F3490000}"/>
    <cellStyle name="Normal 6 3 2 3 2 2 2 3 3 2 2" xfId="39839" xr:uid="{00000000-0005-0000-0000-0000F4490000}"/>
    <cellStyle name="Normal 6 3 2 3 2 2 2 3 3 3" xfId="29821" xr:uid="{00000000-0005-0000-0000-0000F5490000}"/>
    <cellStyle name="Normal 6 3 2 3 2 2 2 3 4" xfId="9768" xr:uid="{00000000-0005-0000-0000-0000F6490000}"/>
    <cellStyle name="Normal 6 3 2 3 2 2 2 3 4 2" xfId="35339" xr:uid="{00000000-0005-0000-0000-0000F7490000}"/>
    <cellStyle name="Normal 6 3 2 3 2 2 2 3 5" xfId="24743" xr:uid="{00000000-0005-0000-0000-0000F8490000}"/>
    <cellStyle name="Normal 6 3 2 3 2 2 2 4" xfId="9769" xr:uid="{00000000-0005-0000-0000-0000F9490000}"/>
    <cellStyle name="Normal 6 3 2 3 2 2 2 4 2" xfId="9770" xr:uid="{00000000-0005-0000-0000-0000FA490000}"/>
    <cellStyle name="Normal 6 3 2 3 2 2 2 4 2 2" xfId="9771" xr:uid="{00000000-0005-0000-0000-0000FB490000}"/>
    <cellStyle name="Normal 6 3 2 3 2 2 2 4 2 2 2" xfId="39840" xr:uid="{00000000-0005-0000-0000-0000FC490000}"/>
    <cellStyle name="Normal 6 3 2 3 2 2 2 4 2 3" xfId="29822" xr:uid="{00000000-0005-0000-0000-0000FD490000}"/>
    <cellStyle name="Normal 6 3 2 3 2 2 2 4 3" xfId="9772" xr:uid="{00000000-0005-0000-0000-0000FE490000}"/>
    <cellStyle name="Normal 6 3 2 3 2 2 2 4 3 2" xfId="9773" xr:uid="{00000000-0005-0000-0000-0000FF490000}"/>
    <cellStyle name="Normal 6 3 2 3 2 2 2 4 3 2 2" xfId="39841" xr:uid="{00000000-0005-0000-0000-0000004A0000}"/>
    <cellStyle name="Normal 6 3 2 3 2 2 2 4 3 3" xfId="29823" xr:uid="{00000000-0005-0000-0000-0000014A0000}"/>
    <cellStyle name="Normal 6 3 2 3 2 2 2 4 4" xfId="9774" xr:uid="{00000000-0005-0000-0000-0000024A0000}"/>
    <cellStyle name="Normal 6 3 2 3 2 2 2 4 4 2" xfId="35340" xr:uid="{00000000-0005-0000-0000-0000034A0000}"/>
    <cellStyle name="Normal 6 3 2 3 2 2 2 4 5" xfId="24744" xr:uid="{00000000-0005-0000-0000-0000044A0000}"/>
    <cellStyle name="Normal 6 3 2 3 2 2 2 5" xfId="9775" xr:uid="{00000000-0005-0000-0000-0000054A0000}"/>
    <cellStyle name="Normal 6 3 2 3 2 2 2 5 2" xfId="9776" xr:uid="{00000000-0005-0000-0000-0000064A0000}"/>
    <cellStyle name="Normal 6 3 2 3 2 2 2 5 2 2" xfId="39842" xr:uid="{00000000-0005-0000-0000-0000074A0000}"/>
    <cellStyle name="Normal 6 3 2 3 2 2 2 5 3" xfId="29824" xr:uid="{00000000-0005-0000-0000-0000084A0000}"/>
    <cellStyle name="Normal 6 3 2 3 2 2 2 6" xfId="9777" xr:uid="{00000000-0005-0000-0000-0000094A0000}"/>
    <cellStyle name="Normal 6 3 2 3 2 2 2 6 2" xfId="9778" xr:uid="{00000000-0005-0000-0000-00000A4A0000}"/>
    <cellStyle name="Normal 6 3 2 3 2 2 2 6 2 2" xfId="39843" xr:uid="{00000000-0005-0000-0000-00000B4A0000}"/>
    <cellStyle name="Normal 6 3 2 3 2 2 2 6 3" xfId="29825" xr:uid="{00000000-0005-0000-0000-00000C4A0000}"/>
    <cellStyle name="Normal 6 3 2 3 2 2 2 7" xfId="9779" xr:uid="{00000000-0005-0000-0000-00000D4A0000}"/>
    <cellStyle name="Normal 6 3 2 3 2 2 2 7 2" xfId="35335" xr:uid="{00000000-0005-0000-0000-00000E4A0000}"/>
    <cellStyle name="Normal 6 3 2 3 2 2 2 8" xfId="24739" xr:uid="{00000000-0005-0000-0000-00000F4A0000}"/>
    <cellStyle name="Normal 6 3 2 3 2 2 3" xfId="9780" xr:uid="{00000000-0005-0000-0000-0000104A0000}"/>
    <cellStyle name="Normal 6 3 2 3 2 2 3 2" xfId="9781" xr:uid="{00000000-0005-0000-0000-0000114A0000}"/>
    <cellStyle name="Normal 6 3 2 3 2 2 3 2 2" xfId="9782" xr:uid="{00000000-0005-0000-0000-0000124A0000}"/>
    <cellStyle name="Normal 6 3 2 3 2 2 3 2 2 2" xfId="9783" xr:uid="{00000000-0005-0000-0000-0000134A0000}"/>
    <cellStyle name="Normal 6 3 2 3 2 2 3 2 2 2 2" xfId="9784" xr:uid="{00000000-0005-0000-0000-0000144A0000}"/>
    <cellStyle name="Normal 6 3 2 3 2 2 3 2 2 2 2 2" xfId="39844" xr:uid="{00000000-0005-0000-0000-0000154A0000}"/>
    <cellStyle name="Normal 6 3 2 3 2 2 3 2 2 2 3" xfId="29826" xr:uid="{00000000-0005-0000-0000-0000164A0000}"/>
    <cellStyle name="Normal 6 3 2 3 2 2 3 2 2 3" xfId="9785" xr:uid="{00000000-0005-0000-0000-0000174A0000}"/>
    <cellStyle name="Normal 6 3 2 3 2 2 3 2 2 3 2" xfId="9786" xr:uid="{00000000-0005-0000-0000-0000184A0000}"/>
    <cellStyle name="Normal 6 3 2 3 2 2 3 2 2 3 2 2" xfId="39845" xr:uid="{00000000-0005-0000-0000-0000194A0000}"/>
    <cellStyle name="Normal 6 3 2 3 2 2 3 2 2 3 3" xfId="29827" xr:uid="{00000000-0005-0000-0000-00001A4A0000}"/>
    <cellStyle name="Normal 6 3 2 3 2 2 3 2 2 4" xfId="9787" xr:uid="{00000000-0005-0000-0000-00001B4A0000}"/>
    <cellStyle name="Normal 6 3 2 3 2 2 3 2 2 4 2" xfId="35343" xr:uid="{00000000-0005-0000-0000-00001C4A0000}"/>
    <cellStyle name="Normal 6 3 2 3 2 2 3 2 2 5" xfId="24747" xr:uid="{00000000-0005-0000-0000-00001D4A0000}"/>
    <cellStyle name="Normal 6 3 2 3 2 2 3 2 3" xfId="9788" xr:uid="{00000000-0005-0000-0000-00001E4A0000}"/>
    <cellStyle name="Normal 6 3 2 3 2 2 3 2 3 2" xfId="9789" xr:uid="{00000000-0005-0000-0000-00001F4A0000}"/>
    <cellStyle name="Normal 6 3 2 3 2 2 3 2 3 2 2" xfId="9790" xr:uid="{00000000-0005-0000-0000-0000204A0000}"/>
    <cellStyle name="Normal 6 3 2 3 2 2 3 2 3 2 2 2" xfId="39846" xr:uid="{00000000-0005-0000-0000-0000214A0000}"/>
    <cellStyle name="Normal 6 3 2 3 2 2 3 2 3 2 3" xfId="29828" xr:uid="{00000000-0005-0000-0000-0000224A0000}"/>
    <cellStyle name="Normal 6 3 2 3 2 2 3 2 3 3" xfId="9791" xr:uid="{00000000-0005-0000-0000-0000234A0000}"/>
    <cellStyle name="Normal 6 3 2 3 2 2 3 2 3 3 2" xfId="9792" xr:uid="{00000000-0005-0000-0000-0000244A0000}"/>
    <cellStyle name="Normal 6 3 2 3 2 2 3 2 3 3 2 2" xfId="39847" xr:uid="{00000000-0005-0000-0000-0000254A0000}"/>
    <cellStyle name="Normal 6 3 2 3 2 2 3 2 3 3 3" xfId="29829" xr:uid="{00000000-0005-0000-0000-0000264A0000}"/>
    <cellStyle name="Normal 6 3 2 3 2 2 3 2 3 4" xfId="9793" xr:uid="{00000000-0005-0000-0000-0000274A0000}"/>
    <cellStyle name="Normal 6 3 2 3 2 2 3 2 3 4 2" xfId="35344" xr:uid="{00000000-0005-0000-0000-0000284A0000}"/>
    <cellStyle name="Normal 6 3 2 3 2 2 3 2 3 5" xfId="24748" xr:uid="{00000000-0005-0000-0000-0000294A0000}"/>
    <cellStyle name="Normal 6 3 2 3 2 2 3 2 4" xfId="9794" xr:uid="{00000000-0005-0000-0000-00002A4A0000}"/>
    <cellStyle name="Normal 6 3 2 3 2 2 3 2 4 2" xfId="9795" xr:uid="{00000000-0005-0000-0000-00002B4A0000}"/>
    <cellStyle name="Normal 6 3 2 3 2 2 3 2 4 2 2" xfId="39848" xr:uid="{00000000-0005-0000-0000-00002C4A0000}"/>
    <cellStyle name="Normal 6 3 2 3 2 2 3 2 4 3" xfId="29830" xr:uid="{00000000-0005-0000-0000-00002D4A0000}"/>
    <cellStyle name="Normal 6 3 2 3 2 2 3 2 5" xfId="9796" xr:uid="{00000000-0005-0000-0000-00002E4A0000}"/>
    <cellStyle name="Normal 6 3 2 3 2 2 3 2 5 2" xfId="9797" xr:uid="{00000000-0005-0000-0000-00002F4A0000}"/>
    <cellStyle name="Normal 6 3 2 3 2 2 3 2 5 2 2" xfId="39849" xr:uid="{00000000-0005-0000-0000-0000304A0000}"/>
    <cellStyle name="Normal 6 3 2 3 2 2 3 2 5 3" xfId="29831" xr:uid="{00000000-0005-0000-0000-0000314A0000}"/>
    <cellStyle name="Normal 6 3 2 3 2 2 3 2 6" xfId="9798" xr:uid="{00000000-0005-0000-0000-0000324A0000}"/>
    <cellStyle name="Normal 6 3 2 3 2 2 3 2 6 2" xfId="35342" xr:uid="{00000000-0005-0000-0000-0000334A0000}"/>
    <cellStyle name="Normal 6 3 2 3 2 2 3 2 7" xfId="24746" xr:uid="{00000000-0005-0000-0000-0000344A0000}"/>
    <cellStyle name="Normal 6 3 2 3 2 2 3 3" xfId="9799" xr:uid="{00000000-0005-0000-0000-0000354A0000}"/>
    <cellStyle name="Normal 6 3 2 3 2 2 3 3 2" xfId="9800" xr:uid="{00000000-0005-0000-0000-0000364A0000}"/>
    <cellStyle name="Normal 6 3 2 3 2 2 3 3 2 2" xfId="9801" xr:uid="{00000000-0005-0000-0000-0000374A0000}"/>
    <cellStyle name="Normal 6 3 2 3 2 2 3 3 2 2 2" xfId="39850" xr:uid="{00000000-0005-0000-0000-0000384A0000}"/>
    <cellStyle name="Normal 6 3 2 3 2 2 3 3 2 3" xfId="29832" xr:uid="{00000000-0005-0000-0000-0000394A0000}"/>
    <cellStyle name="Normal 6 3 2 3 2 2 3 3 3" xfId="9802" xr:uid="{00000000-0005-0000-0000-00003A4A0000}"/>
    <cellStyle name="Normal 6 3 2 3 2 2 3 3 3 2" xfId="9803" xr:uid="{00000000-0005-0000-0000-00003B4A0000}"/>
    <cellStyle name="Normal 6 3 2 3 2 2 3 3 3 2 2" xfId="39851" xr:uid="{00000000-0005-0000-0000-00003C4A0000}"/>
    <cellStyle name="Normal 6 3 2 3 2 2 3 3 3 3" xfId="29833" xr:uid="{00000000-0005-0000-0000-00003D4A0000}"/>
    <cellStyle name="Normal 6 3 2 3 2 2 3 3 4" xfId="9804" xr:uid="{00000000-0005-0000-0000-00003E4A0000}"/>
    <cellStyle name="Normal 6 3 2 3 2 2 3 3 4 2" xfId="35345" xr:uid="{00000000-0005-0000-0000-00003F4A0000}"/>
    <cellStyle name="Normal 6 3 2 3 2 2 3 3 5" xfId="24749" xr:uid="{00000000-0005-0000-0000-0000404A0000}"/>
    <cellStyle name="Normal 6 3 2 3 2 2 3 4" xfId="9805" xr:uid="{00000000-0005-0000-0000-0000414A0000}"/>
    <cellStyle name="Normal 6 3 2 3 2 2 3 4 2" xfId="9806" xr:uid="{00000000-0005-0000-0000-0000424A0000}"/>
    <cellStyle name="Normal 6 3 2 3 2 2 3 4 2 2" xfId="9807" xr:uid="{00000000-0005-0000-0000-0000434A0000}"/>
    <cellStyle name="Normal 6 3 2 3 2 2 3 4 2 2 2" xfId="39852" xr:uid="{00000000-0005-0000-0000-0000444A0000}"/>
    <cellStyle name="Normal 6 3 2 3 2 2 3 4 2 3" xfId="29834" xr:uid="{00000000-0005-0000-0000-0000454A0000}"/>
    <cellStyle name="Normal 6 3 2 3 2 2 3 4 3" xfId="9808" xr:uid="{00000000-0005-0000-0000-0000464A0000}"/>
    <cellStyle name="Normal 6 3 2 3 2 2 3 4 3 2" xfId="9809" xr:uid="{00000000-0005-0000-0000-0000474A0000}"/>
    <cellStyle name="Normal 6 3 2 3 2 2 3 4 3 2 2" xfId="39853" xr:uid="{00000000-0005-0000-0000-0000484A0000}"/>
    <cellStyle name="Normal 6 3 2 3 2 2 3 4 3 3" xfId="29835" xr:uid="{00000000-0005-0000-0000-0000494A0000}"/>
    <cellStyle name="Normal 6 3 2 3 2 2 3 4 4" xfId="9810" xr:uid="{00000000-0005-0000-0000-00004A4A0000}"/>
    <cellStyle name="Normal 6 3 2 3 2 2 3 4 4 2" xfId="35346" xr:uid="{00000000-0005-0000-0000-00004B4A0000}"/>
    <cellStyle name="Normal 6 3 2 3 2 2 3 4 5" xfId="24750" xr:uid="{00000000-0005-0000-0000-00004C4A0000}"/>
    <cellStyle name="Normal 6 3 2 3 2 2 3 5" xfId="9811" xr:uid="{00000000-0005-0000-0000-00004D4A0000}"/>
    <cellStyle name="Normal 6 3 2 3 2 2 3 5 2" xfId="9812" xr:uid="{00000000-0005-0000-0000-00004E4A0000}"/>
    <cellStyle name="Normal 6 3 2 3 2 2 3 5 2 2" xfId="39854" xr:uid="{00000000-0005-0000-0000-00004F4A0000}"/>
    <cellStyle name="Normal 6 3 2 3 2 2 3 5 3" xfId="29836" xr:uid="{00000000-0005-0000-0000-0000504A0000}"/>
    <cellStyle name="Normal 6 3 2 3 2 2 3 6" xfId="9813" xr:uid="{00000000-0005-0000-0000-0000514A0000}"/>
    <cellStyle name="Normal 6 3 2 3 2 2 3 6 2" xfId="9814" xr:uid="{00000000-0005-0000-0000-0000524A0000}"/>
    <cellStyle name="Normal 6 3 2 3 2 2 3 6 2 2" xfId="39855" xr:uid="{00000000-0005-0000-0000-0000534A0000}"/>
    <cellStyle name="Normal 6 3 2 3 2 2 3 6 3" xfId="29837" xr:uid="{00000000-0005-0000-0000-0000544A0000}"/>
    <cellStyle name="Normal 6 3 2 3 2 2 3 7" xfId="9815" xr:uid="{00000000-0005-0000-0000-0000554A0000}"/>
    <cellStyle name="Normal 6 3 2 3 2 2 3 7 2" xfId="35341" xr:uid="{00000000-0005-0000-0000-0000564A0000}"/>
    <cellStyle name="Normal 6 3 2 3 2 2 3 8" xfId="24745" xr:uid="{00000000-0005-0000-0000-0000574A0000}"/>
    <cellStyle name="Normal 6 3 2 3 2 2 4" xfId="9816" xr:uid="{00000000-0005-0000-0000-0000584A0000}"/>
    <cellStyle name="Normal 6 3 2 3 2 2 4 2" xfId="9817" xr:uid="{00000000-0005-0000-0000-0000594A0000}"/>
    <cellStyle name="Normal 6 3 2 3 2 2 4 2 2" xfId="9818" xr:uid="{00000000-0005-0000-0000-00005A4A0000}"/>
    <cellStyle name="Normal 6 3 2 3 2 2 4 2 2 2" xfId="9819" xr:uid="{00000000-0005-0000-0000-00005B4A0000}"/>
    <cellStyle name="Normal 6 3 2 3 2 2 4 2 2 2 2" xfId="39856" xr:uid="{00000000-0005-0000-0000-00005C4A0000}"/>
    <cellStyle name="Normal 6 3 2 3 2 2 4 2 2 3" xfId="29838" xr:uid="{00000000-0005-0000-0000-00005D4A0000}"/>
    <cellStyle name="Normal 6 3 2 3 2 2 4 2 3" xfId="9820" xr:uid="{00000000-0005-0000-0000-00005E4A0000}"/>
    <cellStyle name="Normal 6 3 2 3 2 2 4 2 3 2" xfId="9821" xr:uid="{00000000-0005-0000-0000-00005F4A0000}"/>
    <cellStyle name="Normal 6 3 2 3 2 2 4 2 3 2 2" xfId="39857" xr:uid="{00000000-0005-0000-0000-0000604A0000}"/>
    <cellStyle name="Normal 6 3 2 3 2 2 4 2 3 3" xfId="29839" xr:uid="{00000000-0005-0000-0000-0000614A0000}"/>
    <cellStyle name="Normal 6 3 2 3 2 2 4 2 4" xfId="9822" xr:uid="{00000000-0005-0000-0000-0000624A0000}"/>
    <cellStyle name="Normal 6 3 2 3 2 2 4 2 4 2" xfId="35348" xr:uid="{00000000-0005-0000-0000-0000634A0000}"/>
    <cellStyle name="Normal 6 3 2 3 2 2 4 2 5" xfId="24752" xr:uid="{00000000-0005-0000-0000-0000644A0000}"/>
    <cellStyle name="Normal 6 3 2 3 2 2 4 3" xfId="9823" xr:uid="{00000000-0005-0000-0000-0000654A0000}"/>
    <cellStyle name="Normal 6 3 2 3 2 2 4 3 2" xfId="9824" xr:uid="{00000000-0005-0000-0000-0000664A0000}"/>
    <cellStyle name="Normal 6 3 2 3 2 2 4 3 2 2" xfId="9825" xr:uid="{00000000-0005-0000-0000-0000674A0000}"/>
    <cellStyle name="Normal 6 3 2 3 2 2 4 3 2 2 2" xfId="39858" xr:uid="{00000000-0005-0000-0000-0000684A0000}"/>
    <cellStyle name="Normal 6 3 2 3 2 2 4 3 2 3" xfId="29840" xr:uid="{00000000-0005-0000-0000-0000694A0000}"/>
    <cellStyle name="Normal 6 3 2 3 2 2 4 3 3" xfId="9826" xr:uid="{00000000-0005-0000-0000-00006A4A0000}"/>
    <cellStyle name="Normal 6 3 2 3 2 2 4 3 3 2" xfId="9827" xr:uid="{00000000-0005-0000-0000-00006B4A0000}"/>
    <cellStyle name="Normal 6 3 2 3 2 2 4 3 3 2 2" xfId="39859" xr:uid="{00000000-0005-0000-0000-00006C4A0000}"/>
    <cellStyle name="Normal 6 3 2 3 2 2 4 3 3 3" xfId="29841" xr:uid="{00000000-0005-0000-0000-00006D4A0000}"/>
    <cellStyle name="Normal 6 3 2 3 2 2 4 3 4" xfId="9828" xr:uid="{00000000-0005-0000-0000-00006E4A0000}"/>
    <cellStyle name="Normal 6 3 2 3 2 2 4 3 4 2" xfId="35349" xr:uid="{00000000-0005-0000-0000-00006F4A0000}"/>
    <cellStyle name="Normal 6 3 2 3 2 2 4 3 5" xfId="24753" xr:uid="{00000000-0005-0000-0000-0000704A0000}"/>
    <cellStyle name="Normal 6 3 2 3 2 2 4 4" xfId="9829" xr:uid="{00000000-0005-0000-0000-0000714A0000}"/>
    <cellStyle name="Normal 6 3 2 3 2 2 4 4 2" xfId="9830" xr:uid="{00000000-0005-0000-0000-0000724A0000}"/>
    <cellStyle name="Normal 6 3 2 3 2 2 4 4 2 2" xfId="39860" xr:uid="{00000000-0005-0000-0000-0000734A0000}"/>
    <cellStyle name="Normal 6 3 2 3 2 2 4 4 3" xfId="29842" xr:uid="{00000000-0005-0000-0000-0000744A0000}"/>
    <cellStyle name="Normal 6 3 2 3 2 2 4 5" xfId="9831" xr:uid="{00000000-0005-0000-0000-0000754A0000}"/>
    <cellStyle name="Normal 6 3 2 3 2 2 4 5 2" xfId="9832" xr:uid="{00000000-0005-0000-0000-0000764A0000}"/>
    <cellStyle name="Normal 6 3 2 3 2 2 4 5 2 2" xfId="39861" xr:uid="{00000000-0005-0000-0000-0000774A0000}"/>
    <cellStyle name="Normal 6 3 2 3 2 2 4 5 3" xfId="29843" xr:uid="{00000000-0005-0000-0000-0000784A0000}"/>
    <cellStyle name="Normal 6 3 2 3 2 2 4 6" xfId="9833" xr:uid="{00000000-0005-0000-0000-0000794A0000}"/>
    <cellStyle name="Normal 6 3 2 3 2 2 4 6 2" xfId="35347" xr:uid="{00000000-0005-0000-0000-00007A4A0000}"/>
    <cellStyle name="Normal 6 3 2 3 2 2 4 7" xfId="24751" xr:uid="{00000000-0005-0000-0000-00007B4A0000}"/>
    <cellStyle name="Normal 6 3 2 3 2 2 5" xfId="9834" xr:uid="{00000000-0005-0000-0000-00007C4A0000}"/>
    <cellStyle name="Normal 6 3 2 3 2 2 5 2" xfId="9835" xr:uid="{00000000-0005-0000-0000-00007D4A0000}"/>
    <cellStyle name="Normal 6 3 2 3 2 2 5 2 2" xfId="9836" xr:uid="{00000000-0005-0000-0000-00007E4A0000}"/>
    <cellStyle name="Normal 6 3 2 3 2 2 5 2 2 2" xfId="39862" xr:uid="{00000000-0005-0000-0000-00007F4A0000}"/>
    <cellStyle name="Normal 6 3 2 3 2 2 5 2 3" xfId="29844" xr:uid="{00000000-0005-0000-0000-0000804A0000}"/>
    <cellStyle name="Normal 6 3 2 3 2 2 5 3" xfId="9837" xr:uid="{00000000-0005-0000-0000-0000814A0000}"/>
    <cellStyle name="Normal 6 3 2 3 2 2 5 3 2" xfId="9838" xr:uid="{00000000-0005-0000-0000-0000824A0000}"/>
    <cellStyle name="Normal 6 3 2 3 2 2 5 3 2 2" xfId="39863" xr:uid="{00000000-0005-0000-0000-0000834A0000}"/>
    <cellStyle name="Normal 6 3 2 3 2 2 5 3 3" xfId="29845" xr:uid="{00000000-0005-0000-0000-0000844A0000}"/>
    <cellStyle name="Normal 6 3 2 3 2 2 5 4" xfId="9839" xr:uid="{00000000-0005-0000-0000-0000854A0000}"/>
    <cellStyle name="Normal 6 3 2 3 2 2 5 4 2" xfId="35350" xr:uid="{00000000-0005-0000-0000-0000864A0000}"/>
    <cellStyle name="Normal 6 3 2 3 2 2 5 5" xfId="24754" xr:uid="{00000000-0005-0000-0000-0000874A0000}"/>
    <cellStyle name="Normal 6 3 2 3 2 2 6" xfId="9840" xr:uid="{00000000-0005-0000-0000-0000884A0000}"/>
    <cellStyle name="Normal 6 3 2 3 2 2 6 2" xfId="9841" xr:uid="{00000000-0005-0000-0000-0000894A0000}"/>
    <cellStyle name="Normal 6 3 2 3 2 2 6 2 2" xfId="9842" xr:uid="{00000000-0005-0000-0000-00008A4A0000}"/>
    <cellStyle name="Normal 6 3 2 3 2 2 6 2 2 2" xfId="39864" xr:uid="{00000000-0005-0000-0000-00008B4A0000}"/>
    <cellStyle name="Normal 6 3 2 3 2 2 6 2 3" xfId="29846" xr:uid="{00000000-0005-0000-0000-00008C4A0000}"/>
    <cellStyle name="Normal 6 3 2 3 2 2 6 3" xfId="9843" xr:uid="{00000000-0005-0000-0000-00008D4A0000}"/>
    <cellStyle name="Normal 6 3 2 3 2 2 6 3 2" xfId="9844" xr:uid="{00000000-0005-0000-0000-00008E4A0000}"/>
    <cellStyle name="Normal 6 3 2 3 2 2 6 3 2 2" xfId="39865" xr:uid="{00000000-0005-0000-0000-00008F4A0000}"/>
    <cellStyle name="Normal 6 3 2 3 2 2 6 3 3" xfId="29847" xr:uid="{00000000-0005-0000-0000-0000904A0000}"/>
    <cellStyle name="Normal 6 3 2 3 2 2 6 4" xfId="9845" xr:uid="{00000000-0005-0000-0000-0000914A0000}"/>
    <cellStyle name="Normal 6 3 2 3 2 2 6 4 2" xfId="35351" xr:uid="{00000000-0005-0000-0000-0000924A0000}"/>
    <cellStyle name="Normal 6 3 2 3 2 2 6 5" xfId="24755" xr:uid="{00000000-0005-0000-0000-0000934A0000}"/>
    <cellStyle name="Normal 6 3 2 3 2 2 7" xfId="9846" xr:uid="{00000000-0005-0000-0000-0000944A0000}"/>
    <cellStyle name="Normal 6 3 2 3 2 2 7 2" xfId="9847" xr:uid="{00000000-0005-0000-0000-0000954A0000}"/>
    <cellStyle name="Normal 6 3 2 3 2 2 7 2 2" xfId="39866" xr:uid="{00000000-0005-0000-0000-0000964A0000}"/>
    <cellStyle name="Normal 6 3 2 3 2 2 7 3" xfId="29848" xr:uid="{00000000-0005-0000-0000-0000974A0000}"/>
    <cellStyle name="Normal 6 3 2 3 2 2 8" xfId="9848" xr:uid="{00000000-0005-0000-0000-0000984A0000}"/>
    <cellStyle name="Normal 6 3 2 3 2 2 8 2" xfId="9849" xr:uid="{00000000-0005-0000-0000-0000994A0000}"/>
    <cellStyle name="Normal 6 3 2 3 2 2 8 2 2" xfId="39867" xr:uid="{00000000-0005-0000-0000-00009A4A0000}"/>
    <cellStyle name="Normal 6 3 2 3 2 2 8 3" xfId="29849" xr:uid="{00000000-0005-0000-0000-00009B4A0000}"/>
    <cellStyle name="Normal 6 3 2 3 2 2 9" xfId="9850" xr:uid="{00000000-0005-0000-0000-00009C4A0000}"/>
    <cellStyle name="Normal 6 3 2 3 2 2 9 2" xfId="35334" xr:uid="{00000000-0005-0000-0000-00009D4A0000}"/>
    <cellStyle name="Normal 6 3 2 3 2 3" xfId="9851" xr:uid="{00000000-0005-0000-0000-00009E4A0000}"/>
    <cellStyle name="Normal 6 3 2 3 2 3 2" xfId="9852" xr:uid="{00000000-0005-0000-0000-00009F4A0000}"/>
    <cellStyle name="Normal 6 3 2 3 2 3 2 2" xfId="9853" xr:uid="{00000000-0005-0000-0000-0000A04A0000}"/>
    <cellStyle name="Normal 6 3 2 3 2 3 2 2 2" xfId="9854" xr:uid="{00000000-0005-0000-0000-0000A14A0000}"/>
    <cellStyle name="Normal 6 3 2 3 2 3 2 2 2 2" xfId="9855" xr:uid="{00000000-0005-0000-0000-0000A24A0000}"/>
    <cellStyle name="Normal 6 3 2 3 2 3 2 2 2 2 2" xfId="39868" xr:uid="{00000000-0005-0000-0000-0000A34A0000}"/>
    <cellStyle name="Normal 6 3 2 3 2 3 2 2 2 3" xfId="29850" xr:uid="{00000000-0005-0000-0000-0000A44A0000}"/>
    <cellStyle name="Normal 6 3 2 3 2 3 2 2 3" xfId="9856" xr:uid="{00000000-0005-0000-0000-0000A54A0000}"/>
    <cellStyle name="Normal 6 3 2 3 2 3 2 2 3 2" xfId="9857" xr:uid="{00000000-0005-0000-0000-0000A64A0000}"/>
    <cellStyle name="Normal 6 3 2 3 2 3 2 2 3 2 2" xfId="39869" xr:uid="{00000000-0005-0000-0000-0000A74A0000}"/>
    <cellStyle name="Normal 6 3 2 3 2 3 2 2 3 3" xfId="29851" xr:uid="{00000000-0005-0000-0000-0000A84A0000}"/>
    <cellStyle name="Normal 6 3 2 3 2 3 2 2 4" xfId="9858" xr:uid="{00000000-0005-0000-0000-0000A94A0000}"/>
    <cellStyle name="Normal 6 3 2 3 2 3 2 2 4 2" xfId="35354" xr:uid="{00000000-0005-0000-0000-0000AA4A0000}"/>
    <cellStyle name="Normal 6 3 2 3 2 3 2 2 5" xfId="24758" xr:uid="{00000000-0005-0000-0000-0000AB4A0000}"/>
    <cellStyle name="Normal 6 3 2 3 2 3 2 3" xfId="9859" xr:uid="{00000000-0005-0000-0000-0000AC4A0000}"/>
    <cellStyle name="Normal 6 3 2 3 2 3 2 3 2" xfId="9860" xr:uid="{00000000-0005-0000-0000-0000AD4A0000}"/>
    <cellStyle name="Normal 6 3 2 3 2 3 2 3 2 2" xfId="9861" xr:uid="{00000000-0005-0000-0000-0000AE4A0000}"/>
    <cellStyle name="Normal 6 3 2 3 2 3 2 3 2 2 2" xfId="39870" xr:uid="{00000000-0005-0000-0000-0000AF4A0000}"/>
    <cellStyle name="Normal 6 3 2 3 2 3 2 3 2 3" xfId="29852" xr:uid="{00000000-0005-0000-0000-0000B04A0000}"/>
    <cellStyle name="Normal 6 3 2 3 2 3 2 3 3" xfId="9862" xr:uid="{00000000-0005-0000-0000-0000B14A0000}"/>
    <cellStyle name="Normal 6 3 2 3 2 3 2 3 3 2" xfId="9863" xr:uid="{00000000-0005-0000-0000-0000B24A0000}"/>
    <cellStyle name="Normal 6 3 2 3 2 3 2 3 3 2 2" xfId="39871" xr:uid="{00000000-0005-0000-0000-0000B34A0000}"/>
    <cellStyle name="Normal 6 3 2 3 2 3 2 3 3 3" xfId="29853" xr:uid="{00000000-0005-0000-0000-0000B44A0000}"/>
    <cellStyle name="Normal 6 3 2 3 2 3 2 3 4" xfId="9864" xr:uid="{00000000-0005-0000-0000-0000B54A0000}"/>
    <cellStyle name="Normal 6 3 2 3 2 3 2 3 4 2" xfId="35355" xr:uid="{00000000-0005-0000-0000-0000B64A0000}"/>
    <cellStyle name="Normal 6 3 2 3 2 3 2 3 5" xfId="24759" xr:uid="{00000000-0005-0000-0000-0000B74A0000}"/>
    <cellStyle name="Normal 6 3 2 3 2 3 2 4" xfId="9865" xr:uid="{00000000-0005-0000-0000-0000B84A0000}"/>
    <cellStyle name="Normal 6 3 2 3 2 3 2 4 2" xfId="9866" xr:uid="{00000000-0005-0000-0000-0000B94A0000}"/>
    <cellStyle name="Normal 6 3 2 3 2 3 2 4 2 2" xfId="39872" xr:uid="{00000000-0005-0000-0000-0000BA4A0000}"/>
    <cellStyle name="Normal 6 3 2 3 2 3 2 4 3" xfId="29854" xr:uid="{00000000-0005-0000-0000-0000BB4A0000}"/>
    <cellStyle name="Normal 6 3 2 3 2 3 2 5" xfId="9867" xr:uid="{00000000-0005-0000-0000-0000BC4A0000}"/>
    <cellStyle name="Normal 6 3 2 3 2 3 2 5 2" xfId="9868" xr:uid="{00000000-0005-0000-0000-0000BD4A0000}"/>
    <cellStyle name="Normal 6 3 2 3 2 3 2 5 2 2" xfId="39873" xr:uid="{00000000-0005-0000-0000-0000BE4A0000}"/>
    <cellStyle name="Normal 6 3 2 3 2 3 2 5 3" xfId="29855" xr:uid="{00000000-0005-0000-0000-0000BF4A0000}"/>
    <cellStyle name="Normal 6 3 2 3 2 3 2 6" xfId="9869" xr:uid="{00000000-0005-0000-0000-0000C04A0000}"/>
    <cellStyle name="Normal 6 3 2 3 2 3 2 6 2" xfId="35353" xr:uid="{00000000-0005-0000-0000-0000C14A0000}"/>
    <cellStyle name="Normal 6 3 2 3 2 3 2 7" xfId="24757" xr:uid="{00000000-0005-0000-0000-0000C24A0000}"/>
    <cellStyle name="Normal 6 3 2 3 2 3 3" xfId="9870" xr:uid="{00000000-0005-0000-0000-0000C34A0000}"/>
    <cellStyle name="Normal 6 3 2 3 2 3 3 2" xfId="9871" xr:uid="{00000000-0005-0000-0000-0000C44A0000}"/>
    <cellStyle name="Normal 6 3 2 3 2 3 3 2 2" xfId="9872" xr:uid="{00000000-0005-0000-0000-0000C54A0000}"/>
    <cellStyle name="Normal 6 3 2 3 2 3 3 2 2 2" xfId="39874" xr:uid="{00000000-0005-0000-0000-0000C64A0000}"/>
    <cellStyle name="Normal 6 3 2 3 2 3 3 2 3" xfId="29856" xr:uid="{00000000-0005-0000-0000-0000C74A0000}"/>
    <cellStyle name="Normal 6 3 2 3 2 3 3 3" xfId="9873" xr:uid="{00000000-0005-0000-0000-0000C84A0000}"/>
    <cellStyle name="Normal 6 3 2 3 2 3 3 3 2" xfId="9874" xr:uid="{00000000-0005-0000-0000-0000C94A0000}"/>
    <cellStyle name="Normal 6 3 2 3 2 3 3 3 2 2" xfId="39875" xr:uid="{00000000-0005-0000-0000-0000CA4A0000}"/>
    <cellStyle name="Normal 6 3 2 3 2 3 3 3 3" xfId="29857" xr:uid="{00000000-0005-0000-0000-0000CB4A0000}"/>
    <cellStyle name="Normal 6 3 2 3 2 3 3 4" xfId="9875" xr:uid="{00000000-0005-0000-0000-0000CC4A0000}"/>
    <cellStyle name="Normal 6 3 2 3 2 3 3 4 2" xfId="35356" xr:uid="{00000000-0005-0000-0000-0000CD4A0000}"/>
    <cellStyle name="Normal 6 3 2 3 2 3 3 5" xfId="24760" xr:uid="{00000000-0005-0000-0000-0000CE4A0000}"/>
    <cellStyle name="Normal 6 3 2 3 2 3 4" xfId="9876" xr:uid="{00000000-0005-0000-0000-0000CF4A0000}"/>
    <cellStyle name="Normal 6 3 2 3 2 3 4 2" xfId="9877" xr:uid="{00000000-0005-0000-0000-0000D04A0000}"/>
    <cellStyle name="Normal 6 3 2 3 2 3 4 2 2" xfId="9878" xr:uid="{00000000-0005-0000-0000-0000D14A0000}"/>
    <cellStyle name="Normal 6 3 2 3 2 3 4 2 2 2" xfId="39876" xr:uid="{00000000-0005-0000-0000-0000D24A0000}"/>
    <cellStyle name="Normal 6 3 2 3 2 3 4 2 3" xfId="29858" xr:uid="{00000000-0005-0000-0000-0000D34A0000}"/>
    <cellStyle name="Normal 6 3 2 3 2 3 4 3" xfId="9879" xr:uid="{00000000-0005-0000-0000-0000D44A0000}"/>
    <cellStyle name="Normal 6 3 2 3 2 3 4 3 2" xfId="9880" xr:uid="{00000000-0005-0000-0000-0000D54A0000}"/>
    <cellStyle name="Normal 6 3 2 3 2 3 4 3 2 2" xfId="39877" xr:uid="{00000000-0005-0000-0000-0000D64A0000}"/>
    <cellStyle name="Normal 6 3 2 3 2 3 4 3 3" xfId="29859" xr:uid="{00000000-0005-0000-0000-0000D74A0000}"/>
    <cellStyle name="Normal 6 3 2 3 2 3 4 4" xfId="9881" xr:uid="{00000000-0005-0000-0000-0000D84A0000}"/>
    <cellStyle name="Normal 6 3 2 3 2 3 4 4 2" xfId="35357" xr:uid="{00000000-0005-0000-0000-0000D94A0000}"/>
    <cellStyle name="Normal 6 3 2 3 2 3 4 5" xfId="24761" xr:uid="{00000000-0005-0000-0000-0000DA4A0000}"/>
    <cellStyle name="Normal 6 3 2 3 2 3 5" xfId="9882" xr:uid="{00000000-0005-0000-0000-0000DB4A0000}"/>
    <cellStyle name="Normal 6 3 2 3 2 3 5 2" xfId="9883" xr:uid="{00000000-0005-0000-0000-0000DC4A0000}"/>
    <cellStyle name="Normal 6 3 2 3 2 3 5 2 2" xfId="39878" xr:uid="{00000000-0005-0000-0000-0000DD4A0000}"/>
    <cellStyle name="Normal 6 3 2 3 2 3 5 3" xfId="29860" xr:uid="{00000000-0005-0000-0000-0000DE4A0000}"/>
    <cellStyle name="Normal 6 3 2 3 2 3 6" xfId="9884" xr:uid="{00000000-0005-0000-0000-0000DF4A0000}"/>
    <cellStyle name="Normal 6 3 2 3 2 3 6 2" xfId="9885" xr:uid="{00000000-0005-0000-0000-0000E04A0000}"/>
    <cellStyle name="Normal 6 3 2 3 2 3 6 2 2" xfId="39879" xr:uid="{00000000-0005-0000-0000-0000E14A0000}"/>
    <cellStyle name="Normal 6 3 2 3 2 3 6 3" xfId="29861" xr:uid="{00000000-0005-0000-0000-0000E24A0000}"/>
    <cellStyle name="Normal 6 3 2 3 2 3 7" xfId="9886" xr:uid="{00000000-0005-0000-0000-0000E34A0000}"/>
    <cellStyle name="Normal 6 3 2 3 2 3 7 2" xfId="35352" xr:uid="{00000000-0005-0000-0000-0000E44A0000}"/>
    <cellStyle name="Normal 6 3 2 3 2 3 8" xfId="24756" xr:uid="{00000000-0005-0000-0000-0000E54A0000}"/>
    <cellStyle name="Normal 6 3 2 3 2 4" xfId="9887" xr:uid="{00000000-0005-0000-0000-0000E64A0000}"/>
    <cellStyle name="Normal 6 3 2 3 2 4 2" xfId="9888" xr:uid="{00000000-0005-0000-0000-0000E74A0000}"/>
    <cellStyle name="Normal 6 3 2 3 2 4 2 2" xfId="9889" xr:uid="{00000000-0005-0000-0000-0000E84A0000}"/>
    <cellStyle name="Normal 6 3 2 3 2 4 2 2 2" xfId="9890" xr:uid="{00000000-0005-0000-0000-0000E94A0000}"/>
    <cellStyle name="Normal 6 3 2 3 2 4 2 2 2 2" xfId="9891" xr:uid="{00000000-0005-0000-0000-0000EA4A0000}"/>
    <cellStyle name="Normal 6 3 2 3 2 4 2 2 2 2 2" xfId="39880" xr:uid="{00000000-0005-0000-0000-0000EB4A0000}"/>
    <cellStyle name="Normal 6 3 2 3 2 4 2 2 2 3" xfId="29862" xr:uid="{00000000-0005-0000-0000-0000EC4A0000}"/>
    <cellStyle name="Normal 6 3 2 3 2 4 2 2 3" xfId="9892" xr:uid="{00000000-0005-0000-0000-0000ED4A0000}"/>
    <cellStyle name="Normal 6 3 2 3 2 4 2 2 3 2" xfId="9893" xr:uid="{00000000-0005-0000-0000-0000EE4A0000}"/>
    <cellStyle name="Normal 6 3 2 3 2 4 2 2 3 2 2" xfId="39881" xr:uid="{00000000-0005-0000-0000-0000EF4A0000}"/>
    <cellStyle name="Normal 6 3 2 3 2 4 2 2 3 3" xfId="29863" xr:uid="{00000000-0005-0000-0000-0000F04A0000}"/>
    <cellStyle name="Normal 6 3 2 3 2 4 2 2 4" xfId="9894" xr:uid="{00000000-0005-0000-0000-0000F14A0000}"/>
    <cellStyle name="Normal 6 3 2 3 2 4 2 2 4 2" xfId="35360" xr:uid="{00000000-0005-0000-0000-0000F24A0000}"/>
    <cellStyle name="Normal 6 3 2 3 2 4 2 2 5" xfId="24764" xr:uid="{00000000-0005-0000-0000-0000F34A0000}"/>
    <cellStyle name="Normal 6 3 2 3 2 4 2 3" xfId="9895" xr:uid="{00000000-0005-0000-0000-0000F44A0000}"/>
    <cellStyle name="Normal 6 3 2 3 2 4 2 3 2" xfId="9896" xr:uid="{00000000-0005-0000-0000-0000F54A0000}"/>
    <cellStyle name="Normal 6 3 2 3 2 4 2 3 2 2" xfId="9897" xr:uid="{00000000-0005-0000-0000-0000F64A0000}"/>
    <cellStyle name="Normal 6 3 2 3 2 4 2 3 2 2 2" xfId="39882" xr:uid="{00000000-0005-0000-0000-0000F74A0000}"/>
    <cellStyle name="Normal 6 3 2 3 2 4 2 3 2 3" xfId="29864" xr:uid="{00000000-0005-0000-0000-0000F84A0000}"/>
    <cellStyle name="Normal 6 3 2 3 2 4 2 3 3" xfId="9898" xr:uid="{00000000-0005-0000-0000-0000F94A0000}"/>
    <cellStyle name="Normal 6 3 2 3 2 4 2 3 3 2" xfId="9899" xr:uid="{00000000-0005-0000-0000-0000FA4A0000}"/>
    <cellStyle name="Normal 6 3 2 3 2 4 2 3 3 2 2" xfId="39883" xr:uid="{00000000-0005-0000-0000-0000FB4A0000}"/>
    <cellStyle name="Normal 6 3 2 3 2 4 2 3 3 3" xfId="29865" xr:uid="{00000000-0005-0000-0000-0000FC4A0000}"/>
    <cellStyle name="Normal 6 3 2 3 2 4 2 3 4" xfId="9900" xr:uid="{00000000-0005-0000-0000-0000FD4A0000}"/>
    <cellStyle name="Normal 6 3 2 3 2 4 2 3 4 2" xfId="35361" xr:uid="{00000000-0005-0000-0000-0000FE4A0000}"/>
    <cellStyle name="Normal 6 3 2 3 2 4 2 3 5" xfId="24765" xr:uid="{00000000-0005-0000-0000-0000FF4A0000}"/>
    <cellStyle name="Normal 6 3 2 3 2 4 2 4" xfId="9901" xr:uid="{00000000-0005-0000-0000-0000004B0000}"/>
    <cellStyle name="Normal 6 3 2 3 2 4 2 4 2" xfId="9902" xr:uid="{00000000-0005-0000-0000-0000014B0000}"/>
    <cellStyle name="Normal 6 3 2 3 2 4 2 4 2 2" xfId="39884" xr:uid="{00000000-0005-0000-0000-0000024B0000}"/>
    <cellStyle name="Normal 6 3 2 3 2 4 2 4 3" xfId="29866" xr:uid="{00000000-0005-0000-0000-0000034B0000}"/>
    <cellStyle name="Normal 6 3 2 3 2 4 2 5" xfId="9903" xr:uid="{00000000-0005-0000-0000-0000044B0000}"/>
    <cellStyle name="Normal 6 3 2 3 2 4 2 5 2" xfId="9904" xr:uid="{00000000-0005-0000-0000-0000054B0000}"/>
    <cellStyle name="Normal 6 3 2 3 2 4 2 5 2 2" xfId="39885" xr:uid="{00000000-0005-0000-0000-0000064B0000}"/>
    <cellStyle name="Normal 6 3 2 3 2 4 2 5 3" xfId="29867" xr:uid="{00000000-0005-0000-0000-0000074B0000}"/>
    <cellStyle name="Normal 6 3 2 3 2 4 2 6" xfId="9905" xr:uid="{00000000-0005-0000-0000-0000084B0000}"/>
    <cellStyle name="Normal 6 3 2 3 2 4 2 6 2" xfId="35359" xr:uid="{00000000-0005-0000-0000-0000094B0000}"/>
    <cellStyle name="Normal 6 3 2 3 2 4 2 7" xfId="24763" xr:uid="{00000000-0005-0000-0000-00000A4B0000}"/>
    <cellStyle name="Normal 6 3 2 3 2 4 3" xfId="9906" xr:uid="{00000000-0005-0000-0000-00000B4B0000}"/>
    <cellStyle name="Normal 6 3 2 3 2 4 3 2" xfId="9907" xr:uid="{00000000-0005-0000-0000-00000C4B0000}"/>
    <cellStyle name="Normal 6 3 2 3 2 4 3 2 2" xfId="9908" xr:uid="{00000000-0005-0000-0000-00000D4B0000}"/>
    <cellStyle name="Normal 6 3 2 3 2 4 3 2 2 2" xfId="39886" xr:uid="{00000000-0005-0000-0000-00000E4B0000}"/>
    <cellStyle name="Normal 6 3 2 3 2 4 3 2 3" xfId="29868" xr:uid="{00000000-0005-0000-0000-00000F4B0000}"/>
    <cellStyle name="Normal 6 3 2 3 2 4 3 3" xfId="9909" xr:uid="{00000000-0005-0000-0000-0000104B0000}"/>
    <cellStyle name="Normal 6 3 2 3 2 4 3 3 2" xfId="9910" xr:uid="{00000000-0005-0000-0000-0000114B0000}"/>
    <cellStyle name="Normal 6 3 2 3 2 4 3 3 2 2" xfId="39887" xr:uid="{00000000-0005-0000-0000-0000124B0000}"/>
    <cellStyle name="Normal 6 3 2 3 2 4 3 3 3" xfId="29869" xr:uid="{00000000-0005-0000-0000-0000134B0000}"/>
    <cellStyle name="Normal 6 3 2 3 2 4 3 4" xfId="9911" xr:uid="{00000000-0005-0000-0000-0000144B0000}"/>
    <cellStyle name="Normal 6 3 2 3 2 4 3 4 2" xfId="35362" xr:uid="{00000000-0005-0000-0000-0000154B0000}"/>
    <cellStyle name="Normal 6 3 2 3 2 4 3 5" xfId="24766" xr:uid="{00000000-0005-0000-0000-0000164B0000}"/>
    <cellStyle name="Normal 6 3 2 3 2 4 4" xfId="9912" xr:uid="{00000000-0005-0000-0000-0000174B0000}"/>
    <cellStyle name="Normal 6 3 2 3 2 4 4 2" xfId="9913" xr:uid="{00000000-0005-0000-0000-0000184B0000}"/>
    <cellStyle name="Normal 6 3 2 3 2 4 4 2 2" xfId="9914" xr:uid="{00000000-0005-0000-0000-0000194B0000}"/>
    <cellStyle name="Normal 6 3 2 3 2 4 4 2 2 2" xfId="39888" xr:uid="{00000000-0005-0000-0000-00001A4B0000}"/>
    <cellStyle name="Normal 6 3 2 3 2 4 4 2 3" xfId="29870" xr:uid="{00000000-0005-0000-0000-00001B4B0000}"/>
    <cellStyle name="Normal 6 3 2 3 2 4 4 3" xfId="9915" xr:uid="{00000000-0005-0000-0000-00001C4B0000}"/>
    <cellStyle name="Normal 6 3 2 3 2 4 4 3 2" xfId="9916" xr:uid="{00000000-0005-0000-0000-00001D4B0000}"/>
    <cellStyle name="Normal 6 3 2 3 2 4 4 3 2 2" xfId="39889" xr:uid="{00000000-0005-0000-0000-00001E4B0000}"/>
    <cellStyle name="Normal 6 3 2 3 2 4 4 3 3" xfId="29871" xr:uid="{00000000-0005-0000-0000-00001F4B0000}"/>
    <cellStyle name="Normal 6 3 2 3 2 4 4 4" xfId="9917" xr:uid="{00000000-0005-0000-0000-0000204B0000}"/>
    <cellStyle name="Normal 6 3 2 3 2 4 4 4 2" xfId="35363" xr:uid="{00000000-0005-0000-0000-0000214B0000}"/>
    <cellStyle name="Normal 6 3 2 3 2 4 4 5" xfId="24767" xr:uid="{00000000-0005-0000-0000-0000224B0000}"/>
    <cellStyle name="Normal 6 3 2 3 2 4 5" xfId="9918" xr:uid="{00000000-0005-0000-0000-0000234B0000}"/>
    <cellStyle name="Normal 6 3 2 3 2 4 5 2" xfId="9919" xr:uid="{00000000-0005-0000-0000-0000244B0000}"/>
    <cellStyle name="Normal 6 3 2 3 2 4 5 2 2" xfId="39890" xr:uid="{00000000-0005-0000-0000-0000254B0000}"/>
    <cellStyle name="Normal 6 3 2 3 2 4 5 3" xfId="29872" xr:uid="{00000000-0005-0000-0000-0000264B0000}"/>
    <cellStyle name="Normal 6 3 2 3 2 4 6" xfId="9920" xr:uid="{00000000-0005-0000-0000-0000274B0000}"/>
    <cellStyle name="Normal 6 3 2 3 2 4 6 2" xfId="9921" xr:uid="{00000000-0005-0000-0000-0000284B0000}"/>
    <cellStyle name="Normal 6 3 2 3 2 4 6 2 2" xfId="39891" xr:uid="{00000000-0005-0000-0000-0000294B0000}"/>
    <cellStyle name="Normal 6 3 2 3 2 4 6 3" xfId="29873" xr:uid="{00000000-0005-0000-0000-00002A4B0000}"/>
    <cellStyle name="Normal 6 3 2 3 2 4 7" xfId="9922" xr:uid="{00000000-0005-0000-0000-00002B4B0000}"/>
    <cellStyle name="Normal 6 3 2 3 2 4 7 2" xfId="35358" xr:uid="{00000000-0005-0000-0000-00002C4B0000}"/>
    <cellStyle name="Normal 6 3 2 3 2 4 8" xfId="24762" xr:uid="{00000000-0005-0000-0000-00002D4B0000}"/>
    <cellStyle name="Normal 6 3 2 3 2 5" xfId="9923" xr:uid="{00000000-0005-0000-0000-00002E4B0000}"/>
    <cellStyle name="Normal 6 3 2 3 2 5 2" xfId="9924" xr:uid="{00000000-0005-0000-0000-00002F4B0000}"/>
    <cellStyle name="Normal 6 3 2 3 2 5 2 2" xfId="9925" xr:uid="{00000000-0005-0000-0000-0000304B0000}"/>
    <cellStyle name="Normal 6 3 2 3 2 5 2 2 2" xfId="9926" xr:uid="{00000000-0005-0000-0000-0000314B0000}"/>
    <cellStyle name="Normal 6 3 2 3 2 5 2 2 2 2" xfId="9927" xr:uid="{00000000-0005-0000-0000-0000324B0000}"/>
    <cellStyle name="Normal 6 3 2 3 2 5 2 2 2 2 2" xfId="39892" xr:uid="{00000000-0005-0000-0000-0000334B0000}"/>
    <cellStyle name="Normal 6 3 2 3 2 5 2 2 2 3" xfId="29874" xr:uid="{00000000-0005-0000-0000-0000344B0000}"/>
    <cellStyle name="Normal 6 3 2 3 2 5 2 2 3" xfId="9928" xr:uid="{00000000-0005-0000-0000-0000354B0000}"/>
    <cellStyle name="Normal 6 3 2 3 2 5 2 2 3 2" xfId="9929" xr:uid="{00000000-0005-0000-0000-0000364B0000}"/>
    <cellStyle name="Normal 6 3 2 3 2 5 2 2 3 2 2" xfId="39893" xr:uid="{00000000-0005-0000-0000-0000374B0000}"/>
    <cellStyle name="Normal 6 3 2 3 2 5 2 2 3 3" xfId="29875" xr:uid="{00000000-0005-0000-0000-0000384B0000}"/>
    <cellStyle name="Normal 6 3 2 3 2 5 2 2 4" xfId="9930" xr:uid="{00000000-0005-0000-0000-0000394B0000}"/>
    <cellStyle name="Normal 6 3 2 3 2 5 2 2 4 2" xfId="35366" xr:uid="{00000000-0005-0000-0000-00003A4B0000}"/>
    <cellStyle name="Normal 6 3 2 3 2 5 2 2 5" xfId="24770" xr:uid="{00000000-0005-0000-0000-00003B4B0000}"/>
    <cellStyle name="Normal 6 3 2 3 2 5 2 3" xfId="9931" xr:uid="{00000000-0005-0000-0000-00003C4B0000}"/>
    <cellStyle name="Normal 6 3 2 3 2 5 2 3 2" xfId="9932" xr:uid="{00000000-0005-0000-0000-00003D4B0000}"/>
    <cellStyle name="Normal 6 3 2 3 2 5 2 3 2 2" xfId="9933" xr:uid="{00000000-0005-0000-0000-00003E4B0000}"/>
    <cellStyle name="Normal 6 3 2 3 2 5 2 3 2 2 2" xfId="39894" xr:uid="{00000000-0005-0000-0000-00003F4B0000}"/>
    <cellStyle name="Normal 6 3 2 3 2 5 2 3 2 3" xfId="29876" xr:uid="{00000000-0005-0000-0000-0000404B0000}"/>
    <cellStyle name="Normal 6 3 2 3 2 5 2 3 3" xfId="9934" xr:uid="{00000000-0005-0000-0000-0000414B0000}"/>
    <cellStyle name="Normal 6 3 2 3 2 5 2 3 3 2" xfId="9935" xr:uid="{00000000-0005-0000-0000-0000424B0000}"/>
    <cellStyle name="Normal 6 3 2 3 2 5 2 3 3 2 2" xfId="39895" xr:uid="{00000000-0005-0000-0000-0000434B0000}"/>
    <cellStyle name="Normal 6 3 2 3 2 5 2 3 3 3" xfId="29877" xr:uid="{00000000-0005-0000-0000-0000444B0000}"/>
    <cellStyle name="Normal 6 3 2 3 2 5 2 3 4" xfId="9936" xr:uid="{00000000-0005-0000-0000-0000454B0000}"/>
    <cellStyle name="Normal 6 3 2 3 2 5 2 3 4 2" xfId="35367" xr:uid="{00000000-0005-0000-0000-0000464B0000}"/>
    <cellStyle name="Normal 6 3 2 3 2 5 2 3 5" xfId="24771" xr:uid="{00000000-0005-0000-0000-0000474B0000}"/>
    <cellStyle name="Normal 6 3 2 3 2 5 2 4" xfId="9937" xr:uid="{00000000-0005-0000-0000-0000484B0000}"/>
    <cellStyle name="Normal 6 3 2 3 2 5 2 4 2" xfId="9938" xr:uid="{00000000-0005-0000-0000-0000494B0000}"/>
    <cellStyle name="Normal 6 3 2 3 2 5 2 4 2 2" xfId="39896" xr:uid="{00000000-0005-0000-0000-00004A4B0000}"/>
    <cellStyle name="Normal 6 3 2 3 2 5 2 4 3" xfId="29878" xr:uid="{00000000-0005-0000-0000-00004B4B0000}"/>
    <cellStyle name="Normal 6 3 2 3 2 5 2 5" xfId="9939" xr:uid="{00000000-0005-0000-0000-00004C4B0000}"/>
    <cellStyle name="Normal 6 3 2 3 2 5 2 5 2" xfId="9940" xr:uid="{00000000-0005-0000-0000-00004D4B0000}"/>
    <cellStyle name="Normal 6 3 2 3 2 5 2 5 2 2" xfId="39897" xr:uid="{00000000-0005-0000-0000-00004E4B0000}"/>
    <cellStyle name="Normal 6 3 2 3 2 5 2 5 3" xfId="29879" xr:uid="{00000000-0005-0000-0000-00004F4B0000}"/>
    <cellStyle name="Normal 6 3 2 3 2 5 2 6" xfId="9941" xr:uid="{00000000-0005-0000-0000-0000504B0000}"/>
    <cellStyle name="Normal 6 3 2 3 2 5 2 6 2" xfId="35365" xr:uid="{00000000-0005-0000-0000-0000514B0000}"/>
    <cellStyle name="Normal 6 3 2 3 2 5 2 7" xfId="24769" xr:uid="{00000000-0005-0000-0000-0000524B0000}"/>
    <cellStyle name="Normal 6 3 2 3 2 5 3" xfId="9942" xr:uid="{00000000-0005-0000-0000-0000534B0000}"/>
    <cellStyle name="Normal 6 3 2 3 2 5 3 2" xfId="9943" xr:uid="{00000000-0005-0000-0000-0000544B0000}"/>
    <cellStyle name="Normal 6 3 2 3 2 5 3 2 2" xfId="9944" xr:uid="{00000000-0005-0000-0000-0000554B0000}"/>
    <cellStyle name="Normal 6 3 2 3 2 5 3 2 2 2" xfId="39898" xr:uid="{00000000-0005-0000-0000-0000564B0000}"/>
    <cellStyle name="Normal 6 3 2 3 2 5 3 2 3" xfId="29880" xr:uid="{00000000-0005-0000-0000-0000574B0000}"/>
    <cellStyle name="Normal 6 3 2 3 2 5 3 3" xfId="9945" xr:uid="{00000000-0005-0000-0000-0000584B0000}"/>
    <cellStyle name="Normal 6 3 2 3 2 5 3 3 2" xfId="9946" xr:uid="{00000000-0005-0000-0000-0000594B0000}"/>
    <cellStyle name="Normal 6 3 2 3 2 5 3 3 2 2" xfId="39899" xr:uid="{00000000-0005-0000-0000-00005A4B0000}"/>
    <cellStyle name="Normal 6 3 2 3 2 5 3 3 3" xfId="29881" xr:uid="{00000000-0005-0000-0000-00005B4B0000}"/>
    <cellStyle name="Normal 6 3 2 3 2 5 3 4" xfId="9947" xr:uid="{00000000-0005-0000-0000-00005C4B0000}"/>
    <cellStyle name="Normal 6 3 2 3 2 5 3 4 2" xfId="35368" xr:uid="{00000000-0005-0000-0000-00005D4B0000}"/>
    <cellStyle name="Normal 6 3 2 3 2 5 3 5" xfId="24772" xr:uid="{00000000-0005-0000-0000-00005E4B0000}"/>
    <cellStyle name="Normal 6 3 2 3 2 5 4" xfId="9948" xr:uid="{00000000-0005-0000-0000-00005F4B0000}"/>
    <cellStyle name="Normal 6 3 2 3 2 5 4 2" xfId="9949" xr:uid="{00000000-0005-0000-0000-0000604B0000}"/>
    <cellStyle name="Normal 6 3 2 3 2 5 4 2 2" xfId="9950" xr:uid="{00000000-0005-0000-0000-0000614B0000}"/>
    <cellStyle name="Normal 6 3 2 3 2 5 4 2 2 2" xfId="39900" xr:uid="{00000000-0005-0000-0000-0000624B0000}"/>
    <cellStyle name="Normal 6 3 2 3 2 5 4 2 3" xfId="29882" xr:uid="{00000000-0005-0000-0000-0000634B0000}"/>
    <cellStyle name="Normal 6 3 2 3 2 5 4 3" xfId="9951" xr:uid="{00000000-0005-0000-0000-0000644B0000}"/>
    <cellStyle name="Normal 6 3 2 3 2 5 4 3 2" xfId="9952" xr:uid="{00000000-0005-0000-0000-0000654B0000}"/>
    <cellStyle name="Normal 6 3 2 3 2 5 4 3 2 2" xfId="39901" xr:uid="{00000000-0005-0000-0000-0000664B0000}"/>
    <cellStyle name="Normal 6 3 2 3 2 5 4 3 3" xfId="29883" xr:uid="{00000000-0005-0000-0000-0000674B0000}"/>
    <cellStyle name="Normal 6 3 2 3 2 5 4 4" xfId="9953" xr:uid="{00000000-0005-0000-0000-0000684B0000}"/>
    <cellStyle name="Normal 6 3 2 3 2 5 4 4 2" xfId="35369" xr:uid="{00000000-0005-0000-0000-0000694B0000}"/>
    <cellStyle name="Normal 6 3 2 3 2 5 4 5" xfId="24773" xr:uid="{00000000-0005-0000-0000-00006A4B0000}"/>
    <cellStyle name="Normal 6 3 2 3 2 5 5" xfId="9954" xr:uid="{00000000-0005-0000-0000-00006B4B0000}"/>
    <cellStyle name="Normal 6 3 2 3 2 5 5 2" xfId="9955" xr:uid="{00000000-0005-0000-0000-00006C4B0000}"/>
    <cellStyle name="Normal 6 3 2 3 2 5 5 2 2" xfId="39902" xr:uid="{00000000-0005-0000-0000-00006D4B0000}"/>
    <cellStyle name="Normal 6 3 2 3 2 5 5 3" xfId="29884" xr:uid="{00000000-0005-0000-0000-00006E4B0000}"/>
    <cellStyle name="Normal 6 3 2 3 2 5 6" xfId="9956" xr:uid="{00000000-0005-0000-0000-00006F4B0000}"/>
    <cellStyle name="Normal 6 3 2 3 2 5 6 2" xfId="9957" xr:uid="{00000000-0005-0000-0000-0000704B0000}"/>
    <cellStyle name="Normal 6 3 2 3 2 5 6 2 2" xfId="39903" xr:uid="{00000000-0005-0000-0000-0000714B0000}"/>
    <cellStyle name="Normal 6 3 2 3 2 5 6 3" xfId="29885" xr:uid="{00000000-0005-0000-0000-0000724B0000}"/>
    <cellStyle name="Normal 6 3 2 3 2 5 7" xfId="9958" xr:uid="{00000000-0005-0000-0000-0000734B0000}"/>
    <cellStyle name="Normal 6 3 2 3 2 5 7 2" xfId="35364" xr:uid="{00000000-0005-0000-0000-0000744B0000}"/>
    <cellStyle name="Normal 6 3 2 3 2 5 8" xfId="24768" xr:uid="{00000000-0005-0000-0000-0000754B0000}"/>
    <cellStyle name="Normal 6 3 2 3 2 6" xfId="9959" xr:uid="{00000000-0005-0000-0000-0000764B0000}"/>
    <cellStyle name="Normal 6 3 2 3 2 6 2" xfId="9960" xr:uid="{00000000-0005-0000-0000-0000774B0000}"/>
    <cellStyle name="Normal 6 3 2 3 2 6 2 2" xfId="9961" xr:uid="{00000000-0005-0000-0000-0000784B0000}"/>
    <cellStyle name="Normal 6 3 2 3 2 6 2 2 2" xfId="9962" xr:uid="{00000000-0005-0000-0000-0000794B0000}"/>
    <cellStyle name="Normal 6 3 2 3 2 6 2 2 2 2" xfId="39904" xr:uid="{00000000-0005-0000-0000-00007A4B0000}"/>
    <cellStyle name="Normal 6 3 2 3 2 6 2 2 3" xfId="29886" xr:uid="{00000000-0005-0000-0000-00007B4B0000}"/>
    <cellStyle name="Normal 6 3 2 3 2 6 2 3" xfId="9963" xr:uid="{00000000-0005-0000-0000-00007C4B0000}"/>
    <cellStyle name="Normal 6 3 2 3 2 6 2 3 2" xfId="9964" xr:uid="{00000000-0005-0000-0000-00007D4B0000}"/>
    <cellStyle name="Normal 6 3 2 3 2 6 2 3 2 2" xfId="39905" xr:uid="{00000000-0005-0000-0000-00007E4B0000}"/>
    <cellStyle name="Normal 6 3 2 3 2 6 2 3 3" xfId="29887" xr:uid="{00000000-0005-0000-0000-00007F4B0000}"/>
    <cellStyle name="Normal 6 3 2 3 2 6 2 4" xfId="9965" xr:uid="{00000000-0005-0000-0000-0000804B0000}"/>
    <cellStyle name="Normal 6 3 2 3 2 6 2 4 2" xfId="35371" xr:uid="{00000000-0005-0000-0000-0000814B0000}"/>
    <cellStyle name="Normal 6 3 2 3 2 6 2 5" xfId="24775" xr:uid="{00000000-0005-0000-0000-0000824B0000}"/>
    <cellStyle name="Normal 6 3 2 3 2 6 3" xfId="9966" xr:uid="{00000000-0005-0000-0000-0000834B0000}"/>
    <cellStyle name="Normal 6 3 2 3 2 6 3 2" xfId="9967" xr:uid="{00000000-0005-0000-0000-0000844B0000}"/>
    <cellStyle name="Normal 6 3 2 3 2 6 3 2 2" xfId="9968" xr:uid="{00000000-0005-0000-0000-0000854B0000}"/>
    <cellStyle name="Normal 6 3 2 3 2 6 3 2 2 2" xfId="39906" xr:uid="{00000000-0005-0000-0000-0000864B0000}"/>
    <cellStyle name="Normal 6 3 2 3 2 6 3 2 3" xfId="29888" xr:uid="{00000000-0005-0000-0000-0000874B0000}"/>
    <cellStyle name="Normal 6 3 2 3 2 6 3 3" xfId="9969" xr:uid="{00000000-0005-0000-0000-0000884B0000}"/>
    <cellStyle name="Normal 6 3 2 3 2 6 3 3 2" xfId="9970" xr:uid="{00000000-0005-0000-0000-0000894B0000}"/>
    <cellStyle name="Normal 6 3 2 3 2 6 3 3 2 2" xfId="39907" xr:uid="{00000000-0005-0000-0000-00008A4B0000}"/>
    <cellStyle name="Normal 6 3 2 3 2 6 3 3 3" xfId="29889" xr:uid="{00000000-0005-0000-0000-00008B4B0000}"/>
    <cellStyle name="Normal 6 3 2 3 2 6 3 4" xfId="9971" xr:uid="{00000000-0005-0000-0000-00008C4B0000}"/>
    <cellStyle name="Normal 6 3 2 3 2 6 3 4 2" xfId="35372" xr:uid="{00000000-0005-0000-0000-00008D4B0000}"/>
    <cellStyle name="Normal 6 3 2 3 2 6 3 5" xfId="24776" xr:uid="{00000000-0005-0000-0000-00008E4B0000}"/>
    <cellStyle name="Normal 6 3 2 3 2 6 4" xfId="9972" xr:uid="{00000000-0005-0000-0000-00008F4B0000}"/>
    <cellStyle name="Normal 6 3 2 3 2 6 4 2" xfId="9973" xr:uid="{00000000-0005-0000-0000-0000904B0000}"/>
    <cellStyle name="Normal 6 3 2 3 2 6 4 2 2" xfId="39908" xr:uid="{00000000-0005-0000-0000-0000914B0000}"/>
    <cellStyle name="Normal 6 3 2 3 2 6 4 3" xfId="29890" xr:uid="{00000000-0005-0000-0000-0000924B0000}"/>
    <cellStyle name="Normal 6 3 2 3 2 6 5" xfId="9974" xr:uid="{00000000-0005-0000-0000-0000934B0000}"/>
    <cellStyle name="Normal 6 3 2 3 2 6 5 2" xfId="9975" xr:uid="{00000000-0005-0000-0000-0000944B0000}"/>
    <cellStyle name="Normal 6 3 2 3 2 6 5 2 2" xfId="39909" xr:uid="{00000000-0005-0000-0000-0000954B0000}"/>
    <cellStyle name="Normal 6 3 2 3 2 6 5 3" xfId="29891" xr:uid="{00000000-0005-0000-0000-0000964B0000}"/>
    <cellStyle name="Normal 6 3 2 3 2 6 6" xfId="9976" xr:uid="{00000000-0005-0000-0000-0000974B0000}"/>
    <cellStyle name="Normal 6 3 2 3 2 6 6 2" xfId="35370" xr:uid="{00000000-0005-0000-0000-0000984B0000}"/>
    <cellStyle name="Normal 6 3 2 3 2 6 7" xfId="24774" xr:uid="{00000000-0005-0000-0000-0000994B0000}"/>
    <cellStyle name="Normal 6 3 2 3 2 7" xfId="9977" xr:uid="{00000000-0005-0000-0000-00009A4B0000}"/>
    <cellStyle name="Normal 6 3 2 3 2 7 2" xfId="9978" xr:uid="{00000000-0005-0000-0000-00009B4B0000}"/>
    <cellStyle name="Normal 6 3 2 3 2 7 2 2" xfId="9979" xr:uid="{00000000-0005-0000-0000-00009C4B0000}"/>
    <cellStyle name="Normal 6 3 2 3 2 7 2 2 2" xfId="39910" xr:uid="{00000000-0005-0000-0000-00009D4B0000}"/>
    <cellStyle name="Normal 6 3 2 3 2 7 2 3" xfId="29892" xr:uid="{00000000-0005-0000-0000-00009E4B0000}"/>
    <cellStyle name="Normal 6 3 2 3 2 7 3" xfId="9980" xr:uid="{00000000-0005-0000-0000-00009F4B0000}"/>
    <cellStyle name="Normal 6 3 2 3 2 7 3 2" xfId="9981" xr:uid="{00000000-0005-0000-0000-0000A04B0000}"/>
    <cellStyle name="Normal 6 3 2 3 2 7 3 2 2" xfId="39911" xr:uid="{00000000-0005-0000-0000-0000A14B0000}"/>
    <cellStyle name="Normal 6 3 2 3 2 7 3 3" xfId="29893" xr:uid="{00000000-0005-0000-0000-0000A24B0000}"/>
    <cellStyle name="Normal 6 3 2 3 2 7 4" xfId="9982" xr:uid="{00000000-0005-0000-0000-0000A34B0000}"/>
    <cellStyle name="Normal 6 3 2 3 2 7 4 2" xfId="35373" xr:uid="{00000000-0005-0000-0000-0000A44B0000}"/>
    <cellStyle name="Normal 6 3 2 3 2 7 5" xfId="24777" xr:uid="{00000000-0005-0000-0000-0000A54B0000}"/>
    <cellStyle name="Normal 6 3 2 3 2 8" xfId="9983" xr:uid="{00000000-0005-0000-0000-0000A64B0000}"/>
    <cellStyle name="Normal 6 3 2 3 2 8 2" xfId="9984" xr:uid="{00000000-0005-0000-0000-0000A74B0000}"/>
    <cellStyle name="Normal 6 3 2 3 2 8 2 2" xfId="9985" xr:uid="{00000000-0005-0000-0000-0000A84B0000}"/>
    <cellStyle name="Normal 6 3 2 3 2 8 2 2 2" xfId="39912" xr:uid="{00000000-0005-0000-0000-0000A94B0000}"/>
    <cellStyle name="Normal 6 3 2 3 2 8 2 3" xfId="29894" xr:uid="{00000000-0005-0000-0000-0000AA4B0000}"/>
    <cellStyle name="Normal 6 3 2 3 2 8 3" xfId="9986" xr:uid="{00000000-0005-0000-0000-0000AB4B0000}"/>
    <cellStyle name="Normal 6 3 2 3 2 8 3 2" xfId="9987" xr:uid="{00000000-0005-0000-0000-0000AC4B0000}"/>
    <cellStyle name="Normal 6 3 2 3 2 8 3 2 2" xfId="39913" xr:uid="{00000000-0005-0000-0000-0000AD4B0000}"/>
    <cellStyle name="Normal 6 3 2 3 2 8 3 3" xfId="29895" xr:uid="{00000000-0005-0000-0000-0000AE4B0000}"/>
    <cellStyle name="Normal 6 3 2 3 2 8 4" xfId="9988" xr:uid="{00000000-0005-0000-0000-0000AF4B0000}"/>
    <cellStyle name="Normal 6 3 2 3 2 8 4 2" xfId="35374" xr:uid="{00000000-0005-0000-0000-0000B04B0000}"/>
    <cellStyle name="Normal 6 3 2 3 2 8 5" xfId="24778" xr:uid="{00000000-0005-0000-0000-0000B14B0000}"/>
    <cellStyle name="Normal 6 3 2 3 2 9" xfId="9989" xr:uid="{00000000-0005-0000-0000-0000B24B0000}"/>
    <cellStyle name="Normal 6 3 2 3 2 9 2" xfId="9990" xr:uid="{00000000-0005-0000-0000-0000B34B0000}"/>
    <cellStyle name="Normal 6 3 2 3 2 9 2 2" xfId="39914" xr:uid="{00000000-0005-0000-0000-0000B44B0000}"/>
    <cellStyle name="Normal 6 3 2 3 2 9 3" xfId="29896" xr:uid="{00000000-0005-0000-0000-0000B54B0000}"/>
    <cellStyle name="Normal 6 3 2 3 3" xfId="9991" xr:uid="{00000000-0005-0000-0000-0000B64B0000}"/>
    <cellStyle name="Normal 6 3 2 3 3 10" xfId="24779" xr:uid="{00000000-0005-0000-0000-0000B74B0000}"/>
    <cellStyle name="Normal 6 3 2 3 3 2" xfId="9992" xr:uid="{00000000-0005-0000-0000-0000B84B0000}"/>
    <cellStyle name="Normal 6 3 2 3 3 2 2" xfId="9993" xr:uid="{00000000-0005-0000-0000-0000B94B0000}"/>
    <cellStyle name="Normal 6 3 2 3 3 2 2 2" xfId="9994" xr:uid="{00000000-0005-0000-0000-0000BA4B0000}"/>
    <cellStyle name="Normal 6 3 2 3 3 2 2 2 2" xfId="9995" xr:uid="{00000000-0005-0000-0000-0000BB4B0000}"/>
    <cellStyle name="Normal 6 3 2 3 3 2 2 2 2 2" xfId="9996" xr:uid="{00000000-0005-0000-0000-0000BC4B0000}"/>
    <cellStyle name="Normal 6 3 2 3 3 2 2 2 2 2 2" xfId="39915" xr:uid="{00000000-0005-0000-0000-0000BD4B0000}"/>
    <cellStyle name="Normal 6 3 2 3 3 2 2 2 2 3" xfId="29897" xr:uid="{00000000-0005-0000-0000-0000BE4B0000}"/>
    <cellStyle name="Normal 6 3 2 3 3 2 2 2 3" xfId="9997" xr:uid="{00000000-0005-0000-0000-0000BF4B0000}"/>
    <cellStyle name="Normal 6 3 2 3 3 2 2 2 3 2" xfId="9998" xr:uid="{00000000-0005-0000-0000-0000C04B0000}"/>
    <cellStyle name="Normal 6 3 2 3 3 2 2 2 3 2 2" xfId="39916" xr:uid="{00000000-0005-0000-0000-0000C14B0000}"/>
    <cellStyle name="Normal 6 3 2 3 3 2 2 2 3 3" xfId="29898" xr:uid="{00000000-0005-0000-0000-0000C24B0000}"/>
    <cellStyle name="Normal 6 3 2 3 3 2 2 2 4" xfId="9999" xr:uid="{00000000-0005-0000-0000-0000C34B0000}"/>
    <cellStyle name="Normal 6 3 2 3 3 2 2 2 4 2" xfId="35378" xr:uid="{00000000-0005-0000-0000-0000C44B0000}"/>
    <cellStyle name="Normal 6 3 2 3 3 2 2 2 5" xfId="24782" xr:uid="{00000000-0005-0000-0000-0000C54B0000}"/>
    <cellStyle name="Normal 6 3 2 3 3 2 2 3" xfId="10000" xr:uid="{00000000-0005-0000-0000-0000C64B0000}"/>
    <cellStyle name="Normal 6 3 2 3 3 2 2 3 2" xfId="10001" xr:uid="{00000000-0005-0000-0000-0000C74B0000}"/>
    <cellStyle name="Normal 6 3 2 3 3 2 2 3 2 2" xfId="10002" xr:uid="{00000000-0005-0000-0000-0000C84B0000}"/>
    <cellStyle name="Normal 6 3 2 3 3 2 2 3 2 2 2" xfId="39917" xr:uid="{00000000-0005-0000-0000-0000C94B0000}"/>
    <cellStyle name="Normal 6 3 2 3 3 2 2 3 2 3" xfId="29899" xr:uid="{00000000-0005-0000-0000-0000CA4B0000}"/>
    <cellStyle name="Normal 6 3 2 3 3 2 2 3 3" xfId="10003" xr:uid="{00000000-0005-0000-0000-0000CB4B0000}"/>
    <cellStyle name="Normal 6 3 2 3 3 2 2 3 3 2" xfId="10004" xr:uid="{00000000-0005-0000-0000-0000CC4B0000}"/>
    <cellStyle name="Normal 6 3 2 3 3 2 2 3 3 2 2" xfId="39918" xr:uid="{00000000-0005-0000-0000-0000CD4B0000}"/>
    <cellStyle name="Normal 6 3 2 3 3 2 2 3 3 3" xfId="29900" xr:uid="{00000000-0005-0000-0000-0000CE4B0000}"/>
    <cellStyle name="Normal 6 3 2 3 3 2 2 3 4" xfId="10005" xr:uid="{00000000-0005-0000-0000-0000CF4B0000}"/>
    <cellStyle name="Normal 6 3 2 3 3 2 2 3 4 2" xfId="35379" xr:uid="{00000000-0005-0000-0000-0000D04B0000}"/>
    <cellStyle name="Normal 6 3 2 3 3 2 2 3 5" xfId="24783" xr:uid="{00000000-0005-0000-0000-0000D14B0000}"/>
    <cellStyle name="Normal 6 3 2 3 3 2 2 4" xfId="10006" xr:uid="{00000000-0005-0000-0000-0000D24B0000}"/>
    <cellStyle name="Normal 6 3 2 3 3 2 2 4 2" xfId="10007" xr:uid="{00000000-0005-0000-0000-0000D34B0000}"/>
    <cellStyle name="Normal 6 3 2 3 3 2 2 4 2 2" xfId="39919" xr:uid="{00000000-0005-0000-0000-0000D44B0000}"/>
    <cellStyle name="Normal 6 3 2 3 3 2 2 4 3" xfId="29901" xr:uid="{00000000-0005-0000-0000-0000D54B0000}"/>
    <cellStyle name="Normal 6 3 2 3 3 2 2 5" xfId="10008" xr:uid="{00000000-0005-0000-0000-0000D64B0000}"/>
    <cellStyle name="Normal 6 3 2 3 3 2 2 5 2" xfId="10009" xr:uid="{00000000-0005-0000-0000-0000D74B0000}"/>
    <cellStyle name="Normal 6 3 2 3 3 2 2 5 2 2" xfId="39920" xr:uid="{00000000-0005-0000-0000-0000D84B0000}"/>
    <cellStyle name="Normal 6 3 2 3 3 2 2 5 3" xfId="29902" xr:uid="{00000000-0005-0000-0000-0000D94B0000}"/>
    <cellStyle name="Normal 6 3 2 3 3 2 2 6" xfId="10010" xr:uid="{00000000-0005-0000-0000-0000DA4B0000}"/>
    <cellStyle name="Normal 6 3 2 3 3 2 2 6 2" xfId="35377" xr:uid="{00000000-0005-0000-0000-0000DB4B0000}"/>
    <cellStyle name="Normal 6 3 2 3 3 2 2 7" xfId="24781" xr:uid="{00000000-0005-0000-0000-0000DC4B0000}"/>
    <cellStyle name="Normal 6 3 2 3 3 2 3" xfId="10011" xr:uid="{00000000-0005-0000-0000-0000DD4B0000}"/>
    <cellStyle name="Normal 6 3 2 3 3 2 3 2" xfId="10012" xr:uid="{00000000-0005-0000-0000-0000DE4B0000}"/>
    <cellStyle name="Normal 6 3 2 3 3 2 3 2 2" xfId="10013" xr:uid="{00000000-0005-0000-0000-0000DF4B0000}"/>
    <cellStyle name="Normal 6 3 2 3 3 2 3 2 2 2" xfId="39921" xr:uid="{00000000-0005-0000-0000-0000E04B0000}"/>
    <cellStyle name="Normal 6 3 2 3 3 2 3 2 3" xfId="29903" xr:uid="{00000000-0005-0000-0000-0000E14B0000}"/>
    <cellStyle name="Normal 6 3 2 3 3 2 3 3" xfId="10014" xr:uid="{00000000-0005-0000-0000-0000E24B0000}"/>
    <cellStyle name="Normal 6 3 2 3 3 2 3 3 2" xfId="10015" xr:uid="{00000000-0005-0000-0000-0000E34B0000}"/>
    <cellStyle name="Normal 6 3 2 3 3 2 3 3 2 2" xfId="39922" xr:uid="{00000000-0005-0000-0000-0000E44B0000}"/>
    <cellStyle name="Normal 6 3 2 3 3 2 3 3 3" xfId="29904" xr:uid="{00000000-0005-0000-0000-0000E54B0000}"/>
    <cellStyle name="Normal 6 3 2 3 3 2 3 4" xfId="10016" xr:uid="{00000000-0005-0000-0000-0000E64B0000}"/>
    <cellStyle name="Normal 6 3 2 3 3 2 3 4 2" xfId="35380" xr:uid="{00000000-0005-0000-0000-0000E74B0000}"/>
    <cellStyle name="Normal 6 3 2 3 3 2 3 5" xfId="24784" xr:uid="{00000000-0005-0000-0000-0000E84B0000}"/>
    <cellStyle name="Normal 6 3 2 3 3 2 4" xfId="10017" xr:uid="{00000000-0005-0000-0000-0000E94B0000}"/>
    <cellStyle name="Normal 6 3 2 3 3 2 4 2" xfId="10018" xr:uid="{00000000-0005-0000-0000-0000EA4B0000}"/>
    <cellStyle name="Normal 6 3 2 3 3 2 4 2 2" xfId="10019" xr:uid="{00000000-0005-0000-0000-0000EB4B0000}"/>
    <cellStyle name="Normal 6 3 2 3 3 2 4 2 2 2" xfId="39923" xr:uid="{00000000-0005-0000-0000-0000EC4B0000}"/>
    <cellStyle name="Normal 6 3 2 3 3 2 4 2 3" xfId="29905" xr:uid="{00000000-0005-0000-0000-0000ED4B0000}"/>
    <cellStyle name="Normal 6 3 2 3 3 2 4 3" xfId="10020" xr:uid="{00000000-0005-0000-0000-0000EE4B0000}"/>
    <cellStyle name="Normal 6 3 2 3 3 2 4 3 2" xfId="10021" xr:uid="{00000000-0005-0000-0000-0000EF4B0000}"/>
    <cellStyle name="Normal 6 3 2 3 3 2 4 3 2 2" xfId="39924" xr:uid="{00000000-0005-0000-0000-0000F04B0000}"/>
    <cellStyle name="Normal 6 3 2 3 3 2 4 3 3" xfId="29906" xr:uid="{00000000-0005-0000-0000-0000F14B0000}"/>
    <cellStyle name="Normal 6 3 2 3 3 2 4 4" xfId="10022" xr:uid="{00000000-0005-0000-0000-0000F24B0000}"/>
    <cellStyle name="Normal 6 3 2 3 3 2 4 4 2" xfId="35381" xr:uid="{00000000-0005-0000-0000-0000F34B0000}"/>
    <cellStyle name="Normal 6 3 2 3 3 2 4 5" xfId="24785" xr:uid="{00000000-0005-0000-0000-0000F44B0000}"/>
    <cellStyle name="Normal 6 3 2 3 3 2 5" xfId="10023" xr:uid="{00000000-0005-0000-0000-0000F54B0000}"/>
    <cellStyle name="Normal 6 3 2 3 3 2 5 2" xfId="10024" xr:uid="{00000000-0005-0000-0000-0000F64B0000}"/>
    <cellStyle name="Normal 6 3 2 3 3 2 5 2 2" xfId="39925" xr:uid="{00000000-0005-0000-0000-0000F74B0000}"/>
    <cellStyle name="Normal 6 3 2 3 3 2 5 3" xfId="29907" xr:uid="{00000000-0005-0000-0000-0000F84B0000}"/>
    <cellStyle name="Normal 6 3 2 3 3 2 6" xfId="10025" xr:uid="{00000000-0005-0000-0000-0000F94B0000}"/>
    <cellStyle name="Normal 6 3 2 3 3 2 6 2" xfId="10026" xr:uid="{00000000-0005-0000-0000-0000FA4B0000}"/>
    <cellStyle name="Normal 6 3 2 3 3 2 6 2 2" xfId="39926" xr:uid="{00000000-0005-0000-0000-0000FB4B0000}"/>
    <cellStyle name="Normal 6 3 2 3 3 2 6 3" xfId="29908" xr:uid="{00000000-0005-0000-0000-0000FC4B0000}"/>
    <cellStyle name="Normal 6 3 2 3 3 2 7" xfId="10027" xr:uid="{00000000-0005-0000-0000-0000FD4B0000}"/>
    <cellStyle name="Normal 6 3 2 3 3 2 7 2" xfId="35376" xr:uid="{00000000-0005-0000-0000-0000FE4B0000}"/>
    <cellStyle name="Normal 6 3 2 3 3 2 8" xfId="24780" xr:uid="{00000000-0005-0000-0000-0000FF4B0000}"/>
    <cellStyle name="Normal 6 3 2 3 3 3" xfId="10028" xr:uid="{00000000-0005-0000-0000-0000004C0000}"/>
    <cellStyle name="Normal 6 3 2 3 3 3 2" xfId="10029" xr:uid="{00000000-0005-0000-0000-0000014C0000}"/>
    <cellStyle name="Normal 6 3 2 3 3 3 2 2" xfId="10030" xr:uid="{00000000-0005-0000-0000-0000024C0000}"/>
    <cellStyle name="Normal 6 3 2 3 3 3 2 2 2" xfId="10031" xr:uid="{00000000-0005-0000-0000-0000034C0000}"/>
    <cellStyle name="Normal 6 3 2 3 3 3 2 2 2 2" xfId="10032" xr:uid="{00000000-0005-0000-0000-0000044C0000}"/>
    <cellStyle name="Normal 6 3 2 3 3 3 2 2 2 2 2" xfId="39927" xr:uid="{00000000-0005-0000-0000-0000054C0000}"/>
    <cellStyle name="Normal 6 3 2 3 3 3 2 2 2 3" xfId="29909" xr:uid="{00000000-0005-0000-0000-0000064C0000}"/>
    <cellStyle name="Normal 6 3 2 3 3 3 2 2 3" xfId="10033" xr:uid="{00000000-0005-0000-0000-0000074C0000}"/>
    <cellStyle name="Normal 6 3 2 3 3 3 2 2 3 2" xfId="10034" xr:uid="{00000000-0005-0000-0000-0000084C0000}"/>
    <cellStyle name="Normal 6 3 2 3 3 3 2 2 3 2 2" xfId="39928" xr:uid="{00000000-0005-0000-0000-0000094C0000}"/>
    <cellStyle name="Normal 6 3 2 3 3 3 2 2 3 3" xfId="29910" xr:uid="{00000000-0005-0000-0000-00000A4C0000}"/>
    <cellStyle name="Normal 6 3 2 3 3 3 2 2 4" xfId="10035" xr:uid="{00000000-0005-0000-0000-00000B4C0000}"/>
    <cellStyle name="Normal 6 3 2 3 3 3 2 2 4 2" xfId="35384" xr:uid="{00000000-0005-0000-0000-00000C4C0000}"/>
    <cellStyle name="Normal 6 3 2 3 3 3 2 2 5" xfId="24788" xr:uid="{00000000-0005-0000-0000-00000D4C0000}"/>
    <cellStyle name="Normal 6 3 2 3 3 3 2 3" xfId="10036" xr:uid="{00000000-0005-0000-0000-00000E4C0000}"/>
    <cellStyle name="Normal 6 3 2 3 3 3 2 3 2" xfId="10037" xr:uid="{00000000-0005-0000-0000-00000F4C0000}"/>
    <cellStyle name="Normal 6 3 2 3 3 3 2 3 2 2" xfId="10038" xr:uid="{00000000-0005-0000-0000-0000104C0000}"/>
    <cellStyle name="Normal 6 3 2 3 3 3 2 3 2 2 2" xfId="39929" xr:uid="{00000000-0005-0000-0000-0000114C0000}"/>
    <cellStyle name="Normal 6 3 2 3 3 3 2 3 2 3" xfId="29911" xr:uid="{00000000-0005-0000-0000-0000124C0000}"/>
    <cellStyle name="Normal 6 3 2 3 3 3 2 3 3" xfId="10039" xr:uid="{00000000-0005-0000-0000-0000134C0000}"/>
    <cellStyle name="Normal 6 3 2 3 3 3 2 3 3 2" xfId="10040" xr:uid="{00000000-0005-0000-0000-0000144C0000}"/>
    <cellStyle name="Normal 6 3 2 3 3 3 2 3 3 2 2" xfId="39930" xr:uid="{00000000-0005-0000-0000-0000154C0000}"/>
    <cellStyle name="Normal 6 3 2 3 3 3 2 3 3 3" xfId="29912" xr:uid="{00000000-0005-0000-0000-0000164C0000}"/>
    <cellStyle name="Normal 6 3 2 3 3 3 2 3 4" xfId="10041" xr:uid="{00000000-0005-0000-0000-0000174C0000}"/>
    <cellStyle name="Normal 6 3 2 3 3 3 2 3 4 2" xfId="35385" xr:uid="{00000000-0005-0000-0000-0000184C0000}"/>
    <cellStyle name="Normal 6 3 2 3 3 3 2 3 5" xfId="24789" xr:uid="{00000000-0005-0000-0000-0000194C0000}"/>
    <cellStyle name="Normal 6 3 2 3 3 3 2 4" xfId="10042" xr:uid="{00000000-0005-0000-0000-00001A4C0000}"/>
    <cellStyle name="Normal 6 3 2 3 3 3 2 4 2" xfId="10043" xr:uid="{00000000-0005-0000-0000-00001B4C0000}"/>
    <cellStyle name="Normal 6 3 2 3 3 3 2 4 2 2" xfId="39931" xr:uid="{00000000-0005-0000-0000-00001C4C0000}"/>
    <cellStyle name="Normal 6 3 2 3 3 3 2 4 3" xfId="29913" xr:uid="{00000000-0005-0000-0000-00001D4C0000}"/>
    <cellStyle name="Normal 6 3 2 3 3 3 2 5" xfId="10044" xr:uid="{00000000-0005-0000-0000-00001E4C0000}"/>
    <cellStyle name="Normal 6 3 2 3 3 3 2 5 2" xfId="10045" xr:uid="{00000000-0005-0000-0000-00001F4C0000}"/>
    <cellStyle name="Normal 6 3 2 3 3 3 2 5 2 2" xfId="39932" xr:uid="{00000000-0005-0000-0000-0000204C0000}"/>
    <cellStyle name="Normal 6 3 2 3 3 3 2 5 3" xfId="29914" xr:uid="{00000000-0005-0000-0000-0000214C0000}"/>
    <cellStyle name="Normal 6 3 2 3 3 3 2 6" xfId="10046" xr:uid="{00000000-0005-0000-0000-0000224C0000}"/>
    <cellStyle name="Normal 6 3 2 3 3 3 2 6 2" xfId="35383" xr:uid="{00000000-0005-0000-0000-0000234C0000}"/>
    <cellStyle name="Normal 6 3 2 3 3 3 2 7" xfId="24787" xr:uid="{00000000-0005-0000-0000-0000244C0000}"/>
    <cellStyle name="Normal 6 3 2 3 3 3 3" xfId="10047" xr:uid="{00000000-0005-0000-0000-0000254C0000}"/>
    <cellStyle name="Normal 6 3 2 3 3 3 3 2" xfId="10048" xr:uid="{00000000-0005-0000-0000-0000264C0000}"/>
    <cellStyle name="Normal 6 3 2 3 3 3 3 2 2" xfId="10049" xr:uid="{00000000-0005-0000-0000-0000274C0000}"/>
    <cellStyle name="Normal 6 3 2 3 3 3 3 2 2 2" xfId="39933" xr:uid="{00000000-0005-0000-0000-0000284C0000}"/>
    <cellStyle name="Normal 6 3 2 3 3 3 3 2 3" xfId="29915" xr:uid="{00000000-0005-0000-0000-0000294C0000}"/>
    <cellStyle name="Normal 6 3 2 3 3 3 3 3" xfId="10050" xr:uid="{00000000-0005-0000-0000-00002A4C0000}"/>
    <cellStyle name="Normal 6 3 2 3 3 3 3 3 2" xfId="10051" xr:uid="{00000000-0005-0000-0000-00002B4C0000}"/>
    <cellStyle name="Normal 6 3 2 3 3 3 3 3 2 2" xfId="39934" xr:uid="{00000000-0005-0000-0000-00002C4C0000}"/>
    <cellStyle name="Normal 6 3 2 3 3 3 3 3 3" xfId="29916" xr:uid="{00000000-0005-0000-0000-00002D4C0000}"/>
    <cellStyle name="Normal 6 3 2 3 3 3 3 4" xfId="10052" xr:uid="{00000000-0005-0000-0000-00002E4C0000}"/>
    <cellStyle name="Normal 6 3 2 3 3 3 3 4 2" xfId="35386" xr:uid="{00000000-0005-0000-0000-00002F4C0000}"/>
    <cellStyle name="Normal 6 3 2 3 3 3 3 5" xfId="24790" xr:uid="{00000000-0005-0000-0000-0000304C0000}"/>
    <cellStyle name="Normal 6 3 2 3 3 3 4" xfId="10053" xr:uid="{00000000-0005-0000-0000-0000314C0000}"/>
    <cellStyle name="Normal 6 3 2 3 3 3 4 2" xfId="10054" xr:uid="{00000000-0005-0000-0000-0000324C0000}"/>
    <cellStyle name="Normal 6 3 2 3 3 3 4 2 2" xfId="10055" xr:uid="{00000000-0005-0000-0000-0000334C0000}"/>
    <cellStyle name="Normal 6 3 2 3 3 3 4 2 2 2" xfId="39935" xr:uid="{00000000-0005-0000-0000-0000344C0000}"/>
    <cellStyle name="Normal 6 3 2 3 3 3 4 2 3" xfId="29917" xr:uid="{00000000-0005-0000-0000-0000354C0000}"/>
    <cellStyle name="Normal 6 3 2 3 3 3 4 3" xfId="10056" xr:uid="{00000000-0005-0000-0000-0000364C0000}"/>
    <cellStyle name="Normal 6 3 2 3 3 3 4 3 2" xfId="10057" xr:uid="{00000000-0005-0000-0000-0000374C0000}"/>
    <cellStyle name="Normal 6 3 2 3 3 3 4 3 2 2" xfId="39936" xr:uid="{00000000-0005-0000-0000-0000384C0000}"/>
    <cellStyle name="Normal 6 3 2 3 3 3 4 3 3" xfId="29918" xr:uid="{00000000-0005-0000-0000-0000394C0000}"/>
    <cellStyle name="Normal 6 3 2 3 3 3 4 4" xfId="10058" xr:uid="{00000000-0005-0000-0000-00003A4C0000}"/>
    <cellStyle name="Normal 6 3 2 3 3 3 4 4 2" xfId="35387" xr:uid="{00000000-0005-0000-0000-00003B4C0000}"/>
    <cellStyle name="Normal 6 3 2 3 3 3 4 5" xfId="24791" xr:uid="{00000000-0005-0000-0000-00003C4C0000}"/>
    <cellStyle name="Normal 6 3 2 3 3 3 5" xfId="10059" xr:uid="{00000000-0005-0000-0000-00003D4C0000}"/>
    <cellStyle name="Normal 6 3 2 3 3 3 5 2" xfId="10060" xr:uid="{00000000-0005-0000-0000-00003E4C0000}"/>
    <cellStyle name="Normal 6 3 2 3 3 3 5 2 2" xfId="39937" xr:uid="{00000000-0005-0000-0000-00003F4C0000}"/>
    <cellStyle name="Normal 6 3 2 3 3 3 5 3" xfId="29919" xr:uid="{00000000-0005-0000-0000-0000404C0000}"/>
    <cellStyle name="Normal 6 3 2 3 3 3 6" xfId="10061" xr:uid="{00000000-0005-0000-0000-0000414C0000}"/>
    <cellStyle name="Normal 6 3 2 3 3 3 6 2" xfId="10062" xr:uid="{00000000-0005-0000-0000-0000424C0000}"/>
    <cellStyle name="Normal 6 3 2 3 3 3 6 2 2" xfId="39938" xr:uid="{00000000-0005-0000-0000-0000434C0000}"/>
    <cellStyle name="Normal 6 3 2 3 3 3 6 3" xfId="29920" xr:uid="{00000000-0005-0000-0000-0000444C0000}"/>
    <cellStyle name="Normal 6 3 2 3 3 3 7" xfId="10063" xr:uid="{00000000-0005-0000-0000-0000454C0000}"/>
    <cellStyle name="Normal 6 3 2 3 3 3 7 2" xfId="35382" xr:uid="{00000000-0005-0000-0000-0000464C0000}"/>
    <cellStyle name="Normal 6 3 2 3 3 3 8" xfId="24786" xr:uid="{00000000-0005-0000-0000-0000474C0000}"/>
    <cellStyle name="Normal 6 3 2 3 3 4" xfId="10064" xr:uid="{00000000-0005-0000-0000-0000484C0000}"/>
    <cellStyle name="Normal 6 3 2 3 3 4 2" xfId="10065" xr:uid="{00000000-0005-0000-0000-0000494C0000}"/>
    <cellStyle name="Normal 6 3 2 3 3 4 2 2" xfId="10066" xr:uid="{00000000-0005-0000-0000-00004A4C0000}"/>
    <cellStyle name="Normal 6 3 2 3 3 4 2 2 2" xfId="10067" xr:uid="{00000000-0005-0000-0000-00004B4C0000}"/>
    <cellStyle name="Normal 6 3 2 3 3 4 2 2 2 2" xfId="39939" xr:uid="{00000000-0005-0000-0000-00004C4C0000}"/>
    <cellStyle name="Normal 6 3 2 3 3 4 2 2 3" xfId="29921" xr:uid="{00000000-0005-0000-0000-00004D4C0000}"/>
    <cellStyle name="Normal 6 3 2 3 3 4 2 3" xfId="10068" xr:uid="{00000000-0005-0000-0000-00004E4C0000}"/>
    <cellStyle name="Normal 6 3 2 3 3 4 2 3 2" xfId="10069" xr:uid="{00000000-0005-0000-0000-00004F4C0000}"/>
    <cellStyle name="Normal 6 3 2 3 3 4 2 3 2 2" xfId="39940" xr:uid="{00000000-0005-0000-0000-0000504C0000}"/>
    <cellStyle name="Normal 6 3 2 3 3 4 2 3 3" xfId="29922" xr:uid="{00000000-0005-0000-0000-0000514C0000}"/>
    <cellStyle name="Normal 6 3 2 3 3 4 2 4" xfId="10070" xr:uid="{00000000-0005-0000-0000-0000524C0000}"/>
    <cellStyle name="Normal 6 3 2 3 3 4 2 4 2" xfId="35389" xr:uid="{00000000-0005-0000-0000-0000534C0000}"/>
    <cellStyle name="Normal 6 3 2 3 3 4 2 5" xfId="24793" xr:uid="{00000000-0005-0000-0000-0000544C0000}"/>
    <cellStyle name="Normal 6 3 2 3 3 4 3" xfId="10071" xr:uid="{00000000-0005-0000-0000-0000554C0000}"/>
    <cellStyle name="Normal 6 3 2 3 3 4 3 2" xfId="10072" xr:uid="{00000000-0005-0000-0000-0000564C0000}"/>
    <cellStyle name="Normal 6 3 2 3 3 4 3 2 2" xfId="10073" xr:uid="{00000000-0005-0000-0000-0000574C0000}"/>
    <cellStyle name="Normal 6 3 2 3 3 4 3 2 2 2" xfId="39941" xr:uid="{00000000-0005-0000-0000-0000584C0000}"/>
    <cellStyle name="Normal 6 3 2 3 3 4 3 2 3" xfId="29923" xr:uid="{00000000-0005-0000-0000-0000594C0000}"/>
    <cellStyle name="Normal 6 3 2 3 3 4 3 3" xfId="10074" xr:uid="{00000000-0005-0000-0000-00005A4C0000}"/>
    <cellStyle name="Normal 6 3 2 3 3 4 3 3 2" xfId="10075" xr:uid="{00000000-0005-0000-0000-00005B4C0000}"/>
    <cellStyle name="Normal 6 3 2 3 3 4 3 3 2 2" xfId="39942" xr:uid="{00000000-0005-0000-0000-00005C4C0000}"/>
    <cellStyle name="Normal 6 3 2 3 3 4 3 3 3" xfId="29924" xr:uid="{00000000-0005-0000-0000-00005D4C0000}"/>
    <cellStyle name="Normal 6 3 2 3 3 4 3 4" xfId="10076" xr:uid="{00000000-0005-0000-0000-00005E4C0000}"/>
    <cellStyle name="Normal 6 3 2 3 3 4 3 4 2" xfId="35390" xr:uid="{00000000-0005-0000-0000-00005F4C0000}"/>
    <cellStyle name="Normal 6 3 2 3 3 4 3 5" xfId="24794" xr:uid="{00000000-0005-0000-0000-0000604C0000}"/>
    <cellStyle name="Normal 6 3 2 3 3 4 4" xfId="10077" xr:uid="{00000000-0005-0000-0000-0000614C0000}"/>
    <cellStyle name="Normal 6 3 2 3 3 4 4 2" xfId="10078" xr:uid="{00000000-0005-0000-0000-0000624C0000}"/>
    <cellStyle name="Normal 6 3 2 3 3 4 4 2 2" xfId="39943" xr:uid="{00000000-0005-0000-0000-0000634C0000}"/>
    <cellStyle name="Normal 6 3 2 3 3 4 4 3" xfId="29925" xr:uid="{00000000-0005-0000-0000-0000644C0000}"/>
    <cellStyle name="Normal 6 3 2 3 3 4 5" xfId="10079" xr:uid="{00000000-0005-0000-0000-0000654C0000}"/>
    <cellStyle name="Normal 6 3 2 3 3 4 5 2" xfId="10080" xr:uid="{00000000-0005-0000-0000-0000664C0000}"/>
    <cellStyle name="Normal 6 3 2 3 3 4 5 2 2" xfId="39944" xr:uid="{00000000-0005-0000-0000-0000674C0000}"/>
    <cellStyle name="Normal 6 3 2 3 3 4 5 3" xfId="29926" xr:uid="{00000000-0005-0000-0000-0000684C0000}"/>
    <cellStyle name="Normal 6 3 2 3 3 4 6" xfId="10081" xr:uid="{00000000-0005-0000-0000-0000694C0000}"/>
    <cellStyle name="Normal 6 3 2 3 3 4 6 2" xfId="35388" xr:uid="{00000000-0005-0000-0000-00006A4C0000}"/>
    <cellStyle name="Normal 6 3 2 3 3 4 7" xfId="24792" xr:uid="{00000000-0005-0000-0000-00006B4C0000}"/>
    <cellStyle name="Normal 6 3 2 3 3 5" xfId="10082" xr:uid="{00000000-0005-0000-0000-00006C4C0000}"/>
    <cellStyle name="Normal 6 3 2 3 3 5 2" xfId="10083" xr:uid="{00000000-0005-0000-0000-00006D4C0000}"/>
    <cellStyle name="Normal 6 3 2 3 3 5 2 2" xfId="10084" xr:uid="{00000000-0005-0000-0000-00006E4C0000}"/>
    <cellStyle name="Normal 6 3 2 3 3 5 2 2 2" xfId="39945" xr:uid="{00000000-0005-0000-0000-00006F4C0000}"/>
    <cellStyle name="Normal 6 3 2 3 3 5 2 3" xfId="29927" xr:uid="{00000000-0005-0000-0000-0000704C0000}"/>
    <cellStyle name="Normal 6 3 2 3 3 5 3" xfId="10085" xr:uid="{00000000-0005-0000-0000-0000714C0000}"/>
    <cellStyle name="Normal 6 3 2 3 3 5 3 2" xfId="10086" xr:uid="{00000000-0005-0000-0000-0000724C0000}"/>
    <cellStyle name="Normal 6 3 2 3 3 5 3 2 2" xfId="39946" xr:uid="{00000000-0005-0000-0000-0000734C0000}"/>
    <cellStyle name="Normal 6 3 2 3 3 5 3 3" xfId="29928" xr:uid="{00000000-0005-0000-0000-0000744C0000}"/>
    <cellStyle name="Normal 6 3 2 3 3 5 4" xfId="10087" xr:uid="{00000000-0005-0000-0000-0000754C0000}"/>
    <cellStyle name="Normal 6 3 2 3 3 5 4 2" xfId="35391" xr:uid="{00000000-0005-0000-0000-0000764C0000}"/>
    <cellStyle name="Normal 6 3 2 3 3 5 5" xfId="24795" xr:uid="{00000000-0005-0000-0000-0000774C0000}"/>
    <cellStyle name="Normal 6 3 2 3 3 6" xfId="10088" xr:uid="{00000000-0005-0000-0000-0000784C0000}"/>
    <cellStyle name="Normal 6 3 2 3 3 6 2" xfId="10089" xr:uid="{00000000-0005-0000-0000-0000794C0000}"/>
    <cellStyle name="Normal 6 3 2 3 3 6 2 2" xfId="10090" xr:uid="{00000000-0005-0000-0000-00007A4C0000}"/>
    <cellStyle name="Normal 6 3 2 3 3 6 2 2 2" xfId="39947" xr:uid="{00000000-0005-0000-0000-00007B4C0000}"/>
    <cellStyle name="Normal 6 3 2 3 3 6 2 3" xfId="29929" xr:uid="{00000000-0005-0000-0000-00007C4C0000}"/>
    <cellStyle name="Normal 6 3 2 3 3 6 3" xfId="10091" xr:uid="{00000000-0005-0000-0000-00007D4C0000}"/>
    <cellStyle name="Normal 6 3 2 3 3 6 3 2" xfId="10092" xr:uid="{00000000-0005-0000-0000-00007E4C0000}"/>
    <cellStyle name="Normal 6 3 2 3 3 6 3 2 2" xfId="39948" xr:uid="{00000000-0005-0000-0000-00007F4C0000}"/>
    <cellStyle name="Normal 6 3 2 3 3 6 3 3" xfId="29930" xr:uid="{00000000-0005-0000-0000-0000804C0000}"/>
    <cellStyle name="Normal 6 3 2 3 3 6 4" xfId="10093" xr:uid="{00000000-0005-0000-0000-0000814C0000}"/>
    <cellStyle name="Normal 6 3 2 3 3 6 4 2" xfId="35392" xr:uid="{00000000-0005-0000-0000-0000824C0000}"/>
    <cellStyle name="Normal 6 3 2 3 3 6 5" xfId="24796" xr:uid="{00000000-0005-0000-0000-0000834C0000}"/>
    <cellStyle name="Normal 6 3 2 3 3 7" xfId="10094" xr:uid="{00000000-0005-0000-0000-0000844C0000}"/>
    <cellStyle name="Normal 6 3 2 3 3 7 2" xfId="10095" xr:uid="{00000000-0005-0000-0000-0000854C0000}"/>
    <cellStyle name="Normal 6 3 2 3 3 7 2 2" xfId="39949" xr:uid="{00000000-0005-0000-0000-0000864C0000}"/>
    <cellStyle name="Normal 6 3 2 3 3 7 3" xfId="29931" xr:uid="{00000000-0005-0000-0000-0000874C0000}"/>
    <cellStyle name="Normal 6 3 2 3 3 8" xfId="10096" xr:uid="{00000000-0005-0000-0000-0000884C0000}"/>
    <cellStyle name="Normal 6 3 2 3 3 8 2" xfId="10097" xr:uid="{00000000-0005-0000-0000-0000894C0000}"/>
    <cellStyle name="Normal 6 3 2 3 3 8 2 2" xfId="39950" xr:uid="{00000000-0005-0000-0000-00008A4C0000}"/>
    <cellStyle name="Normal 6 3 2 3 3 8 3" xfId="29932" xr:uid="{00000000-0005-0000-0000-00008B4C0000}"/>
    <cellStyle name="Normal 6 3 2 3 3 9" xfId="10098" xr:uid="{00000000-0005-0000-0000-00008C4C0000}"/>
    <cellStyle name="Normal 6 3 2 3 3 9 2" xfId="35375" xr:uid="{00000000-0005-0000-0000-00008D4C0000}"/>
    <cellStyle name="Normal 6 3 2 3 4" xfId="10099" xr:uid="{00000000-0005-0000-0000-00008E4C0000}"/>
    <cellStyle name="Normal 6 3 2 3 4 2" xfId="10100" xr:uid="{00000000-0005-0000-0000-00008F4C0000}"/>
    <cellStyle name="Normal 6 3 2 3 4 2 2" xfId="10101" xr:uid="{00000000-0005-0000-0000-0000904C0000}"/>
    <cellStyle name="Normal 6 3 2 3 4 2 2 2" xfId="10102" xr:uid="{00000000-0005-0000-0000-0000914C0000}"/>
    <cellStyle name="Normal 6 3 2 3 4 2 2 2 2" xfId="10103" xr:uid="{00000000-0005-0000-0000-0000924C0000}"/>
    <cellStyle name="Normal 6 3 2 3 4 2 2 2 2 2" xfId="39951" xr:uid="{00000000-0005-0000-0000-0000934C0000}"/>
    <cellStyle name="Normal 6 3 2 3 4 2 2 2 3" xfId="29933" xr:uid="{00000000-0005-0000-0000-0000944C0000}"/>
    <cellStyle name="Normal 6 3 2 3 4 2 2 3" xfId="10104" xr:uid="{00000000-0005-0000-0000-0000954C0000}"/>
    <cellStyle name="Normal 6 3 2 3 4 2 2 3 2" xfId="10105" xr:uid="{00000000-0005-0000-0000-0000964C0000}"/>
    <cellStyle name="Normal 6 3 2 3 4 2 2 3 2 2" xfId="39952" xr:uid="{00000000-0005-0000-0000-0000974C0000}"/>
    <cellStyle name="Normal 6 3 2 3 4 2 2 3 3" xfId="29934" xr:uid="{00000000-0005-0000-0000-0000984C0000}"/>
    <cellStyle name="Normal 6 3 2 3 4 2 2 4" xfId="10106" xr:uid="{00000000-0005-0000-0000-0000994C0000}"/>
    <cellStyle name="Normal 6 3 2 3 4 2 2 4 2" xfId="35395" xr:uid="{00000000-0005-0000-0000-00009A4C0000}"/>
    <cellStyle name="Normal 6 3 2 3 4 2 2 5" xfId="24799" xr:uid="{00000000-0005-0000-0000-00009B4C0000}"/>
    <cellStyle name="Normal 6 3 2 3 4 2 3" xfId="10107" xr:uid="{00000000-0005-0000-0000-00009C4C0000}"/>
    <cellStyle name="Normal 6 3 2 3 4 2 3 2" xfId="10108" xr:uid="{00000000-0005-0000-0000-00009D4C0000}"/>
    <cellStyle name="Normal 6 3 2 3 4 2 3 2 2" xfId="10109" xr:uid="{00000000-0005-0000-0000-00009E4C0000}"/>
    <cellStyle name="Normal 6 3 2 3 4 2 3 2 2 2" xfId="39953" xr:uid="{00000000-0005-0000-0000-00009F4C0000}"/>
    <cellStyle name="Normal 6 3 2 3 4 2 3 2 3" xfId="29935" xr:uid="{00000000-0005-0000-0000-0000A04C0000}"/>
    <cellStyle name="Normal 6 3 2 3 4 2 3 3" xfId="10110" xr:uid="{00000000-0005-0000-0000-0000A14C0000}"/>
    <cellStyle name="Normal 6 3 2 3 4 2 3 3 2" xfId="10111" xr:uid="{00000000-0005-0000-0000-0000A24C0000}"/>
    <cellStyle name="Normal 6 3 2 3 4 2 3 3 2 2" xfId="39954" xr:uid="{00000000-0005-0000-0000-0000A34C0000}"/>
    <cellStyle name="Normal 6 3 2 3 4 2 3 3 3" xfId="29936" xr:uid="{00000000-0005-0000-0000-0000A44C0000}"/>
    <cellStyle name="Normal 6 3 2 3 4 2 3 4" xfId="10112" xr:uid="{00000000-0005-0000-0000-0000A54C0000}"/>
    <cellStyle name="Normal 6 3 2 3 4 2 3 4 2" xfId="35396" xr:uid="{00000000-0005-0000-0000-0000A64C0000}"/>
    <cellStyle name="Normal 6 3 2 3 4 2 3 5" xfId="24800" xr:uid="{00000000-0005-0000-0000-0000A74C0000}"/>
    <cellStyle name="Normal 6 3 2 3 4 2 4" xfId="10113" xr:uid="{00000000-0005-0000-0000-0000A84C0000}"/>
    <cellStyle name="Normal 6 3 2 3 4 2 4 2" xfId="10114" xr:uid="{00000000-0005-0000-0000-0000A94C0000}"/>
    <cellStyle name="Normal 6 3 2 3 4 2 4 2 2" xfId="39955" xr:uid="{00000000-0005-0000-0000-0000AA4C0000}"/>
    <cellStyle name="Normal 6 3 2 3 4 2 4 3" xfId="29937" xr:uid="{00000000-0005-0000-0000-0000AB4C0000}"/>
    <cellStyle name="Normal 6 3 2 3 4 2 5" xfId="10115" xr:uid="{00000000-0005-0000-0000-0000AC4C0000}"/>
    <cellStyle name="Normal 6 3 2 3 4 2 5 2" xfId="10116" xr:uid="{00000000-0005-0000-0000-0000AD4C0000}"/>
    <cellStyle name="Normal 6 3 2 3 4 2 5 2 2" xfId="39956" xr:uid="{00000000-0005-0000-0000-0000AE4C0000}"/>
    <cellStyle name="Normal 6 3 2 3 4 2 5 3" xfId="29938" xr:uid="{00000000-0005-0000-0000-0000AF4C0000}"/>
    <cellStyle name="Normal 6 3 2 3 4 2 6" xfId="10117" xr:uid="{00000000-0005-0000-0000-0000B04C0000}"/>
    <cellStyle name="Normal 6 3 2 3 4 2 6 2" xfId="35394" xr:uid="{00000000-0005-0000-0000-0000B14C0000}"/>
    <cellStyle name="Normal 6 3 2 3 4 2 7" xfId="24798" xr:uid="{00000000-0005-0000-0000-0000B24C0000}"/>
    <cellStyle name="Normal 6 3 2 3 4 3" xfId="10118" xr:uid="{00000000-0005-0000-0000-0000B34C0000}"/>
    <cellStyle name="Normal 6 3 2 3 4 3 2" xfId="10119" xr:uid="{00000000-0005-0000-0000-0000B44C0000}"/>
    <cellStyle name="Normal 6 3 2 3 4 3 2 2" xfId="10120" xr:uid="{00000000-0005-0000-0000-0000B54C0000}"/>
    <cellStyle name="Normal 6 3 2 3 4 3 2 2 2" xfId="39957" xr:uid="{00000000-0005-0000-0000-0000B64C0000}"/>
    <cellStyle name="Normal 6 3 2 3 4 3 2 3" xfId="29939" xr:uid="{00000000-0005-0000-0000-0000B74C0000}"/>
    <cellStyle name="Normal 6 3 2 3 4 3 3" xfId="10121" xr:uid="{00000000-0005-0000-0000-0000B84C0000}"/>
    <cellStyle name="Normal 6 3 2 3 4 3 3 2" xfId="10122" xr:uid="{00000000-0005-0000-0000-0000B94C0000}"/>
    <cellStyle name="Normal 6 3 2 3 4 3 3 2 2" xfId="39958" xr:uid="{00000000-0005-0000-0000-0000BA4C0000}"/>
    <cellStyle name="Normal 6 3 2 3 4 3 3 3" xfId="29940" xr:uid="{00000000-0005-0000-0000-0000BB4C0000}"/>
    <cellStyle name="Normal 6 3 2 3 4 3 4" xfId="10123" xr:uid="{00000000-0005-0000-0000-0000BC4C0000}"/>
    <cellStyle name="Normal 6 3 2 3 4 3 4 2" xfId="35397" xr:uid="{00000000-0005-0000-0000-0000BD4C0000}"/>
    <cellStyle name="Normal 6 3 2 3 4 3 5" xfId="24801" xr:uid="{00000000-0005-0000-0000-0000BE4C0000}"/>
    <cellStyle name="Normal 6 3 2 3 4 4" xfId="10124" xr:uid="{00000000-0005-0000-0000-0000BF4C0000}"/>
    <cellStyle name="Normal 6 3 2 3 4 4 2" xfId="10125" xr:uid="{00000000-0005-0000-0000-0000C04C0000}"/>
    <cellStyle name="Normal 6 3 2 3 4 4 2 2" xfId="10126" xr:uid="{00000000-0005-0000-0000-0000C14C0000}"/>
    <cellStyle name="Normal 6 3 2 3 4 4 2 2 2" xfId="39959" xr:uid="{00000000-0005-0000-0000-0000C24C0000}"/>
    <cellStyle name="Normal 6 3 2 3 4 4 2 3" xfId="29941" xr:uid="{00000000-0005-0000-0000-0000C34C0000}"/>
    <cellStyle name="Normal 6 3 2 3 4 4 3" xfId="10127" xr:uid="{00000000-0005-0000-0000-0000C44C0000}"/>
    <cellStyle name="Normal 6 3 2 3 4 4 3 2" xfId="10128" xr:uid="{00000000-0005-0000-0000-0000C54C0000}"/>
    <cellStyle name="Normal 6 3 2 3 4 4 3 2 2" xfId="39960" xr:uid="{00000000-0005-0000-0000-0000C64C0000}"/>
    <cellStyle name="Normal 6 3 2 3 4 4 3 3" xfId="29942" xr:uid="{00000000-0005-0000-0000-0000C74C0000}"/>
    <cellStyle name="Normal 6 3 2 3 4 4 4" xfId="10129" xr:uid="{00000000-0005-0000-0000-0000C84C0000}"/>
    <cellStyle name="Normal 6 3 2 3 4 4 4 2" xfId="35398" xr:uid="{00000000-0005-0000-0000-0000C94C0000}"/>
    <cellStyle name="Normal 6 3 2 3 4 4 5" xfId="24802" xr:uid="{00000000-0005-0000-0000-0000CA4C0000}"/>
    <cellStyle name="Normal 6 3 2 3 4 5" xfId="10130" xr:uid="{00000000-0005-0000-0000-0000CB4C0000}"/>
    <cellStyle name="Normal 6 3 2 3 4 5 2" xfId="10131" xr:uid="{00000000-0005-0000-0000-0000CC4C0000}"/>
    <cellStyle name="Normal 6 3 2 3 4 5 2 2" xfId="39961" xr:uid="{00000000-0005-0000-0000-0000CD4C0000}"/>
    <cellStyle name="Normal 6 3 2 3 4 5 3" xfId="29943" xr:uid="{00000000-0005-0000-0000-0000CE4C0000}"/>
    <cellStyle name="Normal 6 3 2 3 4 6" xfId="10132" xr:uid="{00000000-0005-0000-0000-0000CF4C0000}"/>
    <cellStyle name="Normal 6 3 2 3 4 6 2" xfId="10133" xr:uid="{00000000-0005-0000-0000-0000D04C0000}"/>
    <cellStyle name="Normal 6 3 2 3 4 6 2 2" xfId="39962" xr:uid="{00000000-0005-0000-0000-0000D14C0000}"/>
    <cellStyle name="Normal 6 3 2 3 4 6 3" xfId="29944" xr:uid="{00000000-0005-0000-0000-0000D24C0000}"/>
    <cellStyle name="Normal 6 3 2 3 4 7" xfId="10134" xr:uid="{00000000-0005-0000-0000-0000D34C0000}"/>
    <cellStyle name="Normal 6 3 2 3 4 7 2" xfId="35393" xr:uid="{00000000-0005-0000-0000-0000D44C0000}"/>
    <cellStyle name="Normal 6 3 2 3 4 8" xfId="24797" xr:uid="{00000000-0005-0000-0000-0000D54C0000}"/>
    <cellStyle name="Normal 6 3 2 3 5" xfId="10135" xr:uid="{00000000-0005-0000-0000-0000D64C0000}"/>
    <cellStyle name="Normal 6 3 2 3 5 2" xfId="10136" xr:uid="{00000000-0005-0000-0000-0000D74C0000}"/>
    <cellStyle name="Normal 6 3 2 3 5 2 2" xfId="10137" xr:uid="{00000000-0005-0000-0000-0000D84C0000}"/>
    <cellStyle name="Normal 6 3 2 3 5 2 2 2" xfId="10138" xr:uid="{00000000-0005-0000-0000-0000D94C0000}"/>
    <cellStyle name="Normal 6 3 2 3 5 2 2 2 2" xfId="10139" xr:uid="{00000000-0005-0000-0000-0000DA4C0000}"/>
    <cellStyle name="Normal 6 3 2 3 5 2 2 2 2 2" xfId="39963" xr:uid="{00000000-0005-0000-0000-0000DB4C0000}"/>
    <cellStyle name="Normal 6 3 2 3 5 2 2 2 3" xfId="29945" xr:uid="{00000000-0005-0000-0000-0000DC4C0000}"/>
    <cellStyle name="Normal 6 3 2 3 5 2 2 3" xfId="10140" xr:uid="{00000000-0005-0000-0000-0000DD4C0000}"/>
    <cellStyle name="Normal 6 3 2 3 5 2 2 3 2" xfId="10141" xr:uid="{00000000-0005-0000-0000-0000DE4C0000}"/>
    <cellStyle name="Normal 6 3 2 3 5 2 2 3 2 2" xfId="39964" xr:uid="{00000000-0005-0000-0000-0000DF4C0000}"/>
    <cellStyle name="Normal 6 3 2 3 5 2 2 3 3" xfId="29946" xr:uid="{00000000-0005-0000-0000-0000E04C0000}"/>
    <cellStyle name="Normal 6 3 2 3 5 2 2 4" xfId="10142" xr:uid="{00000000-0005-0000-0000-0000E14C0000}"/>
    <cellStyle name="Normal 6 3 2 3 5 2 2 4 2" xfId="35401" xr:uid="{00000000-0005-0000-0000-0000E24C0000}"/>
    <cellStyle name="Normal 6 3 2 3 5 2 2 5" xfId="24805" xr:uid="{00000000-0005-0000-0000-0000E34C0000}"/>
    <cellStyle name="Normal 6 3 2 3 5 2 3" xfId="10143" xr:uid="{00000000-0005-0000-0000-0000E44C0000}"/>
    <cellStyle name="Normal 6 3 2 3 5 2 3 2" xfId="10144" xr:uid="{00000000-0005-0000-0000-0000E54C0000}"/>
    <cellStyle name="Normal 6 3 2 3 5 2 3 2 2" xfId="10145" xr:uid="{00000000-0005-0000-0000-0000E64C0000}"/>
    <cellStyle name="Normal 6 3 2 3 5 2 3 2 2 2" xfId="39965" xr:uid="{00000000-0005-0000-0000-0000E74C0000}"/>
    <cellStyle name="Normal 6 3 2 3 5 2 3 2 3" xfId="29947" xr:uid="{00000000-0005-0000-0000-0000E84C0000}"/>
    <cellStyle name="Normal 6 3 2 3 5 2 3 3" xfId="10146" xr:uid="{00000000-0005-0000-0000-0000E94C0000}"/>
    <cellStyle name="Normal 6 3 2 3 5 2 3 3 2" xfId="10147" xr:uid="{00000000-0005-0000-0000-0000EA4C0000}"/>
    <cellStyle name="Normal 6 3 2 3 5 2 3 3 2 2" xfId="39966" xr:uid="{00000000-0005-0000-0000-0000EB4C0000}"/>
    <cellStyle name="Normal 6 3 2 3 5 2 3 3 3" xfId="29948" xr:uid="{00000000-0005-0000-0000-0000EC4C0000}"/>
    <cellStyle name="Normal 6 3 2 3 5 2 3 4" xfId="10148" xr:uid="{00000000-0005-0000-0000-0000ED4C0000}"/>
    <cellStyle name="Normal 6 3 2 3 5 2 3 4 2" xfId="35402" xr:uid="{00000000-0005-0000-0000-0000EE4C0000}"/>
    <cellStyle name="Normal 6 3 2 3 5 2 3 5" xfId="24806" xr:uid="{00000000-0005-0000-0000-0000EF4C0000}"/>
    <cellStyle name="Normal 6 3 2 3 5 2 4" xfId="10149" xr:uid="{00000000-0005-0000-0000-0000F04C0000}"/>
    <cellStyle name="Normal 6 3 2 3 5 2 4 2" xfId="10150" xr:uid="{00000000-0005-0000-0000-0000F14C0000}"/>
    <cellStyle name="Normal 6 3 2 3 5 2 4 2 2" xfId="39967" xr:uid="{00000000-0005-0000-0000-0000F24C0000}"/>
    <cellStyle name="Normal 6 3 2 3 5 2 4 3" xfId="29949" xr:uid="{00000000-0005-0000-0000-0000F34C0000}"/>
    <cellStyle name="Normal 6 3 2 3 5 2 5" xfId="10151" xr:uid="{00000000-0005-0000-0000-0000F44C0000}"/>
    <cellStyle name="Normal 6 3 2 3 5 2 5 2" xfId="10152" xr:uid="{00000000-0005-0000-0000-0000F54C0000}"/>
    <cellStyle name="Normal 6 3 2 3 5 2 5 2 2" xfId="39968" xr:uid="{00000000-0005-0000-0000-0000F64C0000}"/>
    <cellStyle name="Normal 6 3 2 3 5 2 5 3" xfId="29950" xr:uid="{00000000-0005-0000-0000-0000F74C0000}"/>
    <cellStyle name="Normal 6 3 2 3 5 2 6" xfId="10153" xr:uid="{00000000-0005-0000-0000-0000F84C0000}"/>
    <cellStyle name="Normal 6 3 2 3 5 2 6 2" xfId="35400" xr:uid="{00000000-0005-0000-0000-0000F94C0000}"/>
    <cellStyle name="Normal 6 3 2 3 5 2 7" xfId="24804" xr:uid="{00000000-0005-0000-0000-0000FA4C0000}"/>
    <cellStyle name="Normal 6 3 2 3 5 3" xfId="10154" xr:uid="{00000000-0005-0000-0000-0000FB4C0000}"/>
    <cellStyle name="Normal 6 3 2 3 5 3 2" xfId="10155" xr:uid="{00000000-0005-0000-0000-0000FC4C0000}"/>
    <cellStyle name="Normal 6 3 2 3 5 3 2 2" xfId="10156" xr:uid="{00000000-0005-0000-0000-0000FD4C0000}"/>
    <cellStyle name="Normal 6 3 2 3 5 3 2 2 2" xfId="39969" xr:uid="{00000000-0005-0000-0000-0000FE4C0000}"/>
    <cellStyle name="Normal 6 3 2 3 5 3 2 3" xfId="29951" xr:uid="{00000000-0005-0000-0000-0000FF4C0000}"/>
    <cellStyle name="Normal 6 3 2 3 5 3 3" xfId="10157" xr:uid="{00000000-0005-0000-0000-0000004D0000}"/>
    <cellStyle name="Normal 6 3 2 3 5 3 3 2" xfId="10158" xr:uid="{00000000-0005-0000-0000-0000014D0000}"/>
    <cellStyle name="Normal 6 3 2 3 5 3 3 2 2" xfId="39970" xr:uid="{00000000-0005-0000-0000-0000024D0000}"/>
    <cellStyle name="Normal 6 3 2 3 5 3 3 3" xfId="29952" xr:uid="{00000000-0005-0000-0000-0000034D0000}"/>
    <cellStyle name="Normal 6 3 2 3 5 3 4" xfId="10159" xr:uid="{00000000-0005-0000-0000-0000044D0000}"/>
    <cellStyle name="Normal 6 3 2 3 5 3 4 2" xfId="35403" xr:uid="{00000000-0005-0000-0000-0000054D0000}"/>
    <cellStyle name="Normal 6 3 2 3 5 3 5" xfId="24807" xr:uid="{00000000-0005-0000-0000-0000064D0000}"/>
    <cellStyle name="Normal 6 3 2 3 5 4" xfId="10160" xr:uid="{00000000-0005-0000-0000-0000074D0000}"/>
    <cellStyle name="Normal 6 3 2 3 5 4 2" xfId="10161" xr:uid="{00000000-0005-0000-0000-0000084D0000}"/>
    <cellStyle name="Normal 6 3 2 3 5 4 2 2" xfId="10162" xr:uid="{00000000-0005-0000-0000-0000094D0000}"/>
    <cellStyle name="Normal 6 3 2 3 5 4 2 2 2" xfId="39971" xr:uid="{00000000-0005-0000-0000-00000A4D0000}"/>
    <cellStyle name="Normal 6 3 2 3 5 4 2 3" xfId="29953" xr:uid="{00000000-0005-0000-0000-00000B4D0000}"/>
    <cellStyle name="Normal 6 3 2 3 5 4 3" xfId="10163" xr:uid="{00000000-0005-0000-0000-00000C4D0000}"/>
    <cellStyle name="Normal 6 3 2 3 5 4 3 2" xfId="10164" xr:uid="{00000000-0005-0000-0000-00000D4D0000}"/>
    <cellStyle name="Normal 6 3 2 3 5 4 3 2 2" xfId="39972" xr:uid="{00000000-0005-0000-0000-00000E4D0000}"/>
    <cellStyle name="Normal 6 3 2 3 5 4 3 3" xfId="29954" xr:uid="{00000000-0005-0000-0000-00000F4D0000}"/>
    <cellStyle name="Normal 6 3 2 3 5 4 4" xfId="10165" xr:uid="{00000000-0005-0000-0000-0000104D0000}"/>
    <cellStyle name="Normal 6 3 2 3 5 4 4 2" xfId="35404" xr:uid="{00000000-0005-0000-0000-0000114D0000}"/>
    <cellStyle name="Normal 6 3 2 3 5 4 5" xfId="24808" xr:uid="{00000000-0005-0000-0000-0000124D0000}"/>
    <cellStyle name="Normal 6 3 2 3 5 5" xfId="10166" xr:uid="{00000000-0005-0000-0000-0000134D0000}"/>
    <cellStyle name="Normal 6 3 2 3 5 5 2" xfId="10167" xr:uid="{00000000-0005-0000-0000-0000144D0000}"/>
    <cellStyle name="Normal 6 3 2 3 5 5 2 2" xfId="39973" xr:uid="{00000000-0005-0000-0000-0000154D0000}"/>
    <cellStyle name="Normal 6 3 2 3 5 5 3" xfId="29955" xr:uid="{00000000-0005-0000-0000-0000164D0000}"/>
    <cellStyle name="Normal 6 3 2 3 5 6" xfId="10168" xr:uid="{00000000-0005-0000-0000-0000174D0000}"/>
    <cellStyle name="Normal 6 3 2 3 5 6 2" xfId="10169" xr:uid="{00000000-0005-0000-0000-0000184D0000}"/>
    <cellStyle name="Normal 6 3 2 3 5 6 2 2" xfId="39974" xr:uid="{00000000-0005-0000-0000-0000194D0000}"/>
    <cellStyle name="Normal 6 3 2 3 5 6 3" xfId="29956" xr:uid="{00000000-0005-0000-0000-00001A4D0000}"/>
    <cellStyle name="Normal 6 3 2 3 5 7" xfId="10170" xr:uid="{00000000-0005-0000-0000-00001B4D0000}"/>
    <cellStyle name="Normal 6 3 2 3 5 7 2" xfId="35399" xr:uid="{00000000-0005-0000-0000-00001C4D0000}"/>
    <cellStyle name="Normal 6 3 2 3 5 8" xfId="24803" xr:uid="{00000000-0005-0000-0000-00001D4D0000}"/>
    <cellStyle name="Normal 6 3 2 3 6" xfId="10171" xr:uid="{00000000-0005-0000-0000-00001E4D0000}"/>
    <cellStyle name="Normal 6 3 2 3 6 2" xfId="10172" xr:uid="{00000000-0005-0000-0000-00001F4D0000}"/>
    <cellStyle name="Normal 6 3 2 3 6 2 2" xfId="10173" xr:uid="{00000000-0005-0000-0000-0000204D0000}"/>
    <cellStyle name="Normal 6 3 2 3 6 2 2 2" xfId="10174" xr:uid="{00000000-0005-0000-0000-0000214D0000}"/>
    <cellStyle name="Normal 6 3 2 3 6 2 2 2 2" xfId="10175" xr:uid="{00000000-0005-0000-0000-0000224D0000}"/>
    <cellStyle name="Normal 6 3 2 3 6 2 2 2 2 2" xfId="39975" xr:uid="{00000000-0005-0000-0000-0000234D0000}"/>
    <cellStyle name="Normal 6 3 2 3 6 2 2 2 3" xfId="29957" xr:uid="{00000000-0005-0000-0000-0000244D0000}"/>
    <cellStyle name="Normal 6 3 2 3 6 2 2 3" xfId="10176" xr:uid="{00000000-0005-0000-0000-0000254D0000}"/>
    <cellStyle name="Normal 6 3 2 3 6 2 2 3 2" xfId="10177" xr:uid="{00000000-0005-0000-0000-0000264D0000}"/>
    <cellStyle name="Normal 6 3 2 3 6 2 2 3 2 2" xfId="39976" xr:uid="{00000000-0005-0000-0000-0000274D0000}"/>
    <cellStyle name="Normal 6 3 2 3 6 2 2 3 3" xfId="29958" xr:uid="{00000000-0005-0000-0000-0000284D0000}"/>
    <cellStyle name="Normal 6 3 2 3 6 2 2 4" xfId="10178" xr:uid="{00000000-0005-0000-0000-0000294D0000}"/>
    <cellStyle name="Normal 6 3 2 3 6 2 2 4 2" xfId="35407" xr:uid="{00000000-0005-0000-0000-00002A4D0000}"/>
    <cellStyle name="Normal 6 3 2 3 6 2 2 5" xfId="24811" xr:uid="{00000000-0005-0000-0000-00002B4D0000}"/>
    <cellStyle name="Normal 6 3 2 3 6 2 3" xfId="10179" xr:uid="{00000000-0005-0000-0000-00002C4D0000}"/>
    <cellStyle name="Normal 6 3 2 3 6 2 3 2" xfId="10180" xr:uid="{00000000-0005-0000-0000-00002D4D0000}"/>
    <cellStyle name="Normal 6 3 2 3 6 2 3 2 2" xfId="10181" xr:uid="{00000000-0005-0000-0000-00002E4D0000}"/>
    <cellStyle name="Normal 6 3 2 3 6 2 3 2 2 2" xfId="39977" xr:uid="{00000000-0005-0000-0000-00002F4D0000}"/>
    <cellStyle name="Normal 6 3 2 3 6 2 3 2 3" xfId="29959" xr:uid="{00000000-0005-0000-0000-0000304D0000}"/>
    <cellStyle name="Normal 6 3 2 3 6 2 3 3" xfId="10182" xr:uid="{00000000-0005-0000-0000-0000314D0000}"/>
    <cellStyle name="Normal 6 3 2 3 6 2 3 3 2" xfId="10183" xr:uid="{00000000-0005-0000-0000-0000324D0000}"/>
    <cellStyle name="Normal 6 3 2 3 6 2 3 3 2 2" xfId="39978" xr:uid="{00000000-0005-0000-0000-0000334D0000}"/>
    <cellStyle name="Normal 6 3 2 3 6 2 3 3 3" xfId="29960" xr:uid="{00000000-0005-0000-0000-0000344D0000}"/>
    <cellStyle name="Normal 6 3 2 3 6 2 3 4" xfId="10184" xr:uid="{00000000-0005-0000-0000-0000354D0000}"/>
    <cellStyle name="Normal 6 3 2 3 6 2 3 4 2" xfId="35408" xr:uid="{00000000-0005-0000-0000-0000364D0000}"/>
    <cellStyle name="Normal 6 3 2 3 6 2 3 5" xfId="24812" xr:uid="{00000000-0005-0000-0000-0000374D0000}"/>
    <cellStyle name="Normal 6 3 2 3 6 2 4" xfId="10185" xr:uid="{00000000-0005-0000-0000-0000384D0000}"/>
    <cellStyle name="Normal 6 3 2 3 6 2 4 2" xfId="10186" xr:uid="{00000000-0005-0000-0000-0000394D0000}"/>
    <cellStyle name="Normal 6 3 2 3 6 2 4 2 2" xfId="39979" xr:uid="{00000000-0005-0000-0000-00003A4D0000}"/>
    <cellStyle name="Normal 6 3 2 3 6 2 4 3" xfId="29961" xr:uid="{00000000-0005-0000-0000-00003B4D0000}"/>
    <cellStyle name="Normal 6 3 2 3 6 2 5" xfId="10187" xr:uid="{00000000-0005-0000-0000-00003C4D0000}"/>
    <cellStyle name="Normal 6 3 2 3 6 2 5 2" xfId="10188" xr:uid="{00000000-0005-0000-0000-00003D4D0000}"/>
    <cellStyle name="Normal 6 3 2 3 6 2 5 2 2" xfId="39980" xr:uid="{00000000-0005-0000-0000-00003E4D0000}"/>
    <cellStyle name="Normal 6 3 2 3 6 2 5 3" xfId="29962" xr:uid="{00000000-0005-0000-0000-00003F4D0000}"/>
    <cellStyle name="Normal 6 3 2 3 6 2 6" xfId="10189" xr:uid="{00000000-0005-0000-0000-0000404D0000}"/>
    <cellStyle name="Normal 6 3 2 3 6 2 6 2" xfId="35406" xr:uid="{00000000-0005-0000-0000-0000414D0000}"/>
    <cellStyle name="Normal 6 3 2 3 6 2 7" xfId="24810" xr:uid="{00000000-0005-0000-0000-0000424D0000}"/>
    <cellStyle name="Normal 6 3 2 3 6 3" xfId="10190" xr:uid="{00000000-0005-0000-0000-0000434D0000}"/>
    <cellStyle name="Normal 6 3 2 3 6 3 2" xfId="10191" xr:uid="{00000000-0005-0000-0000-0000444D0000}"/>
    <cellStyle name="Normal 6 3 2 3 6 3 2 2" xfId="10192" xr:uid="{00000000-0005-0000-0000-0000454D0000}"/>
    <cellStyle name="Normal 6 3 2 3 6 3 2 2 2" xfId="39981" xr:uid="{00000000-0005-0000-0000-0000464D0000}"/>
    <cellStyle name="Normal 6 3 2 3 6 3 2 3" xfId="29963" xr:uid="{00000000-0005-0000-0000-0000474D0000}"/>
    <cellStyle name="Normal 6 3 2 3 6 3 3" xfId="10193" xr:uid="{00000000-0005-0000-0000-0000484D0000}"/>
    <cellStyle name="Normal 6 3 2 3 6 3 3 2" xfId="10194" xr:uid="{00000000-0005-0000-0000-0000494D0000}"/>
    <cellStyle name="Normal 6 3 2 3 6 3 3 2 2" xfId="39982" xr:uid="{00000000-0005-0000-0000-00004A4D0000}"/>
    <cellStyle name="Normal 6 3 2 3 6 3 3 3" xfId="29964" xr:uid="{00000000-0005-0000-0000-00004B4D0000}"/>
    <cellStyle name="Normal 6 3 2 3 6 3 4" xfId="10195" xr:uid="{00000000-0005-0000-0000-00004C4D0000}"/>
    <cellStyle name="Normal 6 3 2 3 6 3 4 2" xfId="35409" xr:uid="{00000000-0005-0000-0000-00004D4D0000}"/>
    <cellStyle name="Normal 6 3 2 3 6 3 5" xfId="24813" xr:uid="{00000000-0005-0000-0000-00004E4D0000}"/>
    <cellStyle name="Normal 6 3 2 3 6 4" xfId="10196" xr:uid="{00000000-0005-0000-0000-00004F4D0000}"/>
    <cellStyle name="Normal 6 3 2 3 6 4 2" xfId="10197" xr:uid="{00000000-0005-0000-0000-0000504D0000}"/>
    <cellStyle name="Normal 6 3 2 3 6 4 2 2" xfId="10198" xr:uid="{00000000-0005-0000-0000-0000514D0000}"/>
    <cellStyle name="Normal 6 3 2 3 6 4 2 2 2" xfId="39983" xr:uid="{00000000-0005-0000-0000-0000524D0000}"/>
    <cellStyle name="Normal 6 3 2 3 6 4 2 3" xfId="29965" xr:uid="{00000000-0005-0000-0000-0000534D0000}"/>
    <cellStyle name="Normal 6 3 2 3 6 4 3" xfId="10199" xr:uid="{00000000-0005-0000-0000-0000544D0000}"/>
    <cellStyle name="Normal 6 3 2 3 6 4 3 2" xfId="10200" xr:uid="{00000000-0005-0000-0000-0000554D0000}"/>
    <cellStyle name="Normal 6 3 2 3 6 4 3 2 2" xfId="39984" xr:uid="{00000000-0005-0000-0000-0000564D0000}"/>
    <cellStyle name="Normal 6 3 2 3 6 4 3 3" xfId="29966" xr:uid="{00000000-0005-0000-0000-0000574D0000}"/>
    <cellStyle name="Normal 6 3 2 3 6 4 4" xfId="10201" xr:uid="{00000000-0005-0000-0000-0000584D0000}"/>
    <cellStyle name="Normal 6 3 2 3 6 4 4 2" xfId="35410" xr:uid="{00000000-0005-0000-0000-0000594D0000}"/>
    <cellStyle name="Normal 6 3 2 3 6 4 5" xfId="24814" xr:uid="{00000000-0005-0000-0000-00005A4D0000}"/>
    <cellStyle name="Normal 6 3 2 3 6 5" xfId="10202" xr:uid="{00000000-0005-0000-0000-00005B4D0000}"/>
    <cellStyle name="Normal 6 3 2 3 6 5 2" xfId="10203" xr:uid="{00000000-0005-0000-0000-00005C4D0000}"/>
    <cellStyle name="Normal 6 3 2 3 6 5 2 2" xfId="39985" xr:uid="{00000000-0005-0000-0000-00005D4D0000}"/>
    <cellStyle name="Normal 6 3 2 3 6 5 3" xfId="29967" xr:uid="{00000000-0005-0000-0000-00005E4D0000}"/>
    <cellStyle name="Normal 6 3 2 3 6 6" xfId="10204" xr:uid="{00000000-0005-0000-0000-00005F4D0000}"/>
    <cellStyle name="Normal 6 3 2 3 6 6 2" xfId="10205" xr:uid="{00000000-0005-0000-0000-0000604D0000}"/>
    <cellStyle name="Normal 6 3 2 3 6 6 2 2" xfId="39986" xr:uid="{00000000-0005-0000-0000-0000614D0000}"/>
    <cellStyle name="Normal 6 3 2 3 6 6 3" xfId="29968" xr:uid="{00000000-0005-0000-0000-0000624D0000}"/>
    <cellStyle name="Normal 6 3 2 3 6 7" xfId="10206" xr:uid="{00000000-0005-0000-0000-0000634D0000}"/>
    <cellStyle name="Normal 6 3 2 3 6 7 2" xfId="35405" xr:uid="{00000000-0005-0000-0000-0000644D0000}"/>
    <cellStyle name="Normal 6 3 2 3 6 8" xfId="24809" xr:uid="{00000000-0005-0000-0000-0000654D0000}"/>
    <cellStyle name="Normal 6 3 2 3 7" xfId="10207" xr:uid="{00000000-0005-0000-0000-0000664D0000}"/>
    <cellStyle name="Normal 6 3 2 3 7 2" xfId="10208" xr:uid="{00000000-0005-0000-0000-0000674D0000}"/>
    <cellStyle name="Normal 6 3 2 3 7 2 2" xfId="10209" xr:uid="{00000000-0005-0000-0000-0000684D0000}"/>
    <cellStyle name="Normal 6 3 2 3 7 2 2 2" xfId="10210" xr:uid="{00000000-0005-0000-0000-0000694D0000}"/>
    <cellStyle name="Normal 6 3 2 3 7 2 2 2 2" xfId="39987" xr:uid="{00000000-0005-0000-0000-00006A4D0000}"/>
    <cellStyle name="Normal 6 3 2 3 7 2 2 3" xfId="29969" xr:uid="{00000000-0005-0000-0000-00006B4D0000}"/>
    <cellStyle name="Normal 6 3 2 3 7 2 3" xfId="10211" xr:uid="{00000000-0005-0000-0000-00006C4D0000}"/>
    <cellStyle name="Normal 6 3 2 3 7 2 3 2" xfId="10212" xr:uid="{00000000-0005-0000-0000-00006D4D0000}"/>
    <cellStyle name="Normal 6 3 2 3 7 2 3 2 2" xfId="39988" xr:uid="{00000000-0005-0000-0000-00006E4D0000}"/>
    <cellStyle name="Normal 6 3 2 3 7 2 3 3" xfId="29970" xr:uid="{00000000-0005-0000-0000-00006F4D0000}"/>
    <cellStyle name="Normal 6 3 2 3 7 2 4" xfId="10213" xr:uid="{00000000-0005-0000-0000-0000704D0000}"/>
    <cellStyle name="Normal 6 3 2 3 7 2 4 2" xfId="35412" xr:uid="{00000000-0005-0000-0000-0000714D0000}"/>
    <cellStyle name="Normal 6 3 2 3 7 2 5" xfId="24816" xr:uid="{00000000-0005-0000-0000-0000724D0000}"/>
    <cellStyle name="Normal 6 3 2 3 7 3" xfId="10214" xr:uid="{00000000-0005-0000-0000-0000734D0000}"/>
    <cellStyle name="Normal 6 3 2 3 7 3 2" xfId="10215" xr:uid="{00000000-0005-0000-0000-0000744D0000}"/>
    <cellStyle name="Normal 6 3 2 3 7 3 2 2" xfId="10216" xr:uid="{00000000-0005-0000-0000-0000754D0000}"/>
    <cellStyle name="Normal 6 3 2 3 7 3 2 2 2" xfId="39989" xr:uid="{00000000-0005-0000-0000-0000764D0000}"/>
    <cellStyle name="Normal 6 3 2 3 7 3 2 3" xfId="29971" xr:uid="{00000000-0005-0000-0000-0000774D0000}"/>
    <cellStyle name="Normal 6 3 2 3 7 3 3" xfId="10217" xr:uid="{00000000-0005-0000-0000-0000784D0000}"/>
    <cellStyle name="Normal 6 3 2 3 7 3 3 2" xfId="10218" xr:uid="{00000000-0005-0000-0000-0000794D0000}"/>
    <cellStyle name="Normal 6 3 2 3 7 3 3 2 2" xfId="39990" xr:uid="{00000000-0005-0000-0000-00007A4D0000}"/>
    <cellStyle name="Normal 6 3 2 3 7 3 3 3" xfId="29972" xr:uid="{00000000-0005-0000-0000-00007B4D0000}"/>
    <cellStyle name="Normal 6 3 2 3 7 3 4" xfId="10219" xr:uid="{00000000-0005-0000-0000-00007C4D0000}"/>
    <cellStyle name="Normal 6 3 2 3 7 3 4 2" xfId="35413" xr:uid="{00000000-0005-0000-0000-00007D4D0000}"/>
    <cellStyle name="Normal 6 3 2 3 7 3 5" xfId="24817" xr:uid="{00000000-0005-0000-0000-00007E4D0000}"/>
    <cellStyle name="Normal 6 3 2 3 7 4" xfId="10220" xr:uid="{00000000-0005-0000-0000-00007F4D0000}"/>
    <cellStyle name="Normal 6 3 2 3 7 4 2" xfId="10221" xr:uid="{00000000-0005-0000-0000-0000804D0000}"/>
    <cellStyle name="Normal 6 3 2 3 7 4 2 2" xfId="39991" xr:uid="{00000000-0005-0000-0000-0000814D0000}"/>
    <cellStyle name="Normal 6 3 2 3 7 4 3" xfId="29973" xr:uid="{00000000-0005-0000-0000-0000824D0000}"/>
    <cellStyle name="Normal 6 3 2 3 7 5" xfId="10222" xr:uid="{00000000-0005-0000-0000-0000834D0000}"/>
    <cellStyle name="Normal 6 3 2 3 7 5 2" xfId="10223" xr:uid="{00000000-0005-0000-0000-0000844D0000}"/>
    <cellStyle name="Normal 6 3 2 3 7 5 2 2" xfId="39992" xr:uid="{00000000-0005-0000-0000-0000854D0000}"/>
    <cellStyle name="Normal 6 3 2 3 7 5 3" xfId="29974" xr:uid="{00000000-0005-0000-0000-0000864D0000}"/>
    <cellStyle name="Normal 6 3 2 3 7 6" xfId="10224" xr:uid="{00000000-0005-0000-0000-0000874D0000}"/>
    <cellStyle name="Normal 6 3 2 3 7 6 2" xfId="35411" xr:uid="{00000000-0005-0000-0000-0000884D0000}"/>
    <cellStyle name="Normal 6 3 2 3 7 7" xfId="24815" xr:uid="{00000000-0005-0000-0000-0000894D0000}"/>
    <cellStyle name="Normal 6 3 2 3 8" xfId="10225" xr:uid="{00000000-0005-0000-0000-00008A4D0000}"/>
    <cellStyle name="Normal 6 3 2 3 8 2" xfId="10226" xr:uid="{00000000-0005-0000-0000-00008B4D0000}"/>
    <cellStyle name="Normal 6 3 2 3 8 2 2" xfId="10227" xr:uid="{00000000-0005-0000-0000-00008C4D0000}"/>
    <cellStyle name="Normal 6 3 2 3 8 2 2 2" xfId="39993" xr:uid="{00000000-0005-0000-0000-00008D4D0000}"/>
    <cellStyle name="Normal 6 3 2 3 8 2 3" xfId="29975" xr:uid="{00000000-0005-0000-0000-00008E4D0000}"/>
    <cellStyle name="Normal 6 3 2 3 8 3" xfId="10228" xr:uid="{00000000-0005-0000-0000-00008F4D0000}"/>
    <cellStyle name="Normal 6 3 2 3 8 3 2" xfId="10229" xr:uid="{00000000-0005-0000-0000-0000904D0000}"/>
    <cellStyle name="Normal 6 3 2 3 8 3 2 2" xfId="39994" xr:uid="{00000000-0005-0000-0000-0000914D0000}"/>
    <cellStyle name="Normal 6 3 2 3 8 3 3" xfId="29976" xr:uid="{00000000-0005-0000-0000-0000924D0000}"/>
    <cellStyle name="Normal 6 3 2 3 8 4" xfId="10230" xr:uid="{00000000-0005-0000-0000-0000934D0000}"/>
    <cellStyle name="Normal 6 3 2 3 8 4 2" xfId="35414" xr:uid="{00000000-0005-0000-0000-0000944D0000}"/>
    <cellStyle name="Normal 6 3 2 3 8 5" xfId="24818" xr:uid="{00000000-0005-0000-0000-0000954D0000}"/>
    <cellStyle name="Normal 6 3 2 3 9" xfId="10231" xr:uid="{00000000-0005-0000-0000-0000964D0000}"/>
    <cellStyle name="Normal 6 3 2 3 9 2" xfId="10232" xr:uid="{00000000-0005-0000-0000-0000974D0000}"/>
    <cellStyle name="Normal 6 3 2 3 9 2 2" xfId="10233" xr:uid="{00000000-0005-0000-0000-0000984D0000}"/>
    <cellStyle name="Normal 6 3 2 3 9 2 2 2" xfId="39995" xr:uid="{00000000-0005-0000-0000-0000994D0000}"/>
    <cellStyle name="Normal 6 3 2 3 9 2 3" xfId="29977" xr:uid="{00000000-0005-0000-0000-00009A4D0000}"/>
    <cellStyle name="Normal 6 3 2 3 9 3" xfId="10234" xr:uid="{00000000-0005-0000-0000-00009B4D0000}"/>
    <cellStyle name="Normal 6 3 2 3 9 3 2" xfId="10235" xr:uid="{00000000-0005-0000-0000-00009C4D0000}"/>
    <cellStyle name="Normal 6 3 2 3 9 3 2 2" xfId="39996" xr:uid="{00000000-0005-0000-0000-00009D4D0000}"/>
    <cellStyle name="Normal 6 3 2 3 9 3 3" xfId="29978" xr:uid="{00000000-0005-0000-0000-00009E4D0000}"/>
    <cellStyle name="Normal 6 3 2 3 9 4" xfId="10236" xr:uid="{00000000-0005-0000-0000-00009F4D0000}"/>
    <cellStyle name="Normal 6 3 2 3 9 4 2" xfId="35415" xr:uid="{00000000-0005-0000-0000-0000A04D0000}"/>
    <cellStyle name="Normal 6 3 2 3 9 5" xfId="24819" xr:uid="{00000000-0005-0000-0000-0000A14D0000}"/>
    <cellStyle name="Normal 6 3 2 4" xfId="10237" xr:uid="{00000000-0005-0000-0000-0000A24D0000}"/>
    <cellStyle name="Normal 6 3 2 4 10" xfId="10238" xr:uid="{00000000-0005-0000-0000-0000A34D0000}"/>
    <cellStyle name="Normal 6 3 2 4 10 2" xfId="10239" xr:uid="{00000000-0005-0000-0000-0000A44D0000}"/>
    <cellStyle name="Normal 6 3 2 4 10 2 2" xfId="39997" xr:uid="{00000000-0005-0000-0000-0000A54D0000}"/>
    <cellStyle name="Normal 6 3 2 4 10 3" xfId="29979" xr:uid="{00000000-0005-0000-0000-0000A64D0000}"/>
    <cellStyle name="Normal 6 3 2 4 11" xfId="10240" xr:uid="{00000000-0005-0000-0000-0000A74D0000}"/>
    <cellStyle name="Normal 6 3 2 4 11 2" xfId="10241" xr:uid="{00000000-0005-0000-0000-0000A84D0000}"/>
    <cellStyle name="Normal 6 3 2 4 11 2 2" xfId="39998" xr:uid="{00000000-0005-0000-0000-0000A94D0000}"/>
    <cellStyle name="Normal 6 3 2 4 11 3" xfId="29980" xr:uid="{00000000-0005-0000-0000-0000AA4D0000}"/>
    <cellStyle name="Normal 6 3 2 4 12" xfId="10242" xr:uid="{00000000-0005-0000-0000-0000AB4D0000}"/>
    <cellStyle name="Normal 6 3 2 4 12 2" xfId="35416" xr:uid="{00000000-0005-0000-0000-0000AC4D0000}"/>
    <cellStyle name="Normal 6 3 2 4 13" xfId="24820" xr:uid="{00000000-0005-0000-0000-0000AD4D0000}"/>
    <cellStyle name="Normal 6 3 2 4 14" xfId="46413" xr:uid="{00000000-0005-0000-0000-0000AE4D0000}"/>
    <cellStyle name="Normal 6 3 2 4 2" xfId="10243" xr:uid="{00000000-0005-0000-0000-0000AF4D0000}"/>
    <cellStyle name="Normal 6 3 2 4 2 10" xfId="10244" xr:uid="{00000000-0005-0000-0000-0000B04D0000}"/>
    <cellStyle name="Normal 6 3 2 4 2 10 2" xfId="10245" xr:uid="{00000000-0005-0000-0000-0000B14D0000}"/>
    <cellStyle name="Normal 6 3 2 4 2 10 2 2" xfId="39999" xr:uid="{00000000-0005-0000-0000-0000B24D0000}"/>
    <cellStyle name="Normal 6 3 2 4 2 10 3" xfId="29981" xr:uid="{00000000-0005-0000-0000-0000B34D0000}"/>
    <cellStyle name="Normal 6 3 2 4 2 11" xfId="10246" xr:uid="{00000000-0005-0000-0000-0000B44D0000}"/>
    <cellStyle name="Normal 6 3 2 4 2 11 2" xfId="35417" xr:uid="{00000000-0005-0000-0000-0000B54D0000}"/>
    <cellStyle name="Normal 6 3 2 4 2 12" xfId="24821" xr:uid="{00000000-0005-0000-0000-0000B64D0000}"/>
    <cellStyle name="Normal 6 3 2 4 2 2" xfId="10247" xr:uid="{00000000-0005-0000-0000-0000B74D0000}"/>
    <cellStyle name="Normal 6 3 2 4 2 2 10" xfId="24822" xr:uid="{00000000-0005-0000-0000-0000B84D0000}"/>
    <cellStyle name="Normal 6 3 2 4 2 2 2" xfId="10248" xr:uid="{00000000-0005-0000-0000-0000B94D0000}"/>
    <cellStyle name="Normal 6 3 2 4 2 2 2 2" xfId="10249" xr:uid="{00000000-0005-0000-0000-0000BA4D0000}"/>
    <cellStyle name="Normal 6 3 2 4 2 2 2 2 2" xfId="10250" xr:uid="{00000000-0005-0000-0000-0000BB4D0000}"/>
    <cellStyle name="Normal 6 3 2 4 2 2 2 2 2 2" xfId="10251" xr:uid="{00000000-0005-0000-0000-0000BC4D0000}"/>
    <cellStyle name="Normal 6 3 2 4 2 2 2 2 2 2 2" xfId="10252" xr:uid="{00000000-0005-0000-0000-0000BD4D0000}"/>
    <cellStyle name="Normal 6 3 2 4 2 2 2 2 2 2 2 2" xfId="40000" xr:uid="{00000000-0005-0000-0000-0000BE4D0000}"/>
    <cellStyle name="Normal 6 3 2 4 2 2 2 2 2 2 3" xfId="29982" xr:uid="{00000000-0005-0000-0000-0000BF4D0000}"/>
    <cellStyle name="Normal 6 3 2 4 2 2 2 2 2 3" xfId="10253" xr:uid="{00000000-0005-0000-0000-0000C04D0000}"/>
    <cellStyle name="Normal 6 3 2 4 2 2 2 2 2 3 2" xfId="10254" xr:uid="{00000000-0005-0000-0000-0000C14D0000}"/>
    <cellStyle name="Normal 6 3 2 4 2 2 2 2 2 3 2 2" xfId="40001" xr:uid="{00000000-0005-0000-0000-0000C24D0000}"/>
    <cellStyle name="Normal 6 3 2 4 2 2 2 2 2 3 3" xfId="29983" xr:uid="{00000000-0005-0000-0000-0000C34D0000}"/>
    <cellStyle name="Normal 6 3 2 4 2 2 2 2 2 4" xfId="10255" xr:uid="{00000000-0005-0000-0000-0000C44D0000}"/>
    <cellStyle name="Normal 6 3 2 4 2 2 2 2 2 4 2" xfId="35421" xr:uid="{00000000-0005-0000-0000-0000C54D0000}"/>
    <cellStyle name="Normal 6 3 2 4 2 2 2 2 2 5" xfId="24825" xr:uid="{00000000-0005-0000-0000-0000C64D0000}"/>
    <cellStyle name="Normal 6 3 2 4 2 2 2 2 3" xfId="10256" xr:uid="{00000000-0005-0000-0000-0000C74D0000}"/>
    <cellStyle name="Normal 6 3 2 4 2 2 2 2 3 2" xfId="10257" xr:uid="{00000000-0005-0000-0000-0000C84D0000}"/>
    <cellStyle name="Normal 6 3 2 4 2 2 2 2 3 2 2" xfId="10258" xr:uid="{00000000-0005-0000-0000-0000C94D0000}"/>
    <cellStyle name="Normal 6 3 2 4 2 2 2 2 3 2 2 2" xfId="40002" xr:uid="{00000000-0005-0000-0000-0000CA4D0000}"/>
    <cellStyle name="Normal 6 3 2 4 2 2 2 2 3 2 3" xfId="29984" xr:uid="{00000000-0005-0000-0000-0000CB4D0000}"/>
    <cellStyle name="Normal 6 3 2 4 2 2 2 2 3 3" xfId="10259" xr:uid="{00000000-0005-0000-0000-0000CC4D0000}"/>
    <cellStyle name="Normal 6 3 2 4 2 2 2 2 3 3 2" xfId="10260" xr:uid="{00000000-0005-0000-0000-0000CD4D0000}"/>
    <cellStyle name="Normal 6 3 2 4 2 2 2 2 3 3 2 2" xfId="40003" xr:uid="{00000000-0005-0000-0000-0000CE4D0000}"/>
    <cellStyle name="Normal 6 3 2 4 2 2 2 2 3 3 3" xfId="29985" xr:uid="{00000000-0005-0000-0000-0000CF4D0000}"/>
    <cellStyle name="Normal 6 3 2 4 2 2 2 2 3 4" xfId="10261" xr:uid="{00000000-0005-0000-0000-0000D04D0000}"/>
    <cellStyle name="Normal 6 3 2 4 2 2 2 2 3 4 2" xfId="35422" xr:uid="{00000000-0005-0000-0000-0000D14D0000}"/>
    <cellStyle name="Normal 6 3 2 4 2 2 2 2 3 5" xfId="24826" xr:uid="{00000000-0005-0000-0000-0000D24D0000}"/>
    <cellStyle name="Normal 6 3 2 4 2 2 2 2 4" xfId="10262" xr:uid="{00000000-0005-0000-0000-0000D34D0000}"/>
    <cellStyle name="Normal 6 3 2 4 2 2 2 2 4 2" xfId="10263" xr:uid="{00000000-0005-0000-0000-0000D44D0000}"/>
    <cellStyle name="Normal 6 3 2 4 2 2 2 2 4 2 2" xfId="40004" xr:uid="{00000000-0005-0000-0000-0000D54D0000}"/>
    <cellStyle name="Normal 6 3 2 4 2 2 2 2 4 3" xfId="29986" xr:uid="{00000000-0005-0000-0000-0000D64D0000}"/>
    <cellStyle name="Normal 6 3 2 4 2 2 2 2 5" xfId="10264" xr:uid="{00000000-0005-0000-0000-0000D74D0000}"/>
    <cellStyle name="Normal 6 3 2 4 2 2 2 2 5 2" xfId="10265" xr:uid="{00000000-0005-0000-0000-0000D84D0000}"/>
    <cellStyle name="Normal 6 3 2 4 2 2 2 2 5 2 2" xfId="40005" xr:uid="{00000000-0005-0000-0000-0000D94D0000}"/>
    <cellStyle name="Normal 6 3 2 4 2 2 2 2 5 3" xfId="29987" xr:uid="{00000000-0005-0000-0000-0000DA4D0000}"/>
    <cellStyle name="Normal 6 3 2 4 2 2 2 2 6" xfId="10266" xr:uid="{00000000-0005-0000-0000-0000DB4D0000}"/>
    <cellStyle name="Normal 6 3 2 4 2 2 2 2 6 2" xfId="35420" xr:uid="{00000000-0005-0000-0000-0000DC4D0000}"/>
    <cellStyle name="Normal 6 3 2 4 2 2 2 2 7" xfId="24824" xr:uid="{00000000-0005-0000-0000-0000DD4D0000}"/>
    <cellStyle name="Normal 6 3 2 4 2 2 2 3" xfId="10267" xr:uid="{00000000-0005-0000-0000-0000DE4D0000}"/>
    <cellStyle name="Normal 6 3 2 4 2 2 2 3 2" xfId="10268" xr:uid="{00000000-0005-0000-0000-0000DF4D0000}"/>
    <cellStyle name="Normal 6 3 2 4 2 2 2 3 2 2" xfId="10269" xr:uid="{00000000-0005-0000-0000-0000E04D0000}"/>
    <cellStyle name="Normal 6 3 2 4 2 2 2 3 2 2 2" xfId="40006" xr:uid="{00000000-0005-0000-0000-0000E14D0000}"/>
    <cellStyle name="Normal 6 3 2 4 2 2 2 3 2 3" xfId="29988" xr:uid="{00000000-0005-0000-0000-0000E24D0000}"/>
    <cellStyle name="Normal 6 3 2 4 2 2 2 3 3" xfId="10270" xr:uid="{00000000-0005-0000-0000-0000E34D0000}"/>
    <cellStyle name="Normal 6 3 2 4 2 2 2 3 3 2" xfId="10271" xr:uid="{00000000-0005-0000-0000-0000E44D0000}"/>
    <cellStyle name="Normal 6 3 2 4 2 2 2 3 3 2 2" xfId="40007" xr:uid="{00000000-0005-0000-0000-0000E54D0000}"/>
    <cellStyle name="Normal 6 3 2 4 2 2 2 3 3 3" xfId="29989" xr:uid="{00000000-0005-0000-0000-0000E64D0000}"/>
    <cellStyle name="Normal 6 3 2 4 2 2 2 3 4" xfId="10272" xr:uid="{00000000-0005-0000-0000-0000E74D0000}"/>
    <cellStyle name="Normal 6 3 2 4 2 2 2 3 4 2" xfId="35423" xr:uid="{00000000-0005-0000-0000-0000E84D0000}"/>
    <cellStyle name="Normal 6 3 2 4 2 2 2 3 5" xfId="24827" xr:uid="{00000000-0005-0000-0000-0000E94D0000}"/>
    <cellStyle name="Normal 6 3 2 4 2 2 2 4" xfId="10273" xr:uid="{00000000-0005-0000-0000-0000EA4D0000}"/>
    <cellStyle name="Normal 6 3 2 4 2 2 2 4 2" xfId="10274" xr:uid="{00000000-0005-0000-0000-0000EB4D0000}"/>
    <cellStyle name="Normal 6 3 2 4 2 2 2 4 2 2" xfId="10275" xr:uid="{00000000-0005-0000-0000-0000EC4D0000}"/>
    <cellStyle name="Normal 6 3 2 4 2 2 2 4 2 2 2" xfId="40008" xr:uid="{00000000-0005-0000-0000-0000ED4D0000}"/>
    <cellStyle name="Normal 6 3 2 4 2 2 2 4 2 3" xfId="29990" xr:uid="{00000000-0005-0000-0000-0000EE4D0000}"/>
    <cellStyle name="Normal 6 3 2 4 2 2 2 4 3" xfId="10276" xr:uid="{00000000-0005-0000-0000-0000EF4D0000}"/>
    <cellStyle name="Normal 6 3 2 4 2 2 2 4 3 2" xfId="10277" xr:uid="{00000000-0005-0000-0000-0000F04D0000}"/>
    <cellStyle name="Normal 6 3 2 4 2 2 2 4 3 2 2" xfId="40009" xr:uid="{00000000-0005-0000-0000-0000F14D0000}"/>
    <cellStyle name="Normal 6 3 2 4 2 2 2 4 3 3" xfId="29991" xr:uid="{00000000-0005-0000-0000-0000F24D0000}"/>
    <cellStyle name="Normal 6 3 2 4 2 2 2 4 4" xfId="10278" xr:uid="{00000000-0005-0000-0000-0000F34D0000}"/>
    <cellStyle name="Normal 6 3 2 4 2 2 2 4 4 2" xfId="35424" xr:uid="{00000000-0005-0000-0000-0000F44D0000}"/>
    <cellStyle name="Normal 6 3 2 4 2 2 2 4 5" xfId="24828" xr:uid="{00000000-0005-0000-0000-0000F54D0000}"/>
    <cellStyle name="Normal 6 3 2 4 2 2 2 5" xfId="10279" xr:uid="{00000000-0005-0000-0000-0000F64D0000}"/>
    <cellStyle name="Normal 6 3 2 4 2 2 2 5 2" xfId="10280" xr:uid="{00000000-0005-0000-0000-0000F74D0000}"/>
    <cellStyle name="Normal 6 3 2 4 2 2 2 5 2 2" xfId="40010" xr:uid="{00000000-0005-0000-0000-0000F84D0000}"/>
    <cellStyle name="Normal 6 3 2 4 2 2 2 5 3" xfId="29992" xr:uid="{00000000-0005-0000-0000-0000F94D0000}"/>
    <cellStyle name="Normal 6 3 2 4 2 2 2 6" xfId="10281" xr:uid="{00000000-0005-0000-0000-0000FA4D0000}"/>
    <cellStyle name="Normal 6 3 2 4 2 2 2 6 2" xfId="10282" xr:uid="{00000000-0005-0000-0000-0000FB4D0000}"/>
    <cellStyle name="Normal 6 3 2 4 2 2 2 6 2 2" xfId="40011" xr:uid="{00000000-0005-0000-0000-0000FC4D0000}"/>
    <cellStyle name="Normal 6 3 2 4 2 2 2 6 3" xfId="29993" xr:uid="{00000000-0005-0000-0000-0000FD4D0000}"/>
    <cellStyle name="Normal 6 3 2 4 2 2 2 7" xfId="10283" xr:uid="{00000000-0005-0000-0000-0000FE4D0000}"/>
    <cellStyle name="Normal 6 3 2 4 2 2 2 7 2" xfId="35419" xr:uid="{00000000-0005-0000-0000-0000FF4D0000}"/>
    <cellStyle name="Normal 6 3 2 4 2 2 2 8" xfId="24823" xr:uid="{00000000-0005-0000-0000-0000004E0000}"/>
    <cellStyle name="Normal 6 3 2 4 2 2 3" xfId="10284" xr:uid="{00000000-0005-0000-0000-0000014E0000}"/>
    <cellStyle name="Normal 6 3 2 4 2 2 3 2" xfId="10285" xr:uid="{00000000-0005-0000-0000-0000024E0000}"/>
    <cellStyle name="Normal 6 3 2 4 2 2 3 2 2" xfId="10286" xr:uid="{00000000-0005-0000-0000-0000034E0000}"/>
    <cellStyle name="Normal 6 3 2 4 2 2 3 2 2 2" xfId="10287" xr:uid="{00000000-0005-0000-0000-0000044E0000}"/>
    <cellStyle name="Normal 6 3 2 4 2 2 3 2 2 2 2" xfId="10288" xr:uid="{00000000-0005-0000-0000-0000054E0000}"/>
    <cellStyle name="Normal 6 3 2 4 2 2 3 2 2 2 2 2" xfId="40012" xr:uid="{00000000-0005-0000-0000-0000064E0000}"/>
    <cellStyle name="Normal 6 3 2 4 2 2 3 2 2 2 3" xfId="29994" xr:uid="{00000000-0005-0000-0000-0000074E0000}"/>
    <cellStyle name="Normal 6 3 2 4 2 2 3 2 2 3" xfId="10289" xr:uid="{00000000-0005-0000-0000-0000084E0000}"/>
    <cellStyle name="Normal 6 3 2 4 2 2 3 2 2 3 2" xfId="10290" xr:uid="{00000000-0005-0000-0000-0000094E0000}"/>
    <cellStyle name="Normal 6 3 2 4 2 2 3 2 2 3 2 2" xfId="40013" xr:uid="{00000000-0005-0000-0000-00000A4E0000}"/>
    <cellStyle name="Normal 6 3 2 4 2 2 3 2 2 3 3" xfId="29995" xr:uid="{00000000-0005-0000-0000-00000B4E0000}"/>
    <cellStyle name="Normal 6 3 2 4 2 2 3 2 2 4" xfId="10291" xr:uid="{00000000-0005-0000-0000-00000C4E0000}"/>
    <cellStyle name="Normal 6 3 2 4 2 2 3 2 2 4 2" xfId="35427" xr:uid="{00000000-0005-0000-0000-00000D4E0000}"/>
    <cellStyle name="Normal 6 3 2 4 2 2 3 2 2 5" xfId="24831" xr:uid="{00000000-0005-0000-0000-00000E4E0000}"/>
    <cellStyle name="Normal 6 3 2 4 2 2 3 2 3" xfId="10292" xr:uid="{00000000-0005-0000-0000-00000F4E0000}"/>
    <cellStyle name="Normal 6 3 2 4 2 2 3 2 3 2" xfId="10293" xr:uid="{00000000-0005-0000-0000-0000104E0000}"/>
    <cellStyle name="Normal 6 3 2 4 2 2 3 2 3 2 2" xfId="10294" xr:uid="{00000000-0005-0000-0000-0000114E0000}"/>
    <cellStyle name="Normal 6 3 2 4 2 2 3 2 3 2 2 2" xfId="40014" xr:uid="{00000000-0005-0000-0000-0000124E0000}"/>
    <cellStyle name="Normal 6 3 2 4 2 2 3 2 3 2 3" xfId="29996" xr:uid="{00000000-0005-0000-0000-0000134E0000}"/>
    <cellStyle name="Normal 6 3 2 4 2 2 3 2 3 3" xfId="10295" xr:uid="{00000000-0005-0000-0000-0000144E0000}"/>
    <cellStyle name="Normal 6 3 2 4 2 2 3 2 3 3 2" xfId="10296" xr:uid="{00000000-0005-0000-0000-0000154E0000}"/>
    <cellStyle name="Normal 6 3 2 4 2 2 3 2 3 3 2 2" xfId="40015" xr:uid="{00000000-0005-0000-0000-0000164E0000}"/>
    <cellStyle name="Normal 6 3 2 4 2 2 3 2 3 3 3" xfId="29997" xr:uid="{00000000-0005-0000-0000-0000174E0000}"/>
    <cellStyle name="Normal 6 3 2 4 2 2 3 2 3 4" xfId="10297" xr:uid="{00000000-0005-0000-0000-0000184E0000}"/>
    <cellStyle name="Normal 6 3 2 4 2 2 3 2 3 4 2" xfId="35428" xr:uid="{00000000-0005-0000-0000-0000194E0000}"/>
    <cellStyle name="Normal 6 3 2 4 2 2 3 2 3 5" xfId="24832" xr:uid="{00000000-0005-0000-0000-00001A4E0000}"/>
    <cellStyle name="Normal 6 3 2 4 2 2 3 2 4" xfId="10298" xr:uid="{00000000-0005-0000-0000-00001B4E0000}"/>
    <cellStyle name="Normal 6 3 2 4 2 2 3 2 4 2" xfId="10299" xr:uid="{00000000-0005-0000-0000-00001C4E0000}"/>
    <cellStyle name="Normal 6 3 2 4 2 2 3 2 4 2 2" xfId="40016" xr:uid="{00000000-0005-0000-0000-00001D4E0000}"/>
    <cellStyle name="Normal 6 3 2 4 2 2 3 2 4 3" xfId="29998" xr:uid="{00000000-0005-0000-0000-00001E4E0000}"/>
    <cellStyle name="Normal 6 3 2 4 2 2 3 2 5" xfId="10300" xr:uid="{00000000-0005-0000-0000-00001F4E0000}"/>
    <cellStyle name="Normal 6 3 2 4 2 2 3 2 5 2" xfId="10301" xr:uid="{00000000-0005-0000-0000-0000204E0000}"/>
    <cellStyle name="Normal 6 3 2 4 2 2 3 2 5 2 2" xfId="40017" xr:uid="{00000000-0005-0000-0000-0000214E0000}"/>
    <cellStyle name="Normal 6 3 2 4 2 2 3 2 5 3" xfId="29999" xr:uid="{00000000-0005-0000-0000-0000224E0000}"/>
    <cellStyle name="Normal 6 3 2 4 2 2 3 2 6" xfId="10302" xr:uid="{00000000-0005-0000-0000-0000234E0000}"/>
    <cellStyle name="Normal 6 3 2 4 2 2 3 2 6 2" xfId="35426" xr:uid="{00000000-0005-0000-0000-0000244E0000}"/>
    <cellStyle name="Normal 6 3 2 4 2 2 3 2 7" xfId="24830" xr:uid="{00000000-0005-0000-0000-0000254E0000}"/>
    <cellStyle name="Normal 6 3 2 4 2 2 3 3" xfId="10303" xr:uid="{00000000-0005-0000-0000-0000264E0000}"/>
    <cellStyle name="Normal 6 3 2 4 2 2 3 3 2" xfId="10304" xr:uid="{00000000-0005-0000-0000-0000274E0000}"/>
    <cellStyle name="Normal 6 3 2 4 2 2 3 3 2 2" xfId="10305" xr:uid="{00000000-0005-0000-0000-0000284E0000}"/>
    <cellStyle name="Normal 6 3 2 4 2 2 3 3 2 2 2" xfId="40018" xr:uid="{00000000-0005-0000-0000-0000294E0000}"/>
    <cellStyle name="Normal 6 3 2 4 2 2 3 3 2 3" xfId="30000" xr:uid="{00000000-0005-0000-0000-00002A4E0000}"/>
    <cellStyle name="Normal 6 3 2 4 2 2 3 3 3" xfId="10306" xr:uid="{00000000-0005-0000-0000-00002B4E0000}"/>
    <cellStyle name="Normal 6 3 2 4 2 2 3 3 3 2" xfId="10307" xr:uid="{00000000-0005-0000-0000-00002C4E0000}"/>
    <cellStyle name="Normal 6 3 2 4 2 2 3 3 3 2 2" xfId="40019" xr:uid="{00000000-0005-0000-0000-00002D4E0000}"/>
    <cellStyle name="Normal 6 3 2 4 2 2 3 3 3 3" xfId="30001" xr:uid="{00000000-0005-0000-0000-00002E4E0000}"/>
    <cellStyle name="Normal 6 3 2 4 2 2 3 3 4" xfId="10308" xr:uid="{00000000-0005-0000-0000-00002F4E0000}"/>
    <cellStyle name="Normal 6 3 2 4 2 2 3 3 4 2" xfId="35429" xr:uid="{00000000-0005-0000-0000-0000304E0000}"/>
    <cellStyle name="Normal 6 3 2 4 2 2 3 3 5" xfId="24833" xr:uid="{00000000-0005-0000-0000-0000314E0000}"/>
    <cellStyle name="Normal 6 3 2 4 2 2 3 4" xfId="10309" xr:uid="{00000000-0005-0000-0000-0000324E0000}"/>
    <cellStyle name="Normal 6 3 2 4 2 2 3 4 2" xfId="10310" xr:uid="{00000000-0005-0000-0000-0000334E0000}"/>
    <cellStyle name="Normal 6 3 2 4 2 2 3 4 2 2" xfId="10311" xr:uid="{00000000-0005-0000-0000-0000344E0000}"/>
    <cellStyle name="Normal 6 3 2 4 2 2 3 4 2 2 2" xfId="40020" xr:uid="{00000000-0005-0000-0000-0000354E0000}"/>
    <cellStyle name="Normal 6 3 2 4 2 2 3 4 2 3" xfId="30002" xr:uid="{00000000-0005-0000-0000-0000364E0000}"/>
    <cellStyle name="Normal 6 3 2 4 2 2 3 4 3" xfId="10312" xr:uid="{00000000-0005-0000-0000-0000374E0000}"/>
    <cellStyle name="Normal 6 3 2 4 2 2 3 4 3 2" xfId="10313" xr:uid="{00000000-0005-0000-0000-0000384E0000}"/>
    <cellStyle name="Normal 6 3 2 4 2 2 3 4 3 2 2" xfId="40021" xr:uid="{00000000-0005-0000-0000-0000394E0000}"/>
    <cellStyle name="Normal 6 3 2 4 2 2 3 4 3 3" xfId="30003" xr:uid="{00000000-0005-0000-0000-00003A4E0000}"/>
    <cellStyle name="Normal 6 3 2 4 2 2 3 4 4" xfId="10314" xr:uid="{00000000-0005-0000-0000-00003B4E0000}"/>
    <cellStyle name="Normal 6 3 2 4 2 2 3 4 4 2" xfId="35430" xr:uid="{00000000-0005-0000-0000-00003C4E0000}"/>
    <cellStyle name="Normal 6 3 2 4 2 2 3 4 5" xfId="24834" xr:uid="{00000000-0005-0000-0000-00003D4E0000}"/>
    <cellStyle name="Normal 6 3 2 4 2 2 3 5" xfId="10315" xr:uid="{00000000-0005-0000-0000-00003E4E0000}"/>
    <cellStyle name="Normal 6 3 2 4 2 2 3 5 2" xfId="10316" xr:uid="{00000000-0005-0000-0000-00003F4E0000}"/>
    <cellStyle name="Normal 6 3 2 4 2 2 3 5 2 2" xfId="40022" xr:uid="{00000000-0005-0000-0000-0000404E0000}"/>
    <cellStyle name="Normal 6 3 2 4 2 2 3 5 3" xfId="30004" xr:uid="{00000000-0005-0000-0000-0000414E0000}"/>
    <cellStyle name="Normal 6 3 2 4 2 2 3 6" xfId="10317" xr:uid="{00000000-0005-0000-0000-0000424E0000}"/>
    <cellStyle name="Normal 6 3 2 4 2 2 3 6 2" xfId="10318" xr:uid="{00000000-0005-0000-0000-0000434E0000}"/>
    <cellStyle name="Normal 6 3 2 4 2 2 3 6 2 2" xfId="40023" xr:uid="{00000000-0005-0000-0000-0000444E0000}"/>
    <cellStyle name="Normal 6 3 2 4 2 2 3 6 3" xfId="30005" xr:uid="{00000000-0005-0000-0000-0000454E0000}"/>
    <cellStyle name="Normal 6 3 2 4 2 2 3 7" xfId="10319" xr:uid="{00000000-0005-0000-0000-0000464E0000}"/>
    <cellStyle name="Normal 6 3 2 4 2 2 3 7 2" xfId="35425" xr:uid="{00000000-0005-0000-0000-0000474E0000}"/>
    <cellStyle name="Normal 6 3 2 4 2 2 3 8" xfId="24829" xr:uid="{00000000-0005-0000-0000-0000484E0000}"/>
    <cellStyle name="Normal 6 3 2 4 2 2 4" xfId="10320" xr:uid="{00000000-0005-0000-0000-0000494E0000}"/>
    <cellStyle name="Normal 6 3 2 4 2 2 4 2" xfId="10321" xr:uid="{00000000-0005-0000-0000-00004A4E0000}"/>
    <cellStyle name="Normal 6 3 2 4 2 2 4 2 2" xfId="10322" xr:uid="{00000000-0005-0000-0000-00004B4E0000}"/>
    <cellStyle name="Normal 6 3 2 4 2 2 4 2 2 2" xfId="10323" xr:uid="{00000000-0005-0000-0000-00004C4E0000}"/>
    <cellStyle name="Normal 6 3 2 4 2 2 4 2 2 2 2" xfId="40024" xr:uid="{00000000-0005-0000-0000-00004D4E0000}"/>
    <cellStyle name="Normal 6 3 2 4 2 2 4 2 2 3" xfId="30006" xr:uid="{00000000-0005-0000-0000-00004E4E0000}"/>
    <cellStyle name="Normal 6 3 2 4 2 2 4 2 3" xfId="10324" xr:uid="{00000000-0005-0000-0000-00004F4E0000}"/>
    <cellStyle name="Normal 6 3 2 4 2 2 4 2 3 2" xfId="10325" xr:uid="{00000000-0005-0000-0000-0000504E0000}"/>
    <cellStyle name="Normal 6 3 2 4 2 2 4 2 3 2 2" xfId="40025" xr:uid="{00000000-0005-0000-0000-0000514E0000}"/>
    <cellStyle name="Normal 6 3 2 4 2 2 4 2 3 3" xfId="30007" xr:uid="{00000000-0005-0000-0000-0000524E0000}"/>
    <cellStyle name="Normal 6 3 2 4 2 2 4 2 4" xfId="10326" xr:uid="{00000000-0005-0000-0000-0000534E0000}"/>
    <cellStyle name="Normal 6 3 2 4 2 2 4 2 4 2" xfId="35432" xr:uid="{00000000-0005-0000-0000-0000544E0000}"/>
    <cellStyle name="Normal 6 3 2 4 2 2 4 2 5" xfId="24836" xr:uid="{00000000-0005-0000-0000-0000554E0000}"/>
    <cellStyle name="Normal 6 3 2 4 2 2 4 3" xfId="10327" xr:uid="{00000000-0005-0000-0000-0000564E0000}"/>
    <cellStyle name="Normal 6 3 2 4 2 2 4 3 2" xfId="10328" xr:uid="{00000000-0005-0000-0000-0000574E0000}"/>
    <cellStyle name="Normal 6 3 2 4 2 2 4 3 2 2" xfId="10329" xr:uid="{00000000-0005-0000-0000-0000584E0000}"/>
    <cellStyle name="Normal 6 3 2 4 2 2 4 3 2 2 2" xfId="40026" xr:uid="{00000000-0005-0000-0000-0000594E0000}"/>
    <cellStyle name="Normal 6 3 2 4 2 2 4 3 2 3" xfId="30008" xr:uid="{00000000-0005-0000-0000-00005A4E0000}"/>
    <cellStyle name="Normal 6 3 2 4 2 2 4 3 3" xfId="10330" xr:uid="{00000000-0005-0000-0000-00005B4E0000}"/>
    <cellStyle name="Normal 6 3 2 4 2 2 4 3 3 2" xfId="10331" xr:uid="{00000000-0005-0000-0000-00005C4E0000}"/>
    <cellStyle name="Normal 6 3 2 4 2 2 4 3 3 2 2" xfId="40027" xr:uid="{00000000-0005-0000-0000-00005D4E0000}"/>
    <cellStyle name="Normal 6 3 2 4 2 2 4 3 3 3" xfId="30009" xr:uid="{00000000-0005-0000-0000-00005E4E0000}"/>
    <cellStyle name="Normal 6 3 2 4 2 2 4 3 4" xfId="10332" xr:uid="{00000000-0005-0000-0000-00005F4E0000}"/>
    <cellStyle name="Normal 6 3 2 4 2 2 4 3 4 2" xfId="35433" xr:uid="{00000000-0005-0000-0000-0000604E0000}"/>
    <cellStyle name="Normal 6 3 2 4 2 2 4 3 5" xfId="24837" xr:uid="{00000000-0005-0000-0000-0000614E0000}"/>
    <cellStyle name="Normal 6 3 2 4 2 2 4 4" xfId="10333" xr:uid="{00000000-0005-0000-0000-0000624E0000}"/>
    <cellStyle name="Normal 6 3 2 4 2 2 4 4 2" xfId="10334" xr:uid="{00000000-0005-0000-0000-0000634E0000}"/>
    <cellStyle name="Normal 6 3 2 4 2 2 4 4 2 2" xfId="40028" xr:uid="{00000000-0005-0000-0000-0000644E0000}"/>
    <cellStyle name="Normal 6 3 2 4 2 2 4 4 3" xfId="30010" xr:uid="{00000000-0005-0000-0000-0000654E0000}"/>
    <cellStyle name="Normal 6 3 2 4 2 2 4 5" xfId="10335" xr:uid="{00000000-0005-0000-0000-0000664E0000}"/>
    <cellStyle name="Normal 6 3 2 4 2 2 4 5 2" xfId="10336" xr:uid="{00000000-0005-0000-0000-0000674E0000}"/>
    <cellStyle name="Normal 6 3 2 4 2 2 4 5 2 2" xfId="40029" xr:uid="{00000000-0005-0000-0000-0000684E0000}"/>
    <cellStyle name="Normal 6 3 2 4 2 2 4 5 3" xfId="30011" xr:uid="{00000000-0005-0000-0000-0000694E0000}"/>
    <cellStyle name="Normal 6 3 2 4 2 2 4 6" xfId="10337" xr:uid="{00000000-0005-0000-0000-00006A4E0000}"/>
    <cellStyle name="Normal 6 3 2 4 2 2 4 6 2" xfId="35431" xr:uid="{00000000-0005-0000-0000-00006B4E0000}"/>
    <cellStyle name="Normal 6 3 2 4 2 2 4 7" xfId="24835" xr:uid="{00000000-0005-0000-0000-00006C4E0000}"/>
    <cellStyle name="Normal 6 3 2 4 2 2 5" xfId="10338" xr:uid="{00000000-0005-0000-0000-00006D4E0000}"/>
    <cellStyle name="Normal 6 3 2 4 2 2 5 2" xfId="10339" xr:uid="{00000000-0005-0000-0000-00006E4E0000}"/>
    <cellStyle name="Normal 6 3 2 4 2 2 5 2 2" xfId="10340" xr:uid="{00000000-0005-0000-0000-00006F4E0000}"/>
    <cellStyle name="Normal 6 3 2 4 2 2 5 2 2 2" xfId="40030" xr:uid="{00000000-0005-0000-0000-0000704E0000}"/>
    <cellStyle name="Normal 6 3 2 4 2 2 5 2 3" xfId="30012" xr:uid="{00000000-0005-0000-0000-0000714E0000}"/>
    <cellStyle name="Normal 6 3 2 4 2 2 5 3" xfId="10341" xr:uid="{00000000-0005-0000-0000-0000724E0000}"/>
    <cellStyle name="Normal 6 3 2 4 2 2 5 3 2" xfId="10342" xr:uid="{00000000-0005-0000-0000-0000734E0000}"/>
    <cellStyle name="Normal 6 3 2 4 2 2 5 3 2 2" xfId="40031" xr:uid="{00000000-0005-0000-0000-0000744E0000}"/>
    <cellStyle name="Normal 6 3 2 4 2 2 5 3 3" xfId="30013" xr:uid="{00000000-0005-0000-0000-0000754E0000}"/>
    <cellStyle name="Normal 6 3 2 4 2 2 5 4" xfId="10343" xr:uid="{00000000-0005-0000-0000-0000764E0000}"/>
    <cellStyle name="Normal 6 3 2 4 2 2 5 4 2" xfId="35434" xr:uid="{00000000-0005-0000-0000-0000774E0000}"/>
    <cellStyle name="Normal 6 3 2 4 2 2 5 5" xfId="24838" xr:uid="{00000000-0005-0000-0000-0000784E0000}"/>
    <cellStyle name="Normal 6 3 2 4 2 2 6" xfId="10344" xr:uid="{00000000-0005-0000-0000-0000794E0000}"/>
    <cellStyle name="Normal 6 3 2 4 2 2 6 2" xfId="10345" xr:uid="{00000000-0005-0000-0000-00007A4E0000}"/>
    <cellStyle name="Normal 6 3 2 4 2 2 6 2 2" xfId="10346" xr:uid="{00000000-0005-0000-0000-00007B4E0000}"/>
    <cellStyle name="Normal 6 3 2 4 2 2 6 2 2 2" xfId="40032" xr:uid="{00000000-0005-0000-0000-00007C4E0000}"/>
    <cellStyle name="Normal 6 3 2 4 2 2 6 2 3" xfId="30014" xr:uid="{00000000-0005-0000-0000-00007D4E0000}"/>
    <cellStyle name="Normal 6 3 2 4 2 2 6 3" xfId="10347" xr:uid="{00000000-0005-0000-0000-00007E4E0000}"/>
    <cellStyle name="Normal 6 3 2 4 2 2 6 3 2" xfId="10348" xr:uid="{00000000-0005-0000-0000-00007F4E0000}"/>
    <cellStyle name="Normal 6 3 2 4 2 2 6 3 2 2" xfId="40033" xr:uid="{00000000-0005-0000-0000-0000804E0000}"/>
    <cellStyle name="Normal 6 3 2 4 2 2 6 3 3" xfId="30015" xr:uid="{00000000-0005-0000-0000-0000814E0000}"/>
    <cellStyle name="Normal 6 3 2 4 2 2 6 4" xfId="10349" xr:uid="{00000000-0005-0000-0000-0000824E0000}"/>
    <cellStyle name="Normal 6 3 2 4 2 2 6 4 2" xfId="35435" xr:uid="{00000000-0005-0000-0000-0000834E0000}"/>
    <cellStyle name="Normal 6 3 2 4 2 2 6 5" xfId="24839" xr:uid="{00000000-0005-0000-0000-0000844E0000}"/>
    <cellStyle name="Normal 6 3 2 4 2 2 7" xfId="10350" xr:uid="{00000000-0005-0000-0000-0000854E0000}"/>
    <cellStyle name="Normal 6 3 2 4 2 2 7 2" xfId="10351" xr:uid="{00000000-0005-0000-0000-0000864E0000}"/>
    <cellStyle name="Normal 6 3 2 4 2 2 7 2 2" xfId="40034" xr:uid="{00000000-0005-0000-0000-0000874E0000}"/>
    <cellStyle name="Normal 6 3 2 4 2 2 7 3" xfId="30016" xr:uid="{00000000-0005-0000-0000-0000884E0000}"/>
    <cellStyle name="Normal 6 3 2 4 2 2 8" xfId="10352" xr:uid="{00000000-0005-0000-0000-0000894E0000}"/>
    <cellStyle name="Normal 6 3 2 4 2 2 8 2" xfId="10353" xr:uid="{00000000-0005-0000-0000-00008A4E0000}"/>
    <cellStyle name="Normal 6 3 2 4 2 2 8 2 2" xfId="40035" xr:uid="{00000000-0005-0000-0000-00008B4E0000}"/>
    <cellStyle name="Normal 6 3 2 4 2 2 8 3" xfId="30017" xr:uid="{00000000-0005-0000-0000-00008C4E0000}"/>
    <cellStyle name="Normal 6 3 2 4 2 2 9" xfId="10354" xr:uid="{00000000-0005-0000-0000-00008D4E0000}"/>
    <cellStyle name="Normal 6 3 2 4 2 2 9 2" xfId="35418" xr:uid="{00000000-0005-0000-0000-00008E4E0000}"/>
    <cellStyle name="Normal 6 3 2 4 2 3" xfId="10355" xr:uid="{00000000-0005-0000-0000-00008F4E0000}"/>
    <cellStyle name="Normal 6 3 2 4 2 3 2" xfId="10356" xr:uid="{00000000-0005-0000-0000-0000904E0000}"/>
    <cellStyle name="Normal 6 3 2 4 2 3 2 2" xfId="10357" xr:uid="{00000000-0005-0000-0000-0000914E0000}"/>
    <cellStyle name="Normal 6 3 2 4 2 3 2 2 2" xfId="10358" xr:uid="{00000000-0005-0000-0000-0000924E0000}"/>
    <cellStyle name="Normal 6 3 2 4 2 3 2 2 2 2" xfId="10359" xr:uid="{00000000-0005-0000-0000-0000934E0000}"/>
    <cellStyle name="Normal 6 3 2 4 2 3 2 2 2 2 2" xfId="40036" xr:uid="{00000000-0005-0000-0000-0000944E0000}"/>
    <cellStyle name="Normal 6 3 2 4 2 3 2 2 2 3" xfId="30018" xr:uid="{00000000-0005-0000-0000-0000954E0000}"/>
    <cellStyle name="Normal 6 3 2 4 2 3 2 2 3" xfId="10360" xr:uid="{00000000-0005-0000-0000-0000964E0000}"/>
    <cellStyle name="Normal 6 3 2 4 2 3 2 2 3 2" xfId="10361" xr:uid="{00000000-0005-0000-0000-0000974E0000}"/>
    <cellStyle name="Normal 6 3 2 4 2 3 2 2 3 2 2" xfId="40037" xr:uid="{00000000-0005-0000-0000-0000984E0000}"/>
    <cellStyle name="Normal 6 3 2 4 2 3 2 2 3 3" xfId="30019" xr:uid="{00000000-0005-0000-0000-0000994E0000}"/>
    <cellStyle name="Normal 6 3 2 4 2 3 2 2 4" xfId="10362" xr:uid="{00000000-0005-0000-0000-00009A4E0000}"/>
    <cellStyle name="Normal 6 3 2 4 2 3 2 2 4 2" xfId="35438" xr:uid="{00000000-0005-0000-0000-00009B4E0000}"/>
    <cellStyle name="Normal 6 3 2 4 2 3 2 2 5" xfId="24842" xr:uid="{00000000-0005-0000-0000-00009C4E0000}"/>
    <cellStyle name="Normal 6 3 2 4 2 3 2 3" xfId="10363" xr:uid="{00000000-0005-0000-0000-00009D4E0000}"/>
    <cellStyle name="Normal 6 3 2 4 2 3 2 3 2" xfId="10364" xr:uid="{00000000-0005-0000-0000-00009E4E0000}"/>
    <cellStyle name="Normal 6 3 2 4 2 3 2 3 2 2" xfId="10365" xr:uid="{00000000-0005-0000-0000-00009F4E0000}"/>
    <cellStyle name="Normal 6 3 2 4 2 3 2 3 2 2 2" xfId="40038" xr:uid="{00000000-0005-0000-0000-0000A04E0000}"/>
    <cellStyle name="Normal 6 3 2 4 2 3 2 3 2 3" xfId="30020" xr:uid="{00000000-0005-0000-0000-0000A14E0000}"/>
    <cellStyle name="Normal 6 3 2 4 2 3 2 3 3" xfId="10366" xr:uid="{00000000-0005-0000-0000-0000A24E0000}"/>
    <cellStyle name="Normal 6 3 2 4 2 3 2 3 3 2" xfId="10367" xr:uid="{00000000-0005-0000-0000-0000A34E0000}"/>
    <cellStyle name="Normal 6 3 2 4 2 3 2 3 3 2 2" xfId="40039" xr:uid="{00000000-0005-0000-0000-0000A44E0000}"/>
    <cellStyle name="Normal 6 3 2 4 2 3 2 3 3 3" xfId="30021" xr:uid="{00000000-0005-0000-0000-0000A54E0000}"/>
    <cellStyle name="Normal 6 3 2 4 2 3 2 3 4" xfId="10368" xr:uid="{00000000-0005-0000-0000-0000A64E0000}"/>
    <cellStyle name="Normal 6 3 2 4 2 3 2 3 4 2" xfId="35439" xr:uid="{00000000-0005-0000-0000-0000A74E0000}"/>
    <cellStyle name="Normal 6 3 2 4 2 3 2 3 5" xfId="24843" xr:uid="{00000000-0005-0000-0000-0000A84E0000}"/>
    <cellStyle name="Normal 6 3 2 4 2 3 2 4" xfId="10369" xr:uid="{00000000-0005-0000-0000-0000A94E0000}"/>
    <cellStyle name="Normal 6 3 2 4 2 3 2 4 2" xfId="10370" xr:uid="{00000000-0005-0000-0000-0000AA4E0000}"/>
    <cellStyle name="Normal 6 3 2 4 2 3 2 4 2 2" xfId="40040" xr:uid="{00000000-0005-0000-0000-0000AB4E0000}"/>
    <cellStyle name="Normal 6 3 2 4 2 3 2 4 3" xfId="30022" xr:uid="{00000000-0005-0000-0000-0000AC4E0000}"/>
    <cellStyle name="Normal 6 3 2 4 2 3 2 5" xfId="10371" xr:uid="{00000000-0005-0000-0000-0000AD4E0000}"/>
    <cellStyle name="Normal 6 3 2 4 2 3 2 5 2" xfId="10372" xr:uid="{00000000-0005-0000-0000-0000AE4E0000}"/>
    <cellStyle name="Normal 6 3 2 4 2 3 2 5 2 2" xfId="40041" xr:uid="{00000000-0005-0000-0000-0000AF4E0000}"/>
    <cellStyle name="Normal 6 3 2 4 2 3 2 5 3" xfId="30023" xr:uid="{00000000-0005-0000-0000-0000B04E0000}"/>
    <cellStyle name="Normal 6 3 2 4 2 3 2 6" xfId="10373" xr:uid="{00000000-0005-0000-0000-0000B14E0000}"/>
    <cellStyle name="Normal 6 3 2 4 2 3 2 6 2" xfId="35437" xr:uid="{00000000-0005-0000-0000-0000B24E0000}"/>
    <cellStyle name="Normal 6 3 2 4 2 3 2 7" xfId="24841" xr:uid="{00000000-0005-0000-0000-0000B34E0000}"/>
    <cellStyle name="Normal 6 3 2 4 2 3 3" xfId="10374" xr:uid="{00000000-0005-0000-0000-0000B44E0000}"/>
    <cellStyle name="Normal 6 3 2 4 2 3 3 2" xfId="10375" xr:uid="{00000000-0005-0000-0000-0000B54E0000}"/>
    <cellStyle name="Normal 6 3 2 4 2 3 3 2 2" xfId="10376" xr:uid="{00000000-0005-0000-0000-0000B64E0000}"/>
    <cellStyle name="Normal 6 3 2 4 2 3 3 2 2 2" xfId="40042" xr:uid="{00000000-0005-0000-0000-0000B74E0000}"/>
    <cellStyle name="Normal 6 3 2 4 2 3 3 2 3" xfId="30024" xr:uid="{00000000-0005-0000-0000-0000B84E0000}"/>
    <cellStyle name="Normal 6 3 2 4 2 3 3 3" xfId="10377" xr:uid="{00000000-0005-0000-0000-0000B94E0000}"/>
    <cellStyle name="Normal 6 3 2 4 2 3 3 3 2" xfId="10378" xr:uid="{00000000-0005-0000-0000-0000BA4E0000}"/>
    <cellStyle name="Normal 6 3 2 4 2 3 3 3 2 2" xfId="40043" xr:uid="{00000000-0005-0000-0000-0000BB4E0000}"/>
    <cellStyle name="Normal 6 3 2 4 2 3 3 3 3" xfId="30025" xr:uid="{00000000-0005-0000-0000-0000BC4E0000}"/>
    <cellStyle name="Normal 6 3 2 4 2 3 3 4" xfId="10379" xr:uid="{00000000-0005-0000-0000-0000BD4E0000}"/>
    <cellStyle name="Normal 6 3 2 4 2 3 3 4 2" xfId="35440" xr:uid="{00000000-0005-0000-0000-0000BE4E0000}"/>
    <cellStyle name="Normal 6 3 2 4 2 3 3 5" xfId="24844" xr:uid="{00000000-0005-0000-0000-0000BF4E0000}"/>
    <cellStyle name="Normal 6 3 2 4 2 3 4" xfId="10380" xr:uid="{00000000-0005-0000-0000-0000C04E0000}"/>
    <cellStyle name="Normal 6 3 2 4 2 3 4 2" xfId="10381" xr:uid="{00000000-0005-0000-0000-0000C14E0000}"/>
    <cellStyle name="Normal 6 3 2 4 2 3 4 2 2" xfId="10382" xr:uid="{00000000-0005-0000-0000-0000C24E0000}"/>
    <cellStyle name="Normal 6 3 2 4 2 3 4 2 2 2" xfId="40044" xr:uid="{00000000-0005-0000-0000-0000C34E0000}"/>
    <cellStyle name="Normal 6 3 2 4 2 3 4 2 3" xfId="30026" xr:uid="{00000000-0005-0000-0000-0000C44E0000}"/>
    <cellStyle name="Normal 6 3 2 4 2 3 4 3" xfId="10383" xr:uid="{00000000-0005-0000-0000-0000C54E0000}"/>
    <cellStyle name="Normal 6 3 2 4 2 3 4 3 2" xfId="10384" xr:uid="{00000000-0005-0000-0000-0000C64E0000}"/>
    <cellStyle name="Normal 6 3 2 4 2 3 4 3 2 2" xfId="40045" xr:uid="{00000000-0005-0000-0000-0000C74E0000}"/>
    <cellStyle name="Normal 6 3 2 4 2 3 4 3 3" xfId="30027" xr:uid="{00000000-0005-0000-0000-0000C84E0000}"/>
    <cellStyle name="Normal 6 3 2 4 2 3 4 4" xfId="10385" xr:uid="{00000000-0005-0000-0000-0000C94E0000}"/>
    <cellStyle name="Normal 6 3 2 4 2 3 4 4 2" xfId="35441" xr:uid="{00000000-0005-0000-0000-0000CA4E0000}"/>
    <cellStyle name="Normal 6 3 2 4 2 3 4 5" xfId="24845" xr:uid="{00000000-0005-0000-0000-0000CB4E0000}"/>
    <cellStyle name="Normal 6 3 2 4 2 3 5" xfId="10386" xr:uid="{00000000-0005-0000-0000-0000CC4E0000}"/>
    <cellStyle name="Normal 6 3 2 4 2 3 5 2" xfId="10387" xr:uid="{00000000-0005-0000-0000-0000CD4E0000}"/>
    <cellStyle name="Normal 6 3 2 4 2 3 5 2 2" xfId="40046" xr:uid="{00000000-0005-0000-0000-0000CE4E0000}"/>
    <cellStyle name="Normal 6 3 2 4 2 3 5 3" xfId="30028" xr:uid="{00000000-0005-0000-0000-0000CF4E0000}"/>
    <cellStyle name="Normal 6 3 2 4 2 3 6" xfId="10388" xr:uid="{00000000-0005-0000-0000-0000D04E0000}"/>
    <cellStyle name="Normal 6 3 2 4 2 3 6 2" xfId="10389" xr:uid="{00000000-0005-0000-0000-0000D14E0000}"/>
    <cellStyle name="Normal 6 3 2 4 2 3 6 2 2" xfId="40047" xr:uid="{00000000-0005-0000-0000-0000D24E0000}"/>
    <cellStyle name="Normal 6 3 2 4 2 3 6 3" xfId="30029" xr:uid="{00000000-0005-0000-0000-0000D34E0000}"/>
    <cellStyle name="Normal 6 3 2 4 2 3 7" xfId="10390" xr:uid="{00000000-0005-0000-0000-0000D44E0000}"/>
    <cellStyle name="Normal 6 3 2 4 2 3 7 2" xfId="35436" xr:uid="{00000000-0005-0000-0000-0000D54E0000}"/>
    <cellStyle name="Normal 6 3 2 4 2 3 8" xfId="24840" xr:uid="{00000000-0005-0000-0000-0000D64E0000}"/>
    <cellStyle name="Normal 6 3 2 4 2 4" xfId="10391" xr:uid="{00000000-0005-0000-0000-0000D74E0000}"/>
    <cellStyle name="Normal 6 3 2 4 2 4 2" xfId="10392" xr:uid="{00000000-0005-0000-0000-0000D84E0000}"/>
    <cellStyle name="Normal 6 3 2 4 2 4 2 2" xfId="10393" xr:uid="{00000000-0005-0000-0000-0000D94E0000}"/>
    <cellStyle name="Normal 6 3 2 4 2 4 2 2 2" xfId="10394" xr:uid="{00000000-0005-0000-0000-0000DA4E0000}"/>
    <cellStyle name="Normal 6 3 2 4 2 4 2 2 2 2" xfId="10395" xr:uid="{00000000-0005-0000-0000-0000DB4E0000}"/>
    <cellStyle name="Normal 6 3 2 4 2 4 2 2 2 2 2" xfId="40048" xr:uid="{00000000-0005-0000-0000-0000DC4E0000}"/>
    <cellStyle name="Normal 6 3 2 4 2 4 2 2 2 3" xfId="30030" xr:uid="{00000000-0005-0000-0000-0000DD4E0000}"/>
    <cellStyle name="Normal 6 3 2 4 2 4 2 2 3" xfId="10396" xr:uid="{00000000-0005-0000-0000-0000DE4E0000}"/>
    <cellStyle name="Normal 6 3 2 4 2 4 2 2 3 2" xfId="10397" xr:uid="{00000000-0005-0000-0000-0000DF4E0000}"/>
    <cellStyle name="Normal 6 3 2 4 2 4 2 2 3 2 2" xfId="40049" xr:uid="{00000000-0005-0000-0000-0000E04E0000}"/>
    <cellStyle name="Normal 6 3 2 4 2 4 2 2 3 3" xfId="30031" xr:uid="{00000000-0005-0000-0000-0000E14E0000}"/>
    <cellStyle name="Normal 6 3 2 4 2 4 2 2 4" xfId="10398" xr:uid="{00000000-0005-0000-0000-0000E24E0000}"/>
    <cellStyle name="Normal 6 3 2 4 2 4 2 2 4 2" xfId="35444" xr:uid="{00000000-0005-0000-0000-0000E34E0000}"/>
    <cellStyle name="Normal 6 3 2 4 2 4 2 2 5" xfId="24848" xr:uid="{00000000-0005-0000-0000-0000E44E0000}"/>
    <cellStyle name="Normal 6 3 2 4 2 4 2 3" xfId="10399" xr:uid="{00000000-0005-0000-0000-0000E54E0000}"/>
    <cellStyle name="Normal 6 3 2 4 2 4 2 3 2" xfId="10400" xr:uid="{00000000-0005-0000-0000-0000E64E0000}"/>
    <cellStyle name="Normal 6 3 2 4 2 4 2 3 2 2" xfId="10401" xr:uid="{00000000-0005-0000-0000-0000E74E0000}"/>
    <cellStyle name="Normal 6 3 2 4 2 4 2 3 2 2 2" xfId="40050" xr:uid="{00000000-0005-0000-0000-0000E84E0000}"/>
    <cellStyle name="Normal 6 3 2 4 2 4 2 3 2 3" xfId="30032" xr:uid="{00000000-0005-0000-0000-0000E94E0000}"/>
    <cellStyle name="Normal 6 3 2 4 2 4 2 3 3" xfId="10402" xr:uid="{00000000-0005-0000-0000-0000EA4E0000}"/>
    <cellStyle name="Normal 6 3 2 4 2 4 2 3 3 2" xfId="10403" xr:uid="{00000000-0005-0000-0000-0000EB4E0000}"/>
    <cellStyle name="Normal 6 3 2 4 2 4 2 3 3 2 2" xfId="40051" xr:uid="{00000000-0005-0000-0000-0000EC4E0000}"/>
    <cellStyle name="Normal 6 3 2 4 2 4 2 3 3 3" xfId="30033" xr:uid="{00000000-0005-0000-0000-0000ED4E0000}"/>
    <cellStyle name="Normal 6 3 2 4 2 4 2 3 4" xfId="10404" xr:uid="{00000000-0005-0000-0000-0000EE4E0000}"/>
    <cellStyle name="Normal 6 3 2 4 2 4 2 3 4 2" xfId="35445" xr:uid="{00000000-0005-0000-0000-0000EF4E0000}"/>
    <cellStyle name="Normal 6 3 2 4 2 4 2 3 5" xfId="24849" xr:uid="{00000000-0005-0000-0000-0000F04E0000}"/>
    <cellStyle name="Normal 6 3 2 4 2 4 2 4" xfId="10405" xr:uid="{00000000-0005-0000-0000-0000F14E0000}"/>
    <cellStyle name="Normal 6 3 2 4 2 4 2 4 2" xfId="10406" xr:uid="{00000000-0005-0000-0000-0000F24E0000}"/>
    <cellStyle name="Normal 6 3 2 4 2 4 2 4 2 2" xfId="40052" xr:uid="{00000000-0005-0000-0000-0000F34E0000}"/>
    <cellStyle name="Normal 6 3 2 4 2 4 2 4 3" xfId="30034" xr:uid="{00000000-0005-0000-0000-0000F44E0000}"/>
    <cellStyle name="Normal 6 3 2 4 2 4 2 5" xfId="10407" xr:uid="{00000000-0005-0000-0000-0000F54E0000}"/>
    <cellStyle name="Normal 6 3 2 4 2 4 2 5 2" xfId="10408" xr:uid="{00000000-0005-0000-0000-0000F64E0000}"/>
    <cellStyle name="Normal 6 3 2 4 2 4 2 5 2 2" xfId="40053" xr:uid="{00000000-0005-0000-0000-0000F74E0000}"/>
    <cellStyle name="Normal 6 3 2 4 2 4 2 5 3" xfId="30035" xr:uid="{00000000-0005-0000-0000-0000F84E0000}"/>
    <cellStyle name="Normal 6 3 2 4 2 4 2 6" xfId="10409" xr:uid="{00000000-0005-0000-0000-0000F94E0000}"/>
    <cellStyle name="Normal 6 3 2 4 2 4 2 6 2" xfId="35443" xr:uid="{00000000-0005-0000-0000-0000FA4E0000}"/>
    <cellStyle name="Normal 6 3 2 4 2 4 2 7" xfId="24847" xr:uid="{00000000-0005-0000-0000-0000FB4E0000}"/>
    <cellStyle name="Normal 6 3 2 4 2 4 3" xfId="10410" xr:uid="{00000000-0005-0000-0000-0000FC4E0000}"/>
    <cellStyle name="Normal 6 3 2 4 2 4 3 2" xfId="10411" xr:uid="{00000000-0005-0000-0000-0000FD4E0000}"/>
    <cellStyle name="Normal 6 3 2 4 2 4 3 2 2" xfId="10412" xr:uid="{00000000-0005-0000-0000-0000FE4E0000}"/>
    <cellStyle name="Normal 6 3 2 4 2 4 3 2 2 2" xfId="40054" xr:uid="{00000000-0005-0000-0000-0000FF4E0000}"/>
    <cellStyle name="Normal 6 3 2 4 2 4 3 2 3" xfId="30036" xr:uid="{00000000-0005-0000-0000-0000004F0000}"/>
    <cellStyle name="Normal 6 3 2 4 2 4 3 3" xfId="10413" xr:uid="{00000000-0005-0000-0000-0000014F0000}"/>
    <cellStyle name="Normal 6 3 2 4 2 4 3 3 2" xfId="10414" xr:uid="{00000000-0005-0000-0000-0000024F0000}"/>
    <cellStyle name="Normal 6 3 2 4 2 4 3 3 2 2" xfId="40055" xr:uid="{00000000-0005-0000-0000-0000034F0000}"/>
    <cellStyle name="Normal 6 3 2 4 2 4 3 3 3" xfId="30037" xr:uid="{00000000-0005-0000-0000-0000044F0000}"/>
    <cellStyle name="Normal 6 3 2 4 2 4 3 4" xfId="10415" xr:uid="{00000000-0005-0000-0000-0000054F0000}"/>
    <cellStyle name="Normal 6 3 2 4 2 4 3 4 2" xfId="35446" xr:uid="{00000000-0005-0000-0000-0000064F0000}"/>
    <cellStyle name="Normal 6 3 2 4 2 4 3 5" xfId="24850" xr:uid="{00000000-0005-0000-0000-0000074F0000}"/>
    <cellStyle name="Normal 6 3 2 4 2 4 4" xfId="10416" xr:uid="{00000000-0005-0000-0000-0000084F0000}"/>
    <cellStyle name="Normal 6 3 2 4 2 4 4 2" xfId="10417" xr:uid="{00000000-0005-0000-0000-0000094F0000}"/>
    <cellStyle name="Normal 6 3 2 4 2 4 4 2 2" xfId="10418" xr:uid="{00000000-0005-0000-0000-00000A4F0000}"/>
    <cellStyle name="Normal 6 3 2 4 2 4 4 2 2 2" xfId="40056" xr:uid="{00000000-0005-0000-0000-00000B4F0000}"/>
    <cellStyle name="Normal 6 3 2 4 2 4 4 2 3" xfId="30038" xr:uid="{00000000-0005-0000-0000-00000C4F0000}"/>
    <cellStyle name="Normal 6 3 2 4 2 4 4 3" xfId="10419" xr:uid="{00000000-0005-0000-0000-00000D4F0000}"/>
    <cellStyle name="Normal 6 3 2 4 2 4 4 3 2" xfId="10420" xr:uid="{00000000-0005-0000-0000-00000E4F0000}"/>
    <cellStyle name="Normal 6 3 2 4 2 4 4 3 2 2" xfId="40057" xr:uid="{00000000-0005-0000-0000-00000F4F0000}"/>
    <cellStyle name="Normal 6 3 2 4 2 4 4 3 3" xfId="30039" xr:uid="{00000000-0005-0000-0000-0000104F0000}"/>
    <cellStyle name="Normal 6 3 2 4 2 4 4 4" xfId="10421" xr:uid="{00000000-0005-0000-0000-0000114F0000}"/>
    <cellStyle name="Normal 6 3 2 4 2 4 4 4 2" xfId="35447" xr:uid="{00000000-0005-0000-0000-0000124F0000}"/>
    <cellStyle name="Normal 6 3 2 4 2 4 4 5" xfId="24851" xr:uid="{00000000-0005-0000-0000-0000134F0000}"/>
    <cellStyle name="Normal 6 3 2 4 2 4 5" xfId="10422" xr:uid="{00000000-0005-0000-0000-0000144F0000}"/>
    <cellStyle name="Normal 6 3 2 4 2 4 5 2" xfId="10423" xr:uid="{00000000-0005-0000-0000-0000154F0000}"/>
    <cellStyle name="Normal 6 3 2 4 2 4 5 2 2" xfId="40058" xr:uid="{00000000-0005-0000-0000-0000164F0000}"/>
    <cellStyle name="Normal 6 3 2 4 2 4 5 3" xfId="30040" xr:uid="{00000000-0005-0000-0000-0000174F0000}"/>
    <cellStyle name="Normal 6 3 2 4 2 4 6" xfId="10424" xr:uid="{00000000-0005-0000-0000-0000184F0000}"/>
    <cellStyle name="Normal 6 3 2 4 2 4 6 2" xfId="10425" xr:uid="{00000000-0005-0000-0000-0000194F0000}"/>
    <cellStyle name="Normal 6 3 2 4 2 4 6 2 2" xfId="40059" xr:uid="{00000000-0005-0000-0000-00001A4F0000}"/>
    <cellStyle name="Normal 6 3 2 4 2 4 6 3" xfId="30041" xr:uid="{00000000-0005-0000-0000-00001B4F0000}"/>
    <cellStyle name="Normal 6 3 2 4 2 4 7" xfId="10426" xr:uid="{00000000-0005-0000-0000-00001C4F0000}"/>
    <cellStyle name="Normal 6 3 2 4 2 4 7 2" xfId="35442" xr:uid="{00000000-0005-0000-0000-00001D4F0000}"/>
    <cellStyle name="Normal 6 3 2 4 2 4 8" xfId="24846" xr:uid="{00000000-0005-0000-0000-00001E4F0000}"/>
    <cellStyle name="Normal 6 3 2 4 2 5" xfId="10427" xr:uid="{00000000-0005-0000-0000-00001F4F0000}"/>
    <cellStyle name="Normal 6 3 2 4 2 5 2" xfId="10428" xr:uid="{00000000-0005-0000-0000-0000204F0000}"/>
    <cellStyle name="Normal 6 3 2 4 2 5 2 2" xfId="10429" xr:uid="{00000000-0005-0000-0000-0000214F0000}"/>
    <cellStyle name="Normal 6 3 2 4 2 5 2 2 2" xfId="10430" xr:uid="{00000000-0005-0000-0000-0000224F0000}"/>
    <cellStyle name="Normal 6 3 2 4 2 5 2 2 2 2" xfId="10431" xr:uid="{00000000-0005-0000-0000-0000234F0000}"/>
    <cellStyle name="Normal 6 3 2 4 2 5 2 2 2 2 2" xfId="40060" xr:uid="{00000000-0005-0000-0000-0000244F0000}"/>
    <cellStyle name="Normal 6 3 2 4 2 5 2 2 2 3" xfId="30042" xr:uid="{00000000-0005-0000-0000-0000254F0000}"/>
    <cellStyle name="Normal 6 3 2 4 2 5 2 2 3" xfId="10432" xr:uid="{00000000-0005-0000-0000-0000264F0000}"/>
    <cellStyle name="Normal 6 3 2 4 2 5 2 2 3 2" xfId="10433" xr:uid="{00000000-0005-0000-0000-0000274F0000}"/>
    <cellStyle name="Normal 6 3 2 4 2 5 2 2 3 2 2" xfId="40061" xr:uid="{00000000-0005-0000-0000-0000284F0000}"/>
    <cellStyle name="Normal 6 3 2 4 2 5 2 2 3 3" xfId="30043" xr:uid="{00000000-0005-0000-0000-0000294F0000}"/>
    <cellStyle name="Normal 6 3 2 4 2 5 2 2 4" xfId="10434" xr:uid="{00000000-0005-0000-0000-00002A4F0000}"/>
    <cellStyle name="Normal 6 3 2 4 2 5 2 2 4 2" xfId="35450" xr:uid="{00000000-0005-0000-0000-00002B4F0000}"/>
    <cellStyle name="Normal 6 3 2 4 2 5 2 2 5" xfId="24854" xr:uid="{00000000-0005-0000-0000-00002C4F0000}"/>
    <cellStyle name="Normal 6 3 2 4 2 5 2 3" xfId="10435" xr:uid="{00000000-0005-0000-0000-00002D4F0000}"/>
    <cellStyle name="Normal 6 3 2 4 2 5 2 3 2" xfId="10436" xr:uid="{00000000-0005-0000-0000-00002E4F0000}"/>
    <cellStyle name="Normal 6 3 2 4 2 5 2 3 2 2" xfId="10437" xr:uid="{00000000-0005-0000-0000-00002F4F0000}"/>
    <cellStyle name="Normal 6 3 2 4 2 5 2 3 2 2 2" xfId="40062" xr:uid="{00000000-0005-0000-0000-0000304F0000}"/>
    <cellStyle name="Normal 6 3 2 4 2 5 2 3 2 3" xfId="30044" xr:uid="{00000000-0005-0000-0000-0000314F0000}"/>
    <cellStyle name="Normal 6 3 2 4 2 5 2 3 3" xfId="10438" xr:uid="{00000000-0005-0000-0000-0000324F0000}"/>
    <cellStyle name="Normal 6 3 2 4 2 5 2 3 3 2" xfId="10439" xr:uid="{00000000-0005-0000-0000-0000334F0000}"/>
    <cellStyle name="Normal 6 3 2 4 2 5 2 3 3 2 2" xfId="40063" xr:uid="{00000000-0005-0000-0000-0000344F0000}"/>
    <cellStyle name="Normal 6 3 2 4 2 5 2 3 3 3" xfId="30045" xr:uid="{00000000-0005-0000-0000-0000354F0000}"/>
    <cellStyle name="Normal 6 3 2 4 2 5 2 3 4" xfId="10440" xr:uid="{00000000-0005-0000-0000-0000364F0000}"/>
    <cellStyle name="Normal 6 3 2 4 2 5 2 3 4 2" xfId="35451" xr:uid="{00000000-0005-0000-0000-0000374F0000}"/>
    <cellStyle name="Normal 6 3 2 4 2 5 2 3 5" xfId="24855" xr:uid="{00000000-0005-0000-0000-0000384F0000}"/>
    <cellStyle name="Normal 6 3 2 4 2 5 2 4" xfId="10441" xr:uid="{00000000-0005-0000-0000-0000394F0000}"/>
    <cellStyle name="Normal 6 3 2 4 2 5 2 4 2" xfId="10442" xr:uid="{00000000-0005-0000-0000-00003A4F0000}"/>
    <cellStyle name="Normal 6 3 2 4 2 5 2 4 2 2" xfId="40064" xr:uid="{00000000-0005-0000-0000-00003B4F0000}"/>
    <cellStyle name="Normal 6 3 2 4 2 5 2 4 3" xfId="30046" xr:uid="{00000000-0005-0000-0000-00003C4F0000}"/>
    <cellStyle name="Normal 6 3 2 4 2 5 2 5" xfId="10443" xr:uid="{00000000-0005-0000-0000-00003D4F0000}"/>
    <cellStyle name="Normal 6 3 2 4 2 5 2 5 2" xfId="10444" xr:uid="{00000000-0005-0000-0000-00003E4F0000}"/>
    <cellStyle name="Normal 6 3 2 4 2 5 2 5 2 2" xfId="40065" xr:uid="{00000000-0005-0000-0000-00003F4F0000}"/>
    <cellStyle name="Normal 6 3 2 4 2 5 2 5 3" xfId="30047" xr:uid="{00000000-0005-0000-0000-0000404F0000}"/>
    <cellStyle name="Normal 6 3 2 4 2 5 2 6" xfId="10445" xr:uid="{00000000-0005-0000-0000-0000414F0000}"/>
    <cellStyle name="Normal 6 3 2 4 2 5 2 6 2" xfId="35449" xr:uid="{00000000-0005-0000-0000-0000424F0000}"/>
    <cellStyle name="Normal 6 3 2 4 2 5 2 7" xfId="24853" xr:uid="{00000000-0005-0000-0000-0000434F0000}"/>
    <cellStyle name="Normal 6 3 2 4 2 5 3" xfId="10446" xr:uid="{00000000-0005-0000-0000-0000444F0000}"/>
    <cellStyle name="Normal 6 3 2 4 2 5 3 2" xfId="10447" xr:uid="{00000000-0005-0000-0000-0000454F0000}"/>
    <cellStyle name="Normal 6 3 2 4 2 5 3 2 2" xfId="10448" xr:uid="{00000000-0005-0000-0000-0000464F0000}"/>
    <cellStyle name="Normal 6 3 2 4 2 5 3 2 2 2" xfId="40066" xr:uid="{00000000-0005-0000-0000-0000474F0000}"/>
    <cellStyle name="Normal 6 3 2 4 2 5 3 2 3" xfId="30048" xr:uid="{00000000-0005-0000-0000-0000484F0000}"/>
    <cellStyle name="Normal 6 3 2 4 2 5 3 3" xfId="10449" xr:uid="{00000000-0005-0000-0000-0000494F0000}"/>
    <cellStyle name="Normal 6 3 2 4 2 5 3 3 2" xfId="10450" xr:uid="{00000000-0005-0000-0000-00004A4F0000}"/>
    <cellStyle name="Normal 6 3 2 4 2 5 3 3 2 2" xfId="40067" xr:uid="{00000000-0005-0000-0000-00004B4F0000}"/>
    <cellStyle name="Normal 6 3 2 4 2 5 3 3 3" xfId="30049" xr:uid="{00000000-0005-0000-0000-00004C4F0000}"/>
    <cellStyle name="Normal 6 3 2 4 2 5 3 4" xfId="10451" xr:uid="{00000000-0005-0000-0000-00004D4F0000}"/>
    <cellStyle name="Normal 6 3 2 4 2 5 3 4 2" xfId="35452" xr:uid="{00000000-0005-0000-0000-00004E4F0000}"/>
    <cellStyle name="Normal 6 3 2 4 2 5 3 5" xfId="24856" xr:uid="{00000000-0005-0000-0000-00004F4F0000}"/>
    <cellStyle name="Normal 6 3 2 4 2 5 4" xfId="10452" xr:uid="{00000000-0005-0000-0000-0000504F0000}"/>
    <cellStyle name="Normal 6 3 2 4 2 5 4 2" xfId="10453" xr:uid="{00000000-0005-0000-0000-0000514F0000}"/>
    <cellStyle name="Normal 6 3 2 4 2 5 4 2 2" xfId="10454" xr:uid="{00000000-0005-0000-0000-0000524F0000}"/>
    <cellStyle name="Normal 6 3 2 4 2 5 4 2 2 2" xfId="40068" xr:uid="{00000000-0005-0000-0000-0000534F0000}"/>
    <cellStyle name="Normal 6 3 2 4 2 5 4 2 3" xfId="30050" xr:uid="{00000000-0005-0000-0000-0000544F0000}"/>
    <cellStyle name="Normal 6 3 2 4 2 5 4 3" xfId="10455" xr:uid="{00000000-0005-0000-0000-0000554F0000}"/>
    <cellStyle name="Normal 6 3 2 4 2 5 4 3 2" xfId="10456" xr:uid="{00000000-0005-0000-0000-0000564F0000}"/>
    <cellStyle name="Normal 6 3 2 4 2 5 4 3 2 2" xfId="40069" xr:uid="{00000000-0005-0000-0000-0000574F0000}"/>
    <cellStyle name="Normal 6 3 2 4 2 5 4 3 3" xfId="30051" xr:uid="{00000000-0005-0000-0000-0000584F0000}"/>
    <cellStyle name="Normal 6 3 2 4 2 5 4 4" xfId="10457" xr:uid="{00000000-0005-0000-0000-0000594F0000}"/>
    <cellStyle name="Normal 6 3 2 4 2 5 4 4 2" xfId="35453" xr:uid="{00000000-0005-0000-0000-00005A4F0000}"/>
    <cellStyle name="Normal 6 3 2 4 2 5 4 5" xfId="24857" xr:uid="{00000000-0005-0000-0000-00005B4F0000}"/>
    <cellStyle name="Normal 6 3 2 4 2 5 5" xfId="10458" xr:uid="{00000000-0005-0000-0000-00005C4F0000}"/>
    <cellStyle name="Normal 6 3 2 4 2 5 5 2" xfId="10459" xr:uid="{00000000-0005-0000-0000-00005D4F0000}"/>
    <cellStyle name="Normal 6 3 2 4 2 5 5 2 2" xfId="40070" xr:uid="{00000000-0005-0000-0000-00005E4F0000}"/>
    <cellStyle name="Normal 6 3 2 4 2 5 5 3" xfId="30052" xr:uid="{00000000-0005-0000-0000-00005F4F0000}"/>
    <cellStyle name="Normal 6 3 2 4 2 5 6" xfId="10460" xr:uid="{00000000-0005-0000-0000-0000604F0000}"/>
    <cellStyle name="Normal 6 3 2 4 2 5 6 2" xfId="10461" xr:uid="{00000000-0005-0000-0000-0000614F0000}"/>
    <cellStyle name="Normal 6 3 2 4 2 5 6 2 2" xfId="40071" xr:uid="{00000000-0005-0000-0000-0000624F0000}"/>
    <cellStyle name="Normal 6 3 2 4 2 5 6 3" xfId="30053" xr:uid="{00000000-0005-0000-0000-0000634F0000}"/>
    <cellStyle name="Normal 6 3 2 4 2 5 7" xfId="10462" xr:uid="{00000000-0005-0000-0000-0000644F0000}"/>
    <cellStyle name="Normal 6 3 2 4 2 5 7 2" xfId="35448" xr:uid="{00000000-0005-0000-0000-0000654F0000}"/>
    <cellStyle name="Normal 6 3 2 4 2 5 8" xfId="24852" xr:uid="{00000000-0005-0000-0000-0000664F0000}"/>
    <cellStyle name="Normal 6 3 2 4 2 6" xfId="10463" xr:uid="{00000000-0005-0000-0000-0000674F0000}"/>
    <cellStyle name="Normal 6 3 2 4 2 6 2" xfId="10464" xr:uid="{00000000-0005-0000-0000-0000684F0000}"/>
    <cellStyle name="Normal 6 3 2 4 2 6 2 2" xfId="10465" xr:uid="{00000000-0005-0000-0000-0000694F0000}"/>
    <cellStyle name="Normal 6 3 2 4 2 6 2 2 2" xfId="10466" xr:uid="{00000000-0005-0000-0000-00006A4F0000}"/>
    <cellStyle name="Normal 6 3 2 4 2 6 2 2 2 2" xfId="40072" xr:uid="{00000000-0005-0000-0000-00006B4F0000}"/>
    <cellStyle name="Normal 6 3 2 4 2 6 2 2 3" xfId="30054" xr:uid="{00000000-0005-0000-0000-00006C4F0000}"/>
    <cellStyle name="Normal 6 3 2 4 2 6 2 3" xfId="10467" xr:uid="{00000000-0005-0000-0000-00006D4F0000}"/>
    <cellStyle name="Normal 6 3 2 4 2 6 2 3 2" xfId="10468" xr:uid="{00000000-0005-0000-0000-00006E4F0000}"/>
    <cellStyle name="Normal 6 3 2 4 2 6 2 3 2 2" xfId="40073" xr:uid="{00000000-0005-0000-0000-00006F4F0000}"/>
    <cellStyle name="Normal 6 3 2 4 2 6 2 3 3" xfId="30055" xr:uid="{00000000-0005-0000-0000-0000704F0000}"/>
    <cellStyle name="Normal 6 3 2 4 2 6 2 4" xfId="10469" xr:uid="{00000000-0005-0000-0000-0000714F0000}"/>
    <cellStyle name="Normal 6 3 2 4 2 6 2 4 2" xfId="35455" xr:uid="{00000000-0005-0000-0000-0000724F0000}"/>
    <cellStyle name="Normal 6 3 2 4 2 6 2 5" xfId="24859" xr:uid="{00000000-0005-0000-0000-0000734F0000}"/>
    <cellStyle name="Normal 6 3 2 4 2 6 3" xfId="10470" xr:uid="{00000000-0005-0000-0000-0000744F0000}"/>
    <cellStyle name="Normal 6 3 2 4 2 6 3 2" xfId="10471" xr:uid="{00000000-0005-0000-0000-0000754F0000}"/>
    <cellStyle name="Normal 6 3 2 4 2 6 3 2 2" xfId="10472" xr:uid="{00000000-0005-0000-0000-0000764F0000}"/>
    <cellStyle name="Normal 6 3 2 4 2 6 3 2 2 2" xfId="40074" xr:uid="{00000000-0005-0000-0000-0000774F0000}"/>
    <cellStyle name="Normal 6 3 2 4 2 6 3 2 3" xfId="30056" xr:uid="{00000000-0005-0000-0000-0000784F0000}"/>
    <cellStyle name="Normal 6 3 2 4 2 6 3 3" xfId="10473" xr:uid="{00000000-0005-0000-0000-0000794F0000}"/>
    <cellStyle name="Normal 6 3 2 4 2 6 3 3 2" xfId="10474" xr:uid="{00000000-0005-0000-0000-00007A4F0000}"/>
    <cellStyle name="Normal 6 3 2 4 2 6 3 3 2 2" xfId="40075" xr:uid="{00000000-0005-0000-0000-00007B4F0000}"/>
    <cellStyle name="Normal 6 3 2 4 2 6 3 3 3" xfId="30057" xr:uid="{00000000-0005-0000-0000-00007C4F0000}"/>
    <cellStyle name="Normal 6 3 2 4 2 6 3 4" xfId="10475" xr:uid="{00000000-0005-0000-0000-00007D4F0000}"/>
    <cellStyle name="Normal 6 3 2 4 2 6 3 4 2" xfId="35456" xr:uid="{00000000-0005-0000-0000-00007E4F0000}"/>
    <cellStyle name="Normal 6 3 2 4 2 6 3 5" xfId="24860" xr:uid="{00000000-0005-0000-0000-00007F4F0000}"/>
    <cellStyle name="Normal 6 3 2 4 2 6 4" xfId="10476" xr:uid="{00000000-0005-0000-0000-0000804F0000}"/>
    <cellStyle name="Normal 6 3 2 4 2 6 4 2" xfId="10477" xr:uid="{00000000-0005-0000-0000-0000814F0000}"/>
    <cellStyle name="Normal 6 3 2 4 2 6 4 2 2" xfId="40076" xr:uid="{00000000-0005-0000-0000-0000824F0000}"/>
    <cellStyle name="Normal 6 3 2 4 2 6 4 3" xfId="30058" xr:uid="{00000000-0005-0000-0000-0000834F0000}"/>
    <cellStyle name="Normal 6 3 2 4 2 6 5" xfId="10478" xr:uid="{00000000-0005-0000-0000-0000844F0000}"/>
    <cellStyle name="Normal 6 3 2 4 2 6 5 2" xfId="10479" xr:uid="{00000000-0005-0000-0000-0000854F0000}"/>
    <cellStyle name="Normal 6 3 2 4 2 6 5 2 2" xfId="40077" xr:uid="{00000000-0005-0000-0000-0000864F0000}"/>
    <cellStyle name="Normal 6 3 2 4 2 6 5 3" xfId="30059" xr:uid="{00000000-0005-0000-0000-0000874F0000}"/>
    <cellStyle name="Normal 6 3 2 4 2 6 6" xfId="10480" xr:uid="{00000000-0005-0000-0000-0000884F0000}"/>
    <cellStyle name="Normal 6 3 2 4 2 6 6 2" xfId="35454" xr:uid="{00000000-0005-0000-0000-0000894F0000}"/>
    <cellStyle name="Normal 6 3 2 4 2 6 7" xfId="24858" xr:uid="{00000000-0005-0000-0000-00008A4F0000}"/>
    <cellStyle name="Normal 6 3 2 4 2 7" xfId="10481" xr:uid="{00000000-0005-0000-0000-00008B4F0000}"/>
    <cellStyle name="Normal 6 3 2 4 2 7 2" xfId="10482" xr:uid="{00000000-0005-0000-0000-00008C4F0000}"/>
    <cellStyle name="Normal 6 3 2 4 2 7 2 2" xfId="10483" xr:uid="{00000000-0005-0000-0000-00008D4F0000}"/>
    <cellStyle name="Normal 6 3 2 4 2 7 2 2 2" xfId="40078" xr:uid="{00000000-0005-0000-0000-00008E4F0000}"/>
    <cellStyle name="Normal 6 3 2 4 2 7 2 3" xfId="30060" xr:uid="{00000000-0005-0000-0000-00008F4F0000}"/>
    <cellStyle name="Normal 6 3 2 4 2 7 3" xfId="10484" xr:uid="{00000000-0005-0000-0000-0000904F0000}"/>
    <cellStyle name="Normal 6 3 2 4 2 7 3 2" xfId="10485" xr:uid="{00000000-0005-0000-0000-0000914F0000}"/>
    <cellStyle name="Normal 6 3 2 4 2 7 3 2 2" xfId="40079" xr:uid="{00000000-0005-0000-0000-0000924F0000}"/>
    <cellStyle name="Normal 6 3 2 4 2 7 3 3" xfId="30061" xr:uid="{00000000-0005-0000-0000-0000934F0000}"/>
    <cellStyle name="Normal 6 3 2 4 2 7 4" xfId="10486" xr:uid="{00000000-0005-0000-0000-0000944F0000}"/>
    <cellStyle name="Normal 6 3 2 4 2 7 4 2" xfId="35457" xr:uid="{00000000-0005-0000-0000-0000954F0000}"/>
    <cellStyle name="Normal 6 3 2 4 2 7 5" xfId="24861" xr:uid="{00000000-0005-0000-0000-0000964F0000}"/>
    <cellStyle name="Normal 6 3 2 4 2 8" xfId="10487" xr:uid="{00000000-0005-0000-0000-0000974F0000}"/>
    <cellStyle name="Normal 6 3 2 4 2 8 2" xfId="10488" xr:uid="{00000000-0005-0000-0000-0000984F0000}"/>
    <cellStyle name="Normal 6 3 2 4 2 8 2 2" xfId="10489" xr:uid="{00000000-0005-0000-0000-0000994F0000}"/>
    <cellStyle name="Normal 6 3 2 4 2 8 2 2 2" xfId="40080" xr:uid="{00000000-0005-0000-0000-00009A4F0000}"/>
    <cellStyle name="Normal 6 3 2 4 2 8 2 3" xfId="30062" xr:uid="{00000000-0005-0000-0000-00009B4F0000}"/>
    <cellStyle name="Normal 6 3 2 4 2 8 3" xfId="10490" xr:uid="{00000000-0005-0000-0000-00009C4F0000}"/>
    <cellStyle name="Normal 6 3 2 4 2 8 3 2" xfId="10491" xr:uid="{00000000-0005-0000-0000-00009D4F0000}"/>
    <cellStyle name="Normal 6 3 2 4 2 8 3 2 2" xfId="40081" xr:uid="{00000000-0005-0000-0000-00009E4F0000}"/>
    <cellStyle name="Normal 6 3 2 4 2 8 3 3" xfId="30063" xr:uid="{00000000-0005-0000-0000-00009F4F0000}"/>
    <cellStyle name="Normal 6 3 2 4 2 8 4" xfId="10492" xr:uid="{00000000-0005-0000-0000-0000A04F0000}"/>
    <cellStyle name="Normal 6 3 2 4 2 8 4 2" xfId="35458" xr:uid="{00000000-0005-0000-0000-0000A14F0000}"/>
    <cellStyle name="Normal 6 3 2 4 2 8 5" xfId="24862" xr:uid="{00000000-0005-0000-0000-0000A24F0000}"/>
    <cellStyle name="Normal 6 3 2 4 2 9" xfId="10493" xr:uid="{00000000-0005-0000-0000-0000A34F0000}"/>
    <cellStyle name="Normal 6 3 2 4 2 9 2" xfId="10494" xr:uid="{00000000-0005-0000-0000-0000A44F0000}"/>
    <cellStyle name="Normal 6 3 2 4 2 9 2 2" xfId="40082" xr:uid="{00000000-0005-0000-0000-0000A54F0000}"/>
    <cellStyle name="Normal 6 3 2 4 2 9 3" xfId="30064" xr:uid="{00000000-0005-0000-0000-0000A64F0000}"/>
    <cellStyle name="Normal 6 3 2 4 3" xfId="10495" xr:uid="{00000000-0005-0000-0000-0000A74F0000}"/>
    <cellStyle name="Normal 6 3 2 4 3 10" xfId="24863" xr:uid="{00000000-0005-0000-0000-0000A84F0000}"/>
    <cellStyle name="Normal 6 3 2 4 3 2" xfId="10496" xr:uid="{00000000-0005-0000-0000-0000A94F0000}"/>
    <cellStyle name="Normal 6 3 2 4 3 2 2" xfId="10497" xr:uid="{00000000-0005-0000-0000-0000AA4F0000}"/>
    <cellStyle name="Normal 6 3 2 4 3 2 2 2" xfId="10498" xr:uid="{00000000-0005-0000-0000-0000AB4F0000}"/>
    <cellStyle name="Normal 6 3 2 4 3 2 2 2 2" xfId="10499" xr:uid="{00000000-0005-0000-0000-0000AC4F0000}"/>
    <cellStyle name="Normal 6 3 2 4 3 2 2 2 2 2" xfId="10500" xr:uid="{00000000-0005-0000-0000-0000AD4F0000}"/>
    <cellStyle name="Normal 6 3 2 4 3 2 2 2 2 2 2" xfId="40083" xr:uid="{00000000-0005-0000-0000-0000AE4F0000}"/>
    <cellStyle name="Normal 6 3 2 4 3 2 2 2 2 3" xfId="30065" xr:uid="{00000000-0005-0000-0000-0000AF4F0000}"/>
    <cellStyle name="Normal 6 3 2 4 3 2 2 2 3" xfId="10501" xr:uid="{00000000-0005-0000-0000-0000B04F0000}"/>
    <cellStyle name="Normal 6 3 2 4 3 2 2 2 3 2" xfId="10502" xr:uid="{00000000-0005-0000-0000-0000B14F0000}"/>
    <cellStyle name="Normal 6 3 2 4 3 2 2 2 3 2 2" xfId="40084" xr:uid="{00000000-0005-0000-0000-0000B24F0000}"/>
    <cellStyle name="Normal 6 3 2 4 3 2 2 2 3 3" xfId="30066" xr:uid="{00000000-0005-0000-0000-0000B34F0000}"/>
    <cellStyle name="Normal 6 3 2 4 3 2 2 2 4" xfId="10503" xr:uid="{00000000-0005-0000-0000-0000B44F0000}"/>
    <cellStyle name="Normal 6 3 2 4 3 2 2 2 4 2" xfId="35462" xr:uid="{00000000-0005-0000-0000-0000B54F0000}"/>
    <cellStyle name="Normal 6 3 2 4 3 2 2 2 5" xfId="24866" xr:uid="{00000000-0005-0000-0000-0000B64F0000}"/>
    <cellStyle name="Normal 6 3 2 4 3 2 2 3" xfId="10504" xr:uid="{00000000-0005-0000-0000-0000B74F0000}"/>
    <cellStyle name="Normal 6 3 2 4 3 2 2 3 2" xfId="10505" xr:uid="{00000000-0005-0000-0000-0000B84F0000}"/>
    <cellStyle name="Normal 6 3 2 4 3 2 2 3 2 2" xfId="10506" xr:uid="{00000000-0005-0000-0000-0000B94F0000}"/>
    <cellStyle name="Normal 6 3 2 4 3 2 2 3 2 2 2" xfId="40085" xr:uid="{00000000-0005-0000-0000-0000BA4F0000}"/>
    <cellStyle name="Normal 6 3 2 4 3 2 2 3 2 3" xfId="30067" xr:uid="{00000000-0005-0000-0000-0000BB4F0000}"/>
    <cellStyle name="Normal 6 3 2 4 3 2 2 3 3" xfId="10507" xr:uid="{00000000-0005-0000-0000-0000BC4F0000}"/>
    <cellStyle name="Normal 6 3 2 4 3 2 2 3 3 2" xfId="10508" xr:uid="{00000000-0005-0000-0000-0000BD4F0000}"/>
    <cellStyle name="Normal 6 3 2 4 3 2 2 3 3 2 2" xfId="40086" xr:uid="{00000000-0005-0000-0000-0000BE4F0000}"/>
    <cellStyle name="Normal 6 3 2 4 3 2 2 3 3 3" xfId="30068" xr:uid="{00000000-0005-0000-0000-0000BF4F0000}"/>
    <cellStyle name="Normal 6 3 2 4 3 2 2 3 4" xfId="10509" xr:uid="{00000000-0005-0000-0000-0000C04F0000}"/>
    <cellStyle name="Normal 6 3 2 4 3 2 2 3 4 2" xfId="35463" xr:uid="{00000000-0005-0000-0000-0000C14F0000}"/>
    <cellStyle name="Normal 6 3 2 4 3 2 2 3 5" xfId="24867" xr:uid="{00000000-0005-0000-0000-0000C24F0000}"/>
    <cellStyle name="Normal 6 3 2 4 3 2 2 4" xfId="10510" xr:uid="{00000000-0005-0000-0000-0000C34F0000}"/>
    <cellStyle name="Normal 6 3 2 4 3 2 2 4 2" xfId="10511" xr:uid="{00000000-0005-0000-0000-0000C44F0000}"/>
    <cellStyle name="Normal 6 3 2 4 3 2 2 4 2 2" xfId="40087" xr:uid="{00000000-0005-0000-0000-0000C54F0000}"/>
    <cellStyle name="Normal 6 3 2 4 3 2 2 4 3" xfId="30069" xr:uid="{00000000-0005-0000-0000-0000C64F0000}"/>
    <cellStyle name="Normal 6 3 2 4 3 2 2 5" xfId="10512" xr:uid="{00000000-0005-0000-0000-0000C74F0000}"/>
    <cellStyle name="Normal 6 3 2 4 3 2 2 5 2" xfId="10513" xr:uid="{00000000-0005-0000-0000-0000C84F0000}"/>
    <cellStyle name="Normal 6 3 2 4 3 2 2 5 2 2" xfId="40088" xr:uid="{00000000-0005-0000-0000-0000C94F0000}"/>
    <cellStyle name="Normal 6 3 2 4 3 2 2 5 3" xfId="30070" xr:uid="{00000000-0005-0000-0000-0000CA4F0000}"/>
    <cellStyle name="Normal 6 3 2 4 3 2 2 6" xfId="10514" xr:uid="{00000000-0005-0000-0000-0000CB4F0000}"/>
    <cellStyle name="Normal 6 3 2 4 3 2 2 6 2" xfId="35461" xr:uid="{00000000-0005-0000-0000-0000CC4F0000}"/>
    <cellStyle name="Normal 6 3 2 4 3 2 2 7" xfId="24865" xr:uid="{00000000-0005-0000-0000-0000CD4F0000}"/>
    <cellStyle name="Normal 6 3 2 4 3 2 3" xfId="10515" xr:uid="{00000000-0005-0000-0000-0000CE4F0000}"/>
    <cellStyle name="Normal 6 3 2 4 3 2 3 2" xfId="10516" xr:uid="{00000000-0005-0000-0000-0000CF4F0000}"/>
    <cellStyle name="Normal 6 3 2 4 3 2 3 2 2" xfId="10517" xr:uid="{00000000-0005-0000-0000-0000D04F0000}"/>
    <cellStyle name="Normal 6 3 2 4 3 2 3 2 2 2" xfId="40089" xr:uid="{00000000-0005-0000-0000-0000D14F0000}"/>
    <cellStyle name="Normal 6 3 2 4 3 2 3 2 3" xfId="30071" xr:uid="{00000000-0005-0000-0000-0000D24F0000}"/>
    <cellStyle name="Normal 6 3 2 4 3 2 3 3" xfId="10518" xr:uid="{00000000-0005-0000-0000-0000D34F0000}"/>
    <cellStyle name="Normal 6 3 2 4 3 2 3 3 2" xfId="10519" xr:uid="{00000000-0005-0000-0000-0000D44F0000}"/>
    <cellStyle name="Normal 6 3 2 4 3 2 3 3 2 2" xfId="40090" xr:uid="{00000000-0005-0000-0000-0000D54F0000}"/>
    <cellStyle name="Normal 6 3 2 4 3 2 3 3 3" xfId="30072" xr:uid="{00000000-0005-0000-0000-0000D64F0000}"/>
    <cellStyle name="Normal 6 3 2 4 3 2 3 4" xfId="10520" xr:uid="{00000000-0005-0000-0000-0000D74F0000}"/>
    <cellStyle name="Normal 6 3 2 4 3 2 3 4 2" xfId="35464" xr:uid="{00000000-0005-0000-0000-0000D84F0000}"/>
    <cellStyle name="Normal 6 3 2 4 3 2 3 5" xfId="24868" xr:uid="{00000000-0005-0000-0000-0000D94F0000}"/>
    <cellStyle name="Normal 6 3 2 4 3 2 4" xfId="10521" xr:uid="{00000000-0005-0000-0000-0000DA4F0000}"/>
    <cellStyle name="Normal 6 3 2 4 3 2 4 2" xfId="10522" xr:uid="{00000000-0005-0000-0000-0000DB4F0000}"/>
    <cellStyle name="Normal 6 3 2 4 3 2 4 2 2" xfId="10523" xr:uid="{00000000-0005-0000-0000-0000DC4F0000}"/>
    <cellStyle name="Normal 6 3 2 4 3 2 4 2 2 2" xfId="40091" xr:uid="{00000000-0005-0000-0000-0000DD4F0000}"/>
    <cellStyle name="Normal 6 3 2 4 3 2 4 2 3" xfId="30073" xr:uid="{00000000-0005-0000-0000-0000DE4F0000}"/>
    <cellStyle name="Normal 6 3 2 4 3 2 4 3" xfId="10524" xr:uid="{00000000-0005-0000-0000-0000DF4F0000}"/>
    <cellStyle name="Normal 6 3 2 4 3 2 4 3 2" xfId="10525" xr:uid="{00000000-0005-0000-0000-0000E04F0000}"/>
    <cellStyle name="Normal 6 3 2 4 3 2 4 3 2 2" xfId="40092" xr:uid="{00000000-0005-0000-0000-0000E14F0000}"/>
    <cellStyle name="Normal 6 3 2 4 3 2 4 3 3" xfId="30074" xr:uid="{00000000-0005-0000-0000-0000E24F0000}"/>
    <cellStyle name="Normal 6 3 2 4 3 2 4 4" xfId="10526" xr:uid="{00000000-0005-0000-0000-0000E34F0000}"/>
    <cellStyle name="Normal 6 3 2 4 3 2 4 4 2" xfId="35465" xr:uid="{00000000-0005-0000-0000-0000E44F0000}"/>
    <cellStyle name="Normal 6 3 2 4 3 2 4 5" xfId="24869" xr:uid="{00000000-0005-0000-0000-0000E54F0000}"/>
    <cellStyle name="Normal 6 3 2 4 3 2 5" xfId="10527" xr:uid="{00000000-0005-0000-0000-0000E64F0000}"/>
    <cellStyle name="Normal 6 3 2 4 3 2 5 2" xfId="10528" xr:uid="{00000000-0005-0000-0000-0000E74F0000}"/>
    <cellStyle name="Normal 6 3 2 4 3 2 5 2 2" xfId="40093" xr:uid="{00000000-0005-0000-0000-0000E84F0000}"/>
    <cellStyle name="Normal 6 3 2 4 3 2 5 3" xfId="30075" xr:uid="{00000000-0005-0000-0000-0000E94F0000}"/>
    <cellStyle name="Normal 6 3 2 4 3 2 6" xfId="10529" xr:uid="{00000000-0005-0000-0000-0000EA4F0000}"/>
    <cellStyle name="Normal 6 3 2 4 3 2 6 2" xfId="10530" xr:uid="{00000000-0005-0000-0000-0000EB4F0000}"/>
    <cellStyle name="Normal 6 3 2 4 3 2 6 2 2" xfId="40094" xr:uid="{00000000-0005-0000-0000-0000EC4F0000}"/>
    <cellStyle name="Normal 6 3 2 4 3 2 6 3" xfId="30076" xr:uid="{00000000-0005-0000-0000-0000ED4F0000}"/>
    <cellStyle name="Normal 6 3 2 4 3 2 7" xfId="10531" xr:uid="{00000000-0005-0000-0000-0000EE4F0000}"/>
    <cellStyle name="Normal 6 3 2 4 3 2 7 2" xfId="35460" xr:uid="{00000000-0005-0000-0000-0000EF4F0000}"/>
    <cellStyle name="Normal 6 3 2 4 3 2 8" xfId="24864" xr:uid="{00000000-0005-0000-0000-0000F04F0000}"/>
    <cellStyle name="Normal 6 3 2 4 3 3" xfId="10532" xr:uid="{00000000-0005-0000-0000-0000F14F0000}"/>
    <cellStyle name="Normal 6 3 2 4 3 3 2" xfId="10533" xr:uid="{00000000-0005-0000-0000-0000F24F0000}"/>
    <cellStyle name="Normal 6 3 2 4 3 3 2 2" xfId="10534" xr:uid="{00000000-0005-0000-0000-0000F34F0000}"/>
    <cellStyle name="Normal 6 3 2 4 3 3 2 2 2" xfId="10535" xr:uid="{00000000-0005-0000-0000-0000F44F0000}"/>
    <cellStyle name="Normal 6 3 2 4 3 3 2 2 2 2" xfId="10536" xr:uid="{00000000-0005-0000-0000-0000F54F0000}"/>
    <cellStyle name="Normal 6 3 2 4 3 3 2 2 2 2 2" xfId="40095" xr:uid="{00000000-0005-0000-0000-0000F64F0000}"/>
    <cellStyle name="Normal 6 3 2 4 3 3 2 2 2 3" xfId="30077" xr:uid="{00000000-0005-0000-0000-0000F74F0000}"/>
    <cellStyle name="Normal 6 3 2 4 3 3 2 2 3" xfId="10537" xr:uid="{00000000-0005-0000-0000-0000F84F0000}"/>
    <cellStyle name="Normal 6 3 2 4 3 3 2 2 3 2" xfId="10538" xr:uid="{00000000-0005-0000-0000-0000F94F0000}"/>
    <cellStyle name="Normal 6 3 2 4 3 3 2 2 3 2 2" xfId="40096" xr:uid="{00000000-0005-0000-0000-0000FA4F0000}"/>
    <cellStyle name="Normal 6 3 2 4 3 3 2 2 3 3" xfId="30078" xr:uid="{00000000-0005-0000-0000-0000FB4F0000}"/>
    <cellStyle name="Normal 6 3 2 4 3 3 2 2 4" xfId="10539" xr:uid="{00000000-0005-0000-0000-0000FC4F0000}"/>
    <cellStyle name="Normal 6 3 2 4 3 3 2 2 4 2" xfId="35468" xr:uid="{00000000-0005-0000-0000-0000FD4F0000}"/>
    <cellStyle name="Normal 6 3 2 4 3 3 2 2 5" xfId="24872" xr:uid="{00000000-0005-0000-0000-0000FE4F0000}"/>
    <cellStyle name="Normal 6 3 2 4 3 3 2 3" xfId="10540" xr:uid="{00000000-0005-0000-0000-0000FF4F0000}"/>
    <cellStyle name="Normal 6 3 2 4 3 3 2 3 2" xfId="10541" xr:uid="{00000000-0005-0000-0000-000000500000}"/>
    <cellStyle name="Normal 6 3 2 4 3 3 2 3 2 2" xfId="10542" xr:uid="{00000000-0005-0000-0000-000001500000}"/>
    <cellStyle name="Normal 6 3 2 4 3 3 2 3 2 2 2" xfId="40097" xr:uid="{00000000-0005-0000-0000-000002500000}"/>
    <cellStyle name="Normal 6 3 2 4 3 3 2 3 2 3" xfId="30079" xr:uid="{00000000-0005-0000-0000-000003500000}"/>
    <cellStyle name="Normal 6 3 2 4 3 3 2 3 3" xfId="10543" xr:uid="{00000000-0005-0000-0000-000004500000}"/>
    <cellStyle name="Normal 6 3 2 4 3 3 2 3 3 2" xfId="10544" xr:uid="{00000000-0005-0000-0000-000005500000}"/>
    <cellStyle name="Normal 6 3 2 4 3 3 2 3 3 2 2" xfId="40098" xr:uid="{00000000-0005-0000-0000-000006500000}"/>
    <cellStyle name="Normal 6 3 2 4 3 3 2 3 3 3" xfId="30080" xr:uid="{00000000-0005-0000-0000-000007500000}"/>
    <cellStyle name="Normal 6 3 2 4 3 3 2 3 4" xfId="10545" xr:uid="{00000000-0005-0000-0000-000008500000}"/>
    <cellStyle name="Normal 6 3 2 4 3 3 2 3 4 2" xfId="35469" xr:uid="{00000000-0005-0000-0000-000009500000}"/>
    <cellStyle name="Normal 6 3 2 4 3 3 2 3 5" xfId="24873" xr:uid="{00000000-0005-0000-0000-00000A500000}"/>
    <cellStyle name="Normal 6 3 2 4 3 3 2 4" xfId="10546" xr:uid="{00000000-0005-0000-0000-00000B500000}"/>
    <cellStyle name="Normal 6 3 2 4 3 3 2 4 2" xfId="10547" xr:uid="{00000000-0005-0000-0000-00000C500000}"/>
    <cellStyle name="Normal 6 3 2 4 3 3 2 4 2 2" xfId="40099" xr:uid="{00000000-0005-0000-0000-00000D500000}"/>
    <cellStyle name="Normal 6 3 2 4 3 3 2 4 3" xfId="30081" xr:uid="{00000000-0005-0000-0000-00000E500000}"/>
    <cellStyle name="Normal 6 3 2 4 3 3 2 5" xfId="10548" xr:uid="{00000000-0005-0000-0000-00000F500000}"/>
    <cellStyle name="Normal 6 3 2 4 3 3 2 5 2" xfId="10549" xr:uid="{00000000-0005-0000-0000-000010500000}"/>
    <cellStyle name="Normal 6 3 2 4 3 3 2 5 2 2" xfId="40100" xr:uid="{00000000-0005-0000-0000-000011500000}"/>
    <cellStyle name="Normal 6 3 2 4 3 3 2 5 3" xfId="30082" xr:uid="{00000000-0005-0000-0000-000012500000}"/>
    <cellStyle name="Normal 6 3 2 4 3 3 2 6" xfId="10550" xr:uid="{00000000-0005-0000-0000-000013500000}"/>
    <cellStyle name="Normal 6 3 2 4 3 3 2 6 2" xfId="35467" xr:uid="{00000000-0005-0000-0000-000014500000}"/>
    <cellStyle name="Normal 6 3 2 4 3 3 2 7" xfId="24871" xr:uid="{00000000-0005-0000-0000-000015500000}"/>
    <cellStyle name="Normal 6 3 2 4 3 3 3" xfId="10551" xr:uid="{00000000-0005-0000-0000-000016500000}"/>
    <cellStyle name="Normal 6 3 2 4 3 3 3 2" xfId="10552" xr:uid="{00000000-0005-0000-0000-000017500000}"/>
    <cellStyle name="Normal 6 3 2 4 3 3 3 2 2" xfId="10553" xr:uid="{00000000-0005-0000-0000-000018500000}"/>
    <cellStyle name="Normal 6 3 2 4 3 3 3 2 2 2" xfId="40101" xr:uid="{00000000-0005-0000-0000-000019500000}"/>
    <cellStyle name="Normal 6 3 2 4 3 3 3 2 3" xfId="30083" xr:uid="{00000000-0005-0000-0000-00001A500000}"/>
    <cellStyle name="Normal 6 3 2 4 3 3 3 3" xfId="10554" xr:uid="{00000000-0005-0000-0000-00001B500000}"/>
    <cellStyle name="Normal 6 3 2 4 3 3 3 3 2" xfId="10555" xr:uid="{00000000-0005-0000-0000-00001C500000}"/>
    <cellStyle name="Normal 6 3 2 4 3 3 3 3 2 2" xfId="40102" xr:uid="{00000000-0005-0000-0000-00001D500000}"/>
    <cellStyle name="Normal 6 3 2 4 3 3 3 3 3" xfId="30084" xr:uid="{00000000-0005-0000-0000-00001E500000}"/>
    <cellStyle name="Normal 6 3 2 4 3 3 3 4" xfId="10556" xr:uid="{00000000-0005-0000-0000-00001F500000}"/>
    <cellStyle name="Normal 6 3 2 4 3 3 3 4 2" xfId="35470" xr:uid="{00000000-0005-0000-0000-000020500000}"/>
    <cellStyle name="Normal 6 3 2 4 3 3 3 5" xfId="24874" xr:uid="{00000000-0005-0000-0000-000021500000}"/>
    <cellStyle name="Normal 6 3 2 4 3 3 4" xfId="10557" xr:uid="{00000000-0005-0000-0000-000022500000}"/>
    <cellStyle name="Normal 6 3 2 4 3 3 4 2" xfId="10558" xr:uid="{00000000-0005-0000-0000-000023500000}"/>
    <cellStyle name="Normal 6 3 2 4 3 3 4 2 2" xfId="10559" xr:uid="{00000000-0005-0000-0000-000024500000}"/>
    <cellStyle name="Normal 6 3 2 4 3 3 4 2 2 2" xfId="40103" xr:uid="{00000000-0005-0000-0000-000025500000}"/>
    <cellStyle name="Normal 6 3 2 4 3 3 4 2 3" xfId="30085" xr:uid="{00000000-0005-0000-0000-000026500000}"/>
    <cellStyle name="Normal 6 3 2 4 3 3 4 3" xfId="10560" xr:uid="{00000000-0005-0000-0000-000027500000}"/>
    <cellStyle name="Normal 6 3 2 4 3 3 4 3 2" xfId="10561" xr:uid="{00000000-0005-0000-0000-000028500000}"/>
    <cellStyle name="Normal 6 3 2 4 3 3 4 3 2 2" xfId="40104" xr:uid="{00000000-0005-0000-0000-000029500000}"/>
    <cellStyle name="Normal 6 3 2 4 3 3 4 3 3" xfId="30086" xr:uid="{00000000-0005-0000-0000-00002A500000}"/>
    <cellStyle name="Normal 6 3 2 4 3 3 4 4" xfId="10562" xr:uid="{00000000-0005-0000-0000-00002B500000}"/>
    <cellStyle name="Normal 6 3 2 4 3 3 4 4 2" xfId="35471" xr:uid="{00000000-0005-0000-0000-00002C500000}"/>
    <cellStyle name="Normal 6 3 2 4 3 3 4 5" xfId="24875" xr:uid="{00000000-0005-0000-0000-00002D500000}"/>
    <cellStyle name="Normal 6 3 2 4 3 3 5" xfId="10563" xr:uid="{00000000-0005-0000-0000-00002E500000}"/>
    <cellStyle name="Normal 6 3 2 4 3 3 5 2" xfId="10564" xr:uid="{00000000-0005-0000-0000-00002F500000}"/>
    <cellStyle name="Normal 6 3 2 4 3 3 5 2 2" xfId="40105" xr:uid="{00000000-0005-0000-0000-000030500000}"/>
    <cellStyle name="Normal 6 3 2 4 3 3 5 3" xfId="30087" xr:uid="{00000000-0005-0000-0000-000031500000}"/>
    <cellStyle name="Normal 6 3 2 4 3 3 6" xfId="10565" xr:uid="{00000000-0005-0000-0000-000032500000}"/>
    <cellStyle name="Normal 6 3 2 4 3 3 6 2" xfId="10566" xr:uid="{00000000-0005-0000-0000-000033500000}"/>
    <cellStyle name="Normal 6 3 2 4 3 3 6 2 2" xfId="40106" xr:uid="{00000000-0005-0000-0000-000034500000}"/>
    <cellStyle name="Normal 6 3 2 4 3 3 6 3" xfId="30088" xr:uid="{00000000-0005-0000-0000-000035500000}"/>
    <cellStyle name="Normal 6 3 2 4 3 3 7" xfId="10567" xr:uid="{00000000-0005-0000-0000-000036500000}"/>
    <cellStyle name="Normal 6 3 2 4 3 3 7 2" xfId="35466" xr:uid="{00000000-0005-0000-0000-000037500000}"/>
    <cellStyle name="Normal 6 3 2 4 3 3 8" xfId="24870" xr:uid="{00000000-0005-0000-0000-000038500000}"/>
    <cellStyle name="Normal 6 3 2 4 3 4" xfId="10568" xr:uid="{00000000-0005-0000-0000-000039500000}"/>
    <cellStyle name="Normal 6 3 2 4 3 4 2" xfId="10569" xr:uid="{00000000-0005-0000-0000-00003A500000}"/>
    <cellStyle name="Normal 6 3 2 4 3 4 2 2" xfId="10570" xr:uid="{00000000-0005-0000-0000-00003B500000}"/>
    <cellStyle name="Normal 6 3 2 4 3 4 2 2 2" xfId="10571" xr:uid="{00000000-0005-0000-0000-00003C500000}"/>
    <cellStyle name="Normal 6 3 2 4 3 4 2 2 2 2" xfId="40107" xr:uid="{00000000-0005-0000-0000-00003D500000}"/>
    <cellStyle name="Normal 6 3 2 4 3 4 2 2 3" xfId="30089" xr:uid="{00000000-0005-0000-0000-00003E500000}"/>
    <cellStyle name="Normal 6 3 2 4 3 4 2 3" xfId="10572" xr:uid="{00000000-0005-0000-0000-00003F500000}"/>
    <cellStyle name="Normal 6 3 2 4 3 4 2 3 2" xfId="10573" xr:uid="{00000000-0005-0000-0000-000040500000}"/>
    <cellStyle name="Normal 6 3 2 4 3 4 2 3 2 2" xfId="40108" xr:uid="{00000000-0005-0000-0000-000041500000}"/>
    <cellStyle name="Normal 6 3 2 4 3 4 2 3 3" xfId="30090" xr:uid="{00000000-0005-0000-0000-000042500000}"/>
    <cellStyle name="Normal 6 3 2 4 3 4 2 4" xfId="10574" xr:uid="{00000000-0005-0000-0000-000043500000}"/>
    <cellStyle name="Normal 6 3 2 4 3 4 2 4 2" xfId="35473" xr:uid="{00000000-0005-0000-0000-000044500000}"/>
    <cellStyle name="Normal 6 3 2 4 3 4 2 5" xfId="24877" xr:uid="{00000000-0005-0000-0000-000045500000}"/>
    <cellStyle name="Normal 6 3 2 4 3 4 3" xfId="10575" xr:uid="{00000000-0005-0000-0000-000046500000}"/>
    <cellStyle name="Normal 6 3 2 4 3 4 3 2" xfId="10576" xr:uid="{00000000-0005-0000-0000-000047500000}"/>
    <cellStyle name="Normal 6 3 2 4 3 4 3 2 2" xfId="10577" xr:uid="{00000000-0005-0000-0000-000048500000}"/>
    <cellStyle name="Normal 6 3 2 4 3 4 3 2 2 2" xfId="40109" xr:uid="{00000000-0005-0000-0000-000049500000}"/>
    <cellStyle name="Normal 6 3 2 4 3 4 3 2 3" xfId="30091" xr:uid="{00000000-0005-0000-0000-00004A500000}"/>
    <cellStyle name="Normal 6 3 2 4 3 4 3 3" xfId="10578" xr:uid="{00000000-0005-0000-0000-00004B500000}"/>
    <cellStyle name="Normal 6 3 2 4 3 4 3 3 2" xfId="10579" xr:uid="{00000000-0005-0000-0000-00004C500000}"/>
    <cellStyle name="Normal 6 3 2 4 3 4 3 3 2 2" xfId="40110" xr:uid="{00000000-0005-0000-0000-00004D500000}"/>
    <cellStyle name="Normal 6 3 2 4 3 4 3 3 3" xfId="30092" xr:uid="{00000000-0005-0000-0000-00004E500000}"/>
    <cellStyle name="Normal 6 3 2 4 3 4 3 4" xfId="10580" xr:uid="{00000000-0005-0000-0000-00004F500000}"/>
    <cellStyle name="Normal 6 3 2 4 3 4 3 4 2" xfId="35474" xr:uid="{00000000-0005-0000-0000-000050500000}"/>
    <cellStyle name="Normal 6 3 2 4 3 4 3 5" xfId="24878" xr:uid="{00000000-0005-0000-0000-000051500000}"/>
    <cellStyle name="Normal 6 3 2 4 3 4 4" xfId="10581" xr:uid="{00000000-0005-0000-0000-000052500000}"/>
    <cellStyle name="Normal 6 3 2 4 3 4 4 2" xfId="10582" xr:uid="{00000000-0005-0000-0000-000053500000}"/>
    <cellStyle name="Normal 6 3 2 4 3 4 4 2 2" xfId="40111" xr:uid="{00000000-0005-0000-0000-000054500000}"/>
    <cellStyle name="Normal 6 3 2 4 3 4 4 3" xfId="30093" xr:uid="{00000000-0005-0000-0000-000055500000}"/>
    <cellStyle name="Normal 6 3 2 4 3 4 5" xfId="10583" xr:uid="{00000000-0005-0000-0000-000056500000}"/>
    <cellStyle name="Normal 6 3 2 4 3 4 5 2" xfId="10584" xr:uid="{00000000-0005-0000-0000-000057500000}"/>
    <cellStyle name="Normal 6 3 2 4 3 4 5 2 2" xfId="40112" xr:uid="{00000000-0005-0000-0000-000058500000}"/>
    <cellStyle name="Normal 6 3 2 4 3 4 5 3" xfId="30094" xr:uid="{00000000-0005-0000-0000-000059500000}"/>
    <cellStyle name="Normal 6 3 2 4 3 4 6" xfId="10585" xr:uid="{00000000-0005-0000-0000-00005A500000}"/>
    <cellStyle name="Normal 6 3 2 4 3 4 6 2" xfId="35472" xr:uid="{00000000-0005-0000-0000-00005B500000}"/>
    <cellStyle name="Normal 6 3 2 4 3 4 7" xfId="24876" xr:uid="{00000000-0005-0000-0000-00005C500000}"/>
    <cellStyle name="Normal 6 3 2 4 3 5" xfId="10586" xr:uid="{00000000-0005-0000-0000-00005D500000}"/>
    <cellStyle name="Normal 6 3 2 4 3 5 2" xfId="10587" xr:uid="{00000000-0005-0000-0000-00005E500000}"/>
    <cellStyle name="Normal 6 3 2 4 3 5 2 2" xfId="10588" xr:uid="{00000000-0005-0000-0000-00005F500000}"/>
    <cellStyle name="Normal 6 3 2 4 3 5 2 2 2" xfId="40113" xr:uid="{00000000-0005-0000-0000-000060500000}"/>
    <cellStyle name="Normal 6 3 2 4 3 5 2 3" xfId="30095" xr:uid="{00000000-0005-0000-0000-000061500000}"/>
    <cellStyle name="Normal 6 3 2 4 3 5 3" xfId="10589" xr:uid="{00000000-0005-0000-0000-000062500000}"/>
    <cellStyle name="Normal 6 3 2 4 3 5 3 2" xfId="10590" xr:uid="{00000000-0005-0000-0000-000063500000}"/>
    <cellStyle name="Normal 6 3 2 4 3 5 3 2 2" xfId="40114" xr:uid="{00000000-0005-0000-0000-000064500000}"/>
    <cellStyle name="Normal 6 3 2 4 3 5 3 3" xfId="30096" xr:uid="{00000000-0005-0000-0000-000065500000}"/>
    <cellStyle name="Normal 6 3 2 4 3 5 4" xfId="10591" xr:uid="{00000000-0005-0000-0000-000066500000}"/>
    <cellStyle name="Normal 6 3 2 4 3 5 4 2" xfId="35475" xr:uid="{00000000-0005-0000-0000-000067500000}"/>
    <cellStyle name="Normal 6 3 2 4 3 5 5" xfId="24879" xr:uid="{00000000-0005-0000-0000-000068500000}"/>
    <cellStyle name="Normal 6 3 2 4 3 6" xfId="10592" xr:uid="{00000000-0005-0000-0000-000069500000}"/>
    <cellStyle name="Normal 6 3 2 4 3 6 2" xfId="10593" xr:uid="{00000000-0005-0000-0000-00006A500000}"/>
    <cellStyle name="Normal 6 3 2 4 3 6 2 2" xfId="10594" xr:uid="{00000000-0005-0000-0000-00006B500000}"/>
    <cellStyle name="Normal 6 3 2 4 3 6 2 2 2" xfId="40115" xr:uid="{00000000-0005-0000-0000-00006C500000}"/>
    <cellStyle name="Normal 6 3 2 4 3 6 2 3" xfId="30097" xr:uid="{00000000-0005-0000-0000-00006D500000}"/>
    <cellStyle name="Normal 6 3 2 4 3 6 3" xfId="10595" xr:uid="{00000000-0005-0000-0000-00006E500000}"/>
    <cellStyle name="Normal 6 3 2 4 3 6 3 2" xfId="10596" xr:uid="{00000000-0005-0000-0000-00006F500000}"/>
    <cellStyle name="Normal 6 3 2 4 3 6 3 2 2" xfId="40116" xr:uid="{00000000-0005-0000-0000-000070500000}"/>
    <cellStyle name="Normal 6 3 2 4 3 6 3 3" xfId="30098" xr:uid="{00000000-0005-0000-0000-000071500000}"/>
    <cellStyle name="Normal 6 3 2 4 3 6 4" xfId="10597" xr:uid="{00000000-0005-0000-0000-000072500000}"/>
    <cellStyle name="Normal 6 3 2 4 3 6 4 2" xfId="35476" xr:uid="{00000000-0005-0000-0000-000073500000}"/>
    <cellStyle name="Normal 6 3 2 4 3 6 5" xfId="24880" xr:uid="{00000000-0005-0000-0000-000074500000}"/>
    <cellStyle name="Normal 6 3 2 4 3 7" xfId="10598" xr:uid="{00000000-0005-0000-0000-000075500000}"/>
    <cellStyle name="Normal 6 3 2 4 3 7 2" xfId="10599" xr:uid="{00000000-0005-0000-0000-000076500000}"/>
    <cellStyle name="Normal 6 3 2 4 3 7 2 2" xfId="40117" xr:uid="{00000000-0005-0000-0000-000077500000}"/>
    <cellStyle name="Normal 6 3 2 4 3 7 3" xfId="30099" xr:uid="{00000000-0005-0000-0000-000078500000}"/>
    <cellStyle name="Normal 6 3 2 4 3 8" xfId="10600" xr:uid="{00000000-0005-0000-0000-000079500000}"/>
    <cellStyle name="Normal 6 3 2 4 3 8 2" xfId="10601" xr:uid="{00000000-0005-0000-0000-00007A500000}"/>
    <cellStyle name="Normal 6 3 2 4 3 8 2 2" xfId="40118" xr:uid="{00000000-0005-0000-0000-00007B500000}"/>
    <cellStyle name="Normal 6 3 2 4 3 8 3" xfId="30100" xr:uid="{00000000-0005-0000-0000-00007C500000}"/>
    <cellStyle name="Normal 6 3 2 4 3 9" xfId="10602" xr:uid="{00000000-0005-0000-0000-00007D500000}"/>
    <cellStyle name="Normal 6 3 2 4 3 9 2" xfId="35459" xr:uid="{00000000-0005-0000-0000-00007E500000}"/>
    <cellStyle name="Normal 6 3 2 4 4" xfId="10603" xr:uid="{00000000-0005-0000-0000-00007F500000}"/>
    <cellStyle name="Normal 6 3 2 4 4 2" xfId="10604" xr:uid="{00000000-0005-0000-0000-000080500000}"/>
    <cellStyle name="Normal 6 3 2 4 4 2 2" xfId="10605" xr:uid="{00000000-0005-0000-0000-000081500000}"/>
    <cellStyle name="Normal 6 3 2 4 4 2 2 2" xfId="10606" xr:uid="{00000000-0005-0000-0000-000082500000}"/>
    <cellStyle name="Normal 6 3 2 4 4 2 2 2 2" xfId="10607" xr:uid="{00000000-0005-0000-0000-000083500000}"/>
    <cellStyle name="Normal 6 3 2 4 4 2 2 2 2 2" xfId="40119" xr:uid="{00000000-0005-0000-0000-000084500000}"/>
    <cellStyle name="Normal 6 3 2 4 4 2 2 2 3" xfId="30101" xr:uid="{00000000-0005-0000-0000-000085500000}"/>
    <cellStyle name="Normal 6 3 2 4 4 2 2 3" xfId="10608" xr:uid="{00000000-0005-0000-0000-000086500000}"/>
    <cellStyle name="Normal 6 3 2 4 4 2 2 3 2" xfId="10609" xr:uid="{00000000-0005-0000-0000-000087500000}"/>
    <cellStyle name="Normal 6 3 2 4 4 2 2 3 2 2" xfId="40120" xr:uid="{00000000-0005-0000-0000-000088500000}"/>
    <cellStyle name="Normal 6 3 2 4 4 2 2 3 3" xfId="30102" xr:uid="{00000000-0005-0000-0000-000089500000}"/>
    <cellStyle name="Normal 6 3 2 4 4 2 2 4" xfId="10610" xr:uid="{00000000-0005-0000-0000-00008A500000}"/>
    <cellStyle name="Normal 6 3 2 4 4 2 2 4 2" xfId="35479" xr:uid="{00000000-0005-0000-0000-00008B500000}"/>
    <cellStyle name="Normal 6 3 2 4 4 2 2 5" xfId="24883" xr:uid="{00000000-0005-0000-0000-00008C500000}"/>
    <cellStyle name="Normal 6 3 2 4 4 2 3" xfId="10611" xr:uid="{00000000-0005-0000-0000-00008D500000}"/>
    <cellStyle name="Normal 6 3 2 4 4 2 3 2" xfId="10612" xr:uid="{00000000-0005-0000-0000-00008E500000}"/>
    <cellStyle name="Normal 6 3 2 4 4 2 3 2 2" xfId="10613" xr:uid="{00000000-0005-0000-0000-00008F500000}"/>
    <cellStyle name="Normal 6 3 2 4 4 2 3 2 2 2" xfId="40121" xr:uid="{00000000-0005-0000-0000-000090500000}"/>
    <cellStyle name="Normal 6 3 2 4 4 2 3 2 3" xfId="30103" xr:uid="{00000000-0005-0000-0000-000091500000}"/>
    <cellStyle name="Normal 6 3 2 4 4 2 3 3" xfId="10614" xr:uid="{00000000-0005-0000-0000-000092500000}"/>
    <cellStyle name="Normal 6 3 2 4 4 2 3 3 2" xfId="10615" xr:uid="{00000000-0005-0000-0000-000093500000}"/>
    <cellStyle name="Normal 6 3 2 4 4 2 3 3 2 2" xfId="40122" xr:uid="{00000000-0005-0000-0000-000094500000}"/>
    <cellStyle name="Normal 6 3 2 4 4 2 3 3 3" xfId="30104" xr:uid="{00000000-0005-0000-0000-000095500000}"/>
    <cellStyle name="Normal 6 3 2 4 4 2 3 4" xfId="10616" xr:uid="{00000000-0005-0000-0000-000096500000}"/>
    <cellStyle name="Normal 6 3 2 4 4 2 3 4 2" xfId="35480" xr:uid="{00000000-0005-0000-0000-000097500000}"/>
    <cellStyle name="Normal 6 3 2 4 4 2 3 5" xfId="24884" xr:uid="{00000000-0005-0000-0000-000098500000}"/>
    <cellStyle name="Normal 6 3 2 4 4 2 4" xfId="10617" xr:uid="{00000000-0005-0000-0000-000099500000}"/>
    <cellStyle name="Normal 6 3 2 4 4 2 4 2" xfId="10618" xr:uid="{00000000-0005-0000-0000-00009A500000}"/>
    <cellStyle name="Normal 6 3 2 4 4 2 4 2 2" xfId="40123" xr:uid="{00000000-0005-0000-0000-00009B500000}"/>
    <cellStyle name="Normal 6 3 2 4 4 2 4 3" xfId="30105" xr:uid="{00000000-0005-0000-0000-00009C500000}"/>
    <cellStyle name="Normal 6 3 2 4 4 2 5" xfId="10619" xr:uid="{00000000-0005-0000-0000-00009D500000}"/>
    <cellStyle name="Normal 6 3 2 4 4 2 5 2" xfId="10620" xr:uid="{00000000-0005-0000-0000-00009E500000}"/>
    <cellStyle name="Normal 6 3 2 4 4 2 5 2 2" xfId="40124" xr:uid="{00000000-0005-0000-0000-00009F500000}"/>
    <cellStyle name="Normal 6 3 2 4 4 2 5 3" xfId="30106" xr:uid="{00000000-0005-0000-0000-0000A0500000}"/>
    <cellStyle name="Normal 6 3 2 4 4 2 6" xfId="10621" xr:uid="{00000000-0005-0000-0000-0000A1500000}"/>
    <cellStyle name="Normal 6 3 2 4 4 2 6 2" xfId="35478" xr:uid="{00000000-0005-0000-0000-0000A2500000}"/>
    <cellStyle name="Normal 6 3 2 4 4 2 7" xfId="24882" xr:uid="{00000000-0005-0000-0000-0000A3500000}"/>
    <cellStyle name="Normal 6 3 2 4 4 3" xfId="10622" xr:uid="{00000000-0005-0000-0000-0000A4500000}"/>
    <cellStyle name="Normal 6 3 2 4 4 3 2" xfId="10623" xr:uid="{00000000-0005-0000-0000-0000A5500000}"/>
    <cellStyle name="Normal 6 3 2 4 4 3 2 2" xfId="10624" xr:uid="{00000000-0005-0000-0000-0000A6500000}"/>
    <cellStyle name="Normal 6 3 2 4 4 3 2 2 2" xfId="40125" xr:uid="{00000000-0005-0000-0000-0000A7500000}"/>
    <cellStyle name="Normal 6 3 2 4 4 3 2 3" xfId="30107" xr:uid="{00000000-0005-0000-0000-0000A8500000}"/>
    <cellStyle name="Normal 6 3 2 4 4 3 3" xfId="10625" xr:uid="{00000000-0005-0000-0000-0000A9500000}"/>
    <cellStyle name="Normal 6 3 2 4 4 3 3 2" xfId="10626" xr:uid="{00000000-0005-0000-0000-0000AA500000}"/>
    <cellStyle name="Normal 6 3 2 4 4 3 3 2 2" xfId="40126" xr:uid="{00000000-0005-0000-0000-0000AB500000}"/>
    <cellStyle name="Normal 6 3 2 4 4 3 3 3" xfId="30108" xr:uid="{00000000-0005-0000-0000-0000AC500000}"/>
    <cellStyle name="Normal 6 3 2 4 4 3 4" xfId="10627" xr:uid="{00000000-0005-0000-0000-0000AD500000}"/>
    <cellStyle name="Normal 6 3 2 4 4 3 4 2" xfId="35481" xr:uid="{00000000-0005-0000-0000-0000AE500000}"/>
    <cellStyle name="Normal 6 3 2 4 4 3 5" xfId="24885" xr:uid="{00000000-0005-0000-0000-0000AF500000}"/>
    <cellStyle name="Normal 6 3 2 4 4 4" xfId="10628" xr:uid="{00000000-0005-0000-0000-0000B0500000}"/>
    <cellStyle name="Normal 6 3 2 4 4 4 2" xfId="10629" xr:uid="{00000000-0005-0000-0000-0000B1500000}"/>
    <cellStyle name="Normal 6 3 2 4 4 4 2 2" xfId="10630" xr:uid="{00000000-0005-0000-0000-0000B2500000}"/>
    <cellStyle name="Normal 6 3 2 4 4 4 2 2 2" xfId="40127" xr:uid="{00000000-0005-0000-0000-0000B3500000}"/>
    <cellStyle name="Normal 6 3 2 4 4 4 2 3" xfId="30109" xr:uid="{00000000-0005-0000-0000-0000B4500000}"/>
    <cellStyle name="Normal 6 3 2 4 4 4 3" xfId="10631" xr:uid="{00000000-0005-0000-0000-0000B5500000}"/>
    <cellStyle name="Normal 6 3 2 4 4 4 3 2" xfId="10632" xr:uid="{00000000-0005-0000-0000-0000B6500000}"/>
    <cellStyle name="Normal 6 3 2 4 4 4 3 2 2" xfId="40128" xr:uid="{00000000-0005-0000-0000-0000B7500000}"/>
    <cellStyle name="Normal 6 3 2 4 4 4 3 3" xfId="30110" xr:uid="{00000000-0005-0000-0000-0000B8500000}"/>
    <cellStyle name="Normal 6 3 2 4 4 4 4" xfId="10633" xr:uid="{00000000-0005-0000-0000-0000B9500000}"/>
    <cellStyle name="Normal 6 3 2 4 4 4 4 2" xfId="35482" xr:uid="{00000000-0005-0000-0000-0000BA500000}"/>
    <cellStyle name="Normal 6 3 2 4 4 4 5" xfId="24886" xr:uid="{00000000-0005-0000-0000-0000BB500000}"/>
    <cellStyle name="Normal 6 3 2 4 4 5" xfId="10634" xr:uid="{00000000-0005-0000-0000-0000BC500000}"/>
    <cellStyle name="Normal 6 3 2 4 4 5 2" xfId="10635" xr:uid="{00000000-0005-0000-0000-0000BD500000}"/>
    <cellStyle name="Normal 6 3 2 4 4 5 2 2" xfId="40129" xr:uid="{00000000-0005-0000-0000-0000BE500000}"/>
    <cellStyle name="Normal 6 3 2 4 4 5 3" xfId="30111" xr:uid="{00000000-0005-0000-0000-0000BF500000}"/>
    <cellStyle name="Normal 6 3 2 4 4 6" xfId="10636" xr:uid="{00000000-0005-0000-0000-0000C0500000}"/>
    <cellStyle name="Normal 6 3 2 4 4 6 2" xfId="10637" xr:uid="{00000000-0005-0000-0000-0000C1500000}"/>
    <cellStyle name="Normal 6 3 2 4 4 6 2 2" xfId="40130" xr:uid="{00000000-0005-0000-0000-0000C2500000}"/>
    <cellStyle name="Normal 6 3 2 4 4 6 3" xfId="30112" xr:uid="{00000000-0005-0000-0000-0000C3500000}"/>
    <cellStyle name="Normal 6 3 2 4 4 7" xfId="10638" xr:uid="{00000000-0005-0000-0000-0000C4500000}"/>
    <cellStyle name="Normal 6 3 2 4 4 7 2" xfId="35477" xr:uid="{00000000-0005-0000-0000-0000C5500000}"/>
    <cellStyle name="Normal 6 3 2 4 4 8" xfId="24881" xr:uid="{00000000-0005-0000-0000-0000C6500000}"/>
    <cellStyle name="Normal 6 3 2 4 5" xfId="10639" xr:uid="{00000000-0005-0000-0000-0000C7500000}"/>
    <cellStyle name="Normal 6 3 2 4 5 2" xfId="10640" xr:uid="{00000000-0005-0000-0000-0000C8500000}"/>
    <cellStyle name="Normal 6 3 2 4 5 2 2" xfId="10641" xr:uid="{00000000-0005-0000-0000-0000C9500000}"/>
    <cellStyle name="Normal 6 3 2 4 5 2 2 2" xfId="10642" xr:uid="{00000000-0005-0000-0000-0000CA500000}"/>
    <cellStyle name="Normal 6 3 2 4 5 2 2 2 2" xfId="10643" xr:uid="{00000000-0005-0000-0000-0000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name="Normal 6 3 2 4 5 2 2 3 2" xfId="10645" xr:uid="{00000000-0005-0000-0000-0000CF500000}"/>
    <cellStyle name="Normal 6 3 2 4 5 2 2 3 2 2" xfId="40132" xr:uid="{00000000-0005-0000-0000-0000D0500000}"/>
    <cellStyle name="Normal 6 3 2 4 5 2 2 3 3" xfId="30114" xr:uid="{00000000-0005-0000-0000-0000D1500000}"/>
    <cellStyle name="Normal 6 3 2 4 5 2 2 4" xfId="10646" xr:uid="{00000000-0005-0000-0000-0000D2500000}"/>
    <cellStyle name="Normal 6 3 2 4 5 2 2 4 2" xfId="35485" xr:uid="{00000000-0005-0000-0000-0000D3500000}"/>
    <cellStyle name="Normal 6 3 2 4 5 2 2 5" xfId="24889" xr:uid="{00000000-0005-0000-0000-0000D4500000}"/>
    <cellStyle name="Normal 6 3 2 4 5 2 3" xfId="10647" xr:uid="{00000000-0005-0000-0000-0000D5500000}"/>
    <cellStyle name="Normal 6 3 2 4 5 2 3 2" xfId="10648" xr:uid="{00000000-0005-0000-0000-0000D6500000}"/>
    <cellStyle name="Normal 6 3 2 4 5 2 3 2 2" xfId="10649" xr:uid="{00000000-0005-0000-0000-0000D7500000}"/>
    <cellStyle name="Normal 6 3 2 4 5 2 3 2 2 2" xfId="40133" xr:uid="{00000000-0005-0000-0000-0000D8500000}"/>
    <cellStyle name="Normal 6 3 2 4 5 2 3 2 3" xfId="30115" xr:uid="{00000000-0005-0000-0000-0000D9500000}"/>
    <cellStyle name="Normal 6 3 2 4 5 2 3 3" xfId="10650" xr:uid="{00000000-0005-0000-0000-0000DA500000}"/>
    <cellStyle name="Normal 6 3 2 4 5 2 3 3 2" xfId="10651" xr:uid="{00000000-0005-0000-0000-0000DB500000}"/>
    <cellStyle name="Normal 6 3 2 4 5 2 3 3 2 2" xfId="40134" xr:uid="{00000000-0005-0000-0000-0000DC500000}"/>
    <cellStyle name="Normal 6 3 2 4 5 2 3 3 3" xfId="30116" xr:uid="{00000000-0005-0000-0000-0000DD500000}"/>
    <cellStyle name="Normal 6 3 2 4 5 2 3 4" xfId="10652" xr:uid="{00000000-0005-0000-0000-0000DE500000}"/>
    <cellStyle name="Normal 6 3 2 4 5 2 3 4 2" xfId="35486" xr:uid="{00000000-0005-0000-0000-0000DF500000}"/>
    <cellStyle name="Normal 6 3 2 4 5 2 3 5" xfId="24890" xr:uid="{00000000-0005-0000-0000-0000E0500000}"/>
    <cellStyle name="Normal 6 3 2 4 5 2 4" xfId="10653" xr:uid="{00000000-0005-0000-0000-0000E1500000}"/>
    <cellStyle name="Normal 6 3 2 4 5 2 4 2" xfId="10654" xr:uid="{00000000-0005-0000-0000-0000E2500000}"/>
    <cellStyle name="Normal 6 3 2 4 5 2 4 2 2" xfId="40135" xr:uid="{00000000-0005-0000-0000-0000E3500000}"/>
    <cellStyle name="Normal 6 3 2 4 5 2 4 3" xfId="30117" xr:uid="{00000000-0005-0000-0000-0000E4500000}"/>
    <cellStyle name="Normal 6 3 2 4 5 2 5" xfId="10655" xr:uid="{00000000-0005-0000-0000-0000E5500000}"/>
    <cellStyle name="Normal 6 3 2 4 5 2 5 2" xfId="10656" xr:uid="{00000000-0005-0000-0000-0000E6500000}"/>
    <cellStyle name="Normal 6 3 2 4 5 2 5 2 2" xfId="40136" xr:uid="{00000000-0005-0000-0000-0000E7500000}"/>
    <cellStyle name="Normal 6 3 2 4 5 2 5 3" xfId="30118" xr:uid="{00000000-0005-0000-0000-0000E8500000}"/>
    <cellStyle name="Normal 6 3 2 4 5 2 6" xfId="10657" xr:uid="{00000000-0005-0000-0000-0000E9500000}"/>
    <cellStyle name="Normal 6 3 2 4 5 2 6 2" xfId="35484" xr:uid="{00000000-0005-0000-0000-0000EA500000}"/>
    <cellStyle name="Normal 6 3 2 4 5 2 7" xfId="24888" xr:uid="{00000000-0005-0000-0000-0000EB500000}"/>
    <cellStyle name="Normal 6 3 2 4 5 3" xfId="10658" xr:uid="{00000000-0005-0000-0000-0000EC500000}"/>
    <cellStyle name="Normal 6 3 2 4 5 3 2" xfId="10659" xr:uid="{00000000-0005-0000-0000-0000ED500000}"/>
    <cellStyle name="Normal 6 3 2 4 5 3 2 2" xfId="10660" xr:uid="{00000000-0005-0000-0000-0000EE500000}"/>
    <cellStyle name="Normal 6 3 2 4 5 3 2 2 2" xfId="40137" xr:uid="{00000000-0005-0000-0000-0000EF500000}"/>
    <cellStyle name="Normal 6 3 2 4 5 3 2 3" xfId="30119" xr:uid="{00000000-0005-0000-0000-0000F0500000}"/>
    <cellStyle name="Normal 6 3 2 4 5 3 3" xfId="10661" xr:uid="{00000000-0005-0000-0000-0000F1500000}"/>
    <cellStyle name="Normal 6 3 2 4 5 3 3 2" xfId="10662" xr:uid="{00000000-0005-0000-0000-0000F2500000}"/>
    <cellStyle name="Normal 6 3 2 4 5 3 3 2 2" xfId="40138" xr:uid="{00000000-0005-0000-0000-0000F3500000}"/>
    <cellStyle name="Normal 6 3 2 4 5 3 3 3" xfId="30120" xr:uid="{00000000-0005-0000-0000-0000F4500000}"/>
    <cellStyle name="Normal 6 3 2 4 5 3 4" xfId="10663" xr:uid="{00000000-0005-0000-0000-0000F5500000}"/>
    <cellStyle name="Normal 6 3 2 4 5 3 4 2" xfId="35487" xr:uid="{00000000-0005-0000-0000-0000F6500000}"/>
    <cellStyle name="Normal 6 3 2 4 5 3 5" xfId="24891" xr:uid="{00000000-0005-0000-0000-0000F7500000}"/>
    <cellStyle name="Normal 6 3 2 4 5 4" xfId="10664" xr:uid="{00000000-0005-0000-0000-0000F8500000}"/>
    <cellStyle name="Normal 6 3 2 4 5 4 2" xfId="10665" xr:uid="{00000000-0005-0000-0000-0000F9500000}"/>
    <cellStyle name="Normal 6 3 2 4 5 4 2 2" xfId="10666" xr:uid="{00000000-0005-0000-0000-0000FA500000}"/>
    <cellStyle name="Normal 6 3 2 4 5 4 2 2 2" xfId="40139" xr:uid="{00000000-0005-0000-0000-0000FB500000}"/>
    <cellStyle name="Normal 6 3 2 4 5 4 2 3" xfId="30121" xr:uid="{00000000-0005-0000-0000-0000FC500000}"/>
    <cellStyle name="Normal 6 3 2 4 5 4 3" xfId="10667" xr:uid="{00000000-0005-0000-0000-0000FD500000}"/>
    <cellStyle name="Normal 6 3 2 4 5 4 3 2" xfId="10668" xr:uid="{00000000-0005-0000-0000-0000FE500000}"/>
    <cellStyle name="Normal 6 3 2 4 5 4 3 2 2" xfId="40140" xr:uid="{00000000-0005-0000-0000-0000FF500000}"/>
    <cellStyle name="Normal 6 3 2 4 5 4 3 3" xfId="30122" xr:uid="{00000000-0005-0000-0000-000000510000}"/>
    <cellStyle name="Normal 6 3 2 4 5 4 4" xfId="10669" xr:uid="{00000000-0005-0000-0000-000001510000}"/>
    <cellStyle name="Normal 6 3 2 4 5 4 4 2" xfId="35488" xr:uid="{00000000-0005-0000-0000-000002510000}"/>
    <cellStyle name="Normal 6 3 2 4 5 4 5" xfId="24892" xr:uid="{00000000-0005-0000-0000-000003510000}"/>
    <cellStyle name="Normal 6 3 2 4 5 5" xfId="10670" xr:uid="{00000000-0005-0000-0000-000004510000}"/>
    <cellStyle name="Normal 6 3 2 4 5 5 2" xfId="10671" xr:uid="{00000000-0005-0000-0000-000005510000}"/>
    <cellStyle name="Normal 6 3 2 4 5 5 2 2" xfId="40141" xr:uid="{00000000-0005-0000-0000-000006510000}"/>
    <cellStyle name="Normal 6 3 2 4 5 5 3" xfId="30123" xr:uid="{00000000-0005-0000-0000-000007510000}"/>
    <cellStyle name="Normal 6 3 2 4 5 6" xfId="10672" xr:uid="{00000000-0005-0000-0000-000008510000}"/>
    <cellStyle name="Normal 6 3 2 4 5 6 2" xfId="10673" xr:uid="{00000000-0005-0000-0000-000009510000}"/>
    <cellStyle name="Normal 6 3 2 4 5 6 2 2" xfId="40142" xr:uid="{00000000-0005-0000-0000-00000A510000}"/>
    <cellStyle name="Normal 6 3 2 4 5 6 3" xfId="30124" xr:uid="{00000000-0005-0000-0000-00000B510000}"/>
    <cellStyle name="Normal 6 3 2 4 5 7" xfId="10674" xr:uid="{00000000-0005-0000-0000-00000C510000}"/>
    <cellStyle name="Normal 6 3 2 4 5 7 2" xfId="35483" xr:uid="{00000000-0005-0000-0000-00000D510000}"/>
    <cellStyle name="Normal 6 3 2 4 5 8" xfId="24887" xr:uid="{00000000-0005-0000-0000-00000E510000}"/>
    <cellStyle name="Normal 6 3 2 4 6" xfId="10675" xr:uid="{00000000-0005-0000-0000-00000F510000}"/>
    <cellStyle name="Normal 6 3 2 4 6 2" xfId="10676" xr:uid="{00000000-0005-0000-0000-000010510000}"/>
    <cellStyle name="Normal 6 3 2 4 6 2 2" xfId="10677" xr:uid="{00000000-0005-0000-0000-000011510000}"/>
    <cellStyle name="Normal 6 3 2 4 6 2 2 2" xfId="10678" xr:uid="{00000000-0005-0000-0000-000012510000}"/>
    <cellStyle name="Normal 6 3 2 4 6 2 2 2 2" xfId="10679" xr:uid="{00000000-0005-0000-0000-000013510000}"/>
    <cellStyle name="Normal 6 3 2 4 6 2 2 2 2 2" xfId="40143" xr:uid="{00000000-0005-0000-0000-000014510000}"/>
    <cellStyle name="Normal 6 3 2 4 6 2 2 2 3" xfId="30125" xr:uid="{00000000-0005-0000-0000-000015510000}"/>
    <cellStyle name="Normal 6 3 2 4 6 2 2 3" xfId="10680" xr:uid="{00000000-0005-0000-0000-000016510000}"/>
    <cellStyle name="Normal 6 3 2 4 6 2 2 3 2" xfId="10681" xr:uid="{00000000-0005-0000-0000-000017510000}"/>
    <cellStyle name="Normal 6 3 2 4 6 2 2 3 2 2" xfId="40144" xr:uid="{00000000-0005-0000-0000-000018510000}"/>
    <cellStyle name="Normal 6 3 2 4 6 2 2 3 3" xfId="30126" xr:uid="{00000000-0005-0000-0000-000019510000}"/>
    <cellStyle name="Normal 6 3 2 4 6 2 2 4" xfId="10682" xr:uid="{00000000-0005-0000-0000-00001A510000}"/>
    <cellStyle name="Normal 6 3 2 4 6 2 2 4 2" xfId="35491" xr:uid="{00000000-0005-0000-0000-00001B510000}"/>
    <cellStyle name="Normal 6 3 2 4 6 2 2 5" xfId="24895" xr:uid="{00000000-0005-0000-0000-00001C510000}"/>
    <cellStyle name="Normal 6 3 2 4 6 2 3" xfId="10683" xr:uid="{00000000-0005-0000-0000-00001D510000}"/>
    <cellStyle name="Normal 6 3 2 4 6 2 3 2" xfId="10684" xr:uid="{00000000-0005-0000-0000-00001E510000}"/>
    <cellStyle name="Normal 6 3 2 4 6 2 3 2 2" xfId="10685" xr:uid="{00000000-0005-0000-0000-00001F510000}"/>
    <cellStyle name="Normal 6 3 2 4 6 2 3 2 2 2" xfId="40145" xr:uid="{00000000-0005-0000-0000-000020510000}"/>
    <cellStyle name="Normal 6 3 2 4 6 2 3 2 3" xfId="30127" xr:uid="{00000000-0005-0000-0000-000021510000}"/>
    <cellStyle name="Normal 6 3 2 4 6 2 3 3" xfId="10686" xr:uid="{00000000-0005-0000-0000-000022510000}"/>
    <cellStyle name="Normal 6 3 2 4 6 2 3 3 2" xfId="10687" xr:uid="{00000000-0005-0000-0000-000023510000}"/>
    <cellStyle name="Normal 6 3 2 4 6 2 3 3 2 2" xfId="40146" xr:uid="{00000000-0005-0000-0000-000024510000}"/>
    <cellStyle name="Normal 6 3 2 4 6 2 3 3 3" xfId="30128" xr:uid="{00000000-0005-0000-0000-000025510000}"/>
    <cellStyle name="Normal 6 3 2 4 6 2 3 4" xfId="10688" xr:uid="{00000000-0005-0000-0000-000026510000}"/>
    <cellStyle name="Normal 6 3 2 4 6 2 3 4 2" xfId="35492" xr:uid="{00000000-0005-0000-0000-000027510000}"/>
    <cellStyle name="Normal 6 3 2 4 6 2 3 5" xfId="24896" xr:uid="{00000000-0005-0000-0000-000028510000}"/>
    <cellStyle name="Normal 6 3 2 4 6 2 4" xfId="10689" xr:uid="{00000000-0005-0000-0000-000029510000}"/>
    <cellStyle name="Normal 6 3 2 4 6 2 4 2" xfId="10690" xr:uid="{00000000-0005-0000-0000-00002A510000}"/>
    <cellStyle name="Normal 6 3 2 4 6 2 4 2 2" xfId="40147" xr:uid="{00000000-0005-0000-0000-00002B510000}"/>
    <cellStyle name="Normal 6 3 2 4 6 2 4 3" xfId="30129" xr:uid="{00000000-0005-0000-0000-00002C510000}"/>
    <cellStyle name="Normal 6 3 2 4 6 2 5" xfId="10691" xr:uid="{00000000-0005-0000-0000-00002D510000}"/>
    <cellStyle name="Normal 6 3 2 4 6 2 5 2" xfId="10692" xr:uid="{00000000-0005-0000-0000-00002E510000}"/>
    <cellStyle name="Normal 6 3 2 4 6 2 5 2 2" xfId="40148" xr:uid="{00000000-0005-0000-0000-00002F510000}"/>
    <cellStyle name="Normal 6 3 2 4 6 2 5 3" xfId="30130" xr:uid="{00000000-0005-0000-0000-000030510000}"/>
    <cellStyle name="Normal 6 3 2 4 6 2 6" xfId="10693" xr:uid="{00000000-0005-0000-0000-000031510000}"/>
    <cellStyle name="Normal 6 3 2 4 6 2 6 2" xfId="35490" xr:uid="{00000000-0005-0000-0000-000032510000}"/>
    <cellStyle name="Normal 6 3 2 4 6 2 7" xfId="24894" xr:uid="{00000000-0005-0000-0000-000033510000}"/>
    <cellStyle name="Normal 6 3 2 4 6 3" xfId="10694" xr:uid="{00000000-0005-0000-0000-000034510000}"/>
    <cellStyle name="Normal 6 3 2 4 6 3 2" xfId="10695" xr:uid="{00000000-0005-0000-0000-000035510000}"/>
    <cellStyle name="Normal 6 3 2 4 6 3 2 2" xfId="10696" xr:uid="{00000000-0005-0000-0000-000036510000}"/>
    <cellStyle name="Normal 6 3 2 4 6 3 2 2 2" xfId="40149" xr:uid="{00000000-0005-0000-0000-000037510000}"/>
    <cellStyle name="Normal 6 3 2 4 6 3 2 3" xfId="30131" xr:uid="{00000000-0005-0000-0000-000038510000}"/>
    <cellStyle name="Normal 6 3 2 4 6 3 3" xfId="10697" xr:uid="{00000000-0005-0000-0000-000039510000}"/>
    <cellStyle name="Normal 6 3 2 4 6 3 3 2" xfId="10698" xr:uid="{00000000-0005-0000-0000-00003A510000}"/>
    <cellStyle name="Normal 6 3 2 4 6 3 3 2 2" xfId="40150" xr:uid="{00000000-0005-0000-0000-00003B510000}"/>
    <cellStyle name="Normal 6 3 2 4 6 3 3 3" xfId="30132" xr:uid="{00000000-0005-0000-0000-00003C510000}"/>
    <cellStyle name="Normal 6 3 2 4 6 3 4" xfId="10699" xr:uid="{00000000-0005-0000-0000-00003D510000}"/>
    <cellStyle name="Normal 6 3 2 4 6 3 4 2" xfId="35493" xr:uid="{00000000-0005-0000-0000-00003E510000}"/>
    <cellStyle name="Normal 6 3 2 4 6 3 5" xfId="24897" xr:uid="{00000000-0005-0000-0000-00003F510000}"/>
    <cellStyle name="Normal 6 3 2 4 6 4" xfId="10700" xr:uid="{00000000-0005-0000-0000-000040510000}"/>
    <cellStyle name="Normal 6 3 2 4 6 4 2" xfId="10701" xr:uid="{00000000-0005-0000-0000-000041510000}"/>
    <cellStyle name="Normal 6 3 2 4 6 4 2 2" xfId="10702" xr:uid="{00000000-0005-0000-0000-000042510000}"/>
    <cellStyle name="Normal 6 3 2 4 6 4 2 2 2" xfId="40151" xr:uid="{00000000-0005-0000-0000-000043510000}"/>
    <cellStyle name="Normal 6 3 2 4 6 4 2 3" xfId="30133" xr:uid="{00000000-0005-0000-0000-000044510000}"/>
    <cellStyle name="Normal 6 3 2 4 6 4 3" xfId="10703" xr:uid="{00000000-0005-0000-0000-000045510000}"/>
    <cellStyle name="Normal 6 3 2 4 6 4 3 2" xfId="10704" xr:uid="{00000000-0005-0000-0000-000046510000}"/>
    <cellStyle name="Normal 6 3 2 4 6 4 3 2 2" xfId="40152" xr:uid="{00000000-0005-0000-0000-000047510000}"/>
    <cellStyle name="Normal 6 3 2 4 6 4 3 3" xfId="30134" xr:uid="{00000000-0005-0000-0000-000048510000}"/>
    <cellStyle name="Normal 6 3 2 4 6 4 4" xfId="10705" xr:uid="{00000000-0005-0000-0000-000049510000}"/>
    <cellStyle name="Normal 6 3 2 4 6 4 4 2" xfId="35494" xr:uid="{00000000-0005-0000-0000-00004A510000}"/>
    <cellStyle name="Normal 6 3 2 4 6 4 5" xfId="24898" xr:uid="{00000000-0005-0000-0000-00004B510000}"/>
    <cellStyle name="Normal 6 3 2 4 6 5" xfId="10706" xr:uid="{00000000-0005-0000-0000-00004C510000}"/>
    <cellStyle name="Normal 6 3 2 4 6 5 2" xfId="10707" xr:uid="{00000000-0005-0000-0000-00004D510000}"/>
    <cellStyle name="Normal 6 3 2 4 6 5 2 2" xfId="40153" xr:uid="{00000000-0005-0000-0000-00004E510000}"/>
    <cellStyle name="Normal 6 3 2 4 6 5 3" xfId="30135" xr:uid="{00000000-0005-0000-0000-00004F510000}"/>
    <cellStyle name="Normal 6 3 2 4 6 6" xfId="10708" xr:uid="{00000000-0005-0000-0000-000050510000}"/>
    <cellStyle name="Normal 6 3 2 4 6 6 2" xfId="10709" xr:uid="{00000000-0005-0000-0000-000051510000}"/>
    <cellStyle name="Normal 6 3 2 4 6 6 2 2" xfId="40154" xr:uid="{00000000-0005-0000-0000-000052510000}"/>
    <cellStyle name="Normal 6 3 2 4 6 6 3" xfId="30136" xr:uid="{00000000-0005-0000-0000-000053510000}"/>
    <cellStyle name="Normal 6 3 2 4 6 7" xfId="10710" xr:uid="{00000000-0005-0000-0000-000054510000}"/>
    <cellStyle name="Normal 6 3 2 4 6 7 2" xfId="35489" xr:uid="{00000000-0005-0000-0000-000055510000}"/>
    <cellStyle name="Normal 6 3 2 4 6 8" xfId="24893" xr:uid="{00000000-0005-0000-0000-000056510000}"/>
    <cellStyle name="Normal 6 3 2 4 7" xfId="10711" xr:uid="{00000000-0005-0000-0000-000057510000}"/>
    <cellStyle name="Normal 6 3 2 4 7 2" xfId="10712" xr:uid="{00000000-0005-0000-0000-000058510000}"/>
    <cellStyle name="Normal 6 3 2 4 7 2 2" xfId="10713" xr:uid="{00000000-0005-0000-0000-000059510000}"/>
    <cellStyle name="Normal 6 3 2 4 7 2 2 2" xfId="10714" xr:uid="{00000000-0005-0000-0000-00005A510000}"/>
    <cellStyle name="Normal 6 3 2 4 7 2 2 2 2" xfId="40155" xr:uid="{00000000-0005-0000-0000-00005B510000}"/>
    <cellStyle name="Normal 6 3 2 4 7 2 2 3" xfId="30137" xr:uid="{00000000-0005-0000-0000-00005C510000}"/>
    <cellStyle name="Normal 6 3 2 4 7 2 3" xfId="10715" xr:uid="{00000000-0005-0000-0000-00005D510000}"/>
    <cellStyle name="Normal 6 3 2 4 7 2 3 2" xfId="10716" xr:uid="{00000000-0005-0000-0000-00005E510000}"/>
    <cellStyle name="Normal 6 3 2 4 7 2 3 2 2" xfId="40156" xr:uid="{00000000-0005-0000-0000-00005F510000}"/>
    <cellStyle name="Normal 6 3 2 4 7 2 3 3" xfId="30138" xr:uid="{00000000-0005-0000-0000-000060510000}"/>
    <cellStyle name="Normal 6 3 2 4 7 2 4" xfId="10717" xr:uid="{00000000-0005-0000-0000-000061510000}"/>
    <cellStyle name="Normal 6 3 2 4 7 2 4 2" xfId="35496" xr:uid="{00000000-0005-0000-0000-000062510000}"/>
    <cellStyle name="Normal 6 3 2 4 7 2 5" xfId="24900" xr:uid="{00000000-0005-0000-0000-000063510000}"/>
    <cellStyle name="Normal 6 3 2 4 7 3" xfId="10718" xr:uid="{00000000-0005-0000-0000-000064510000}"/>
    <cellStyle name="Normal 6 3 2 4 7 3 2" xfId="10719" xr:uid="{00000000-0005-0000-0000-000065510000}"/>
    <cellStyle name="Normal 6 3 2 4 7 3 2 2" xfId="10720" xr:uid="{00000000-0005-0000-0000-000066510000}"/>
    <cellStyle name="Normal 6 3 2 4 7 3 2 2 2" xfId="40157" xr:uid="{00000000-0005-0000-0000-000067510000}"/>
    <cellStyle name="Normal 6 3 2 4 7 3 2 3" xfId="30139" xr:uid="{00000000-0005-0000-0000-000068510000}"/>
    <cellStyle name="Normal 6 3 2 4 7 3 3" xfId="10721" xr:uid="{00000000-0005-0000-0000-000069510000}"/>
    <cellStyle name="Normal 6 3 2 4 7 3 3 2" xfId="10722" xr:uid="{00000000-0005-0000-0000-00006A510000}"/>
    <cellStyle name="Normal 6 3 2 4 7 3 3 2 2" xfId="40158" xr:uid="{00000000-0005-0000-0000-00006B510000}"/>
    <cellStyle name="Normal 6 3 2 4 7 3 3 3" xfId="30140" xr:uid="{00000000-0005-0000-0000-00006C510000}"/>
    <cellStyle name="Normal 6 3 2 4 7 3 4" xfId="10723" xr:uid="{00000000-0005-0000-0000-00006D510000}"/>
    <cellStyle name="Normal 6 3 2 4 7 3 4 2" xfId="35497" xr:uid="{00000000-0005-0000-0000-00006E510000}"/>
    <cellStyle name="Normal 6 3 2 4 7 3 5" xfId="24901" xr:uid="{00000000-0005-0000-0000-00006F510000}"/>
    <cellStyle name="Normal 6 3 2 4 7 4" xfId="10724" xr:uid="{00000000-0005-0000-0000-000070510000}"/>
    <cellStyle name="Normal 6 3 2 4 7 4 2" xfId="10725" xr:uid="{00000000-0005-0000-0000-000071510000}"/>
    <cellStyle name="Normal 6 3 2 4 7 4 2 2" xfId="40159" xr:uid="{00000000-0005-0000-0000-000072510000}"/>
    <cellStyle name="Normal 6 3 2 4 7 4 3" xfId="30141" xr:uid="{00000000-0005-0000-0000-000073510000}"/>
    <cellStyle name="Normal 6 3 2 4 7 5" xfId="10726" xr:uid="{00000000-0005-0000-0000-000074510000}"/>
    <cellStyle name="Normal 6 3 2 4 7 5 2" xfId="10727" xr:uid="{00000000-0005-0000-0000-000075510000}"/>
    <cellStyle name="Normal 6 3 2 4 7 5 2 2" xfId="40160" xr:uid="{00000000-0005-0000-0000-000076510000}"/>
    <cellStyle name="Normal 6 3 2 4 7 5 3" xfId="30142" xr:uid="{00000000-0005-0000-0000-000077510000}"/>
    <cellStyle name="Normal 6 3 2 4 7 6" xfId="10728" xr:uid="{00000000-0005-0000-0000-000078510000}"/>
    <cellStyle name="Normal 6 3 2 4 7 6 2" xfId="35495" xr:uid="{00000000-0005-0000-0000-000079510000}"/>
    <cellStyle name="Normal 6 3 2 4 7 7" xfId="24899" xr:uid="{00000000-0005-0000-0000-00007A510000}"/>
    <cellStyle name="Normal 6 3 2 4 8" xfId="10729" xr:uid="{00000000-0005-0000-0000-00007B510000}"/>
    <cellStyle name="Normal 6 3 2 4 8 2" xfId="10730" xr:uid="{00000000-0005-0000-0000-00007C510000}"/>
    <cellStyle name="Normal 6 3 2 4 8 2 2" xfId="10731" xr:uid="{00000000-0005-0000-0000-00007D510000}"/>
    <cellStyle name="Normal 6 3 2 4 8 2 2 2" xfId="40161" xr:uid="{00000000-0005-0000-0000-00007E510000}"/>
    <cellStyle name="Normal 6 3 2 4 8 2 3" xfId="30143" xr:uid="{00000000-0005-0000-0000-00007F510000}"/>
    <cellStyle name="Normal 6 3 2 4 8 3" xfId="10732" xr:uid="{00000000-0005-0000-0000-000080510000}"/>
    <cellStyle name="Normal 6 3 2 4 8 3 2" xfId="10733" xr:uid="{00000000-0005-0000-0000-000081510000}"/>
    <cellStyle name="Normal 6 3 2 4 8 3 2 2" xfId="40162" xr:uid="{00000000-0005-0000-0000-000082510000}"/>
    <cellStyle name="Normal 6 3 2 4 8 3 3" xfId="30144" xr:uid="{00000000-0005-0000-0000-000083510000}"/>
    <cellStyle name="Normal 6 3 2 4 8 4" xfId="10734" xr:uid="{00000000-0005-0000-0000-000084510000}"/>
    <cellStyle name="Normal 6 3 2 4 8 4 2" xfId="35498" xr:uid="{00000000-0005-0000-0000-000085510000}"/>
    <cellStyle name="Normal 6 3 2 4 8 5" xfId="24902" xr:uid="{00000000-0005-0000-0000-000086510000}"/>
    <cellStyle name="Normal 6 3 2 4 9" xfId="10735" xr:uid="{00000000-0005-0000-0000-000087510000}"/>
    <cellStyle name="Normal 6 3 2 4 9 2" xfId="10736" xr:uid="{00000000-0005-0000-0000-000088510000}"/>
    <cellStyle name="Normal 6 3 2 4 9 2 2" xfId="10737" xr:uid="{00000000-0005-0000-0000-000089510000}"/>
    <cellStyle name="Normal 6 3 2 4 9 2 2 2" xfId="40163" xr:uid="{00000000-0005-0000-0000-00008A510000}"/>
    <cellStyle name="Normal 6 3 2 4 9 2 3" xfId="30145" xr:uid="{00000000-0005-0000-0000-00008B510000}"/>
    <cellStyle name="Normal 6 3 2 4 9 3" xfId="10738" xr:uid="{00000000-0005-0000-0000-00008C510000}"/>
    <cellStyle name="Normal 6 3 2 4 9 3 2" xfId="10739" xr:uid="{00000000-0005-0000-0000-00008D510000}"/>
    <cellStyle name="Normal 6 3 2 4 9 3 2 2" xfId="40164" xr:uid="{00000000-0005-0000-0000-00008E510000}"/>
    <cellStyle name="Normal 6 3 2 4 9 3 3" xfId="30146" xr:uid="{00000000-0005-0000-0000-00008F510000}"/>
    <cellStyle name="Normal 6 3 2 4 9 4" xfId="10740" xr:uid="{00000000-0005-0000-0000-000090510000}"/>
    <cellStyle name="Normal 6 3 2 4 9 4 2" xfId="35499" xr:uid="{00000000-0005-0000-0000-000091510000}"/>
    <cellStyle name="Normal 6 3 2 4 9 5" xfId="24903" xr:uid="{00000000-0005-0000-0000-000092510000}"/>
    <cellStyle name="Normal 6 3 2 5" xfId="10741" xr:uid="{00000000-0005-0000-0000-000093510000}"/>
    <cellStyle name="Normal 6 3 2 5 10" xfId="10742" xr:uid="{00000000-0005-0000-0000-000094510000}"/>
    <cellStyle name="Normal 6 3 2 5 10 2" xfId="10743" xr:uid="{00000000-0005-0000-0000-000095510000}"/>
    <cellStyle name="Normal 6 3 2 5 10 2 2" xfId="40165" xr:uid="{00000000-0005-0000-0000-000096510000}"/>
    <cellStyle name="Normal 6 3 2 5 10 3" xfId="30147" xr:uid="{00000000-0005-0000-0000-000097510000}"/>
    <cellStyle name="Normal 6 3 2 5 11" xfId="10744" xr:uid="{00000000-0005-0000-0000-000098510000}"/>
    <cellStyle name="Normal 6 3 2 5 11 2" xfId="35500" xr:uid="{00000000-0005-0000-0000-000099510000}"/>
    <cellStyle name="Normal 6 3 2 5 12" xfId="24904" xr:uid="{00000000-0005-0000-0000-00009A510000}"/>
    <cellStyle name="Normal 6 3 2 5 2" xfId="10745" xr:uid="{00000000-0005-0000-0000-00009B510000}"/>
    <cellStyle name="Normal 6 3 2 5 2 10" xfId="24905" xr:uid="{00000000-0005-0000-0000-00009C510000}"/>
    <cellStyle name="Normal 6 3 2 5 2 2" xfId="10746" xr:uid="{00000000-0005-0000-0000-00009D510000}"/>
    <cellStyle name="Normal 6 3 2 5 2 2 2" xfId="10747" xr:uid="{00000000-0005-0000-0000-00009E510000}"/>
    <cellStyle name="Normal 6 3 2 5 2 2 2 2" xfId="10748" xr:uid="{00000000-0005-0000-0000-00009F510000}"/>
    <cellStyle name="Normal 6 3 2 5 2 2 2 2 2" xfId="10749" xr:uid="{00000000-0005-0000-0000-0000A0510000}"/>
    <cellStyle name="Normal 6 3 2 5 2 2 2 2 2 2" xfId="10750" xr:uid="{00000000-0005-0000-0000-0000A1510000}"/>
    <cellStyle name="Normal 6 3 2 5 2 2 2 2 2 2 2" xfId="40166" xr:uid="{00000000-0005-0000-0000-0000A2510000}"/>
    <cellStyle name="Normal 6 3 2 5 2 2 2 2 2 3" xfId="30148" xr:uid="{00000000-0005-0000-0000-0000A3510000}"/>
    <cellStyle name="Normal 6 3 2 5 2 2 2 2 3" xfId="10751" xr:uid="{00000000-0005-0000-0000-0000A4510000}"/>
    <cellStyle name="Normal 6 3 2 5 2 2 2 2 3 2" xfId="10752" xr:uid="{00000000-0005-0000-0000-0000A5510000}"/>
    <cellStyle name="Normal 6 3 2 5 2 2 2 2 3 2 2" xfId="40167" xr:uid="{00000000-0005-0000-0000-0000A6510000}"/>
    <cellStyle name="Normal 6 3 2 5 2 2 2 2 3 3" xfId="30149" xr:uid="{00000000-0005-0000-0000-0000A7510000}"/>
    <cellStyle name="Normal 6 3 2 5 2 2 2 2 4" xfId="10753" xr:uid="{00000000-0005-0000-0000-0000A8510000}"/>
    <cellStyle name="Normal 6 3 2 5 2 2 2 2 4 2" xfId="35504" xr:uid="{00000000-0005-0000-0000-0000A9510000}"/>
    <cellStyle name="Normal 6 3 2 5 2 2 2 2 5" xfId="24908" xr:uid="{00000000-0005-0000-0000-0000AA510000}"/>
    <cellStyle name="Normal 6 3 2 5 2 2 2 3" xfId="10754" xr:uid="{00000000-0005-0000-0000-0000AB510000}"/>
    <cellStyle name="Normal 6 3 2 5 2 2 2 3 2" xfId="10755" xr:uid="{00000000-0005-0000-0000-0000AC510000}"/>
    <cellStyle name="Normal 6 3 2 5 2 2 2 3 2 2" xfId="10756" xr:uid="{00000000-0005-0000-0000-0000AD510000}"/>
    <cellStyle name="Normal 6 3 2 5 2 2 2 3 2 2 2" xfId="40168" xr:uid="{00000000-0005-0000-0000-0000AE510000}"/>
    <cellStyle name="Normal 6 3 2 5 2 2 2 3 2 3" xfId="30150" xr:uid="{00000000-0005-0000-0000-0000AF510000}"/>
    <cellStyle name="Normal 6 3 2 5 2 2 2 3 3" xfId="10757" xr:uid="{00000000-0005-0000-0000-0000B0510000}"/>
    <cellStyle name="Normal 6 3 2 5 2 2 2 3 3 2" xfId="10758" xr:uid="{00000000-0005-0000-0000-0000B1510000}"/>
    <cellStyle name="Normal 6 3 2 5 2 2 2 3 3 2 2" xfId="40169" xr:uid="{00000000-0005-0000-0000-0000B2510000}"/>
    <cellStyle name="Normal 6 3 2 5 2 2 2 3 3 3" xfId="30151" xr:uid="{00000000-0005-0000-0000-0000B3510000}"/>
    <cellStyle name="Normal 6 3 2 5 2 2 2 3 4" xfId="10759" xr:uid="{00000000-0005-0000-0000-0000B4510000}"/>
    <cellStyle name="Normal 6 3 2 5 2 2 2 3 4 2" xfId="35505" xr:uid="{00000000-0005-0000-0000-0000B5510000}"/>
    <cellStyle name="Normal 6 3 2 5 2 2 2 3 5" xfId="24909" xr:uid="{00000000-0005-0000-0000-0000B6510000}"/>
    <cellStyle name="Normal 6 3 2 5 2 2 2 4" xfId="10760" xr:uid="{00000000-0005-0000-0000-0000B7510000}"/>
    <cellStyle name="Normal 6 3 2 5 2 2 2 4 2" xfId="10761" xr:uid="{00000000-0005-0000-0000-0000B8510000}"/>
    <cellStyle name="Normal 6 3 2 5 2 2 2 4 2 2" xfId="40170" xr:uid="{00000000-0005-0000-0000-0000B9510000}"/>
    <cellStyle name="Normal 6 3 2 5 2 2 2 4 3" xfId="30152" xr:uid="{00000000-0005-0000-0000-0000BA510000}"/>
    <cellStyle name="Normal 6 3 2 5 2 2 2 5" xfId="10762" xr:uid="{00000000-0005-0000-0000-0000BB510000}"/>
    <cellStyle name="Normal 6 3 2 5 2 2 2 5 2" xfId="10763" xr:uid="{00000000-0005-0000-0000-0000BC510000}"/>
    <cellStyle name="Normal 6 3 2 5 2 2 2 5 2 2" xfId="40171" xr:uid="{00000000-0005-0000-0000-0000BD510000}"/>
    <cellStyle name="Normal 6 3 2 5 2 2 2 5 3" xfId="30153" xr:uid="{00000000-0005-0000-0000-0000BE510000}"/>
    <cellStyle name="Normal 6 3 2 5 2 2 2 6" xfId="10764" xr:uid="{00000000-0005-0000-0000-0000BF510000}"/>
    <cellStyle name="Normal 6 3 2 5 2 2 2 6 2" xfId="35503" xr:uid="{00000000-0005-0000-0000-0000C0510000}"/>
    <cellStyle name="Normal 6 3 2 5 2 2 2 7" xfId="24907" xr:uid="{00000000-0005-0000-0000-0000C1510000}"/>
    <cellStyle name="Normal 6 3 2 5 2 2 3" xfId="10765" xr:uid="{00000000-0005-0000-0000-0000C2510000}"/>
    <cellStyle name="Normal 6 3 2 5 2 2 3 2" xfId="10766" xr:uid="{00000000-0005-0000-0000-0000C3510000}"/>
    <cellStyle name="Normal 6 3 2 5 2 2 3 2 2" xfId="10767" xr:uid="{00000000-0005-0000-0000-0000C4510000}"/>
    <cellStyle name="Normal 6 3 2 5 2 2 3 2 2 2" xfId="40172" xr:uid="{00000000-0005-0000-0000-0000C5510000}"/>
    <cellStyle name="Normal 6 3 2 5 2 2 3 2 3" xfId="30154" xr:uid="{00000000-0005-0000-0000-0000C6510000}"/>
    <cellStyle name="Normal 6 3 2 5 2 2 3 3" xfId="10768" xr:uid="{00000000-0005-0000-0000-0000C7510000}"/>
    <cellStyle name="Normal 6 3 2 5 2 2 3 3 2" xfId="10769" xr:uid="{00000000-0005-0000-0000-0000C8510000}"/>
    <cellStyle name="Normal 6 3 2 5 2 2 3 3 2 2" xfId="40173" xr:uid="{00000000-0005-0000-0000-0000C9510000}"/>
    <cellStyle name="Normal 6 3 2 5 2 2 3 3 3" xfId="30155" xr:uid="{00000000-0005-0000-0000-0000CA510000}"/>
    <cellStyle name="Normal 6 3 2 5 2 2 3 4" xfId="10770" xr:uid="{00000000-0005-0000-0000-0000CB510000}"/>
    <cellStyle name="Normal 6 3 2 5 2 2 3 4 2" xfId="35506" xr:uid="{00000000-0005-0000-0000-0000CC510000}"/>
    <cellStyle name="Normal 6 3 2 5 2 2 3 5" xfId="24910" xr:uid="{00000000-0005-0000-0000-0000CD510000}"/>
    <cellStyle name="Normal 6 3 2 5 2 2 4" xfId="10771" xr:uid="{00000000-0005-0000-0000-0000CE510000}"/>
    <cellStyle name="Normal 6 3 2 5 2 2 4 2" xfId="10772" xr:uid="{00000000-0005-0000-0000-0000CF510000}"/>
    <cellStyle name="Normal 6 3 2 5 2 2 4 2 2" xfId="10773" xr:uid="{00000000-0005-0000-0000-0000D0510000}"/>
    <cellStyle name="Normal 6 3 2 5 2 2 4 2 2 2" xfId="40174" xr:uid="{00000000-0005-0000-0000-0000D1510000}"/>
    <cellStyle name="Normal 6 3 2 5 2 2 4 2 3" xfId="30156" xr:uid="{00000000-0005-0000-0000-0000D2510000}"/>
    <cellStyle name="Normal 6 3 2 5 2 2 4 3" xfId="10774" xr:uid="{00000000-0005-0000-0000-0000D3510000}"/>
    <cellStyle name="Normal 6 3 2 5 2 2 4 3 2" xfId="10775" xr:uid="{00000000-0005-0000-0000-0000D4510000}"/>
    <cellStyle name="Normal 6 3 2 5 2 2 4 3 2 2" xfId="40175" xr:uid="{00000000-0005-0000-0000-0000D5510000}"/>
    <cellStyle name="Normal 6 3 2 5 2 2 4 3 3" xfId="30157" xr:uid="{00000000-0005-0000-0000-0000D6510000}"/>
    <cellStyle name="Normal 6 3 2 5 2 2 4 4" xfId="10776" xr:uid="{00000000-0005-0000-0000-0000D7510000}"/>
    <cellStyle name="Normal 6 3 2 5 2 2 4 4 2" xfId="35507" xr:uid="{00000000-0005-0000-0000-0000D8510000}"/>
    <cellStyle name="Normal 6 3 2 5 2 2 4 5" xfId="24911" xr:uid="{00000000-0005-0000-0000-0000D9510000}"/>
    <cellStyle name="Normal 6 3 2 5 2 2 5" xfId="10777" xr:uid="{00000000-0005-0000-0000-0000DA510000}"/>
    <cellStyle name="Normal 6 3 2 5 2 2 5 2" xfId="10778" xr:uid="{00000000-0005-0000-0000-0000DB510000}"/>
    <cellStyle name="Normal 6 3 2 5 2 2 5 2 2" xfId="40176" xr:uid="{00000000-0005-0000-0000-0000DC510000}"/>
    <cellStyle name="Normal 6 3 2 5 2 2 5 3" xfId="30158" xr:uid="{00000000-0005-0000-0000-0000DD510000}"/>
    <cellStyle name="Normal 6 3 2 5 2 2 6" xfId="10779" xr:uid="{00000000-0005-0000-0000-0000DE510000}"/>
    <cellStyle name="Normal 6 3 2 5 2 2 6 2" xfId="10780" xr:uid="{00000000-0005-0000-0000-0000DF510000}"/>
    <cellStyle name="Normal 6 3 2 5 2 2 6 2 2" xfId="40177" xr:uid="{00000000-0005-0000-0000-0000E0510000}"/>
    <cellStyle name="Normal 6 3 2 5 2 2 6 3" xfId="30159" xr:uid="{00000000-0005-0000-0000-0000E1510000}"/>
    <cellStyle name="Normal 6 3 2 5 2 2 7" xfId="10781" xr:uid="{00000000-0005-0000-0000-0000E2510000}"/>
    <cellStyle name="Normal 6 3 2 5 2 2 7 2" xfId="35502" xr:uid="{00000000-0005-0000-0000-0000E3510000}"/>
    <cellStyle name="Normal 6 3 2 5 2 2 8" xfId="24906" xr:uid="{00000000-0005-0000-0000-0000E4510000}"/>
    <cellStyle name="Normal 6 3 2 5 2 3" xfId="10782" xr:uid="{00000000-0005-0000-0000-0000E5510000}"/>
    <cellStyle name="Normal 6 3 2 5 2 3 2" xfId="10783" xr:uid="{00000000-0005-0000-0000-0000E6510000}"/>
    <cellStyle name="Normal 6 3 2 5 2 3 2 2" xfId="10784" xr:uid="{00000000-0005-0000-0000-0000E7510000}"/>
    <cellStyle name="Normal 6 3 2 5 2 3 2 2 2" xfId="10785" xr:uid="{00000000-0005-0000-0000-0000E8510000}"/>
    <cellStyle name="Normal 6 3 2 5 2 3 2 2 2 2" xfId="10786" xr:uid="{00000000-0005-0000-0000-0000E9510000}"/>
    <cellStyle name="Normal 6 3 2 5 2 3 2 2 2 2 2" xfId="40178" xr:uid="{00000000-0005-0000-0000-0000EA510000}"/>
    <cellStyle name="Normal 6 3 2 5 2 3 2 2 2 3" xfId="30160" xr:uid="{00000000-0005-0000-0000-0000EB510000}"/>
    <cellStyle name="Normal 6 3 2 5 2 3 2 2 3" xfId="10787" xr:uid="{00000000-0005-0000-0000-0000EC510000}"/>
    <cellStyle name="Normal 6 3 2 5 2 3 2 2 3 2" xfId="10788" xr:uid="{00000000-0005-0000-0000-0000ED510000}"/>
    <cellStyle name="Normal 6 3 2 5 2 3 2 2 3 2 2" xfId="40179" xr:uid="{00000000-0005-0000-0000-0000EE510000}"/>
    <cellStyle name="Normal 6 3 2 5 2 3 2 2 3 3" xfId="30161" xr:uid="{00000000-0005-0000-0000-0000EF510000}"/>
    <cellStyle name="Normal 6 3 2 5 2 3 2 2 4" xfId="10789" xr:uid="{00000000-0005-0000-0000-0000F0510000}"/>
    <cellStyle name="Normal 6 3 2 5 2 3 2 2 4 2" xfId="35510" xr:uid="{00000000-0005-0000-0000-0000F1510000}"/>
    <cellStyle name="Normal 6 3 2 5 2 3 2 2 5" xfId="24914" xr:uid="{00000000-0005-0000-0000-0000F2510000}"/>
    <cellStyle name="Normal 6 3 2 5 2 3 2 3" xfId="10790" xr:uid="{00000000-0005-0000-0000-0000F3510000}"/>
    <cellStyle name="Normal 6 3 2 5 2 3 2 3 2" xfId="10791" xr:uid="{00000000-0005-0000-0000-0000F4510000}"/>
    <cellStyle name="Normal 6 3 2 5 2 3 2 3 2 2" xfId="10792" xr:uid="{00000000-0005-0000-0000-0000F5510000}"/>
    <cellStyle name="Normal 6 3 2 5 2 3 2 3 2 2 2" xfId="40180" xr:uid="{00000000-0005-0000-0000-0000F6510000}"/>
    <cellStyle name="Normal 6 3 2 5 2 3 2 3 2 3" xfId="30162" xr:uid="{00000000-0005-0000-0000-0000F7510000}"/>
    <cellStyle name="Normal 6 3 2 5 2 3 2 3 3" xfId="10793" xr:uid="{00000000-0005-0000-0000-0000F8510000}"/>
    <cellStyle name="Normal 6 3 2 5 2 3 2 3 3 2" xfId="10794" xr:uid="{00000000-0005-0000-0000-0000F9510000}"/>
    <cellStyle name="Normal 6 3 2 5 2 3 2 3 3 2 2" xfId="40181" xr:uid="{00000000-0005-0000-0000-0000FA510000}"/>
    <cellStyle name="Normal 6 3 2 5 2 3 2 3 3 3" xfId="30163" xr:uid="{00000000-0005-0000-0000-0000FB510000}"/>
    <cellStyle name="Normal 6 3 2 5 2 3 2 3 4" xfId="10795" xr:uid="{00000000-0005-0000-0000-0000FC510000}"/>
    <cellStyle name="Normal 6 3 2 5 2 3 2 3 4 2" xfId="35511" xr:uid="{00000000-0005-0000-0000-0000FD510000}"/>
    <cellStyle name="Normal 6 3 2 5 2 3 2 3 5" xfId="24915" xr:uid="{00000000-0005-0000-0000-0000FE510000}"/>
    <cellStyle name="Normal 6 3 2 5 2 3 2 4" xfId="10796" xr:uid="{00000000-0005-0000-0000-0000FF510000}"/>
    <cellStyle name="Normal 6 3 2 5 2 3 2 4 2" xfId="10797" xr:uid="{00000000-0005-0000-0000-000000520000}"/>
    <cellStyle name="Normal 6 3 2 5 2 3 2 4 2 2" xfId="40182" xr:uid="{00000000-0005-0000-0000-000001520000}"/>
    <cellStyle name="Normal 6 3 2 5 2 3 2 4 3" xfId="30164" xr:uid="{00000000-0005-0000-0000-000002520000}"/>
    <cellStyle name="Normal 6 3 2 5 2 3 2 5" xfId="10798" xr:uid="{00000000-0005-0000-0000-000003520000}"/>
    <cellStyle name="Normal 6 3 2 5 2 3 2 5 2" xfId="10799" xr:uid="{00000000-0005-0000-0000-000004520000}"/>
    <cellStyle name="Normal 6 3 2 5 2 3 2 5 2 2" xfId="40183" xr:uid="{00000000-0005-0000-0000-000005520000}"/>
    <cellStyle name="Normal 6 3 2 5 2 3 2 5 3" xfId="30165" xr:uid="{00000000-0005-0000-0000-000006520000}"/>
    <cellStyle name="Normal 6 3 2 5 2 3 2 6" xfId="10800" xr:uid="{00000000-0005-0000-0000-000007520000}"/>
    <cellStyle name="Normal 6 3 2 5 2 3 2 6 2" xfId="35509" xr:uid="{00000000-0005-0000-0000-000008520000}"/>
    <cellStyle name="Normal 6 3 2 5 2 3 2 7" xfId="24913" xr:uid="{00000000-0005-0000-0000-000009520000}"/>
    <cellStyle name="Normal 6 3 2 5 2 3 3" xfId="10801" xr:uid="{00000000-0005-0000-0000-00000A520000}"/>
    <cellStyle name="Normal 6 3 2 5 2 3 3 2" xfId="10802" xr:uid="{00000000-0005-0000-0000-00000B520000}"/>
    <cellStyle name="Normal 6 3 2 5 2 3 3 2 2" xfId="10803" xr:uid="{00000000-0005-0000-0000-00000C520000}"/>
    <cellStyle name="Normal 6 3 2 5 2 3 3 2 2 2" xfId="40184" xr:uid="{00000000-0005-0000-0000-00000D520000}"/>
    <cellStyle name="Normal 6 3 2 5 2 3 3 2 3" xfId="30166" xr:uid="{00000000-0005-0000-0000-00000E520000}"/>
    <cellStyle name="Normal 6 3 2 5 2 3 3 3" xfId="10804" xr:uid="{00000000-0005-0000-0000-00000F520000}"/>
    <cellStyle name="Normal 6 3 2 5 2 3 3 3 2" xfId="10805" xr:uid="{00000000-0005-0000-0000-000010520000}"/>
    <cellStyle name="Normal 6 3 2 5 2 3 3 3 2 2" xfId="40185" xr:uid="{00000000-0005-0000-0000-000011520000}"/>
    <cellStyle name="Normal 6 3 2 5 2 3 3 3 3" xfId="30167" xr:uid="{00000000-0005-0000-0000-000012520000}"/>
    <cellStyle name="Normal 6 3 2 5 2 3 3 4" xfId="10806" xr:uid="{00000000-0005-0000-0000-000013520000}"/>
    <cellStyle name="Normal 6 3 2 5 2 3 3 4 2" xfId="35512" xr:uid="{00000000-0005-0000-0000-000014520000}"/>
    <cellStyle name="Normal 6 3 2 5 2 3 3 5" xfId="24916" xr:uid="{00000000-0005-0000-0000-000015520000}"/>
    <cellStyle name="Normal 6 3 2 5 2 3 4" xfId="10807" xr:uid="{00000000-0005-0000-0000-000016520000}"/>
    <cellStyle name="Normal 6 3 2 5 2 3 4 2" xfId="10808" xr:uid="{00000000-0005-0000-0000-000017520000}"/>
    <cellStyle name="Normal 6 3 2 5 2 3 4 2 2" xfId="10809" xr:uid="{00000000-0005-0000-0000-000018520000}"/>
    <cellStyle name="Normal 6 3 2 5 2 3 4 2 2 2" xfId="40186" xr:uid="{00000000-0005-0000-0000-000019520000}"/>
    <cellStyle name="Normal 6 3 2 5 2 3 4 2 3" xfId="30168" xr:uid="{00000000-0005-0000-0000-00001A520000}"/>
    <cellStyle name="Normal 6 3 2 5 2 3 4 3" xfId="10810" xr:uid="{00000000-0005-0000-0000-00001B520000}"/>
    <cellStyle name="Normal 6 3 2 5 2 3 4 3 2" xfId="10811" xr:uid="{00000000-0005-0000-0000-00001C520000}"/>
    <cellStyle name="Normal 6 3 2 5 2 3 4 3 2 2" xfId="40187" xr:uid="{00000000-0005-0000-0000-00001D520000}"/>
    <cellStyle name="Normal 6 3 2 5 2 3 4 3 3" xfId="30169" xr:uid="{00000000-0005-0000-0000-00001E520000}"/>
    <cellStyle name="Normal 6 3 2 5 2 3 4 4" xfId="10812" xr:uid="{00000000-0005-0000-0000-00001F520000}"/>
    <cellStyle name="Normal 6 3 2 5 2 3 4 4 2" xfId="35513" xr:uid="{00000000-0005-0000-0000-000020520000}"/>
    <cellStyle name="Normal 6 3 2 5 2 3 4 5" xfId="24917" xr:uid="{00000000-0005-0000-0000-000021520000}"/>
    <cellStyle name="Normal 6 3 2 5 2 3 5" xfId="10813" xr:uid="{00000000-0005-0000-0000-000022520000}"/>
    <cellStyle name="Normal 6 3 2 5 2 3 5 2" xfId="10814" xr:uid="{00000000-0005-0000-0000-000023520000}"/>
    <cellStyle name="Normal 6 3 2 5 2 3 5 2 2" xfId="40188" xr:uid="{00000000-0005-0000-0000-000024520000}"/>
    <cellStyle name="Normal 6 3 2 5 2 3 5 3" xfId="30170" xr:uid="{00000000-0005-0000-0000-000025520000}"/>
    <cellStyle name="Normal 6 3 2 5 2 3 6" xfId="10815" xr:uid="{00000000-0005-0000-0000-000026520000}"/>
    <cellStyle name="Normal 6 3 2 5 2 3 6 2" xfId="10816" xr:uid="{00000000-0005-0000-0000-000027520000}"/>
    <cellStyle name="Normal 6 3 2 5 2 3 6 2 2" xfId="40189" xr:uid="{00000000-0005-0000-0000-000028520000}"/>
    <cellStyle name="Normal 6 3 2 5 2 3 6 3" xfId="30171" xr:uid="{00000000-0005-0000-0000-000029520000}"/>
    <cellStyle name="Normal 6 3 2 5 2 3 7" xfId="10817" xr:uid="{00000000-0005-0000-0000-00002A520000}"/>
    <cellStyle name="Normal 6 3 2 5 2 3 7 2" xfId="35508" xr:uid="{00000000-0005-0000-0000-00002B520000}"/>
    <cellStyle name="Normal 6 3 2 5 2 3 8" xfId="24912" xr:uid="{00000000-0005-0000-0000-00002C520000}"/>
    <cellStyle name="Normal 6 3 2 5 2 4" xfId="10818" xr:uid="{00000000-0005-0000-0000-00002D520000}"/>
    <cellStyle name="Normal 6 3 2 5 2 4 2" xfId="10819" xr:uid="{00000000-0005-0000-0000-00002E520000}"/>
    <cellStyle name="Normal 6 3 2 5 2 4 2 2" xfId="10820" xr:uid="{00000000-0005-0000-0000-00002F520000}"/>
    <cellStyle name="Normal 6 3 2 5 2 4 2 2 2" xfId="10821" xr:uid="{00000000-0005-0000-0000-000030520000}"/>
    <cellStyle name="Normal 6 3 2 5 2 4 2 2 2 2" xfId="40190" xr:uid="{00000000-0005-0000-0000-000031520000}"/>
    <cellStyle name="Normal 6 3 2 5 2 4 2 2 3" xfId="30172" xr:uid="{00000000-0005-0000-0000-000032520000}"/>
    <cellStyle name="Normal 6 3 2 5 2 4 2 3" xfId="10822" xr:uid="{00000000-0005-0000-0000-000033520000}"/>
    <cellStyle name="Normal 6 3 2 5 2 4 2 3 2" xfId="10823" xr:uid="{00000000-0005-0000-0000-000034520000}"/>
    <cellStyle name="Normal 6 3 2 5 2 4 2 3 2 2" xfId="40191" xr:uid="{00000000-0005-0000-0000-000035520000}"/>
    <cellStyle name="Normal 6 3 2 5 2 4 2 3 3" xfId="30173" xr:uid="{00000000-0005-0000-0000-000036520000}"/>
    <cellStyle name="Normal 6 3 2 5 2 4 2 4" xfId="10824" xr:uid="{00000000-0005-0000-0000-000037520000}"/>
    <cellStyle name="Normal 6 3 2 5 2 4 2 4 2" xfId="35515" xr:uid="{00000000-0005-0000-0000-000038520000}"/>
    <cellStyle name="Normal 6 3 2 5 2 4 2 5" xfId="24919" xr:uid="{00000000-0005-0000-0000-000039520000}"/>
    <cellStyle name="Normal 6 3 2 5 2 4 3" xfId="10825" xr:uid="{00000000-0005-0000-0000-00003A520000}"/>
    <cellStyle name="Normal 6 3 2 5 2 4 3 2" xfId="10826" xr:uid="{00000000-0005-0000-0000-00003B520000}"/>
    <cellStyle name="Normal 6 3 2 5 2 4 3 2 2" xfId="10827" xr:uid="{00000000-0005-0000-0000-00003C520000}"/>
    <cellStyle name="Normal 6 3 2 5 2 4 3 2 2 2" xfId="40192" xr:uid="{00000000-0005-0000-0000-00003D520000}"/>
    <cellStyle name="Normal 6 3 2 5 2 4 3 2 3" xfId="30174" xr:uid="{00000000-0005-0000-0000-00003E520000}"/>
    <cellStyle name="Normal 6 3 2 5 2 4 3 3" xfId="10828" xr:uid="{00000000-0005-0000-0000-00003F520000}"/>
    <cellStyle name="Normal 6 3 2 5 2 4 3 3 2" xfId="10829" xr:uid="{00000000-0005-0000-0000-000040520000}"/>
    <cellStyle name="Normal 6 3 2 5 2 4 3 3 2 2" xfId="40193" xr:uid="{00000000-0005-0000-0000-000041520000}"/>
    <cellStyle name="Normal 6 3 2 5 2 4 3 3 3" xfId="30175" xr:uid="{00000000-0005-0000-0000-000042520000}"/>
    <cellStyle name="Normal 6 3 2 5 2 4 3 4" xfId="10830" xr:uid="{00000000-0005-0000-0000-000043520000}"/>
    <cellStyle name="Normal 6 3 2 5 2 4 3 4 2" xfId="35516" xr:uid="{00000000-0005-0000-0000-000044520000}"/>
    <cellStyle name="Normal 6 3 2 5 2 4 3 5" xfId="24920" xr:uid="{00000000-0005-0000-0000-000045520000}"/>
    <cellStyle name="Normal 6 3 2 5 2 4 4" xfId="10831" xr:uid="{00000000-0005-0000-0000-000046520000}"/>
    <cellStyle name="Normal 6 3 2 5 2 4 4 2" xfId="10832" xr:uid="{00000000-0005-0000-0000-000047520000}"/>
    <cellStyle name="Normal 6 3 2 5 2 4 4 2 2" xfId="40194" xr:uid="{00000000-0005-0000-0000-000048520000}"/>
    <cellStyle name="Normal 6 3 2 5 2 4 4 3" xfId="30176" xr:uid="{00000000-0005-0000-0000-000049520000}"/>
    <cellStyle name="Normal 6 3 2 5 2 4 5" xfId="10833" xr:uid="{00000000-0005-0000-0000-00004A520000}"/>
    <cellStyle name="Normal 6 3 2 5 2 4 5 2" xfId="10834" xr:uid="{00000000-0005-0000-0000-00004B520000}"/>
    <cellStyle name="Normal 6 3 2 5 2 4 5 2 2" xfId="40195" xr:uid="{00000000-0005-0000-0000-00004C520000}"/>
    <cellStyle name="Normal 6 3 2 5 2 4 5 3" xfId="30177" xr:uid="{00000000-0005-0000-0000-00004D520000}"/>
    <cellStyle name="Normal 6 3 2 5 2 4 6" xfId="10835" xr:uid="{00000000-0005-0000-0000-00004E520000}"/>
    <cellStyle name="Normal 6 3 2 5 2 4 6 2" xfId="35514" xr:uid="{00000000-0005-0000-0000-00004F520000}"/>
    <cellStyle name="Normal 6 3 2 5 2 4 7" xfId="24918" xr:uid="{00000000-0005-0000-0000-000050520000}"/>
    <cellStyle name="Normal 6 3 2 5 2 5" xfId="10836" xr:uid="{00000000-0005-0000-0000-000051520000}"/>
    <cellStyle name="Normal 6 3 2 5 2 5 2" xfId="10837" xr:uid="{00000000-0005-0000-0000-000052520000}"/>
    <cellStyle name="Normal 6 3 2 5 2 5 2 2" xfId="10838" xr:uid="{00000000-0005-0000-0000-000053520000}"/>
    <cellStyle name="Normal 6 3 2 5 2 5 2 2 2" xfId="40196" xr:uid="{00000000-0005-0000-0000-000054520000}"/>
    <cellStyle name="Normal 6 3 2 5 2 5 2 3" xfId="30178" xr:uid="{00000000-0005-0000-0000-000055520000}"/>
    <cellStyle name="Normal 6 3 2 5 2 5 3" xfId="10839" xr:uid="{00000000-0005-0000-0000-000056520000}"/>
    <cellStyle name="Normal 6 3 2 5 2 5 3 2" xfId="10840" xr:uid="{00000000-0005-0000-0000-000057520000}"/>
    <cellStyle name="Normal 6 3 2 5 2 5 3 2 2" xfId="40197" xr:uid="{00000000-0005-0000-0000-000058520000}"/>
    <cellStyle name="Normal 6 3 2 5 2 5 3 3" xfId="30179" xr:uid="{00000000-0005-0000-0000-000059520000}"/>
    <cellStyle name="Normal 6 3 2 5 2 5 4" xfId="10841" xr:uid="{00000000-0005-0000-0000-00005A520000}"/>
    <cellStyle name="Normal 6 3 2 5 2 5 4 2" xfId="35517" xr:uid="{00000000-0005-0000-0000-00005B520000}"/>
    <cellStyle name="Normal 6 3 2 5 2 5 5" xfId="24921" xr:uid="{00000000-0005-0000-0000-00005C520000}"/>
    <cellStyle name="Normal 6 3 2 5 2 6" xfId="10842" xr:uid="{00000000-0005-0000-0000-00005D520000}"/>
    <cellStyle name="Normal 6 3 2 5 2 6 2" xfId="10843" xr:uid="{00000000-0005-0000-0000-00005E520000}"/>
    <cellStyle name="Normal 6 3 2 5 2 6 2 2" xfId="10844" xr:uid="{00000000-0005-0000-0000-00005F520000}"/>
    <cellStyle name="Normal 6 3 2 5 2 6 2 2 2" xfId="40198" xr:uid="{00000000-0005-0000-0000-000060520000}"/>
    <cellStyle name="Normal 6 3 2 5 2 6 2 3" xfId="30180" xr:uid="{00000000-0005-0000-0000-000061520000}"/>
    <cellStyle name="Normal 6 3 2 5 2 6 3" xfId="10845" xr:uid="{00000000-0005-0000-0000-000062520000}"/>
    <cellStyle name="Normal 6 3 2 5 2 6 3 2" xfId="10846" xr:uid="{00000000-0005-0000-0000-000063520000}"/>
    <cellStyle name="Normal 6 3 2 5 2 6 3 2 2" xfId="40199" xr:uid="{00000000-0005-0000-0000-000064520000}"/>
    <cellStyle name="Normal 6 3 2 5 2 6 3 3" xfId="30181" xr:uid="{00000000-0005-0000-0000-000065520000}"/>
    <cellStyle name="Normal 6 3 2 5 2 6 4" xfId="10847" xr:uid="{00000000-0005-0000-0000-000066520000}"/>
    <cellStyle name="Normal 6 3 2 5 2 6 4 2" xfId="35518" xr:uid="{00000000-0005-0000-0000-000067520000}"/>
    <cellStyle name="Normal 6 3 2 5 2 6 5" xfId="24922" xr:uid="{00000000-0005-0000-0000-000068520000}"/>
    <cellStyle name="Normal 6 3 2 5 2 7" xfId="10848" xr:uid="{00000000-0005-0000-0000-000069520000}"/>
    <cellStyle name="Normal 6 3 2 5 2 7 2" xfId="10849" xr:uid="{00000000-0005-0000-0000-00006A520000}"/>
    <cellStyle name="Normal 6 3 2 5 2 7 2 2" xfId="40200" xr:uid="{00000000-0005-0000-0000-00006B520000}"/>
    <cellStyle name="Normal 6 3 2 5 2 7 3" xfId="30182" xr:uid="{00000000-0005-0000-0000-00006C520000}"/>
    <cellStyle name="Normal 6 3 2 5 2 8" xfId="10850" xr:uid="{00000000-0005-0000-0000-00006D520000}"/>
    <cellStyle name="Normal 6 3 2 5 2 8 2" xfId="10851" xr:uid="{00000000-0005-0000-0000-00006E520000}"/>
    <cellStyle name="Normal 6 3 2 5 2 8 2 2" xfId="40201" xr:uid="{00000000-0005-0000-0000-00006F520000}"/>
    <cellStyle name="Normal 6 3 2 5 2 8 3" xfId="30183" xr:uid="{00000000-0005-0000-0000-000070520000}"/>
    <cellStyle name="Normal 6 3 2 5 2 9" xfId="10852" xr:uid="{00000000-0005-0000-0000-000071520000}"/>
    <cellStyle name="Normal 6 3 2 5 2 9 2" xfId="35501" xr:uid="{00000000-0005-0000-0000-000072520000}"/>
    <cellStyle name="Normal 6 3 2 5 3" xfId="10853" xr:uid="{00000000-0005-0000-0000-000073520000}"/>
    <cellStyle name="Normal 6 3 2 5 3 2" xfId="10854" xr:uid="{00000000-0005-0000-0000-000074520000}"/>
    <cellStyle name="Normal 6 3 2 5 3 2 2" xfId="10855" xr:uid="{00000000-0005-0000-0000-000075520000}"/>
    <cellStyle name="Normal 6 3 2 5 3 2 2 2" xfId="10856" xr:uid="{00000000-0005-0000-0000-000076520000}"/>
    <cellStyle name="Normal 6 3 2 5 3 2 2 2 2" xfId="10857" xr:uid="{00000000-0005-0000-0000-000077520000}"/>
    <cellStyle name="Normal 6 3 2 5 3 2 2 2 2 2" xfId="40202" xr:uid="{00000000-0005-0000-0000-000078520000}"/>
    <cellStyle name="Normal 6 3 2 5 3 2 2 2 3" xfId="30184" xr:uid="{00000000-0005-0000-0000-000079520000}"/>
    <cellStyle name="Normal 6 3 2 5 3 2 2 3" xfId="10858" xr:uid="{00000000-0005-0000-0000-00007A520000}"/>
    <cellStyle name="Normal 6 3 2 5 3 2 2 3 2" xfId="10859" xr:uid="{00000000-0005-0000-0000-00007B520000}"/>
    <cellStyle name="Normal 6 3 2 5 3 2 2 3 2 2" xfId="40203" xr:uid="{00000000-0005-0000-0000-00007C520000}"/>
    <cellStyle name="Normal 6 3 2 5 3 2 2 3 3" xfId="30185" xr:uid="{00000000-0005-0000-0000-00007D520000}"/>
    <cellStyle name="Normal 6 3 2 5 3 2 2 4" xfId="10860" xr:uid="{00000000-0005-0000-0000-00007E520000}"/>
    <cellStyle name="Normal 6 3 2 5 3 2 2 4 2" xfId="35521" xr:uid="{00000000-0005-0000-0000-00007F520000}"/>
    <cellStyle name="Normal 6 3 2 5 3 2 2 5" xfId="24925" xr:uid="{00000000-0005-0000-0000-000080520000}"/>
    <cellStyle name="Normal 6 3 2 5 3 2 3" xfId="10861" xr:uid="{00000000-0005-0000-0000-000081520000}"/>
    <cellStyle name="Normal 6 3 2 5 3 2 3 2" xfId="10862" xr:uid="{00000000-0005-0000-0000-000082520000}"/>
    <cellStyle name="Normal 6 3 2 5 3 2 3 2 2" xfId="10863" xr:uid="{00000000-0005-0000-0000-000083520000}"/>
    <cellStyle name="Normal 6 3 2 5 3 2 3 2 2 2" xfId="40204" xr:uid="{00000000-0005-0000-0000-000084520000}"/>
    <cellStyle name="Normal 6 3 2 5 3 2 3 2 3" xfId="30186" xr:uid="{00000000-0005-0000-0000-000085520000}"/>
    <cellStyle name="Normal 6 3 2 5 3 2 3 3" xfId="10864" xr:uid="{00000000-0005-0000-0000-000086520000}"/>
    <cellStyle name="Normal 6 3 2 5 3 2 3 3 2" xfId="10865" xr:uid="{00000000-0005-0000-0000-000087520000}"/>
    <cellStyle name="Normal 6 3 2 5 3 2 3 3 2 2" xfId="40205" xr:uid="{00000000-0005-0000-0000-000088520000}"/>
    <cellStyle name="Normal 6 3 2 5 3 2 3 3 3" xfId="30187" xr:uid="{00000000-0005-0000-0000-000089520000}"/>
    <cellStyle name="Normal 6 3 2 5 3 2 3 4" xfId="10866" xr:uid="{00000000-0005-0000-0000-00008A520000}"/>
    <cellStyle name="Normal 6 3 2 5 3 2 3 4 2" xfId="35522" xr:uid="{00000000-0005-0000-0000-00008B520000}"/>
    <cellStyle name="Normal 6 3 2 5 3 2 3 5" xfId="24926" xr:uid="{00000000-0005-0000-0000-00008C520000}"/>
    <cellStyle name="Normal 6 3 2 5 3 2 4" xfId="10867" xr:uid="{00000000-0005-0000-0000-00008D520000}"/>
    <cellStyle name="Normal 6 3 2 5 3 2 4 2" xfId="10868" xr:uid="{00000000-0005-0000-0000-00008E520000}"/>
    <cellStyle name="Normal 6 3 2 5 3 2 4 2 2" xfId="40206" xr:uid="{00000000-0005-0000-0000-00008F520000}"/>
    <cellStyle name="Normal 6 3 2 5 3 2 4 3" xfId="30188" xr:uid="{00000000-0005-0000-0000-000090520000}"/>
    <cellStyle name="Normal 6 3 2 5 3 2 5" xfId="10869" xr:uid="{00000000-0005-0000-0000-000091520000}"/>
    <cellStyle name="Normal 6 3 2 5 3 2 5 2" xfId="10870" xr:uid="{00000000-0005-0000-0000-000092520000}"/>
    <cellStyle name="Normal 6 3 2 5 3 2 5 2 2" xfId="40207" xr:uid="{00000000-0005-0000-0000-000093520000}"/>
    <cellStyle name="Normal 6 3 2 5 3 2 5 3" xfId="30189" xr:uid="{00000000-0005-0000-0000-000094520000}"/>
    <cellStyle name="Normal 6 3 2 5 3 2 6" xfId="10871" xr:uid="{00000000-0005-0000-0000-000095520000}"/>
    <cellStyle name="Normal 6 3 2 5 3 2 6 2" xfId="35520" xr:uid="{00000000-0005-0000-0000-000096520000}"/>
    <cellStyle name="Normal 6 3 2 5 3 2 7" xfId="24924" xr:uid="{00000000-0005-0000-0000-000097520000}"/>
    <cellStyle name="Normal 6 3 2 5 3 3" xfId="10872" xr:uid="{00000000-0005-0000-0000-000098520000}"/>
    <cellStyle name="Normal 6 3 2 5 3 3 2" xfId="10873" xr:uid="{00000000-0005-0000-0000-000099520000}"/>
    <cellStyle name="Normal 6 3 2 5 3 3 2 2" xfId="10874" xr:uid="{00000000-0005-0000-0000-00009A520000}"/>
    <cellStyle name="Normal 6 3 2 5 3 3 2 2 2" xfId="40208" xr:uid="{00000000-0005-0000-0000-00009B520000}"/>
    <cellStyle name="Normal 6 3 2 5 3 3 2 3" xfId="30190" xr:uid="{00000000-0005-0000-0000-00009C520000}"/>
    <cellStyle name="Normal 6 3 2 5 3 3 3" xfId="10875" xr:uid="{00000000-0005-0000-0000-00009D520000}"/>
    <cellStyle name="Normal 6 3 2 5 3 3 3 2" xfId="10876" xr:uid="{00000000-0005-0000-0000-00009E520000}"/>
    <cellStyle name="Normal 6 3 2 5 3 3 3 2 2" xfId="40209" xr:uid="{00000000-0005-0000-0000-00009F520000}"/>
    <cellStyle name="Normal 6 3 2 5 3 3 3 3" xfId="30191" xr:uid="{00000000-0005-0000-0000-0000A0520000}"/>
    <cellStyle name="Normal 6 3 2 5 3 3 4" xfId="10877" xr:uid="{00000000-0005-0000-0000-0000A1520000}"/>
    <cellStyle name="Normal 6 3 2 5 3 3 4 2" xfId="35523" xr:uid="{00000000-0005-0000-0000-0000A2520000}"/>
    <cellStyle name="Normal 6 3 2 5 3 3 5" xfId="24927" xr:uid="{00000000-0005-0000-0000-0000A3520000}"/>
    <cellStyle name="Normal 6 3 2 5 3 4" xfId="10878" xr:uid="{00000000-0005-0000-0000-0000A4520000}"/>
    <cellStyle name="Normal 6 3 2 5 3 4 2" xfId="10879" xr:uid="{00000000-0005-0000-0000-0000A5520000}"/>
    <cellStyle name="Normal 6 3 2 5 3 4 2 2" xfId="10880" xr:uid="{00000000-0005-0000-0000-0000A6520000}"/>
    <cellStyle name="Normal 6 3 2 5 3 4 2 2 2" xfId="40210" xr:uid="{00000000-0005-0000-0000-0000A7520000}"/>
    <cellStyle name="Normal 6 3 2 5 3 4 2 3" xfId="30192" xr:uid="{00000000-0005-0000-0000-0000A8520000}"/>
    <cellStyle name="Normal 6 3 2 5 3 4 3" xfId="10881" xr:uid="{00000000-0005-0000-0000-0000A9520000}"/>
    <cellStyle name="Normal 6 3 2 5 3 4 3 2" xfId="10882" xr:uid="{00000000-0005-0000-0000-0000AA520000}"/>
    <cellStyle name="Normal 6 3 2 5 3 4 3 2 2" xfId="40211" xr:uid="{00000000-0005-0000-0000-0000AB520000}"/>
    <cellStyle name="Normal 6 3 2 5 3 4 3 3" xfId="30193" xr:uid="{00000000-0005-0000-0000-0000AC520000}"/>
    <cellStyle name="Normal 6 3 2 5 3 4 4" xfId="10883" xr:uid="{00000000-0005-0000-0000-0000AD520000}"/>
    <cellStyle name="Normal 6 3 2 5 3 4 4 2" xfId="35524" xr:uid="{00000000-0005-0000-0000-0000AE520000}"/>
    <cellStyle name="Normal 6 3 2 5 3 4 5" xfId="24928" xr:uid="{00000000-0005-0000-0000-0000AF520000}"/>
    <cellStyle name="Normal 6 3 2 5 3 5" xfId="10884" xr:uid="{00000000-0005-0000-0000-0000B0520000}"/>
    <cellStyle name="Normal 6 3 2 5 3 5 2" xfId="10885" xr:uid="{00000000-0005-0000-0000-0000B1520000}"/>
    <cellStyle name="Normal 6 3 2 5 3 5 2 2" xfId="40212" xr:uid="{00000000-0005-0000-0000-0000B2520000}"/>
    <cellStyle name="Normal 6 3 2 5 3 5 3" xfId="30194" xr:uid="{00000000-0005-0000-0000-0000B3520000}"/>
    <cellStyle name="Normal 6 3 2 5 3 6" xfId="10886" xr:uid="{00000000-0005-0000-0000-0000B4520000}"/>
    <cellStyle name="Normal 6 3 2 5 3 6 2" xfId="10887" xr:uid="{00000000-0005-0000-0000-0000B5520000}"/>
    <cellStyle name="Normal 6 3 2 5 3 6 2 2" xfId="40213" xr:uid="{00000000-0005-0000-0000-0000B6520000}"/>
    <cellStyle name="Normal 6 3 2 5 3 6 3" xfId="30195" xr:uid="{00000000-0005-0000-0000-0000B7520000}"/>
    <cellStyle name="Normal 6 3 2 5 3 7" xfId="10888" xr:uid="{00000000-0005-0000-0000-0000B8520000}"/>
    <cellStyle name="Normal 6 3 2 5 3 7 2" xfId="35519" xr:uid="{00000000-0005-0000-0000-0000B9520000}"/>
    <cellStyle name="Normal 6 3 2 5 3 8" xfId="24923" xr:uid="{00000000-0005-0000-0000-0000BA520000}"/>
    <cellStyle name="Normal 6 3 2 5 4" xfId="10889" xr:uid="{00000000-0005-0000-0000-0000BB520000}"/>
    <cellStyle name="Normal 6 3 2 5 4 2" xfId="10890" xr:uid="{00000000-0005-0000-0000-0000BC520000}"/>
    <cellStyle name="Normal 6 3 2 5 4 2 2" xfId="10891" xr:uid="{00000000-0005-0000-0000-0000BD520000}"/>
    <cellStyle name="Normal 6 3 2 5 4 2 2 2" xfId="10892" xr:uid="{00000000-0005-0000-0000-0000BE520000}"/>
    <cellStyle name="Normal 6 3 2 5 4 2 2 2 2" xfId="10893" xr:uid="{00000000-0005-0000-0000-0000BF520000}"/>
    <cellStyle name="Normal 6 3 2 5 4 2 2 2 2 2" xfId="40214" xr:uid="{00000000-0005-0000-0000-0000C0520000}"/>
    <cellStyle name="Normal 6 3 2 5 4 2 2 2 3" xfId="30196" xr:uid="{00000000-0005-0000-0000-0000C1520000}"/>
    <cellStyle name="Normal 6 3 2 5 4 2 2 3" xfId="10894" xr:uid="{00000000-0005-0000-0000-0000C2520000}"/>
    <cellStyle name="Normal 6 3 2 5 4 2 2 3 2" xfId="10895" xr:uid="{00000000-0005-0000-0000-0000C3520000}"/>
    <cellStyle name="Normal 6 3 2 5 4 2 2 3 2 2" xfId="40215" xr:uid="{00000000-0005-0000-0000-0000C4520000}"/>
    <cellStyle name="Normal 6 3 2 5 4 2 2 3 3" xfId="30197" xr:uid="{00000000-0005-0000-0000-0000C5520000}"/>
    <cellStyle name="Normal 6 3 2 5 4 2 2 4" xfId="10896" xr:uid="{00000000-0005-0000-0000-0000C6520000}"/>
    <cellStyle name="Normal 6 3 2 5 4 2 2 4 2" xfId="35527" xr:uid="{00000000-0005-0000-0000-0000C7520000}"/>
    <cellStyle name="Normal 6 3 2 5 4 2 2 5" xfId="24931" xr:uid="{00000000-0005-0000-0000-0000C8520000}"/>
    <cellStyle name="Normal 6 3 2 5 4 2 3" xfId="10897" xr:uid="{00000000-0005-0000-0000-0000C9520000}"/>
    <cellStyle name="Normal 6 3 2 5 4 2 3 2" xfId="10898" xr:uid="{00000000-0005-0000-0000-0000CA520000}"/>
    <cellStyle name="Normal 6 3 2 5 4 2 3 2 2" xfId="10899" xr:uid="{00000000-0005-0000-0000-0000CB520000}"/>
    <cellStyle name="Normal 6 3 2 5 4 2 3 2 2 2" xfId="40216" xr:uid="{00000000-0005-0000-0000-0000CC520000}"/>
    <cellStyle name="Normal 6 3 2 5 4 2 3 2 3" xfId="30198" xr:uid="{00000000-0005-0000-0000-0000CD520000}"/>
    <cellStyle name="Normal 6 3 2 5 4 2 3 3" xfId="10900" xr:uid="{00000000-0005-0000-0000-0000CE520000}"/>
    <cellStyle name="Normal 6 3 2 5 4 2 3 3 2" xfId="10901" xr:uid="{00000000-0005-0000-0000-0000CF520000}"/>
    <cellStyle name="Normal 6 3 2 5 4 2 3 3 2 2" xfId="40217" xr:uid="{00000000-0005-0000-0000-0000D0520000}"/>
    <cellStyle name="Normal 6 3 2 5 4 2 3 3 3" xfId="30199" xr:uid="{00000000-0005-0000-0000-0000D1520000}"/>
    <cellStyle name="Normal 6 3 2 5 4 2 3 4" xfId="10902" xr:uid="{00000000-0005-0000-0000-0000D2520000}"/>
    <cellStyle name="Normal 6 3 2 5 4 2 3 4 2" xfId="35528" xr:uid="{00000000-0005-0000-0000-0000D3520000}"/>
    <cellStyle name="Normal 6 3 2 5 4 2 3 5" xfId="24932" xr:uid="{00000000-0005-0000-0000-0000D4520000}"/>
    <cellStyle name="Normal 6 3 2 5 4 2 4" xfId="10903" xr:uid="{00000000-0005-0000-0000-0000D5520000}"/>
    <cellStyle name="Normal 6 3 2 5 4 2 4 2" xfId="10904" xr:uid="{00000000-0005-0000-0000-0000D6520000}"/>
    <cellStyle name="Normal 6 3 2 5 4 2 4 2 2" xfId="40218" xr:uid="{00000000-0005-0000-0000-0000D7520000}"/>
    <cellStyle name="Normal 6 3 2 5 4 2 4 3" xfId="30200" xr:uid="{00000000-0005-0000-0000-0000D8520000}"/>
    <cellStyle name="Normal 6 3 2 5 4 2 5" xfId="10905" xr:uid="{00000000-0005-0000-0000-0000D9520000}"/>
    <cellStyle name="Normal 6 3 2 5 4 2 5 2" xfId="10906" xr:uid="{00000000-0005-0000-0000-0000DA520000}"/>
    <cellStyle name="Normal 6 3 2 5 4 2 5 2 2" xfId="40219" xr:uid="{00000000-0005-0000-0000-0000DB520000}"/>
    <cellStyle name="Normal 6 3 2 5 4 2 5 3" xfId="30201" xr:uid="{00000000-0005-0000-0000-0000DC520000}"/>
    <cellStyle name="Normal 6 3 2 5 4 2 6" xfId="10907" xr:uid="{00000000-0005-0000-0000-0000DD520000}"/>
    <cellStyle name="Normal 6 3 2 5 4 2 6 2" xfId="35526" xr:uid="{00000000-0005-0000-0000-0000DE520000}"/>
    <cellStyle name="Normal 6 3 2 5 4 2 7" xfId="24930" xr:uid="{00000000-0005-0000-0000-0000DF520000}"/>
    <cellStyle name="Normal 6 3 2 5 4 3" xfId="10908" xr:uid="{00000000-0005-0000-0000-0000E0520000}"/>
    <cellStyle name="Normal 6 3 2 5 4 3 2" xfId="10909" xr:uid="{00000000-0005-0000-0000-0000E1520000}"/>
    <cellStyle name="Normal 6 3 2 5 4 3 2 2" xfId="10910" xr:uid="{00000000-0005-0000-0000-0000E2520000}"/>
    <cellStyle name="Normal 6 3 2 5 4 3 2 2 2" xfId="40220" xr:uid="{00000000-0005-0000-0000-0000E3520000}"/>
    <cellStyle name="Normal 6 3 2 5 4 3 2 3" xfId="30202" xr:uid="{00000000-0005-0000-0000-0000E4520000}"/>
    <cellStyle name="Normal 6 3 2 5 4 3 3" xfId="10911" xr:uid="{00000000-0005-0000-0000-0000E5520000}"/>
    <cellStyle name="Normal 6 3 2 5 4 3 3 2" xfId="10912" xr:uid="{00000000-0005-0000-0000-0000E6520000}"/>
    <cellStyle name="Normal 6 3 2 5 4 3 3 2 2" xfId="40221" xr:uid="{00000000-0005-0000-0000-0000E7520000}"/>
    <cellStyle name="Normal 6 3 2 5 4 3 3 3" xfId="30203" xr:uid="{00000000-0005-0000-0000-0000E8520000}"/>
    <cellStyle name="Normal 6 3 2 5 4 3 4" xfId="10913" xr:uid="{00000000-0005-0000-0000-0000E9520000}"/>
    <cellStyle name="Normal 6 3 2 5 4 3 4 2" xfId="35529" xr:uid="{00000000-0005-0000-0000-0000EA520000}"/>
    <cellStyle name="Normal 6 3 2 5 4 3 5" xfId="24933" xr:uid="{00000000-0005-0000-0000-0000EB520000}"/>
    <cellStyle name="Normal 6 3 2 5 4 4" xfId="10914" xr:uid="{00000000-0005-0000-0000-0000EC520000}"/>
    <cellStyle name="Normal 6 3 2 5 4 4 2" xfId="10915" xr:uid="{00000000-0005-0000-0000-0000ED520000}"/>
    <cellStyle name="Normal 6 3 2 5 4 4 2 2" xfId="10916" xr:uid="{00000000-0005-0000-0000-0000EE520000}"/>
    <cellStyle name="Normal 6 3 2 5 4 4 2 2 2" xfId="40222" xr:uid="{00000000-0005-0000-0000-0000EF520000}"/>
    <cellStyle name="Normal 6 3 2 5 4 4 2 3" xfId="30204" xr:uid="{00000000-0005-0000-0000-0000F0520000}"/>
    <cellStyle name="Normal 6 3 2 5 4 4 3" xfId="10917" xr:uid="{00000000-0005-0000-0000-0000F1520000}"/>
    <cellStyle name="Normal 6 3 2 5 4 4 3 2" xfId="10918" xr:uid="{00000000-0005-0000-0000-0000F2520000}"/>
    <cellStyle name="Normal 6 3 2 5 4 4 3 2 2" xfId="40223" xr:uid="{00000000-0005-0000-0000-0000F3520000}"/>
    <cellStyle name="Normal 6 3 2 5 4 4 3 3" xfId="30205" xr:uid="{00000000-0005-0000-0000-0000F4520000}"/>
    <cellStyle name="Normal 6 3 2 5 4 4 4" xfId="10919" xr:uid="{00000000-0005-0000-0000-0000F5520000}"/>
    <cellStyle name="Normal 6 3 2 5 4 4 4 2" xfId="35530" xr:uid="{00000000-0005-0000-0000-0000F6520000}"/>
    <cellStyle name="Normal 6 3 2 5 4 4 5" xfId="24934" xr:uid="{00000000-0005-0000-0000-0000F7520000}"/>
    <cellStyle name="Normal 6 3 2 5 4 5" xfId="10920" xr:uid="{00000000-0005-0000-0000-0000F8520000}"/>
    <cellStyle name="Normal 6 3 2 5 4 5 2" xfId="10921" xr:uid="{00000000-0005-0000-0000-0000F9520000}"/>
    <cellStyle name="Normal 6 3 2 5 4 5 2 2" xfId="40224" xr:uid="{00000000-0005-0000-0000-0000FA520000}"/>
    <cellStyle name="Normal 6 3 2 5 4 5 3" xfId="30206" xr:uid="{00000000-0005-0000-0000-0000FB520000}"/>
    <cellStyle name="Normal 6 3 2 5 4 6" xfId="10922" xr:uid="{00000000-0005-0000-0000-0000FC520000}"/>
    <cellStyle name="Normal 6 3 2 5 4 6 2" xfId="10923" xr:uid="{00000000-0005-0000-0000-0000FD520000}"/>
    <cellStyle name="Normal 6 3 2 5 4 6 2 2" xfId="40225" xr:uid="{00000000-0005-0000-0000-0000FE520000}"/>
    <cellStyle name="Normal 6 3 2 5 4 6 3" xfId="30207" xr:uid="{00000000-0005-0000-0000-0000FF520000}"/>
    <cellStyle name="Normal 6 3 2 5 4 7" xfId="10924" xr:uid="{00000000-0005-0000-0000-000000530000}"/>
    <cellStyle name="Normal 6 3 2 5 4 7 2" xfId="35525" xr:uid="{00000000-0005-0000-0000-000001530000}"/>
    <cellStyle name="Normal 6 3 2 5 4 8" xfId="24929" xr:uid="{00000000-0005-0000-0000-000002530000}"/>
    <cellStyle name="Normal 6 3 2 5 5" xfId="10925" xr:uid="{00000000-0005-0000-0000-000003530000}"/>
    <cellStyle name="Normal 6 3 2 5 5 2" xfId="10926" xr:uid="{00000000-0005-0000-0000-000004530000}"/>
    <cellStyle name="Normal 6 3 2 5 5 2 2" xfId="10927" xr:uid="{00000000-0005-0000-0000-000005530000}"/>
    <cellStyle name="Normal 6 3 2 5 5 2 2 2" xfId="10928" xr:uid="{00000000-0005-0000-0000-000006530000}"/>
    <cellStyle name="Normal 6 3 2 5 5 2 2 2 2" xfId="10929" xr:uid="{00000000-0005-0000-0000-000007530000}"/>
    <cellStyle name="Normal 6 3 2 5 5 2 2 2 2 2" xfId="40226" xr:uid="{00000000-0005-0000-0000-000008530000}"/>
    <cellStyle name="Normal 6 3 2 5 5 2 2 2 3" xfId="30208" xr:uid="{00000000-0005-0000-0000-000009530000}"/>
    <cellStyle name="Normal 6 3 2 5 5 2 2 3" xfId="10930" xr:uid="{00000000-0005-0000-0000-00000A530000}"/>
    <cellStyle name="Normal 6 3 2 5 5 2 2 3 2" xfId="10931" xr:uid="{00000000-0005-0000-0000-00000B530000}"/>
    <cellStyle name="Normal 6 3 2 5 5 2 2 3 2 2" xfId="40227" xr:uid="{00000000-0005-0000-0000-00000C530000}"/>
    <cellStyle name="Normal 6 3 2 5 5 2 2 3 3" xfId="30209" xr:uid="{00000000-0005-0000-0000-00000D530000}"/>
    <cellStyle name="Normal 6 3 2 5 5 2 2 4" xfId="10932" xr:uid="{00000000-0005-0000-0000-00000E530000}"/>
    <cellStyle name="Normal 6 3 2 5 5 2 2 4 2" xfId="35533" xr:uid="{00000000-0005-0000-0000-00000F530000}"/>
    <cellStyle name="Normal 6 3 2 5 5 2 2 5" xfId="24937" xr:uid="{00000000-0005-0000-0000-000010530000}"/>
    <cellStyle name="Normal 6 3 2 5 5 2 3" xfId="10933" xr:uid="{00000000-0005-0000-0000-000011530000}"/>
    <cellStyle name="Normal 6 3 2 5 5 2 3 2" xfId="10934" xr:uid="{00000000-0005-0000-0000-000012530000}"/>
    <cellStyle name="Normal 6 3 2 5 5 2 3 2 2" xfId="10935" xr:uid="{00000000-0005-0000-0000-000013530000}"/>
    <cellStyle name="Normal 6 3 2 5 5 2 3 2 2 2" xfId="40228" xr:uid="{00000000-0005-0000-0000-000014530000}"/>
    <cellStyle name="Normal 6 3 2 5 5 2 3 2 3" xfId="30210" xr:uid="{00000000-0005-0000-0000-000015530000}"/>
    <cellStyle name="Normal 6 3 2 5 5 2 3 3" xfId="10936" xr:uid="{00000000-0005-0000-0000-000016530000}"/>
    <cellStyle name="Normal 6 3 2 5 5 2 3 3 2" xfId="10937" xr:uid="{00000000-0005-0000-0000-000017530000}"/>
    <cellStyle name="Normal 6 3 2 5 5 2 3 3 2 2" xfId="40229" xr:uid="{00000000-0005-0000-0000-000018530000}"/>
    <cellStyle name="Normal 6 3 2 5 5 2 3 3 3" xfId="30211" xr:uid="{00000000-0005-0000-0000-000019530000}"/>
    <cellStyle name="Normal 6 3 2 5 5 2 3 4" xfId="10938" xr:uid="{00000000-0005-0000-0000-00001A530000}"/>
    <cellStyle name="Normal 6 3 2 5 5 2 3 4 2" xfId="35534" xr:uid="{00000000-0005-0000-0000-00001B530000}"/>
    <cellStyle name="Normal 6 3 2 5 5 2 3 5" xfId="24938" xr:uid="{00000000-0005-0000-0000-00001C530000}"/>
    <cellStyle name="Normal 6 3 2 5 5 2 4" xfId="10939" xr:uid="{00000000-0005-0000-0000-00001D530000}"/>
    <cellStyle name="Normal 6 3 2 5 5 2 4 2" xfId="10940" xr:uid="{00000000-0005-0000-0000-00001E530000}"/>
    <cellStyle name="Normal 6 3 2 5 5 2 4 2 2" xfId="40230" xr:uid="{00000000-0005-0000-0000-00001F530000}"/>
    <cellStyle name="Normal 6 3 2 5 5 2 4 3" xfId="30212" xr:uid="{00000000-0005-0000-0000-000020530000}"/>
    <cellStyle name="Normal 6 3 2 5 5 2 5" xfId="10941" xr:uid="{00000000-0005-0000-0000-000021530000}"/>
    <cellStyle name="Normal 6 3 2 5 5 2 5 2" xfId="10942" xr:uid="{00000000-0005-0000-0000-000022530000}"/>
    <cellStyle name="Normal 6 3 2 5 5 2 5 2 2" xfId="40231" xr:uid="{00000000-0005-0000-0000-000023530000}"/>
    <cellStyle name="Normal 6 3 2 5 5 2 5 3" xfId="30213" xr:uid="{00000000-0005-0000-0000-000024530000}"/>
    <cellStyle name="Normal 6 3 2 5 5 2 6" xfId="10943" xr:uid="{00000000-0005-0000-0000-000025530000}"/>
    <cellStyle name="Normal 6 3 2 5 5 2 6 2" xfId="35532" xr:uid="{00000000-0005-0000-0000-000026530000}"/>
    <cellStyle name="Normal 6 3 2 5 5 2 7" xfId="24936" xr:uid="{00000000-0005-0000-0000-000027530000}"/>
    <cellStyle name="Normal 6 3 2 5 5 3" xfId="10944" xr:uid="{00000000-0005-0000-0000-000028530000}"/>
    <cellStyle name="Normal 6 3 2 5 5 3 2" xfId="10945" xr:uid="{00000000-0005-0000-0000-000029530000}"/>
    <cellStyle name="Normal 6 3 2 5 5 3 2 2" xfId="10946" xr:uid="{00000000-0005-0000-0000-00002A530000}"/>
    <cellStyle name="Normal 6 3 2 5 5 3 2 2 2" xfId="40232" xr:uid="{00000000-0005-0000-0000-00002B530000}"/>
    <cellStyle name="Normal 6 3 2 5 5 3 2 3" xfId="30214" xr:uid="{00000000-0005-0000-0000-00002C530000}"/>
    <cellStyle name="Normal 6 3 2 5 5 3 3" xfId="10947" xr:uid="{00000000-0005-0000-0000-00002D530000}"/>
    <cellStyle name="Normal 6 3 2 5 5 3 3 2" xfId="10948" xr:uid="{00000000-0005-0000-0000-00002E530000}"/>
    <cellStyle name="Normal 6 3 2 5 5 3 3 2 2" xfId="40233" xr:uid="{00000000-0005-0000-0000-00002F530000}"/>
    <cellStyle name="Normal 6 3 2 5 5 3 3 3" xfId="30215" xr:uid="{00000000-0005-0000-0000-000030530000}"/>
    <cellStyle name="Normal 6 3 2 5 5 3 4" xfId="10949" xr:uid="{00000000-0005-0000-0000-000031530000}"/>
    <cellStyle name="Normal 6 3 2 5 5 3 4 2" xfId="35535" xr:uid="{00000000-0005-0000-0000-000032530000}"/>
    <cellStyle name="Normal 6 3 2 5 5 3 5" xfId="24939" xr:uid="{00000000-0005-0000-0000-000033530000}"/>
    <cellStyle name="Normal 6 3 2 5 5 4" xfId="10950" xr:uid="{00000000-0005-0000-0000-000034530000}"/>
    <cellStyle name="Normal 6 3 2 5 5 4 2" xfId="10951" xr:uid="{00000000-0005-0000-0000-000035530000}"/>
    <cellStyle name="Normal 6 3 2 5 5 4 2 2" xfId="10952" xr:uid="{00000000-0005-0000-0000-000036530000}"/>
    <cellStyle name="Normal 6 3 2 5 5 4 2 2 2" xfId="40234" xr:uid="{00000000-0005-0000-0000-000037530000}"/>
    <cellStyle name="Normal 6 3 2 5 5 4 2 3" xfId="30216" xr:uid="{00000000-0005-0000-0000-000038530000}"/>
    <cellStyle name="Normal 6 3 2 5 5 4 3" xfId="10953" xr:uid="{00000000-0005-0000-0000-000039530000}"/>
    <cellStyle name="Normal 6 3 2 5 5 4 3 2" xfId="10954" xr:uid="{00000000-0005-0000-0000-00003A530000}"/>
    <cellStyle name="Normal 6 3 2 5 5 4 3 2 2" xfId="40235" xr:uid="{00000000-0005-0000-0000-00003B530000}"/>
    <cellStyle name="Normal 6 3 2 5 5 4 3 3" xfId="30217" xr:uid="{00000000-0005-0000-0000-00003C530000}"/>
    <cellStyle name="Normal 6 3 2 5 5 4 4" xfId="10955" xr:uid="{00000000-0005-0000-0000-00003D530000}"/>
    <cellStyle name="Normal 6 3 2 5 5 4 4 2" xfId="35536" xr:uid="{00000000-0005-0000-0000-00003E530000}"/>
    <cellStyle name="Normal 6 3 2 5 5 4 5" xfId="24940" xr:uid="{00000000-0005-0000-0000-00003F530000}"/>
    <cellStyle name="Normal 6 3 2 5 5 5" xfId="10956" xr:uid="{00000000-0005-0000-0000-000040530000}"/>
    <cellStyle name="Normal 6 3 2 5 5 5 2" xfId="10957" xr:uid="{00000000-0005-0000-0000-000041530000}"/>
    <cellStyle name="Normal 6 3 2 5 5 5 2 2" xfId="40236" xr:uid="{00000000-0005-0000-0000-000042530000}"/>
    <cellStyle name="Normal 6 3 2 5 5 5 3" xfId="30218" xr:uid="{00000000-0005-0000-0000-000043530000}"/>
    <cellStyle name="Normal 6 3 2 5 5 6" xfId="10958" xr:uid="{00000000-0005-0000-0000-000044530000}"/>
    <cellStyle name="Normal 6 3 2 5 5 6 2" xfId="10959" xr:uid="{00000000-0005-0000-0000-000045530000}"/>
    <cellStyle name="Normal 6 3 2 5 5 6 2 2" xfId="40237" xr:uid="{00000000-0005-0000-0000-000046530000}"/>
    <cellStyle name="Normal 6 3 2 5 5 6 3" xfId="30219" xr:uid="{00000000-0005-0000-0000-000047530000}"/>
    <cellStyle name="Normal 6 3 2 5 5 7" xfId="10960" xr:uid="{00000000-0005-0000-0000-000048530000}"/>
    <cellStyle name="Normal 6 3 2 5 5 7 2" xfId="35531" xr:uid="{00000000-0005-0000-0000-000049530000}"/>
    <cellStyle name="Normal 6 3 2 5 5 8" xfId="24935" xr:uid="{00000000-0005-0000-0000-00004A530000}"/>
    <cellStyle name="Normal 6 3 2 5 6" xfId="10961" xr:uid="{00000000-0005-0000-0000-00004B530000}"/>
    <cellStyle name="Normal 6 3 2 5 6 2" xfId="10962" xr:uid="{00000000-0005-0000-0000-00004C530000}"/>
    <cellStyle name="Normal 6 3 2 5 6 2 2" xfId="10963" xr:uid="{00000000-0005-0000-0000-00004D530000}"/>
    <cellStyle name="Normal 6 3 2 5 6 2 2 2" xfId="10964" xr:uid="{00000000-0005-0000-0000-00004E530000}"/>
    <cellStyle name="Normal 6 3 2 5 6 2 2 2 2" xfId="40238" xr:uid="{00000000-0005-0000-0000-00004F530000}"/>
    <cellStyle name="Normal 6 3 2 5 6 2 2 3" xfId="30220" xr:uid="{00000000-0005-0000-0000-000050530000}"/>
    <cellStyle name="Normal 6 3 2 5 6 2 3" xfId="10965" xr:uid="{00000000-0005-0000-0000-000051530000}"/>
    <cellStyle name="Normal 6 3 2 5 6 2 3 2" xfId="10966" xr:uid="{00000000-0005-0000-0000-000052530000}"/>
    <cellStyle name="Normal 6 3 2 5 6 2 3 2 2" xfId="40239" xr:uid="{00000000-0005-0000-0000-000053530000}"/>
    <cellStyle name="Normal 6 3 2 5 6 2 3 3" xfId="30221" xr:uid="{00000000-0005-0000-0000-000054530000}"/>
    <cellStyle name="Normal 6 3 2 5 6 2 4" xfId="10967" xr:uid="{00000000-0005-0000-0000-000055530000}"/>
    <cellStyle name="Normal 6 3 2 5 6 2 4 2" xfId="35538" xr:uid="{00000000-0005-0000-0000-000056530000}"/>
    <cellStyle name="Normal 6 3 2 5 6 2 5" xfId="24942" xr:uid="{00000000-0005-0000-0000-000057530000}"/>
    <cellStyle name="Normal 6 3 2 5 6 3" xfId="10968" xr:uid="{00000000-0005-0000-0000-000058530000}"/>
    <cellStyle name="Normal 6 3 2 5 6 3 2" xfId="10969" xr:uid="{00000000-0005-0000-0000-000059530000}"/>
    <cellStyle name="Normal 6 3 2 5 6 3 2 2" xfId="10970" xr:uid="{00000000-0005-0000-0000-00005A530000}"/>
    <cellStyle name="Normal 6 3 2 5 6 3 2 2 2" xfId="40240" xr:uid="{00000000-0005-0000-0000-00005B530000}"/>
    <cellStyle name="Normal 6 3 2 5 6 3 2 3" xfId="30222" xr:uid="{00000000-0005-0000-0000-00005C530000}"/>
    <cellStyle name="Normal 6 3 2 5 6 3 3" xfId="10971" xr:uid="{00000000-0005-0000-0000-00005D530000}"/>
    <cellStyle name="Normal 6 3 2 5 6 3 3 2" xfId="10972" xr:uid="{00000000-0005-0000-0000-00005E530000}"/>
    <cellStyle name="Normal 6 3 2 5 6 3 3 2 2" xfId="40241" xr:uid="{00000000-0005-0000-0000-00005F530000}"/>
    <cellStyle name="Normal 6 3 2 5 6 3 3 3" xfId="30223" xr:uid="{00000000-0005-0000-0000-000060530000}"/>
    <cellStyle name="Normal 6 3 2 5 6 3 4" xfId="10973" xr:uid="{00000000-0005-0000-0000-000061530000}"/>
    <cellStyle name="Normal 6 3 2 5 6 3 4 2" xfId="35539" xr:uid="{00000000-0005-0000-0000-000062530000}"/>
    <cellStyle name="Normal 6 3 2 5 6 3 5" xfId="24943" xr:uid="{00000000-0005-0000-0000-000063530000}"/>
    <cellStyle name="Normal 6 3 2 5 6 4" xfId="10974" xr:uid="{00000000-0005-0000-0000-000064530000}"/>
    <cellStyle name="Normal 6 3 2 5 6 4 2" xfId="10975" xr:uid="{00000000-0005-0000-0000-000065530000}"/>
    <cellStyle name="Normal 6 3 2 5 6 4 2 2" xfId="40242" xr:uid="{00000000-0005-0000-0000-000066530000}"/>
    <cellStyle name="Normal 6 3 2 5 6 4 3" xfId="30224" xr:uid="{00000000-0005-0000-0000-000067530000}"/>
    <cellStyle name="Normal 6 3 2 5 6 5" xfId="10976" xr:uid="{00000000-0005-0000-0000-000068530000}"/>
    <cellStyle name="Normal 6 3 2 5 6 5 2" xfId="10977" xr:uid="{00000000-0005-0000-0000-000069530000}"/>
    <cellStyle name="Normal 6 3 2 5 6 5 2 2" xfId="40243" xr:uid="{00000000-0005-0000-0000-00006A530000}"/>
    <cellStyle name="Normal 6 3 2 5 6 5 3" xfId="30225" xr:uid="{00000000-0005-0000-0000-00006B530000}"/>
    <cellStyle name="Normal 6 3 2 5 6 6" xfId="10978" xr:uid="{00000000-0005-0000-0000-00006C530000}"/>
    <cellStyle name="Normal 6 3 2 5 6 6 2" xfId="35537" xr:uid="{00000000-0005-0000-0000-00006D530000}"/>
    <cellStyle name="Normal 6 3 2 5 6 7" xfId="24941" xr:uid="{00000000-0005-0000-0000-00006E530000}"/>
    <cellStyle name="Normal 6 3 2 5 7" xfId="10979" xr:uid="{00000000-0005-0000-0000-00006F530000}"/>
    <cellStyle name="Normal 6 3 2 5 7 2" xfId="10980" xr:uid="{00000000-0005-0000-0000-000070530000}"/>
    <cellStyle name="Normal 6 3 2 5 7 2 2" xfId="10981" xr:uid="{00000000-0005-0000-0000-000071530000}"/>
    <cellStyle name="Normal 6 3 2 5 7 2 2 2" xfId="40244" xr:uid="{00000000-0005-0000-0000-000072530000}"/>
    <cellStyle name="Normal 6 3 2 5 7 2 3" xfId="30226" xr:uid="{00000000-0005-0000-0000-000073530000}"/>
    <cellStyle name="Normal 6 3 2 5 7 3" xfId="10982" xr:uid="{00000000-0005-0000-0000-000074530000}"/>
    <cellStyle name="Normal 6 3 2 5 7 3 2" xfId="10983" xr:uid="{00000000-0005-0000-0000-000075530000}"/>
    <cellStyle name="Normal 6 3 2 5 7 3 2 2" xfId="40245" xr:uid="{00000000-0005-0000-0000-000076530000}"/>
    <cellStyle name="Normal 6 3 2 5 7 3 3" xfId="30227" xr:uid="{00000000-0005-0000-0000-000077530000}"/>
    <cellStyle name="Normal 6 3 2 5 7 4" xfId="10984" xr:uid="{00000000-0005-0000-0000-000078530000}"/>
    <cellStyle name="Normal 6 3 2 5 7 4 2" xfId="35540" xr:uid="{00000000-0005-0000-0000-000079530000}"/>
    <cellStyle name="Normal 6 3 2 5 7 5" xfId="24944" xr:uid="{00000000-0005-0000-0000-00007A530000}"/>
    <cellStyle name="Normal 6 3 2 5 8" xfId="10985" xr:uid="{00000000-0005-0000-0000-00007B530000}"/>
    <cellStyle name="Normal 6 3 2 5 8 2" xfId="10986" xr:uid="{00000000-0005-0000-0000-00007C530000}"/>
    <cellStyle name="Normal 6 3 2 5 8 2 2" xfId="10987" xr:uid="{00000000-0005-0000-0000-00007D530000}"/>
    <cellStyle name="Normal 6 3 2 5 8 2 2 2" xfId="40246" xr:uid="{00000000-0005-0000-0000-00007E530000}"/>
    <cellStyle name="Normal 6 3 2 5 8 2 3" xfId="30228" xr:uid="{00000000-0005-0000-0000-00007F530000}"/>
    <cellStyle name="Normal 6 3 2 5 8 3" xfId="10988" xr:uid="{00000000-0005-0000-0000-000080530000}"/>
    <cellStyle name="Normal 6 3 2 5 8 3 2" xfId="10989" xr:uid="{00000000-0005-0000-0000-000081530000}"/>
    <cellStyle name="Normal 6 3 2 5 8 3 2 2" xfId="40247" xr:uid="{00000000-0005-0000-0000-000082530000}"/>
    <cellStyle name="Normal 6 3 2 5 8 3 3" xfId="30229" xr:uid="{00000000-0005-0000-0000-000083530000}"/>
    <cellStyle name="Normal 6 3 2 5 8 4" xfId="10990" xr:uid="{00000000-0005-0000-0000-000084530000}"/>
    <cellStyle name="Normal 6 3 2 5 8 4 2" xfId="35541" xr:uid="{00000000-0005-0000-0000-000085530000}"/>
    <cellStyle name="Normal 6 3 2 5 8 5" xfId="24945" xr:uid="{00000000-0005-0000-0000-000086530000}"/>
    <cellStyle name="Normal 6 3 2 5 9" xfId="10991" xr:uid="{00000000-0005-0000-0000-000087530000}"/>
    <cellStyle name="Normal 6 3 2 5 9 2" xfId="10992" xr:uid="{00000000-0005-0000-0000-000088530000}"/>
    <cellStyle name="Normal 6 3 2 5 9 2 2" xfId="40248" xr:uid="{00000000-0005-0000-0000-000089530000}"/>
    <cellStyle name="Normal 6 3 2 5 9 3" xfId="30230" xr:uid="{00000000-0005-0000-0000-00008A530000}"/>
    <cellStyle name="Normal 6 3 2 6" xfId="10993" xr:uid="{00000000-0005-0000-0000-00008B530000}"/>
    <cellStyle name="Normal 6 3 2 6 10" xfId="10994" xr:uid="{00000000-0005-0000-0000-00008C530000}"/>
    <cellStyle name="Normal 6 3 2 6 10 2" xfId="35542" xr:uid="{00000000-0005-0000-0000-00008D530000}"/>
    <cellStyle name="Normal 6 3 2 6 11" xfId="24946" xr:uid="{00000000-0005-0000-0000-00008E530000}"/>
    <cellStyle name="Normal 6 3 2 6 2" xfId="10995" xr:uid="{00000000-0005-0000-0000-00008F530000}"/>
    <cellStyle name="Normal 6 3 2 6 2 10" xfId="24947" xr:uid="{00000000-0005-0000-0000-000090530000}"/>
    <cellStyle name="Normal 6 3 2 6 2 2" xfId="10996" xr:uid="{00000000-0005-0000-0000-000091530000}"/>
    <cellStyle name="Normal 6 3 2 6 2 2 2" xfId="10997" xr:uid="{00000000-0005-0000-0000-000092530000}"/>
    <cellStyle name="Normal 6 3 2 6 2 2 2 2" xfId="10998" xr:uid="{00000000-0005-0000-0000-000093530000}"/>
    <cellStyle name="Normal 6 3 2 6 2 2 2 2 2" xfId="10999" xr:uid="{00000000-0005-0000-0000-000094530000}"/>
    <cellStyle name="Normal 6 3 2 6 2 2 2 2 2 2" xfId="11000" xr:uid="{00000000-0005-0000-0000-000095530000}"/>
    <cellStyle name="Normal 6 3 2 6 2 2 2 2 2 2 2" xfId="40249" xr:uid="{00000000-0005-0000-0000-000096530000}"/>
    <cellStyle name="Normal 6 3 2 6 2 2 2 2 2 3" xfId="30231" xr:uid="{00000000-0005-0000-0000-000097530000}"/>
    <cellStyle name="Normal 6 3 2 6 2 2 2 2 3" xfId="11001" xr:uid="{00000000-0005-0000-0000-000098530000}"/>
    <cellStyle name="Normal 6 3 2 6 2 2 2 2 3 2" xfId="11002" xr:uid="{00000000-0005-0000-0000-000099530000}"/>
    <cellStyle name="Normal 6 3 2 6 2 2 2 2 3 2 2" xfId="40250" xr:uid="{00000000-0005-0000-0000-00009A530000}"/>
    <cellStyle name="Normal 6 3 2 6 2 2 2 2 3 3" xfId="30232" xr:uid="{00000000-0005-0000-0000-00009B530000}"/>
    <cellStyle name="Normal 6 3 2 6 2 2 2 2 4" xfId="11003" xr:uid="{00000000-0005-0000-0000-00009C530000}"/>
    <cellStyle name="Normal 6 3 2 6 2 2 2 2 4 2" xfId="35546" xr:uid="{00000000-0005-0000-0000-00009D530000}"/>
    <cellStyle name="Normal 6 3 2 6 2 2 2 2 5" xfId="24950" xr:uid="{00000000-0005-0000-0000-00009E530000}"/>
    <cellStyle name="Normal 6 3 2 6 2 2 2 3" xfId="11004" xr:uid="{00000000-0005-0000-0000-00009F530000}"/>
    <cellStyle name="Normal 6 3 2 6 2 2 2 3 2" xfId="11005" xr:uid="{00000000-0005-0000-0000-0000A0530000}"/>
    <cellStyle name="Normal 6 3 2 6 2 2 2 3 2 2" xfId="11006" xr:uid="{00000000-0005-0000-0000-0000A1530000}"/>
    <cellStyle name="Normal 6 3 2 6 2 2 2 3 2 2 2" xfId="40251" xr:uid="{00000000-0005-0000-0000-0000A2530000}"/>
    <cellStyle name="Normal 6 3 2 6 2 2 2 3 2 3" xfId="30233" xr:uid="{00000000-0005-0000-0000-0000A3530000}"/>
    <cellStyle name="Normal 6 3 2 6 2 2 2 3 3" xfId="11007" xr:uid="{00000000-0005-0000-0000-0000A4530000}"/>
    <cellStyle name="Normal 6 3 2 6 2 2 2 3 3 2" xfId="11008" xr:uid="{00000000-0005-0000-0000-0000A5530000}"/>
    <cellStyle name="Normal 6 3 2 6 2 2 2 3 3 2 2" xfId="40252" xr:uid="{00000000-0005-0000-0000-0000A6530000}"/>
    <cellStyle name="Normal 6 3 2 6 2 2 2 3 3 3" xfId="30234" xr:uid="{00000000-0005-0000-0000-0000A7530000}"/>
    <cellStyle name="Normal 6 3 2 6 2 2 2 3 4" xfId="11009" xr:uid="{00000000-0005-0000-0000-0000A8530000}"/>
    <cellStyle name="Normal 6 3 2 6 2 2 2 3 4 2" xfId="35547" xr:uid="{00000000-0005-0000-0000-0000A9530000}"/>
    <cellStyle name="Normal 6 3 2 6 2 2 2 3 5" xfId="24951" xr:uid="{00000000-0005-0000-0000-0000AA530000}"/>
    <cellStyle name="Normal 6 3 2 6 2 2 2 4" xfId="11010" xr:uid="{00000000-0005-0000-0000-0000AB530000}"/>
    <cellStyle name="Normal 6 3 2 6 2 2 2 4 2" xfId="11011" xr:uid="{00000000-0005-0000-0000-0000AC530000}"/>
    <cellStyle name="Normal 6 3 2 6 2 2 2 4 2 2" xfId="40253" xr:uid="{00000000-0005-0000-0000-0000AD530000}"/>
    <cellStyle name="Normal 6 3 2 6 2 2 2 4 3" xfId="30235" xr:uid="{00000000-0005-0000-0000-0000AE530000}"/>
    <cellStyle name="Normal 6 3 2 6 2 2 2 5" xfId="11012" xr:uid="{00000000-0005-0000-0000-0000AF530000}"/>
    <cellStyle name="Normal 6 3 2 6 2 2 2 5 2" xfId="11013" xr:uid="{00000000-0005-0000-0000-0000B0530000}"/>
    <cellStyle name="Normal 6 3 2 6 2 2 2 5 2 2" xfId="40254" xr:uid="{00000000-0005-0000-0000-0000B1530000}"/>
    <cellStyle name="Normal 6 3 2 6 2 2 2 5 3" xfId="30236" xr:uid="{00000000-0005-0000-0000-0000B2530000}"/>
    <cellStyle name="Normal 6 3 2 6 2 2 2 6" xfId="11014" xr:uid="{00000000-0005-0000-0000-0000B3530000}"/>
    <cellStyle name="Normal 6 3 2 6 2 2 2 6 2" xfId="35545" xr:uid="{00000000-0005-0000-0000-0000B4530000}"/>
    <cellStyle name="Normal 6 3 2 6 2 2 2 7" xfId="24949" xr:uid="{00000000-0005-0000-0000-0000B5530000}"/>
    <cellStyle name="Normal 6 3 2 6 2 2 3" xfId="11015" xr:uid="{00000000-0005-0000-0000-0000B6530000}"/>
    <cellStyle name="Normal 6 3 2 6 2 2 3 2" xfId="11016" xr:uid="{00000000-0005-0000-0000-0000B7530000}"/>
    <cellStyle name="Normal 6 3 2 6 2 2 3 2 2" xfId="11017" xr:uid="{00000000-0005-0000-0000-0000B8530000}"/>
    <cellStyle name="Normal 6 3 2 6 2 2 3 2 2 2" xfId="40255" xr:uid="{00000000-0005-0000-0000-0000B9530000}"/>
    <cellStyle name="Normal 6 3 2 6 2 2 3 2 3" xfId="30237" xr:uid="{00000000-0005-0000-0000-0000BA530000}"/>
    <cellStyle name="Normal 6 3 2 6 2 2 3 3" xfId="11018" xr:uid="{00000000-0005-0000-0000-0000BB530000}"/>
    <cellStyle name="Normal 6 3 2 6 2 2 3 3 2" xfId="11019" xr:uid="{00000000-0005-0000-0000-0000BC530000}"/>
    <cellStyle name="Normal 6 3 2 6 2 2 3 3 2 2" xfId="40256" xr:uid="{00000000-0005-0000-0000-0000BD530000}"/>
    <cellStyle name="Normal 6 3 2 6 2 2 3 3 3" xfId="30238" xr:uid="{00000000-0005-0000-0000-0000BE530000}"/>
    <cellStyle name="Normal 6 3 2 6 2 2 3 4" xfId="11020" xr:uid="{00000000-0005-0000-0000-0000BF530000}"/>
    <cellStyle name="Normal 6 3 2 6 2 2 3 4 2" xfId="35548" xr:uid="{00000000-0005-0000-0000-0000C0530000}"/>
    <cellStyle name="Normal 6 3 2 6 2 2 3 5" xfId="24952" xr:uid="{00000000-0005-0000-0000-0000C1530000}"/>
    <cellStyle name="Normal 6 3 2 6 2 2 4" xfId="11021" xr:uid="{00000000-0005-0000-0000-0000C2530000}"/>
    <cellStyle name="Normal 6 3 2 6 2 2 4 2" xfId="11022" xr:uid="{00000000-0005-0000-0000-0000C3530000}"/>
    <cellStyle name="Normal 6 3 2 6 2 2 4 2 2" xfId="11023" xr:uid="{00000000-0005-0000-0000-0000C4530000}"/>
    <cellStyle name="Normal 6 3 2 6 2 2 4 2 2 2" xfId="40257" xr:uid="{00000000-0005-0000-0000-0000C5530000}"/>
    <cellStyle name="Normal 6 3 2 6 2 2 4 2 3" xfId="30239" xr:uid="{00000000-0005-0000-0000-0000C6530000}"/>
    <cellStyle name="Normal 6 3 2 6 2 2 4 3" xfId="11024" xr:uid="{00000000-0005-0000-0000-0000C7530000}"/>
    <cellStyle name="Normal 6 3 2 6 2 2 4 3 2" xfId="11025" xr:uid="{00000000-0005-0000-0000-0000C8530000}"/>
    <cellStyle name="Normal 6 3 2 6 2 2 4 3 2 2" xfId="40258" xr:uid="{00000000-0005-0000-0000-0000C9530000}"/>
    <cellStyle name="Normal 6 3 2 6 2 2 4 3 3" xfId="30240" xr:uid="{00000000-0005-0000-0000-0000CA530000}"/>
    <cellStyle name="Normal 6 3 2 6 2 2 4 4" xfId="11026" xr:uid="{00000000-0005-0000-0000-0000CB530000}"/>
    <cellStyle name="Normal 6 3 2 6 2 2 4 4 2" xfId="35549" xr:uid="{00000000-0005-0000-0000-0000CC530000}"/>
    <cellStyle name="Normal 6 3 2 6 2 2 4 5" xfId="24953" xr:uid="{00000000-0005-0000-0000-0000CD530000}"/>
    <cellStyle name="Normal 6 3 2 6 2 2 5" xfId="11027" xr:uid="{00000000-0005-0000-0000-0000CE530000}"/>
    <cellStyle name="Normal 6 3 2 6 2 2 5 2" xfId="11028" xr:uid="{00000000-0005-0000-0000-0000CF530000}"/>
    <cellStyle name="Normal 6 3 2 6 2 2 5 2 2" xfId="40259" xr:uid="{00000000-0005-0000-0000-0000D0530000}"/>
    <cellStyle name="Normal 6 3 2 6 2 2 5 3" xfId="30241" xr:uid="{00000000-0005-0000-0000-0000D1530000}"/>
    <cellStyle name="Normal 6 3 2 6 2 2 6" xfId="11029" xr:uid="{00000000-0005-0000-0000-0000D2530000}"/>
    <cellStyle name="Normal 6 3 2 6 2 2 6 2" xfId="11030" xr:uid="{00000000-0005-0000-0000-0000D3530000}"/>
    <cellStyle name="Normal 6 3 2 6 2 2 6 2 2" xfId="40260" xr:uid="{00000000-0005-0000-0000-0000D4530000}"/>
    <cellStyle name="Normal 6 3 2 6 2 2 6 3" xfId="30242" xr:uid="{00000000-0005-0000-0000-0000D5530000}"/>
    <cellStyle name="Normal 6 3 2 6 2 2 7" xfId="11031" xr:uid="{00000000-0005-0000-0000-0000D6530000}"/>
    <cellStyle name="Normal 6 3 2 6 2 2 7 2" xfId="35544" xr:uid="{00000000-0005-0000-0000-0000D7530000}"/>
    <cellStyle name="Normal 6 3 2 6 2 2 8" xfId="24948" xr:uid="{00000000-0005-0000-0000-0000D8530000}"/>
    <cellStyle name="Normal 6 3 2 6 2 3" xfId="11032" xr:uid="{00000000-0005-0000-0000-0000D9530000}"/>
    <cellStyle name="Normal 6 3 2 6 2 3 2" xfId="11033" xr:uid="{00000000-0005-0000-0000-0000DA530000}"/>
    <cellStyle name="Normal 6 3 2 6 2 3 2 2" xfId="11034" xr:uid="{00000000-0005-0000-0000-0000DB530000}"/>
    <cellStyle name="Normal 6 3 2 6 2 3 2 2 2" xfId="11035" xr:uid="{00000000-0005-0000-0000-0000DC530000}"/>
    <cellStyle name="Normal 6 3 2 6 2 3 2 2 2 2" xfId="11036" xr:uid="{00000000-0005-0000-0000-0000DD530000}"/>
    <cellStyle name="Normal 6 3 2 6 2 3 2 2 2 2 2" xfId="40261" xr:uid="{00000000-0005-0000-0000-0000DE530000}"/>
    <cellStyle name="Normal 6 3 2 6 2 3 2 2 2 3" xfId="30243" xr:uid="{00000000-0005-0000-0000-0000DF530000}"/>
    <cellStyle name="Normal 6 3 2 6 2 3 2 2 3" xfId="11037" xr:uid="{00000000-0005-0000-0000-0000E0530000}"/>
    <cellStyle name="Normal 6 3 2 6 2 3 2 2 3 2" xfId="11038" xr:uid="{00000000-0005-0000-0000-0000E1530000}"/>
    <cellStyle name="Normal 6 3 2 6 2 3 2 2 3 2 2" xfId="40262" xr:uid="{00000000-0005-0000-0000-0000E2530000}"/>
    <cellStyle name="Normal 6 3 2 6 2 3 2 2 3 3" xfId="30244" xr:uid="{00000000-0005-0000-0000-0000E3530000}"/>
    <cellStyle name="Normal 6 3 2 6 2 3 2 2 4" xfId="11039" xr:uid="{00000000-0005-0000-0000-0000E4530000}"/>
    <cellStyle name="Normal 6 3 2 6 2 3 2 2 4 2" xfId="35552" xr:uid="{00000000-0005-0000-0000-0000E5530000}"/>
    <cellStyle name="Normal 6 3 2 6 2 3 2 2 5" xfId="24956" xr:uid="{00000000-0005-0000-0000-0000E6530000}"/>
    <cellStyle name="Normal 6 3 2 6 2 3 2 3" xfId="11040" xr:uid="{00000000-0005-0000-0000-0000E7530000}"/>
    <cellStyle name="Normal 6 3 2 6 2 3 2 3 2" xfId="11041" xr:uid="{00000000-0005-0000-0000-0000E8530000}"/>
    <cellStyle name="Normal 6 3 2 6 2 3 2 3 2 2" xfId="11042" xr:uid="{00000000-0005-0000-0000-0000E9530000}"/>
    <cellStyle name="Normal 6 3 2 6 2 3 2 3 2 2 2" xfId="40263" xr:uid="{00000000-0005-0000-0000-0000EA530000}"/>
    <cellStyle name="Normal 6 3 2 6 2 3 2 3 2 3" xfId="30245" xr:uid="{00000000-0005-0000-0000-0000EB530000}"/>
    <cellStyle name="Normal 6 3 2 6 2 3 2 3 3" xfId="11043" xr:uid="{00000000-0005-0000-0000-0000EC530000}"/>
    <cellStyle name="Normal 6 3 2 6 2 3 2 3 3 2" xfId="11044" xr:uid="{00000000-0005-0000-0000-0000ED530000}"/>
    <cellStyle name="Normal 6 3 2 6 2 3 2 3 3 2 2" xfId="40264" xr:uid="{00000000-0005-0000-0000-0000EE530000}"/>
    <cellStyle name="Normal 6 3 2 6 2 3 2 3 3 3" xfId="30246" xr:uid="{00000000-0005-0000-0000-0000EF530000}"/>
    <cellStyle name="Normal 6 3 2 6 2 3 2 3 4" xfId="11045" xr:uid="{00000000-0005-0000-0000-0000F0530000}"/>
    <cellStyle name="Normal 6 3 2 6 2 3 2 3 4 2" xfId="35553" xr:uid="{00000000-0005-0000-0000-0000F1530000}"/>
    <cellStyle name="Normal 6 3 2 6 2 3 2 3 5" xfId="24957" xr:uid="{00000000-0005-0000-0000-0000F2530000}"/>
    <cellStyle name="Normal 6 3 2 6 2 3 2 4" xfId="11046" xr:uid="{00000000-0005-0000-0000-0000F3530000}"/>
    <cellStyle name="Normal 6 3 2 6 2 3 2 4 2" xfId="11047" xr:uid="{00000000-0005-0000-0000-0000F4530000}"/>
    <cellStyle name="Normal 6 3 2 6 2 3 2 4 2 2" xfId="40265" xr:uid="{00000000-0005-0000-0000-0000F5530000}"/>
    <cellStyle name="Normal 6 3 2 6 2 3 2 4 3" xfId="30247" xr:uid="{00000000-0005-0000-0000-0000F6530000}"/>
    <cellStyle name="Normal 6 3 2 6 2 3 2 5" xfId="11048" xr:uid="{00000000-0005-0000-0000-0000F7530000}"/>
    <cellStyle name="Normal 6 3 2 6 2 3 2 5 2" xfId="11049" xr:uid="{00000000-0005-0000-0000-0000F8530000}"/>
    <cellStyle name="Normal 6 3 2 6 2 3 2 5 2 2" xfId="40266" xr:uid="{00000000-0005-0000-0000-0000F9530000}"/>
    <cellStyle name="Normal 6 3 2 6 2 3 2 5 3" xfId="30248" xr:uid="{00000000-0005-0000-0000-0000FA530000}"/>
    <cellStyle name="Normal 6 3 2 6 2 3 2 6" xfId="11050" xr:uid="{00000000-0005-0000-0000-0000FB530000}"/>
    <cellStyle name="Normal 6 3 2 6 2 3 2 6 2" xfId="35551" xr:uid="{00000000-0005-0000-0000-0000FC530000}"/>
    <cellStyle name="Normal 6 3 2 6 2 3 2 7" xfId="24955" xr:uid="{00000000-0005-0000-0000-0000FD530000}"/>
    <cellStyle name="Normal 6 3 2 6 2 3 3" xfId="11051" xr:uid="{00000000-0005-0000-0000-0000FE530000}"/>
    <cellStyle name="Normal 6 3 2 6 2 3 3 2" xfId="11052" xr:uid="{00000000-0005-0000-0000-0000FF530000}"/>
    <cellStyle name="Normal 6 3 2 6 2 3 3 2 2" xfId="11053" xr:uid="{00000000-0005-0000-0000-000000540000}"/>
    <cellStyle name="Normal 6 3 2 6 2 3 3 2 2 2" xfId="40267" xr:uid="{00000000-0005-0000-0000-000001540000}"/>
    <cellStyle name="Normal 6 3 2 6 2 3 3 2 3" xfId="30249" xr:uid="{00000000-0005-0000-0000-000002540000}"/>
    <cellStyle name="Normal 6 3 2 6 2 3 3 3" xfId="11054" xr:uid="{00000000-0005-0000-0000-000003540000}"/>
    <cellStyle name="Normal 6 3 2 6 2 3 3 3 2" xfId="11055" xr:uid="{00000000-0005-0000-0000-000004540000}"/>
    <cellStyle name="Normal 6 3 2 6 2 3 3 3 2 2" xfId="40268" xr:uid="{00000000-0005-0000-0000-000005540000}"/>
    <cellStyle name="Normal 6 3 2 6 2 3 3 3 3" xfId="30250" xr:uid="{00000000-0005-0000-0000-000006540000}"/>
    <cellStyle name="Normal 6 3 2 6 2 3 3 4" xfId="11056" xr:uid="{00000000-0005-0000-0000-000007540000}"/>
    <cellStyle name="Normal 6 3 2 6 2 3 3 4 2" xfId="35554" xr:uid="{00000000-0005-0000-0000-000008540000}"/>
    <cellStyle name="Normal 6 3 2 6 2 3 3 5" xfId="24958" xr:uid="{00000000-0005-0000-0000-000009540000}"/>
    <cellStyle name="Normal 6 3 2 6 2 3 4" xfId="11057" xr:uid="{00000000-0005-0000-0000-00000A540000}"/>
    <cellStyle name="Normal 6 3 2 6 2 3 4 2" xfId="11058" xr:uid="{00000000-0005-0000-0000-00000B540000}"/>
    <cellStyle name="Normal 6 3 2 6 2 3 4 2 2" xfId="11059" xr:uid="{00000000-0005-0000-0000-00000C540000}"/>
    <cellStyle name="Normal 6 3 2 6 2 3 4 2 2 2" xfId="40269" xr:uid="{00000000-0005-0000-0000-00000D540000}"/>
    <cellStyle name="Normal 6 3 2 6 2 3 4 2 3" xfId="30251" xr:uid="{00000000-0005-0000-0000-00000E540000}"/>
    <cellStyle name="Normal 6 3 2 6 2 3 4 3" xfId="11060" xr:uid="{00000000-0005-0000-0000-00000F540000}"/>
    <cellStyle name="Normal 6 3 2 6 2 3 4 3 2" xfId="11061" xr:uid="{00000000-0005-0000-0000-000010540000}"/>
    <cellStyle name="Normal 6 3 2 6 2 3 4 3 2 2" xfId="40270" xr:uid="{00000000-0005-0000-0000-000011540000}"/>
    <cellStyle name="Normal 6 3 2 6 2 3 4 3 3" xfId="30252" xr:uid="{00000000-0005-0000-0000-000012540000}"/>
    <cellStyle name="Normal 6 3 2 6 2 3 4 4" xfId="11062" xr:uid="{00000000-0005-0000-0000-000013540000}"/>
    <cellStyle name="Normal 6 3 2 6 2 3 4 4 2" xfId="35555" xr:uid="{00000000-0005-0000-0000-000014540000}"/>
    <cellStyle name="Normal 6 3 2 6 2 3 4 5" xfId="24959" xr:uid="{00000000-0005-0000-0000-000015540000}"/>
    <cellStyle name="Normal 6 3 2 6 2 3 5" xfId="11063" xr:uid="{00000000-0005-0000-0000-000016540000}"/>
    <cellStyle name="Normal 6 3 2 6 2 3 5 2" xfId="11064" xr:uid="{00000000-0005-0000-0000-000017540000}"/>
    <cellStyle name="Normal 6 3 2 6 2 3 5 2 2" xfId="40271" xr:uid="{00000000-0005-0000-0000-000018540000}"/>
    <cellStyle name="Normal 6 3 2 6 2 3 5 3" xfId="30253" xr:uid="{00000000-0005-0000-0000-000019540000}"/>
    <cellStyle name="Normal 6 3 2 6 2 3 6" xfId="11065" xr:uid="{00000000-0005-0000-0000-00001A540000}"/>
    <cellStyle name="Normal 6 3 2 6 2 3 6 2" xfId="11066" xr:uid="{00000000-0005-0000-0000-00001B540000}"/>
    <cellStyle name="Normal 6 3 2 6 2 3 6 2 2" xfId="40272" xr:uid="{00000000-0005-0000-0000-00001C540000}"/>
    <cellStyle name="Normal 6 3 2 6 2 3 6 3" xfId="30254" xr:uid="{00000000-0005-0000-0000-00001D540000}"/>
    <cellStyle name="Normal 6 3 2 6 2 3 7" xfId="11067" xr:uid="{00000000-0005-0000-0000-00001E540000}"/>
    <cellStyle name="Normal 6 3 2 6 2 3 7 2" xfId="35550" xr:uid="{00000000-0005-0000-0000-00001F540000}"/>
    <cellStyle name="Normal 6 3 2 6 2 3 8" xfId="24954" xr:uid="{00000000-0005-0000-0000-000020540000}"/>
    <cellStyle name="Normal 6 3 2 6 2 4" xfId="11068" xr:uid="{00000000-0005-0000-0000-000021540000}"/>
    <cellStyle name="Normal 6 3 2 6 2 4 2" xfId="11069" xr:uid="{00000000-0005-0000-0000-000022540000}"/>
    <cellStyle name="Normal 6 3 2 6 2 4 2 2" xfId="11070" xr:uid="{00000000-0005-0000-0000-000023540000}"/>
    <cellStyle name="Normal 6 3 2 6 2 4 2 2 2" xfId="11071" xr:uid="{00000000-0005-0000-0000-000024540000}"/>
    <cellStyle name="Normal 6 3 2 6 2 4 2 2 2 2" xfId="40273" xr:uid="{00000000-0005-0000-0000-000025540000}"/>
    <cellStyle name="Normal 6 3 2 6 2 4 2 2 3" xfId="30255" xr:uid="{00000000-0005-0000-0000-000026540000}"/>
    <cellStyle name="Normal 6 3 2 6 2 4 2 3" xfId="11072" xr:uid="{00000000-0005-0000-0000-000027540000}"/>
    <cellStyle name="Normal 6 3 2 6 2 4 2 3 2" xfId="11073" xr:uid="{00000000-0005-0000-0000-000028540000}"/>
    <cellStyle name="Normal 6 3 2 6 2 4 2 3 2 2" xfId="40274" xr:uid="{00000000-0005-0000-0000-000029540000}"/>
    <cellStyle name="Normal 6 3 2 6 2 4 2 3 3" xfId="30256" xr:uid="{00000000-0005-0000-0000-00002A540000}"/>
    <cellStyle name="Normal 6 3 2 6 2 4 2 4" xfId="11074" xr:uid="{00000000-0005-0000-0000-00002B540000}"/>
    <cellStyle name="Normal 6 3 2 6 2 4 2 4 2" xfId="35557" xr:uid="{00000000-0005-0000-0000-00002C540000}"/>
    <cellStyle name="Normal 6 3 2 6 2 4 2 5" xfId="24961" xr:uid="{00000000-0005-0000-0000-00002D540000}"/>
    <cellStyle name="Normal 6 3 2 6 2 4 3" xfId="11075" xr:uid="{00000000-0005-0000-0000-00002E540000}"/>
    <cellStyle name="Normal 6 3 2 6 2 4 3 2" xfId="11076" xr:uid="{00000000-0005-0000-0000-00002F540000}"/>
    <cellStyle name="Normal 6 3 2 6 2 4 3 2 2" xfId="11077" xr:uid="{00000000-0005-0000-0000-000030540000}"/>
    <cellStyle name="Normal 6 3 2 6 2 4 3 2 2 2" xfId="40275" xr:uid="{00000000-0005-0000-0000-000031540000}"/>
    <cellStyle name="Normal 6 3 2 6 2 4 3 2 3" xfId="30257" xr:uid="{00000000-0005-0000-0000-000032540000}"/>
    <cellStyle name="Normal 6 3 2 6 2 4 3 3" xfId="11078" xr:uid="{00000000-0005-0000-0000-000033540000}"/>
    <cellStyle name="Normal 6 3 2 6 2 4 3 3 2" xfId="11079" xr:uid="{00000000-0005-0000-0000-000034540000}"/>
    <cellStyle name="Normal 6 3 2 6 2 4 3 3 2 2" xfId="40276" xr:uid="{00000000-0005-0000-0000-000035540000}"/>
    <cellStyle name="Normal 6 3 2 6 2 4 3 3 3" xfId="30258" xr:uid="{00000000-0005-0000-0000-000036540000}"/>
    <cellStyle name="Normal 6 3 2 6 2 4 3 4" xfId="11080" xr:uid="{00000000-0005-0000-0000-000037540000}"/>
    <cellStyle name="Normal 6 3 2 6 2 4 3 4 2" xfId="35558" xr:uid="{00000000-0005-0000-0000-000038540000}"/>
    <cellStyle name="Normal 6 3 2 6 2 4 3 5" xfId="24962" xr:uid="{00000000-0005-0000-0000-000039540000}"/>
    <cellStyle name="Normal 6 3 2 6 2 4 4" xfId="11081" xr:uid="{00000000-0005-0000-0000-00003A540000}"/>
    <cellStyle name="Normal 6 3 2 6 2 4 4 2" xfId="11082" xr:uid="{00000000-0005-0000-0000-00003B540000}"/>
    <cellStyle name="Normal 6 3 2 6 2 4 4 2 2" xfId="40277" xr:uid="{00000000-0005-0000-0000-00003C540000}"/>
    <cellStyle name="Normal 6 3 2 6 2 4 4 3" xfId="30259" xr:uid="{00000000-0005-0000-0000-00003D540000}"/>
    <cellStyle name="Normal 6 3 2 6 2 4 5" xfId="11083" xr:uid="{00000000-0005-0000-0000-00003E540000}"/>
    <cellStyle name="Normal 6 3 2 6 2 4 5 2" xfId="11084" xr:uid="{00000000-0005-0000-0000-00003F540000}"/>
    <cellStyle name="Normal 6 3 2 6 2 4 5 2 2" xfId="40278" xr:uid="{00000000-0005-0000-0000-000040540000}"/>
    <cellStyle name="Normal 6 3 2 6 2 4 5 3" xfId="30260" xr:uid="{00000000-0005-0000-0000-000041540000}"/>
    <cellStyle name="Normal 6 3 2 6 2 4 6" xfId="11085" xr:uid="{00000000-0005-0000-0000-000042540000}"/>
    <cellStyle name="Normal 6 3 2 6 2 4 6 2" xfId="35556" xr:uid="{00000000-0005-0000-0000-000043540000}"/>
    <cellStyle name="Normal 6 3 2 6 2 4 7" xfId="24960" xr:uid="{00000000-0005-0000-0000-000044540000}"/>
    <cellStyle name="Normal 6 3 2 6 2 5" xfId="11086" xr:uid="{00000000-0005-0000-0000-000045540000}"/>
    <cellStyle name="Normal 6 3 2 6 2 5 2" xfId="11087" xr:uid="{00000000-0005-0000-0000-000046540000}"/>
    <cellStyle name="Normal 6 3 2 6 2 5 2 2" xfId="11088" xr:uid="{00000000-0005-0000-0000-000047540000}"/>
    <cellStyle name="Normal 6 3 2 6 2 5 2 2 2" xfId="40279" xr:uid="{00000000-0005-0000-0000-000048540000}"/>
    <cellStyle name="Normal 6 3 2 6 2 5 2 3" xfId="30261" xr:uid="{00000000-0005-0000-0000-000049540000}"/>
    <cellStyle name="Normal 6 3 2 6 2 5 3" xfId="11089" xr:uid="{00000000-0005-0000-0000-00004A540000}"/>
    <cellStyle name="Normal 6 3 2 6 2 5 3 2" xfId="11090" xr:uid="{00000000-0005-0000-0000-00004B540000}"/>
    <cellStyle name="Normal 6 3 2 6 2 5 3 2 2" xfId="40280" xr:uid="{00000000-0005-0000-0000-00004C540000}"/>
    <cellStyle name="Normal 6 3 2 6 2 5 3 3" xfId="30262" xr:uid="{00000000-0005-0000-0000-00004D540000}"/>
    <cellStyle name="Normal 6 3 2 6 2 5 4" xfId="11091" xr:uid="{00000000-0005-0000-0000-00004E540000}"/>
    <cellStyle name="Normal 6 3 2 6 2 5 4 2" xfId="35559" xr:uid="{00000000-0005-0000-0000-00004F540000}"/>
    <cellStyle name="Normal 6 3 2 6 2 5 5" xfId="24963" xr:uid="{00000000-0005-0000-0000-000050540000}"/>
    <cellStyle name="Normal 6 3 2 6 2 6" xfId="11092" xr:uid="{00000000-0005-0000-0000-000051540000}"/>
    <cellStyle name="Normal 6 3 2 6 2 6 2" xfId="11093" xr:uid="{00000000-0005-0000-0000-000052540000}"/>
    <cellStyle name="Normal 6 3 2 6 2 6 2 2" xfId="11094" xr:uid="{00000000-0005-0000-0000-000053540000}"/>
    <cellStyle name="Normal 6 3 2 6 2 6 2 2 2" xfId="40281" xr:uid="{00000000-0005-0000-0000-000054540000}"/>
    <cellStyle name="Normal 6 3 2 6 2 6 2 3" xfId="30263" xr:uid="{00000000-0005-0000-0000-000055540000}"/>
    <cellStyle name="Normal 6 3 2 6 2 6 3" xfId="11095" xr:uid="{00000000-0005-0000-0000-000056540000}"/>
    <cellStyle name="Normal 6 3 2 6 2 6 3 2" xfId="11096" xr:uid="{00000000-0005-0000-0000-000057540000}"/>
    <cellStyle name="Normal 6 3 2 6 2 6 3 2 2" xfId="40282" xr:uid="{00000000-0005-0000-0000-000058540000}"/>
    <cellStyle name="Normal 6 3 2 6 2 6 3 3" xfId="30264" xr:uid="{00000000-0005-0000-0000-000059540000}"/>
    <cellStyle name="Normal 6 3 2 6 2 6 4" xfId="11097" xr:uid="{00000000-0005-0000-0000-00005A540000}"/>
    <cellStyle name="Normal 6 3 2 6 2 6 4 2" xfId="35560" xr:uid="{00000000-0005-0000-0000-00005B540000}"/>
    <cellStyle name="Normal 6 3 2 6 2 6 5" xfId="24964" xr:uid="{00000000-0005-0000-0000-00005C540000}"/>
    <cellStyle name="Normal 6 3 2 6 2 7" xfId="11098" xr:uid="{00000000-0005-0000-0000-00005D540000}"/>
    <cellStyle name="Normal 6 3 2 6 2 7 2" xfId="11099" xr:uid="{00000000-0005-0000-0000-00005E540000}"/>
    <cellStyle name="Normal 6 3 2 6 2 7 2 2" xfId="40283" xr:uid="{00000000-0005-0000-0000-00005F540000}"/>
    <cellStyle name="Normal 6 3 2 6 2 7 3" xfId="30265" xr:uid="{00000000-0005-0000-0000-000060540000}"/>
    <cellStyle name="Normal 6 3 2 6 2 8" xfId="11100" xr:uid="{00000000-0005-0000-0000-000061540000}"/>
    <cellStyle name="Normal 6 3 2 6 2 8 2" xfId="11101" xr:uid="{00000000-0005-0000-0000-000062540000}"/>
    <cellStyle name="Normal 6 3 2 6 2 8 2 2" xfId="40284" xr:uid="{00000000-0005-0000-0000-000063540000}"/>
    <cellStyle name="Normal 6 3 2 6 2 8 3" xfId="30266" xr:uid="{00000000-0005-0000-0000-000064540000}"/>
    <cellStyle name="Normal 6 3 2 6 2 9" xfId="11102" xr:uid="{00000000-0005-0000-0000-000065540000}"/>
    <cellStyle name="Normal 6 3 2 6 2 9 2" xfId="35543" xr:uid="{00000000-0005-0000-0000-000066540000}"/>
    <cellStyle name="Normal 6 3 2 6 3" xfId="11103" xr:uid="{00000000-0005-0000-0000-000067540000}"/>
    <cellStyle name="Normal 6 3 2 6 3 2" xfId="11104" xr:uid="{00000000-0005-0000-0000-000068540000}"/>
    <cellStyle name="Normal 6 3 2 6 3 2 2" xfId="11105" xr:uid="{00000000-0005-0000-0000-000069540000}"/>
    <cellStyle name="Normal 6 3 2 6 3 2 2 2" xfId="11106" xr:uid="{00000000-0005-0000-0000-00006A540000}"/>
    <cellStyle name="Normal 6 3 2 6 3 2 2 2 2" xfId="11107" xr:uid="{00000000-0005-0000-0000-00006B540000}"/>
    <cellStyle name="Normal 6 3 2 6 3 2 2 2 2 2" xfId="40285" xr:uid="{00000000-0005-0000-0000-00006C540000}"/>
    <cellStyle name="Normal 6 3 2 6 3 2 2 2 3" xfId="30267" xr:uid="{00000000-0005-0000-0000-00006D540000}"/>
    <cellStyle name="Normal 6 3 2 6 3 2 2 3" xfId="11108" xr:uid="{00000000-0005-0000-0000-00006E540000}"/>
    <cellStyle name="Normal 6 3 2 6 3 2 2 3 2" xfId="11109" xr:uid="{00000000-0005-0000-0000-00006F540000}"/>
    <cellStyle name="Normal 6 3 2 6 3 2 2 3 2 2" xfId="40286" xr:uid="{00000000-0005-0000-0000-000070540000}"/>
    <cellStyle name="Normal 6 3 2 6 3 2 2 3 3" xfId="30268" xr:uid="{00000000-0005-0000-0000-000071540000}"/>
    <cellStyle name="Normal 6 3 2 6 3 2 2 4" xfId="11110" xr:uid="{00000000-0005-0000-0000-000072540000}"/>
    <cellStyle name="Normal 6 3 2 6 3 2 2 4 2" xfId="35563" xr:uid="{00000000-0005-0000-0000-000073540000}"/>
    <cellStyle name="Normal 6 3 2 6 3 2 2 5" xfId="24967" xr:uid="{00000000-0005-0000-0000-000074540000}"/>
    <cellStyle name="Normal 6 3 2 6 3 2 3" xfId="11111" xr:uid="{00000000-0005-0000-0000-000075540000}"/>
    <cellStyle name="Normal 6 3 2 6 3 2 3 2" xfId="11112" xr:uid="{00000000-0005-0000-0000-000076540000}"/>
    <cellStyle name="Normal 6 3 2 6 3 2 3 2 2" xfId="11113" xr:uid="{00000000-0005-0000-0000-000077540000}"/>
    <cellStyle name="Normal 6 3 2 6 3 2 3 2 2 2" xfId="40287" xr:uid="{00000000-0005-0000-0000-000078540000}"/>
    <cellStyle name="Normal 6 3 2 6 3 2 3 2 3" xfId="30269" xr:uid="{00000000-0005-0000-0000-000079540000}"/>
    <cellStyle name="Normal 6 3 2 6 3 2 3 3" xfId="11114" xr:uid="{00000000-0005-0000-0000-00007A540000}"/>
    <cellStyle name="Normal 6 3 2 6 3 2 3 3 2" xfId="11115" xr:uid="{00000000-0005-0000-0000-00007B540000}"/>
    <cellStyle name="Normal 6 3 2 6 3 2 3 3 2 2" xfId="40288" xr:uid="{00000000-0005-0000-0000-00007C540000}"/>
    <cellStyle name="Normal 6 3 2 6 3 2 3 3 3" xfId="30270" xr:uid="{00000000-0005-0000-0000-00007D540000}"/>
    <cellStyle name="Normal 6 3 2 6 3 2 3 4" xfId="11116" xr:uid="{00000000-0005-0000-0000-00007E540000}"/>
    <cellStyle name="Normal 6 3 2 6 3 2 3 4 2" xfId="35564" xr:uid="{00000000-0005-0000-0000-00007F540000}"/>
    <cellStyle name="Normal 6 3 2 6 3 2 3 5" xfId="24968" xr:uid="{00000000-0005-0000-0000-000080540000}"/>
    <cellStyle name="Normal 6 3 2 6 3 2 4" xfId="11117" xr:uid="{00000000-0005-0000-0000-000081540000}"/>
    <cellStyle name="Normal 6 3 2 6 3 2 4 2" xfId="11118" xr:uid="{00000000-0005-0000-0000-000082540000}"/>
    <cellStyle name="Normal 6 3 2 6 3 2 4 2 2" xfId="40289" xr:uid="{00000000-0005-0000-0000-000083540000}"/>
    <cellStyle name="Normal 6 3 2 6 3 2 4 3" xfId="30271" xr:uid="{00000000-0005-0000-0000-000084540000}"/>
    <cellStyle name="Normal 6 3 2 6 3 2 5" xfId="11119" xr:uid="{00000000-0005-0000-0000-000085540000}"/>
    <cellStyle name="Normal 6 3 2 6 3 2 5 2" xfId="11120" xr:uid="{00000000-0005-0000-0000-000086540000}"/>
    <cellStyle name="Normal 6 3 2 6 3 2 5 2 2" xfId="40290" xr:uid="{00000000-0005-0000-0000-000087540000}"/>
    <cellStyle name="Normal 6 3 2 6 3 2 5 3" xfId="30272" xr:uid="{00000000-0005-0000-0000-000088540000}"/>
    <cellStyle name="Normal 6 3 2 6 3 2 6" xfId="11121" xr:uid="{00000000-0005-0000-0000-000089540000}"/>
    <cellStyle name="Normal 6 3 2 6 3 2 6 2" xfId="35562" xr:uid="{00000000-0005-0000-0000-00008A540000}"/>
    <cellStyle name="Normal 6 3 2 6 3 2 7" xfId="24966" xr:uid="{00000000-0005-0000-0000-00008B540000}"/>
    <cellStyle name="Normal 6 3 2 6 3 3" xfId="11122" xr:uid="{00000000-0005-0000-0000-00008C540000}"/>
    <cellStyle name="Normal 6 3 2 6 3 3 2" xfId="11123" xr:uid="{00000000-0005-0000-0000-00008D540000}"/>
    <cellStyle name="Normal 6 3 2 6 3 3 2 2" xfId="11124" xr:uid="{00000000-0005-0000-0000-00008E540000}"/>
    <cellStyle name="Normal 6 3 2 6 3 3 2 2 2" xfId="40291" xr:uid="{00000000-0005-0000-0000-00008F540000}"/>
    <cellStyle name="Normal 6 3 2 6 3 3 2 3" xfId="30273" xr:uid="{00000000-0005-0000-0000-000090540000}"/>
    <cellStyle name="Normal 6 3 2 6 3 3 3" xfId="11125" xr:uid="{00000000-0005-0000-0000-000091540000}"/>
    <cellStyle name="Normal 6 3 2 6 3 3 3 2" xfId="11126" xr:uid="{00000000-0005-0000-0000-000092540000}"/>
    <cellStyle name="Normal 6 3 2 6 3 3 3 2 2" xfId="40292" xr:uid="{00000000-0005-0000-0000-000093540000}"/>
    <cellStyle name="Normal 6 3 2 6 3 3 3 3" xfId="30274" xr:uid="{00000000-0005-0000-0000-000094540000}"/>
    <cellStyle name="Normal 6 3 2 6 3 3 4" xfId="11127" xr:uid="{00000000-0005-0000-0000-000095540000}"/>
    <cellStyle name="Normal 6 3 2 6 3 3 4 2" xfId="35565" xr:uid="{00000000-0005-0000-0000-000096540000}"/>
    <cellStyle name="Normal 6 3 2 6 3 3 5" xfId="24969" xr:uid="{00000000-0005-0000-0000-000097540000}"/>
    <cellStyle name="Normal 6 3 2 6 3 4" xfId="11128" xr:uid="{00000000-0005-0000-0000-000098540000}"/>
    <cellStyle name="Normal 6 3 2 6 3 4 2" xfId="11129" xr:uid="{00000000-0005-0000-0000-000099540000}"/>
    <cellStyle name="Normal 6 3 2 6 3 4 2 2" xfId="11130" xr:uid="{00000000-0005-0000-0000-00009A540000}"/>
    <cellStyle name="Normal 6 3 2 6 3 4 2 2 2" xfId="40293" xr:uid="{00000000-0005-0000-0000-00009B540000}"/>
    <cellStyle name="Normal 6 3 2 6 3 4 2 3" xfId="30275" xr:uid="{00000000-0005-0000-0000-00009C540000}"/>
    <cellStyle name="Normal 6 3 2 6 3 4 3" xfId="11131" xr:uid="{00000000-0005-0000-0000-00009D540000}"/>
    <cellStyle name="Normal 6 3 2 6 3 4 3 2" xfId="11132" xr:uid="{00000000-0005-0000-0000-00009E540000}"/>
    <cellStyle name="Normal 6 3 2 6 3 4 3 2 2" xfId="40294" xr:uid="{00000000-0005-0000-0000-00009F540000}"/>
    <cellStyle name="Normal 6 3 2 6 3 4 3 3" xfId="30276" xr:uid="{00000000-0005-0000-0000-0000A0540000}"/>
    <cellStyle name="Normal 6 3 2 6 3 4 4" xfId="11133" xr:uid="{00000000-0005-0000-0000-0000A1540000}"/>
    <cellStyle name="Normal 6 3 2 6 3 4 4 2" xfId="35566" xr:uid="{00000000-0005-0000-0000-0000A2540000}"/>
    <cellStyle name="Normal 6 3 2 6 3 4 5" xfId="24970" xr:uid="{00000000-0005-0000-0000-0000A3540000}"/>
    <cellStyle name="Normal 6 3 2 6 3 5" xfId="11134" xr:uid="{00000000-0005-0000-0000-0000A4540000}"/>
    <cellStyle name="Normal 6 3 2 6 3 5 2" xfId="11135" xr:uid="{00000000-0005-0000-0000-0000A5540000}"/>
    <cellStyle name="Normal 6 3 2 6 3 5 2 2" xfId="40295" xr:uid="{00000000-0005-0000-0000-0000A6540000}"/>
    <cellStyle name="Normal 6 3 2 6 3 5 3" xfId="30277" xr:uid="{00000000-0005-0000-0000-0000A7540000}"/>
    <cellStyle name="Normal 6 3 2 6 3 6" xfId="11136" xr:uid="{00000000-0005-0000-0000-0000A8540000}"/>
    <cellStyle name="Normal 6 3 2 6 3 6 2" xfId="11137" xr:uid="{00000000-0005-0000-0000-0000A9540000}"/>
    <cellStyle name="Normal 6 3 2 6 3 6 2 2" xfId="40296" xr:uid="{00000000-0005-0000-0000-0000AA540000}"/>
    <cellStyle name="Normal 6 3 2 6 3 6 3" xfId="30278" xr:uid="{00000000-0005-0000-0000-0000AB540000}"/>
    <cellStyle name="Normal 6 3 2 6 3 7" xfId="11138" xr:uid="{00000000-0005-0000-0000-0000AC540000}"/>
    <cellStyle name="Normal 6 3 2 6 3 7 2" xfId="35561" xr:uid="{00000000-0005-0000-0000-0000AD540000}"/>
    <cellStyle name="Normal 6 3 2 6 3 8" xfId="24965" xr:uid="{00000000-0005-0000-0000-0000AE540000}"/>
    <cellStyle name="Normal 6 3 2 6 4" xfId="11139" xr:uid="{00000000-0005-0000-0000-0000AF540000}"/>
    <cellStyle name="Normal 6 3 2 6 4 2" xfId="11140" xr:uid="{00000000-0005-0000-0000-0000B0540000}"/>
    <cellStyle name="Normal 6 3 2 6 4 2 2" xfId="11141" xr:uid="{00000000-0005-0000-0000-0000B1540000}"/>
    <cellStyle name="Normal 6 3 2 6 4 2 2 2" xfId="11142" xr:uid="{00000000-0005-0000-0000-0000B2540000}"/>
    <cellStyle name="Normal 6 3 2 6 4 2 2 2 2" xfId="11143" xr:uid="{00000000-0005-0000-0000-0000B3540000}"/>
    <cellStyle name="Normal 6 3 2 6 4 2 2 2 2 2" xfId="40297" xr:uid="{00000000-0005-0000-0000-0000B4540000}"/>
    <cellStyle name="Normal 6 3 2 6 4 2 2 2 3" xfId="30279" xr:uid="{00000000-0005-0000-0000-0000B5540000}"/>
    <cellStyle name="Normal 6 3 2 6 4 2 2 3" xfId="11144" xr:uid="{00000000-0005-0000-0000-0000B6540000}"/>
    <cellStyle name="Normal 6 3 2 6 4 2 2 3 2" xfId="11145" xr:uid="{00000000-0005-0000-0000-0000B7540000}"/>
    <cellStyle name="Normal 6 3 2 6 4 2 2 3 2 2" xfId="40298" xr:uid="{00000000-0005-0000-0000-0000B8540000}"/>
    <cellStyle name="Normal 6 3 2 6 4 2 2 3 3" xfId="30280" xr:uid="{00000000-0005-0000-0000-0000B9540000}"/>
    <cellStyle name="Normal 6 3 2 6 4 2 2 4" xfId="11146" xr:uid="{00000000-0005-0000-0000-0000BA540000}"/>
    <cellStyle name="Normal 6 3 2 6 4 2 2 4 2" xfId="35569" xr:uid="{00000000-0005-0000-0000-0000BB540000}"/>
    <cellStyle name="Normal 6 3 2 6 4 2 2 5" xfId="24973" xr:uid="{00000000-0005-0000-0000-0000BC540000}"/>
    <cellStyle name="Normal 6 3 2 6 4 2 3" xfId="11147" xr:uid="{00000000-0005-0000-0000-0000BD540000}"/>
    <cellStyle name="Normal 6 3 2 6 4 2 3 2" xfId="11148" xr:uid="{00000000-0005-0000-0000-0000BE540000}"/>
    <cellStyle name="Normal 6 3 2 6 4 2 3 2 2" xfId="11149" xr:uid="{00000000-0005-0000-0000-0000BF540000}"/>
    <cellStyle name="Normal 6 3 2 6 4 2 3 2 2 2" xfId="40299" xr:uid="{00000000-0005-0000-0000-0000C0540000}"/>
    <cellStyle name="Normal 6 3 2 6 4 2 3 2 3" xfId="30281" xr:uid="{00000000-0005-0000-0000-0000C1540000}"/>
    <cellStyle name="Normal 6 3 2 6 4 2 3 3" xfId="11150" xr:uid="{00000000-0005-0000-0000-0000C2540000}"/>
    <cellStyle name="Normal 6 3 2 6 4 2 3 3 2" xfId="11151" xr:uid="{00000000-0005-0000-0000-0000C3540000}"/>
    <cellStyle name="Normal 6 3 2 6 4 2 3 3 2 2" xfId="40300" xr:uid="{00000000-0005-0000-0000-0000C4540000}"/>
    <cellStyle name="Normal 6 3 2 6 4 2 3 3 3" xfId="30282" xr:uid="{00000000-0005-0000-0000-0000C5540000}"/>
    <cellStyle name="Normal 6 3 2 6 4 2 3 4" xfId="11152" xr:uid="{00000000-0005-0000-0000-0000C6540000}"/>
    <cellStyle name="Normal 6 3 2 6 4 2 3 4 2" xfId="35570" xr:uid="{00000000-0005-0000-0000-0000C7540000}"/>
    <cellStyle name="Normal 6 3 2 6 4 2 3 5" xfId="24974" xr:uid="{00000000-0005-0000-0000-0000C8540000}"/>
    <cellStyle name="Normal 6 3 2 6 4 2 4" xfId="11153" xr:uid="{00000000-0005-0000-0000-0000C9540000}"/>
    <cellStyle name="Normal 6 3 2 6 4 2 4 2" xfId="11154" xr:uid="{00000000-0005-0000-0000-0000CA540000}"/>
    <cellStyle name="Normal 6 3 2 6 4 2 4 2 2" xfId="40301" xr:uid="{00000000-0005-0000-0000-0000CB540000}"/>
    <cellStyle name="Normal 6 3 2 6 4 2 4 3" xfId="30283" xr:uid="{00000000-0005-0000-0000-0000CC540000}"/>
    <cellStyle name="Normal 6 3 2 6 4 2 5" xfId="11155" xr:uid="{00000000-0005-0000-0000-0000CD540000}"/>
    <cellStyle name="Normal 6 3 2 6 4 2 5 2" xfId="11156" xr:uid="{00000000-0005-0000-0000-0000CE540000}"/>
    <cellStyle name="Normal 6 3 2 6 4 2 5 2 2" xfId="40302" xr:uid="{00000000-0005-0000-0000-0000CF540000}"/>
    <cellStyle name="Normal 6 3 2 6 4 2 5 3" xfId="30284" xr:uid="{00000000-0005-0000-0000-0000D0540000}"/>
    <cellStyle name="Normal 6 3 2 6 4 2 6" xfId="11157" xr:uid="{00000000-0005-0000-0000-0000D1540000}"/>
    <cellStyle name="Normal 6 3 2 6 4 2 6 2" xfId="35568" xr:uid="{00000000-0005-0000-0000-0000D2540000}"/>
    <cellStyle name="Normal 6 3 2 6 4 2 7" xfId="24972" xr:uid="{00000000-0005-0000-0000-0000D3540000}"/>
    <cellStyle name="Normal 6 3 2 6 4 3" xfId="11158" xr:uid="{00000000-0005-0000-0000-0000D4540000}"/>
    <cellStyle name="Normal 6 3 2 6 4 3 2" xfId="11159" xr:uid="{00000000-0005-0000-0000-0000D5540000}"/>
    <cellStyle name="Normal 6 3 2 6 4 3 2 2" xfId="11160" xr:uid="{00000000-0005-0000-0000-0000D6540000}"/>
    <cellStyle name="Normal 6 3 2 6 4 3 2 2 2" xfId="40303" xr:uid="{00000000-0005-0000-0000-0000D7540000}"/>
    <cellStyle name="Normal 6 3 2 6 4 3 2 3" xfId="30285" xr:uid="{00000000-0005-0000-0000-0000D8540000}"/>
    <cellStyle name="Normal 6 3 2 6 4 3 3" xfId="11161" xr:uid="{00000000-0005-0000-0000-0000D9540000}"/>
    <cellStyle name="Normal 6 3 2 6 4 3 3 2" xfId="11162" xr:uid="{00000000-0005-0000-0000-0000DA540000}"/>
    <cellStyle name="Normal 6 3 2 6 4 3 3 2 2" xfId="40304" xr:uid="{00000000-0005-0000-0000-0000DB540000}"/>
    <cellStyle name="Normal 6 3 2 6 4 3 3 3" xfId="30286" xr:uid="{00000000-0005-0000-0000-0000DC540000}"/>
    <cellStyle name="Normal 6 3 2 6 4 3 4" xfId="11163" xr:uid="{00000000-0005-0000-0000-0000DD540000}"/>
    <cellStyle name="Normal 6 3 2 6 4 3 4 2" xfId="35571" xr:uid="{00000000-0005-0000-0000-0000DE540000}"/>
    <cellStyle name="Normal 6 3 2 6 4 3 5" xfId="24975" xr:uid="{00000000-0005-0000-0000-0000DF540000}"/>
    <cellStyle name="Normal 6 3 2 6 4 4" xfId="11164" xr:uid="{00000000-0005-0000-0000-0000E0540000}"/>
    <cellStyle name="Normal 6 3 2 6 4 4 2" xfId="11165" xr:uid="{00000000-0005-0000-0000-0000E1540000}"/>
    <cellStyle name="Normal 6 3 2 6 4 4 2 2" xfId="11166" xr:uid="{00000000-0005-0000-0000-0000E2540000}"/>
    <cellStyle name="Normal 6 3 2 6 4 4 2 2 2" xfId="40305" xr:uid="{00000000-0005-0000-0000-0000E3540000}"/>
    <cellStyle name="Normal 6 3 2 6 4 4 2 3" xfId="30287" xr:uid="{00000000-0005-0000-0000-0000E4540000}"/>
    <cellStyle name="Normal 6 3 2 6 4 4 3" xfId="11167" xr:uid="{00000000-0005-0000-0000-0000E5540000}"/>
    <cellStyle name="Normal 6 3 2 6 4 4 3 2" xfId="11168" xr:uid="{00000000-0005-0000-0000-0000E6540000}"/>
    <cellStyle name="Normal 6 3 2 6 4 4 3 2 2" xfId="40306" xr:uid="{00000000-0005-0000-0000-0000E7540000}"/>
    <cellStyle name="Normal 6 3 2 6 4 4 3 3" xfId="30288" xr:uid="{00000000-0005-0000-0000-0000E8540000}"/>
    <cellStyle name="Normal 6 3 2 6 4 4 4" xfId="11169" xr:uid="{00000000-0005-0000-0000-0000E9540000}"/>
    <cellStyle name="Normal 6 3 2 6 4 4 4 2" xfId="35572" xr:uid="{00000000-0005-0000-0000-0000EA540000}"/>
    <cellStyle name="Normal 6 3 2 6 4 4 5" xfId="24976" xr:uid="{00000000-0005-0000-0000-0000EB540000}"/>
    <cellStyle name="Normal 6 3 2 6 4 5" xfId="11170" xr:uid="{00000000-0005-0000-0000-0000EC540000}"/>
    <cellStyle name="Normal 6 3 2 6 4 5 2" xfId="11171" xr:uid="{00000000-0005-0000-0000-0000ED540000}"/>
    <cellStyle name="Normal 6 3 2 6 4 5 2 2" xfId="40307" xr:uid="{00000000-0005-0000-0000-0000EE540000}"/>
    <cellStyle name="Normal 6 3 2 6 4 5 3" xfId="30289" xr:uid="{00000000-0005-0000-0000-0000EF540000}"/>
    <cellStyle name="Normal 6 3 2 6 4 6" xfId="11172" xr:uid="{00000000-0005-0000-0000-0000F0540000}"/>
    <cellStyle name="Normal 6 3 2 6 4 6 2" xfId="11173" xr:uid="{00000000-0005-0000-0000-0000F1540000}"/>
    <cellStyle name="Normal 6 3 2 6 4 6 2 2" xfId="40308" xr:uid="{00000000-0005-0000-0000-0000F2540000}"/>
    <cellStyle name="Normal 6 3 2 6 4 6 3" xfId="30290" xr:uid="{00000000-0005-0000-0000-0000F3540000}"/>
    <cellStyle name="Normal 6 3 2 6 4 7" xfId="11174" xr:uid="{00000000-0005-0000-0000-0000F4540000}"/>
    <cellStyle name="Normal 6 3 2 6 4 7 2" xfId="35567" xr:uid="{00000000-0005-0000-0000-0000F5540000}"/>
    <cellStyle name="Normal 6 3 2 6 4 8" xfId="24971" xr:uid="{00000000-0005-0000-0000-0000F6540000}"/>
    <cellStyle name="Normal 6 3 2 6 5" xfId="11175" xr:uid="{00000000-0005-0000-0000-0000F7540000}"/>
    <cellStyle name="Normal 6 3 2 6 5 2" xfId="11176" xr:uid="{00000000-0005-0000-0000-0000F8540000}"/>
    <cellStyle name="Normal 6 3 2 6 5 2 2" xfId="11177" xr:uid="{00000000-0005-0000-0000-0000F9540000}"/>
    <cellStyle name="Normal 6 3 2 6 5 2 2 2" xfId="11178" xr:uid="{00000000-0005-0000-0000-0000FA540000}"/>
    <cellStyle name="Normal 6 3 2 6 5 2 2 2 2" xfId="40309" xr:uid="{00000000-0005-0000-0000-0000FB540000}"/>
    <cellStyle name="Normal 6 3 2 6 5 2 2 3" xfId="30291" xr:uid="{00000000-0005-0000-0000-0000FC540000}"/>
    <cellStyle name="Normal 6 3 2 6 5 2 3" xfId="11179" xr:uid="{00000000-0005-0000-0000-0000FD540000}"/>
    <cellStyle name="Normal 6 3 2 6 5 2 3 2" xfId="11180" xr:uid="{00000000-0005-0000-0000-0000FE540000}"/>
    <cellStyle name="Normal 6 3 2 6 5 2 3 2 2" xfId="40310" xr:uid="{00000000-0005-0000-0000-0000FF540000}"/>
    <cellStyle name="Normal 6 3 2 6 5 2 3 3" xfId="30292" xr:uid="{00000000-0005-0000-0000-000000550000}"/>
    <cellStyle name="Normal 6 3 2 6 5 2 4" xfId="11181" xr:uid="{00000000-0005-0000-0000-000001550000}"/>
    <cellStyle name="Normal 6 3 2 6 5 2 4 2" xfId="35574" xr:uid="{00000000-0005-0000-0000-000002550000}"/>
    <cellStyle name="Normal 6 3 2 6 5 2 5" xfId="24978" xr:uid="{00000000-0005-0000-0000-000003550000}"/>
    <cellStyle name="Normal 6 3 2 6 5 3" xfId="11182" xr:uid="{00000000-0005-0000-0000-000004550000}"/>
    <cellStyle name="Normal 6 3 2 6 5 3 2" xfId="11183" xr:uid="{00000000-0005-0000-0000-000005550000}"/>
    <cellStyle name="Normal 6 3 2 6 5 3 2 2" xfId="11184" xr:uid="{00000000-0005-0000-0000-000006550000}"/>
    <cellStyle name="Normal 6 3 2 6 5 3 2 2 2" xfId="40311" xr:uid="{00000000-0005-0000-0000-000007550000}"/>
    <cellStyle name="Normal 6 3 2 6 5 3 2 3" xfId="30293" xr:uid="{00000000-0005-0000-0000-000008550000}"/>
    <cellStyle name="Normal 6 3 2 6 5 3 3" xfId="11185" xr:uid="{00000000-0005-0000-0000-000009550000}"/>
    <cellStyle name="Normal 6 3 2 6 5 3 3 2" xfId="11186" xr:uid="{00000000-0005-0000-0000-00000A550000}"/>
    <cellStyle name="Normal 6 3 2 6 5 3 3 2 2" xfId="40312" xr:uid="{00000000-0005-0000-0000-00000B550000}"/>
    <cellStyle name="Normal 6 3 2 6 5 3 3 3" xfId="30294" xr:uid="{00000000-0005-0000-0000-00000C550000}"/>
    <cellStyle name="Normal 6 3 2 6 5 3 4" xfId="11187" xr:uid="{00000000-0005-0000-0000-00000D550000}"/>
    <cellStyle name="Normal 6 3 2 6 5 3 4 2" xfId="35575" xr:uid="{00000000-0005-0000-0000-00000E550000}"/>
    <cellStyle name="Normal 6 3 2 6 5 3 5" xfId="24979" xr:uid="{00000000-0005-0000-0000-00000F550000}"/>
    <cellStyle name="Normal 6 3 2 6 5 4" xfId="11188" xr:uid="{00000000-0005-0000-0000-000010550000}"/>
    <cellStyle name="Normal 6 3 2 6 5 4 2" xfId="11189" xr:uid="{00000000-0005-0000-0000-000011550000}"/>
    <cellStyle name="Normal 6 3 2 6 5 4 2 2" xfId="40313" xr:uid="{00000000-0005-0000-0000-000012550000}"/>
    <cellStyle name="Normal 6 3 2 6 5 4 3" xfId="30295" xr:uid="{00000000-0005-0000-0000-000013550000}"/>
    <cellStyle name="Normal 6 3 2 6 5 5" xfId="11190" xr:uid="{00000000-0005-0000-0000-000014550000}"/>
    <cellStyle name="Normal 6 3 2 6 5 5 2" xfId="11191" xr:uid="{00000000-0005-0000-0000-000015550000}"/>
    <cellStyle name="Normal 6 3 2 6 5 5 2 2" xfId="40314" xr:uid="{00000000-0005-0000-0000-000016550000}"/>
    <cellStyle name="Normal 6 3 2 6 5 5 3" xfId="30296" xr:uid="{00000000-0005-0000-0000-000017550000}"/>
    <cellStyle name="Normal 6 3 2 6 5 6" xfId="11192" xr:uid="{00000000-0005-0000-0000-000018550000}"/>
    <cellStyle name="Normal 6 3 2 6 5 6 2" xfId="35573" xr:uid="{00000000-0005-0000-0000-000019550000}"/>
    <cellStyle name="Normal 6 3 2 6 5 7" xfId="24977" xr:uid="{00000000-0005-0000-0000-00001A550000}"/>
    <cellStyle name="Normal 6 3 2 6 6" xfId="11193" xr:uid="{00000000-0005-0000-0000-00001B550000}"/>
    <cellStyle name="Normal 6 3 2 6 6 2" xfId="11194" xr:uid="{00000000-0005-0000-0000-00001C550000}"/>
    <cellStyle name="Normal 6 3 2 6 6 2 2" xfId="11195" xr:uid="{00000000-0005-0000-0000-00001D550000}"/>
    <cellStyle name="Normal 6 3 2 6 6 2 2 2" xfId="40315" xr:uid="{00000000-0005-0000-0000-00001E550000}"/>
    <cellStyle name="Normal 6 3 2 6 6 2 3" xfId="30297" xr:uid="{00000000-0005-0000-0000-00001F550000}"/>
    <cellStyle name="Normal 6 3 2 6 6 3" xfId="11196" xr:uid="{00000000-0005-0000-0000-000020550000}"/>
    <cellStyle name="Normal 6 3 2 6 6 3 2" xfId="11197" xr:uid="{00000000-0005-0000-0000-000021550000}"/>
    <cellStyle name="Normal 6 3 2 6 6 3 2 2" xfId="40316" xr:uid="{00000000-0005-0000-0000-000022550000}"/>
    <cellStyle name="Normal 6 3 2 6 6 3 3" xfId="30298" xr:uid="{00000000-0005-0000-0000-000023550000}"/>
    <cellStyle name="Normal 6 3 2 6 6 4" xfId="11198" xr:uid="{00000000-0005-0000-0000-000024550000}"/>
    <cellStyle name="Normal 6 3 2 6 6 4 2" xfId="35576" xr:uid="{00000000-0005-0000-0000-000025550000}"/>
    <cellStyle name="Normal 6 3 2 6 6 5" xfId="24980" xr:uid="{00000000-0005-0000-0000-000026550000}"/>
    <cellStyle name="Normal 6 3 2 6 7" xfId="11199" xr:uid="{00000000-0005-0000-0000-000027550000}"/>
    <cellStyle name="Normal 6 3 2 6 7 2" xfId="11200" xr:uid="{00000000-0005-0000-0000-000028550000}"/>
    <cellStyle name="Normal 6 3 2 6 7 2 2" xfId="11201" xr:uid="{00000000-0005-0000-0000-000029550000}"/>
    <cellStyle name="Normal 6 3 2 6 7 2 2 2" xfId="40317" xr:uid="{00000000-0005-0000-0000-00002A550000}"/>
    <cellStyle name="Normal 6 3 2 6 7 2 3" xfId="30299" xr:uid="{00000000-0005-0000-0000-00002B550000}"/>
    <cellStyle name="Normal 6 3 2 6 7 3" xfId="11202" xr:uid="{00000000-0005-0000-0000-00002C550000}"/>
    <cellStyle name="Normal 6 3 2 6 7 3 2" xfId="11203" xr:uid="{00000000-0005-0000-0000-00002D550000}"/>
    <cellStyle name="Normal 6 3 2 6 7 3 2 2" xfId="40318" xr:uid="{00000000-0005-0000-0000-00002E550000}"/>
    <cellStyle name="Normal 6 3 2 6 7 3 3" xfId="30300" xr:uid="{00000000-0005-0000-0000-00002F550000}"/>
    <cellStyle name="Normal 6 3 2 6 7 4" xfId="11204" xr:uid="{00000000-0005-0000-0000-000030550000}"/>
    <cellStyle name="Normal 6 3 2 6 7 4 2" xfId="35577" xr:uid="{00000000-0005-0000-0000-000031550000}"/>
    <cellStyle name="Normal 6 3 2 6 7 5" xfId="24981" xr:uid="{00000000-0005-0000-0000-000032550000}"/>
    <cellStyle name="Normal 6 3 2 6 8" xfId="11205" xr:uid="{00000000-0005-0000-0000-000033550000}"/>
    <cellStyle name="Normal 6 3 2 6 8 2" xfId="11206" xr:uid="{00000000-0005-0000-0000-000034550000}"/>
    <cellStyle name="Normal 6 3 2 6 8 2 2" xfId="40319" xr:uid="{00000000-0005-0000-0000-000035550000}"/>
    <cellStyle name="Normal 6 3 2 6 8 3" xfId="30301" xr:uid="{00000000-0005-0000-0000-000036550000}"/>
    <cellStyle name="Normal 6 3 2 6 9" xfId="11207" xr:uid="{00000000-0005-0000-0000-000037550000}"/>
    <cellStyle name="Normal 6 3 2 6 9 2" xfId="11208" xr:uid="{00000000-0005-0000-0000-000038550000}"/>
    <cellStyle name="Normal 6 3 2 6 9 2 2" xfId="40320" xr:uid="{00000000-0005-0000-0000-000039550000}"/>
    <cellStyle name="Normal 6 3 2 6 9 3" xfId="30302" xr:uid="{00000000-0005-0000-0000-00003A550000}"/>
    <cellStyle name="Normal 6 3 2 7" xfId="11209" xr:uid="{00000000-0005-0000-0000-00003B550000}"/>
    <cellStyle name="Normal 6 3 2 7 10" xfId="24982" xr:uid="{00000000-0005-0000-0000-00003C550000}"/>
    <cellStyle name="Normal 6 3 2 7 2" xfId="11210" xr:uid="{00000000-0005-0000-0000-00003D550000}"/>
    <cellStyle name="Normal 6 3 2 7 2 2" xfId="11211" xr:uid="{00000000-0005-0000-0000-00003E550000}"/>
    <cellStyle name="Normal 6 3 2 7 2 2 2" xfId="11212" xr:uid="{00000000-0005-0000-0000-00003F550000}"/>
    <cellStyle name="Normal 6 3 2 7 2 2 2 2" xfId="11213" xr:uid="{00000000-0005-0000-0000-000040550000}"/>
    <cellStyle name="Normal 6 3 2 7 2 2 2 2 2" xfId="11214" xr:uid="{00000000-0005-0000-0000-000041550000}"/>
    <cellStyle name="Normal 6 3 2 7 2 2 2 2 2 2" xfId="40321" xr:uid="{00000000-0005-0000-0000-000042550000}"/>
    <cellStyle name="Normal 6 3 2 7 2 2 2 2 3" xfId="30303" xr:uid="{00000000-0005-0000-0000-000043550000}"/>
    <cellStyle name="Normal 6 3 2 7 2 2 2 3" xfId="11215" xr:uid="{00000000-0005-0000-0000-000044550000}"/>
    <cellStyle name="Normal 6 3 2 7 2 2 2 3 2" xfId="11216" xr:uid="{00000000-0005-0000-0000-000045550000}"/>
    <cellStyle name="Normal 6 3 2 7 2 2 2 3 2 2" xfId="40322" xr:uid="{00000000-0005-0000-0000-000046550000}"/>
    <cellStyle name="Normal 6 3 2 7 2 2 2 3 3" xfId="30304" xr:uid="{00000000-0005-0000-0000-000047550000}"/>
    <cellStyle name="Normal 6 3 2 7 2 2 2 4" xfId="11217" xr:uid="{00000000-0005-0000-0000-000048550000}"/>
    <cellStyle name="Normal 6 3 2 7 2 2 2 4 2" xfId="35581" xr:uid="{00000000-0005-0000-0000-000049550000}"/>
    <cellStyle name="Normal 6 3 2 7 2 2 2 5" xfId="24985" xr:uid="{00000000-0005-0000-0000-00004A550000}"/>
    <cellStyle name="Normal 6 3 2 7 2 2 3" xfId="11218" xr:uid="{00000000-0005-0000-0000-00004B550000}"/>
    <cellStyle name="Normal 6 3 2 7 2 2 3 2" xfId="11219" xr:uid="{00000000-0005-0000-0000-00004C550000}"/>
    <cellStyle name="Normal 6 3 2 7 2 2 3 2 2" xfId="11220" xr:uid="{00000000-0005-0000-0000-00004D550000}"/>
    <cellStyle name="Normal 6 3 2 7 2 2 3 2 2 2" xfId="40323" xr:uid="{00000000-0005-0000-0000-00004E550000}"/>
    <cellStyle name="Normal 6 3 2 7 2 2 3 2 3" xfId="30305" xr:uid="{00000000-0005-0000-0000-00004F550000}"/>
    <cellStyle name="Normal 6 3 2 7 2 2 3 3" xfId="11221" xr:uid="{00000000-0005-0000-0000-000050550000}"/>
    <cellStyle name="Normal 6 3 2 7 2 2 3 3 2" xfId="11222" xr:uid="{00000000-0005-0000-0000-000051550000}"/>
    <cellStyle name="Normal 6 3 2 7 2 2 3 3 2 2" xfId="40324" xr:uid="{00000000-0005-0000-0000-000052550000}"/>
    <cellStyle name="Normal 6 3 2 7 2 2 3 3 3" xfId="30306" xr:uid="{00000000-0005-0000-0000-000053550000}"/>
    <cellStyle name="Normal 6 3 2 7 2 2 3 4" xfId="11223" xr:uid="{00000000-0005-0000-0000-000054550000}"/>
    <cellStyle name="Normal 6 3 2 7 2 2 3 4 2" xfId="35582" xr:uid="{00000000-0005-0000-0000-000055550000}"/>
    <cellStyle name="Normal 6 3 2 7 2 2 3 5" xfId="24986" xr:uid="{00000000-0005-0000-0000-000056550000}"/>
    <cellStyle name="Normal 6 3 2 7 2 2 4" xfId="11224" xr:uid="{00000000-0005-0000-0000-000057550000}"/>
    <cellStyle name="Normal 6 3 2 7 2 2 4 2" xfId="11225" xr:uid="{00000000-0005-0000-0000-000058550000}"/>
    <cellStyle name="Normal 6 3 2 7 2 2 4 2 2" xfId="40325" xr:uid="{00000000-0005-0000-0000-000059550000}"/>
    <cellStyle name="Normal 6 3 2 7 2 2 4 3" xfId="30307" xr:uid="{00000000-0005-0000-0000-00005A550000}"/>
    <cellStyle name="Normal 6 3 2 7 2 2 5" xfId="11226" xr:uid="{00000000-0005-0000-0000-00005B550000}"/>
    <cellStyle name="Normal 6 3 2 7 2 2 5 2" xfId="11227" xr:uid="{00000000-0005-0000-0000-00005C550000}"/>
    <cellStyle name="Normal 6 3 2 7 2 2 5 2 2" xfId="40326" xr:uid="{00000000-0005-0000-0000-00005D550000}"/>
    <cellStyle name="Normal 6 3 2 7 2 2 5 3" xfId="30308" xr:uid="{00000000-0005-0000-0000-00005E550000}"/>
    <cellStyle name="Normal 6 3 2 7 2 2 6" xfId="11228" xr:uid="{00000000-0005-0000-0000-00005F550000}"/>
    <cellStyle name="Normal 6 3 2 7 2 2 6 2" xfId="35580" xr:uid="{00000000-0005-0000-0000-000060550000}"/>
    <cellStyle name="Normal 6 3 2 7 2 2 7" xfId="24984" xr:uid="{00000000-0005-0000-0000-000061550000}"/>
    <cellStyle name="Normal 6 3 2 7 2 3" xfId="11229" xr:uid="{00000000-0005-0000-0000-000062550000}"/>
    <cellStyle name="Normal 6 3 2 7 2 3 2" xfId="11230" xr:uid="{00000000-0005-0000-0000-000063550000}"/>
    <cellStyle name="Normal 6 3 2 7 2 3 2 2" xfId="11231" xr:uid="{00000000-0005-0000-0000-000064550000}"/>
    <cellStyle name="Normal 6 3 2 7 2 3 2 2 2" xfId="40327" xr:uid="{00000000-0005-0000-0000-000065550000}"/>
    <cellStyle name="Normal 6 3 2 7 2 3 2 3" xfId="30309" xr:uid="{00000000-0005-0000-0000-000066550000}"/>
    <cellStyle name="Normal 6 3 2 7 2 3 3" xfId="11232" xr:uid="{00000000-0005-0000-0000-000067550000}"/>
    <cellStyle name="Normal 6 3 2 7 2 3 3 2" xfId="11233" xr:uid="{00000000-0005-0000-0000-000068550000}"/>
    <cellStyle name="Normal 6 3 2 7 2 3 3 2 2" xfId="40328" xr:uid="{00000000-0005-0000-0000-000069550000}"/>
    <cellStyle name="Normal 6 3 2 7 2 3 3 3" xfId="30310" xr:uid="{00000000-0005-0000-0000-00006A550000}"/>
    <cellStyle name="Normal 6 3 2 7 2 3 4" xfId="11234" xr:uid="{00000000-0005-0000-0000-00006B550000}"/>
    <cellStyle name="Normal 6 3 2 7 2 3 4 2" xfId="35583" xr:uid="{00000000-0005-0000-0000-00006C550000}"/>
    <cellStyle name="Normal 6 3 2 7 2 3 5" xfId="24987" xr:uid="{00000000-0005-0000-0000-00006D550000}"/>
    <cellStyle name="Normal 6 3 2 7 2 4" xfId="11235" xr:uid="{00000000-0005-0000-0000-00006E550000}"/>
    <cellStyle name="Normal 6 3 2 7 2 4 2" xfId="11236" xr:uid="{00000000-0005-0000-0000-00006F550000}"/>
    <cellStyle name="Normal 6 3 2 7 2 4 2 2" xfId="11237" xr:uid="{00000000-0005-0000-0000-000070550000}"/>
    <cellStyle name="Normal 6 3 2 7 2 4 2 2 2" xfId="40329" xr:uid="{00000000-0005-0000-0000-000071550000}"/>
    <cellStyle name="Normal 6 3 2 7 2 4 2 3" xfId="30311" xr:uid="{00000000-0005-0000-0000-000072550000}"/>
    <cellStyle name="Normal 6 3 2 7 2 4 3" xfId="11238" xr:uid="{00000000-0005-0000-0000-000073550000}"/>
    <cellStyle name="Normal 6 3 2 7 2 4 3 2" xfId="11239" xr:uid="{00000000-0005-0000-0000-000074550000}"/>
    <cellStyle name="Normal 6 3 2 7 2 4 3 2 2" xfId="40330" xr:uid="{00000000-0005-0000-0000-000075550000}"/>
    <cellStyle name="Normal 6 3 2 7 2 4 3 3" xfId="30312" xr:uid="{00000000-0005-0000-0000-000076550000}"/>
    <cellStyle name="Normal 6 3 2 7 2 4 4" xfId="11240" xr:uid="{00000000-0005-0000-0000-000077550000}"/>
    <cellStyle name="Normal 6 3 2 7 2 4 4 2" xfId="35584" xr:uid="{00000000-0005-0000-0000-000078550000}"/>
    <cellStyle name="Normal 6 3 2 7 2 4 5" xfId="24988" xr:uid="{00000000-0005-0000-0000-000079550000}"/>
    <cellStyle name="Normal 6 3 2 7 2 5" xfId="11241" xr:uid="{00000000-0005-0000-0000-00007A550000}"/>
    <cellStyle name="Normal 6 3 2 7 2 5 2" xfId="11242" xr:uid="{00000000-0005-0000-0000-00007B550000}"/>
    <cellStyle name="Normal 6 3 2 7 2 5 2 2" xfId="40331" xr:uid="{00000000-0005-0000-0000-00007C550000}"/>
    <cellStyle name="Normal 6 3 2 7 2 5 3" xfId="30313" xr:uid="{00000000-0005-0000-0000-00007D550000}"/>
    <cellStyle name="Normal 6 3 2 7 2 6" xfId="11243" xr:uid="{00000000-0005-0000-0000-00007E550000}"/>
    <cellStyle name="Normal 6 3 2 7 2 6 2" xfId="11244" xr:uid="{00000000-0005-0000-0000-00007F550000}"/>
    <cellStyle name="Normal 6 3 2 7 2 6 2 2" xfId="40332" xr:uid="{00000000-0005-0000-0000-000080550000}"/>
    <cellStyle name="Normal 6 3 2 7 2 6 3" xfId="30314" xr:uid="{00000000-0005-0000-0000-000081550000}"/>
    <cellStyle name="Normal 6 3 2 7 2 7" xfId="11245" xr:uid="{00000000-0005-0000-0000-000082550000}"/>
    <cellStyle name="Normal 6 3 2 7 2 7 2" xfId="35579" xr:uid="{00000000-0005-0000-0000-000083550000}"/>
    <cellStyle name="Normal 6 3 2 7 2 8" xfId="24983" xr:uid="{00000000-0005-0000-0000-000084550000}"/>
    <cellStyle name="Normal 6 3 2 7 3" xfId="11246" xr:uid="{00000000-0005-0000-0000-000085550000}"/>
    <cellStyle name="Normal 6 3 2 7 3 2" xfId="11247" xr:uid="{00000000-0005-0000-0000-000086550000}"/>
    <cellStyle name="Normal 6 3 2 7 3 2 2" xfId="11248" xr:uid="{00000000-0005-0000-0000-000087550000}"/>
    <cellStyle name="Normal 6 3 2 7 3 2 2 2" xfId="11249" xr:uid="{00000000-0005-0000-0000-000088550000}"/>
    <cellStyle name="Normal 6 3 2 7 3 2 2 2 2" xfId="11250" xr:uid="{00000000-0005-0000-0000-000089550000}"/>
    <cellStyle name="Normal 6 3 2 7 3 2 2 2 2 2" xfId="40333" xr:uid="{00000000-0005-0000-0000-00008A550000}"/>
    <cellStyle name="Normal 6 3 2 7 3 2 2 2 3" xfId="30315" xr:uid="{00000000-0005-0000-0000-00008B550000}"/>
    <cellStyle name="Normal 6 3 2 7 3 2 2 3" xfId="11251" xr:uid="{00000000-0005-0000-0000-00008C550000}"/>
    <cellStyle name="Normal 6 3 2 7 3 2 2 3 2" xfId="11252" xr:uid="{00000000-0005-0000-0000-00008D550000}"/>
    <cellStyle name="Normal 6 3 2 7 3 2 2 3 2 2" xfId="40334" xr:uid="{00000000-0005-0000-0000-00008E550000}"/>
    <cellStyle name="Normal 6 3 2 7 3 2 2 3 3" xfId="30316" xr:uid="{00000000-0005-0000-0000-00008F550000}"/>
    <cellStyle name="Normal 6 3 2 7 3 2 2 4" xfId="11253" xr:uid="{00000000-0005-0000-0000-000090550000}"/>
    <cellStyle name="Normal 6 3 2 7 3 2 2 4 2" xfId="35587" xr:uid="{00000000-0005-0000-0000-000091550000}"/>
    <cellStyle name="Normal 6 3 2 7 3 2 2 5" xfId="24991" xr:uid="{00000000-0005-0000-0000-000092550000}"/>
    <cellStyle name="Normal 6 3 2 7 3 2 3" xfId="11254" xr:uid="{00000000-0005-0000-0000-000093550000}"/>
    <cellStyle name="Normal 6 3 2 7 3 2 3 2" xfId="11255" xr:uid="{00000000-0005-0000-0000-000094550000}"/>
    <cellStyle name="Normal 6 3 2 7 3 2 3 2 2" xfId="11256" xr:uid="{00000000-0005-0000-0000-000095550000}"/>
    <cellStyle name="Normal 6 3 2 7 3 2 3 2 2 2" xfId="40335" xr:uid="{00000000-0005-0000-0000-000096550000}"/>
    <cellStyle name="Normal 6 3 2 7 3 2 3 2 3" xfId="30317" xr:uid="{00000000-0005-0000-0000-000097550000}"/>
    <cellStyle name="Normal 6 3 2 7 3 2 3 3" xfId="11257" xr:uid="{00000000-0005-0000-0000-000098550000}"/>
    <cellStyle name="Normal 6 3 2 7 3 2 3 3 2" xfId="11258" xr:uid="{00000000-0005-0000-0000-000099550000}"/>
    <cellStyle name="Normal 6 3 2 7 3 2 3 3 2 2" xfId="40336" xr:uid="{00000000-0005-0000-0000-00009A550000}"/>
    <cellStyle name="Normal 6 3 2 7 3 2 3 3 3" xfId="30318" xr:uid="{00000000-0005-0000-0000-00009B550000}"/>
    <cellStyle name="Normal 6 3 2 7 3 2 3 4" xfId="11259" xr:uid="{00000000-0005-0000-0000-00009C550000}"/>
    <cellStyle name="Normal 6 3 2 7 3 2 3 4 2" xfId="35588" xr:uid="{00000000-0005-0000-0000-00009D550000}"/>
    <cellStyle name="Normal 6 3 2 7 3 2 3 5" xfId="24992" xr:uid="{00000000-0005-0000-0000-00009E550000}"/>
    <cellStyle name="Normal 6 3 2 7 3 2 4" xfId="11260" xr:uid="{00000000-0005-0000-0000-00009F550000}"/>
    <cellStyle name="Normal 6 3 2 7 3 2 4 2" xfId="11261" xr:uid="{00000000-0005-0000-0000-0000A0550000}"/>
    <cellStyle name="Normal 6 3 2 7 3 2 4 2 2" xfId="40337" xr:uid="{00000000-0005-0000-0000-0000A1550000}"/>
    <cellStyle name="Normal 6 3 2 7 3 2 4 3" xfId="30319" xr:uid="{00000000-0005-0000-0000-0000A2550000}"/>
    <cellStyle name="Normal 6 3 2 7 3 2 5" xfId="11262" xr:uid="{00000000-0005-0000-0000-0000A3550000}"/>
    <cellStyle name="Normal 6 3 2 7 3 2 5 2" xfId="11263" xr:uid="{00000000-0005-0000-0000-0000A4550000}"/>
    <cellStyle name="Normal 6 3 2 7 3 2 5 2 2" xfId="40338" xr:uid="{00000000-0005-0000-0000-0000A5550000}"/>
    <cellStyle name="Normal 6 3 2 7 3 2 5 3" xfId="30320" xr:uid="{00000000-0005-0000-0000-0000A6550000}"/>
    <cellStyle name="Normal 6 3 2 7 3 2 6" xfId="11264" xr:uid="{00000000-0005-0000-0000-0000A7550000}"/>
    <cellStyle name="Normal 6 3 2 7 3 2 6 2" xfId="35586" xr:uid="{00000000-0005-0000-0000-0000A8550000}"/>
    <cellStyle name="Normal 6 3 2 7 3 2 7" xfId="24990" xr:uid="{00000000-0005-0000-0000-0000A9550000}"/>
    <cellStyle name="Normal 6 3 2 7 3 3" xfId="11265" xr:uid="{00000000-0005-0000-0000-0000AA550000}"/>
    <cellStyle name="Normal 6 3 2 7 3 3 2" xfId="11266" xr:uid="{00000000-0005-0000-0000-0000AB550000}"/>
    <cellStyle name="Normal 6 3 2 7 3 3 2 2" xfId="11267" xr:uid="{00000000-0005-0000-0000-0000AC550000}"/>
    <cellStyle name="Normal 6 3 2 7 3 3 2 2 2" xfId="40339" xr:uid="{00000000-0005-0000-0000-0000AD550000}"/>
    <cellStyle name="Normal 6 3 2 7 3 3 2 3" xfId="30321" xr:uid="{00000000-0005-0000-0000-0000AE550000}"/>
    <cellStyle name="Normal 6 3 2 7 3 3 3" xfId="11268" xr:uid="{00000000-0005-0000-0000-0000AF550000}"/>
    <cellStyle name="Normal 6 3 2 7 3 3 3 2" xfId="11269" xr:uid="{00000000-0005-0000-0000-0000B0550000}"/>
    <cellStyle name="Normal 6 3 2 7 3 3 3 2 2" xfId="40340" xr:uid="{00000000-0005-0000-0000-0000B1550000}"/>
    <cellStyle name="Normal 6 3 2 7 3 3 3 3" xfId="30322" xr:uid="{00000000-0005-0000-0000-0000B2550000}"/>
    <cellStyle name="Normal 6 3 2 7 3 3 4" xfId="11270" xr:uid="{00000000-0005-0000-0000-0000B3550000}"/>
    <cellStyle name="Normal 6 3 2 7 3 3 4 2" xfId="35589" xr:uid="{00000000-0005-0000-0000-0000B4550000}"/>
    <cellStyle name="Normal 6 3 2 7 3 3 5" xfId="24993" xr:uid="{00000000-0005-0000-0000-0000B5550000}"/>
    <cellStyle name="Normal 6 3 2 7 3 4" xfId="11271" xr:uid="{00000000-0005-0000-0000-0000B6550000}"/>
    <cellStyle name="Normal 6 3 2 7 3 4 2" xfId="11272" xr:uid="{00000000-0005-0000-0000-0000B7550000}"/>
    <cellStyle name="Normal 6 3 2 7 3 4 2 2" xfId="11273" xr:uid="{00000000-0005-0000-0000-0000B8550000}"/>
    <cellStyle name="Normal 6 3 2 7 3 4 2 2 2" xfId="40341" xr:uid="{00000000-0005-0000-0000-0000B9550000}"/>
    <cellStyle name="Normal 6 3 2 7 3 4 2 3" xfId="30323" xr:uid="{00000000-0005-0000-0000-0000BA550000}"/>
    <cellStyle name="Normal 6 3 2 7 3 4 3" xfId="11274" xr:uid="{00000000-0005-0000-0000-0000BB550000}"/>
    <cellStyle name="Normal 6 3 2 7 3 4 3 2" xfId="11275" xr:uid="{00000000-0005-0000-0000-0000BC550000}"/>
    <cellStyle name="Normal 6 3 2 7 3 4 3 2 2" xfId="40342" xr:uid="{00000000-0005-0000-0000-0000BD550000}"/>
    <cellStyle name="Normal 6 3 2 7 3 4 3 3" xfId="30324" xr:uid="{00000000-0005-0000-0000-0000BE550000}"/>
    <cellStyle name="Normal 6 3 2 7 3 4 4" xfId="11276" xr:uid="{00000000-0005-0000-0000-0000BF550000}"/>
    <cellStyle name="Normal 6 3 2 7 3 4 4 2" xfId="35590" xr:uid="{00000000-0005-0000-0000-0000C0550000}"/>
    <cellStyle name="Normal 6 3 2 7 3 4 5" xfId="24994" xr:uid="{00000000-0005-0000-0000-0000C1550000}"/>
    <cellStyle name="Normal 6 3 2 7 3 5" xfId="11277" xr:uid="{00000000-0005-0000-0000-0000C2550000}"/>
    <cellStyle name="Normal 6 3 2 7 3 5 2" xfId="11278" xr:uid="{00000000-0005-0000-0000-0000C3550000}"/>
    <cellStyle name="Normal 6 3 2 7 3 5 2 2" xfId="40343" xr:uid="{00000000-0005-0000-0000-0000C4550000}"/>
    <cellStyle name="Normal 6 3 2 7 3 5 3" xfId="30325" xr:uid="{00000000-0005-0000-0000-0000C5550000}"/>
    <cellStyle name="Normal 6 3 2 7 3 6" xfId="11279" xr:uid="{00000000-0005-0000-0000-0000C6550000}"/>
    <cellStyle name="Normal 6 3 2 7 3 6 2" xfId="11280" xr:uid="{00000000-0005-0000-0000-0000C7550000}"/>
    <cellStyle name="Normal 6 3 2 7 3 6 2 2" xfId="40344" xr:uid="{00000000-0005-0000-0000-0000C8550000}"/>
    <cellStyle name="Normal 6 3 2 7 3 6 3" xfId="30326" xr:uid="{00000000-0005-0000-0000-0000C9550000}"/>
    <cellStyle name="Normal 6 3 2 7 3 7" xfId="11281" xr:uid="{00000000-0005-0000-0000-0000CA550000}"/>
    <cellStyle name="Normal 6 3 2 7 3 7 2" xfId="35585" xr:uid="{00000000-0005-0000-0000-0000CB550000}"/>
    <cellStyle name="Normal 6 3 2 7 3 8" xfId="24989" xr:uid="{00000000-0005-0000-0000-0000CC550000}"/>
    <cellStyle name="Normal 6 3 2 7 4" xfId="11282" xr:uid="{00000000-0005-0000-0000-0000CD550000}"/>
    <cellStyle name="Normal 6 3 2 7 4 2" xfId="11283" xr:uid="{00000000-0005-0000-0000-0000CE550000}"/>
    <cellStyle name="Normal 6 3 2 7 4 2 2" xfId="11284" xr:uid="{00000000-0005-0000-0000-0000CF550000}"/>
    <cellStyle name="Normal 6 3 2 7 4 2 2 2" xfId="11285" xr:uid="{00000000-0005-0000-0000-0000D0550000}"/>
    <cellStyle name="Normal 6 3 2 7 4 2 2 2 2" xfId="40345" xr:uid="{00000000-0005-0000-0000-0000D1550000}"/>
    <cellStyle name="Normal 6 3 2 7 4 2 2 3" xfId="30327" xr:uid="{00000000-0005-0000-0000-0000D2550000}"/>
    <cellStyle name="Normal 6 3 2 7 4 2 3" xfId="11286" xr:uid="{00000000-0005-0000-0000-0000D3550000}"/>
    <cellStyle name="Normal 6 3 2 7 4 2 3 2" xfId="11287" xr:uid="{00000000-0005-0000-0000-0000D4550000}"/>
    <cellStyle name="Normal 6 3 2 7 4 2 3 2 2" xfId="40346" xr:uid="{00000000-0005-0000-0000-0000D5550000}"/>
    <cellStyle name="Normal 6 3 2 7 4 2 3 3" xfId="30328" xr:uid="{00000000-0005-0000-0000-0000D6550000}"/>
    <cellStyle name="Normal 6 3 2 7 4 2 4" xfId="11288" xr:uid="{00000000-0005-0000-0000-0000D7550000}"/>
    <cellStyle name="Normal 6 3 2 7 4 2 4 2" xfId="35592" xr:uid="{00000000-0005-0000-0000-0000D8550000}"/>
    <cellStyle name="Normal 6 3 2 7 4 2 5" xfId="24996" xr:uid="{00000000-0005-0000-0000-0000D9550000}"/>
    <cellStyle name="Normal 6 3 2 7 4 3" xfId="11289" xr:uid="{00000000-0005-0000-0000-0000DA550000}"/>
    <cellStyle name="Normal 6 3 2 7 4 3 2" xfId="11290" xr:uid="{00000000-0005-0000-0000-0000DB550000}"/>
    <cellStyle name="Normal 6 3 2 7 4 3 2 2" xfId="11291" xr:uid="{00000000-0005-0000-0000-0000DC550000}"/>
    <cellStyle name="Normal 6 3 2 7 4 3 2 2 2" xfId="40347" xr:uid="{00000000-0005-0000-0000-0000DD550000}"/>
    <cellStyle name="Normal 6 3 2 7 4 3 2 3" xfId="30329" xr:uid="{00000000-0005-0000-0000-0000DE550000}"/>
    <cellStyle name="Normal 6 3 2 7 4 3 3" xfId="11292" xr:uid="{00000000-0005-0000-0000-0000DF550000}"/>
    <cellStyle name="Normal 6 3 2 7 4 3 3 2" xfId="11293" xr:uid="{00000000-0005-0000-0000-0000E0550000}"/>
    <cellStyle name="Normal 6 3 2 7 4 3 3 2 2" xfId="40348" xr:uid="{00000000-0005-0000-0000-0000E1550000}"/>
    <cellStyle name="Normal 6 3 2 7 4 3 3 3" xfId="30330" xr:uid="{00000000-0005-0000-0000-0000E2550000}"/>
    <cellStyle name="Normal 6 3 2 7 4 3 4" xfId="11294" xr:uid="{00000000-0005-0000-0000-0000E3550000}"/>
    <cellStyle name="Normal 6 3 2 7 4 3 4 2" xfId="35593" xr:uid="{00000000-0005-0000-0000-0000E4550000}"/>
    <cellStyle name="Normal 6 3 2 7 4 3 5" xfId="24997" xr:uid="{00000000-0005-0000-0000-0000E5550000}"/>
    <cellStyle name="Normal 6 3 2 7 4 4" xfId="11295" xr:uid="{00000000-0005-0000-0000-0000E6550000}"/>
    <cellStyle name="Normal 6 3 2 7 4 4 2" xfId="11296" xr:uid="{00000000-0005-0000-0000-0000E7550000}"/>
    <cellStyle name="Normal 6 3 2 7 4 4 2 2" xfId="40349" xr:uid="{00000000-0005-0000-0000-0000E8550000}"/>
    <cellStyle name="Normal 6 3 2 7 4 4 3" xfId="30331" xr:uid="{00000000-0005-0000-0000-0000E9550000}"/>
    <cellStyle name="Normal 6 3 2 7 4 5" xfId="11297" xr:uid="{00000000-0005-0000-0000-0000EA550000}"/>
    <cellStyle name="Normal 6 3 2 7 4 5 2" xfId="11298" xr:uid="{00000000-0005-0000-0000-0000EB550000}"/>
    <cellStyle name="Normal 6 3 2 7 4 5 2 2" xfId="40350" xr:uid="{00000000-0005-0000-0000-0000EC550000}"/>
    <cellStyle name="Normal 6 3 2 7 4 5 3" xfId="30332" xr:uid="{00000000-0005-0000-0000-0000ED550000}"/>
    <cellStyle name="Normal 6 3 2 7 4 6" xfId="11299" xr:uid="{00000000-0005-0000-0000-0000EE550000}"/>
    <cellStyle name="Normal 6 3 2 7 4 6 2" xfId="35591" xr:uid="{00000000-0005-0000-0000-0000EF550000}"/>
    <cellStyle name="Normal 6 3 2 7 4 7" xfId="24995" xr:uid="{00000000-0005-0000-0000-0000F0550000}"/>
    <cellStyle name="Normal 6 3 2 7 5" xfId="11300" xr:uid="{00000000-0005-0000-0000-0000F1550000}"/>
    <cellStyle name="Normal 6 3 2 7 5 2" xfId="11301" xr:uid="{00000000-0005-0000-0000-0000F2550000}"/>
    <cellStyle name="Normal 6 3 2 7 5 2 2" xfId="11302" xr:uid="{00000000-0005-0000-0000-0000F3550000}"/>
    <cellStyle name="Normal 6 3 2 7 5 2 2 2" xfId="40351" xr:uid="{00000000-0005-0000-0000-0000F4550000}"/>
    <cellStyle name="Normal 6 3 2 7 5 2 3" xfId="30333" xr:uid="{00000000-0005-0000-0000-0000F5550000}"/>
    <cellStyle name="Normal 6 3 2 7 5 3" xfId="11303" xr:uid="{00000000-0005-0000-0000-0000F6550000}"/>
    <cellStyle name="Normal 6 3 2 7 5 3 2" xfId="11304" xr:uid="{00000000-0005-0000-0000-0000F7550000}"/>
    <cellStyle name="Normal 6 3 2 7 5 3 2 2" xfId="40352" xr:uid="{00000000-0005-0000-0000-0000F8550000}"/>
    <cellStyle name="Normal 6 3 2 7 5 3 3" xfId="30334" xr:uid="{00000000-0005-0000-0000-0000F9550000}"/>
    <cellStyle name="Normal 6 3 2 7 5 4" xfId="11305" xr:uid="{00000000-0005-0000-0000-0000FA550000}"/>
    <cellStyle name="Normal 6 3 2 7 5 4 2" xfId="35594" xr:uid="{00000000-0005-0000-0000-0000FB550000}"/>
    <cellStyle name="Normal 6 3 2 7 5 5" xfId="24998" xr:uid="{00000000-0005-0000-0000-0000FC550000}"/>
    <cellStyle name="Normal 6 3 2 7 6" xfId="11306" xr:uid="{00000000-0005-0000-0000-0000FD550000}"/>
    <cellStyle name="Normal 6 3 2 7 6 2" xfId="11307" xr:uid="{00000000-0005-0000-0000-0000FE550000}"/>
    <cellStyle name="Normal 6 3 2 7 6 2 2" xfId="11308" xr:uid="{00000000-0005-0000-0000-0000FF550000}"/>
    <cellStyle name="Normal 6 3 2 7 6 2 2 2" xfId="40353" xr:uid="{00000000-0005-0000-0000-000000560000}"/>
    <cellStyle name="Normal 6 3 2 7 6 2 3" xfId="30335" xr:uid="{00000000-0005-0000-0000-000001560000}"/>
    <cellStyle name="Normal 6 3 2 7 6 3" xfId="11309" xr:uid="{00000000-0005-0000-0000-000002560000}"/>
    <cellStyle name="Normal 6 3 2 7 6 3 2" xfId="11310" xr:uid="{00000000-0005-0000-0000-000003560000}"/>
    <cellStyle name="Normal 6 3 2 7 6 3 2 2" xfId="40354" xr:uid="{00000000-0005-0000-0000-000004560000}"/>
    <cellStyle name="Normal 6 3 2 7 6 3 3" xfId="30336" xr:uid="{00000000-0005-0000-0000-000005560000}"/>
    <cellStyle name="Normal 6 3 2 7 6 4" xfId="11311" xr:uid="{00000000-0005-0000-0000-000006560000}"/>
    <cellStyle name="Normal 6 3 2 7 6 4 2" xfId="35595" xr:uid="{00000000-0005-0000-0000-000007560000}"/>
    <cellStyle name="Normal 6 3 2 7 6 5" xfId="24999" xr:uid="{00000000-0005-0000-0000-000008560000}"/>
    <cellStyle name="Normal 6 3 2 7 7" xfId="11312" xr:uid="{00000000-0005-0000-0000-000009560000}"/>
    <cellStyle name="Normal 6 3 2 7 7 2" xfId="11313" xr:uid="{00000000-0005-0000-0000-00000A560000}"/>
    <cellStyle name="Normal 6 3 2 7 7 2 2" xfId="40355" xr:uid="{00000000-0005-0000-0000-00000B560000}"/>
    <cellStyle name="Normal 6 3 2 7 7 3" xfId="30337" xr:uid="{00000000-0005-0000-0000-00000C560000}"/>
    <cellStyle name="Normal 6 3 2 7 8" xfId="11314" xr:uid="{00000000-0005-0000-0000-00000D560000}"/>
    <cellStyle name="Normal 6 3 2 7 8 2" xfId="11315" xr:uid="{00000000-0005-0000-0000-00000E560000}"/>
    <cellStyle name="Normal 6 3 2 7 8 2 2" xfId="40356" xr:uid="{00000000-0005-0000-0000-00000F560000}"/>
    <cellStyle name="Normal 6 3 2 7 8 3" xfId="30338" xr:uid="{00000000-0005-0000-0000-000010560000}"/>
    <cellStyle name="Normal 6 3 2 7 9" xfId="11316" xr:uid="{00000000-0005-0000-0000-000011560000}"/>
    <cellStyle name="Normal 6 3 2 7 9 2" xfId="35578" xr:uid="{00000000-0005-0000-0000-000012560000}"/>
    <cellStyle name="Normal 6 3 2 8" xfId="11317" xr:uid="{00000000-0005-0000-0000-000013560000}"/>
    <cellStyle name="Normal 6 3 2 8 10" xfId="25000" xr:uid="{00000000-0005-0000-0000-000014560000}"/>
    <cellStyle name="Normal 6 3 2 8 2" xfId="11318" xr:uid="{00000000-0005-0000-0000-000015560000}"/>
    <cellStyle name="Normal 6 3 2 8 2 2" xfId="11319" xr:uid="{00000000-0005-0000-0000-000016560000}"/>
    <cellStyle name="Normal 6 3 2 8 2 2 2" xfId="11320" xr:uid="{00000000-0005-0000-0000-000017560000}"/>
    <cellStyle name="Normal 6 3 2 8 2 2 2 2" xfId="11321" xr:uid="{00000000-0005-0000-0000-000018560000}"/>
    <cellStyle name="Normal 6 3 2 8 2 2 2 2 2" xfId="11322" xr:uid="{00000000-0005-0000-0000-000019560000}"/>
    <cellStyle name="Normal 6 3 2 8 2 2 2 2 2 2" xfId="40357" xr:uid="{00000000-0005-0000-0000-00001A560000}"/>
    <cellStyle name="Normal 6 3 2 8 2 2 2 2 3" xfId="30339" xr:uid="{00000000-0005-0000-0000-00001B560000}"/>
    <cellStyle name="Normal 6 3 2 8 2 2 2 3" xfId="11323" xr:uid="{00000000-0005-0000-0000-00001C560000}"/>
    <cellStyle name="Normal 6 3 2 8 2 2 2 3 2" xfId="11324" xr:uid="{00000000-0005-0000-0000-00001D560000}"/>
    <cellStyle name="Normal 6 3 2 8 2 2 2 3 2 2" xfId="40358" xr:uid="{00000000-0005-0000-0000-00001E560000}"/>
    <cellStyle name="Normal 6 3 2 8 2 2 2 3 3" xfId="30340" xr:uid="{00000000-0005-0000-0000-00001F560000}"/>
    <cellStyle name="Normal 6 3 2 8 2 2 2 4" xfId="11325" xr:uid="{00000000-0005-0000-0000-000020560000}"/>
    <cellStyle name="Normal 6 3 2 8 2 2 2 4 2" xfId="35599" xr:uid="{00000000-0005-0000-0000-000021560000}"/>
    <cellStyle name="Normal 6 3 2 8 2 2 2 5" xfId="25003" xr:uid="{00000000-0005-0000-0000-000022560000}"/>
    <cellStyle name="Normal 6 3 2 8 2 2 3" xfId="11326" xr:uid="{00000000-0005-0000-0000-000023560000}"/>
    <cellStyle name="Normal 6 3 2 8 2 2 3 2" xfId="11327" xr:uid="{00000000-0005-0000-0000-000024560000}"/>
    <cellStyle name="Normal 6 3 2 8 2 2 3 2 2" xfId="11328" xr:uid="{00000000-0005-0000-0000-000025560000}"/>
    <cellStyle name="Normal 6 3 2 8 2 2 3 2 2 2" xfId="40359" xr:uid="{00000000-0005-0000-0000-000026560000}"/>
    <cellStyle name="Normal 6 3 2 8 2 2 3 2 3" xfId="30341" xr:uid="{00000000-0005-0000-0000-000027560000}"/>
    <cellStyle name="Normal 6 3 2 8 2 2 3 3" xfId="11329" xr:uid="{00000000-0005-0000-0000-000028560000}"/>
    <cellStyle name="Normal 6 3 2 8 2 2 3 3 2" xfId="11330" xr:uid="{00000000-0005-0000-0000-000029560000}"/>
    <cellStyle name="Normal 6 3 2 8 2 2 3 3 2 2" xfId="40360" xr:uid="{00000000-0005-0000-0000-00002A560000}"/>
    <cellStyle name="Normal 6 3 2 8 2 2 3 3 3" xfId="30342" xr:uid="{00000000-0005-0000-0000-00002B560000}"/>
    <cellStyle name="Normal 6 3 2 8 2 2 3 4" xfId="11331" xr:uid="{00000000-0005-0000-0000-00002C560000}"/>
    <cellStyle name="Normal 6 3 2 8 2 2 3 4 2" xfId="35600" xr:uid="{00000000-0005-0000-0000-00002D560000}"/>
    <cellStyle name="Normal 6 3 2 8 2 2 3 5" xfId="25004" xr:uid="{00000000-0005-0000-0000-00002E560000}"/>
    <cellStyle name="Normal 6 3 2 8 2 2 4" xfId="11332" xr:uid="{00000000-0005-0000-0000-00002F560000}"/>
    <cellStyle name="Normal 6 3 2 8 2 2 4 2" xfId="11333" xr:uid="{00000000-0005-0000-0000-000030560000}"/>
    <cellStyle name="Normal 6 3 2 8 2 2 4 2 2" xfId="40361" xr:uid="{00000000-0005-0000-0000-000031560000}"/>
    <cellStyle name="Normal 6 3 2 8 2 2 4 3" xfId="30343" xr:uid="{00000000-0005-0000-0000-000032560000}"/>
    <cellStyle name="Normal 6 3 2 8 2 2 5" xfId="11334" xr:uid="{00000000-0005-0000-0000-000033560000}"/>
    <cellStyle name="Normal 6 3 2 8 2 2 5 2" xfId="11335" xr:uid="{00000000-0005-0000-0000-000034560000}"/>
    <cellStyle name="Normal 6 3 2 8 2 2 5 2 2" xfId="40362" xr:uid="{00000000-0005-0000-0000-000035560000}"/>
    <cellStyle name="Normal 6 3 2 8 2 2 5 3" xfId="30344" xr:uid="{00000000-0005-0000-0000-000036560000}"/>
    <cellStyle name="Normal 6 3 2 8 2 2 6" xfId="11336" xr:uid="{00000000-0005-0000-0000-000037560000}"/>
    <cellStyle name="Normal 6 3 2 8 2 2 6 2" xfId="35598" xr:uid="{00000000-0005-0000-0000-000038560000}"/>
    <cellStyle name="Normal 6 3 2 8 2 2 7" xfId="25002" xr:uid="{00000000-0005-0000-0000-000039560000}"/>
    <cellStyle name="Normal 6 3 2 8 2 3" xfId="11337" xr:uid="{00000000-0005-0000-0000-00003A560000}"/>
    <cellStyle name="Normal 6 3 2 8 2 3 2" xfId="11338" xr:uid="{00000000-0005-0000-0000-00003B560000}"/>
    <cellStyle name="Normal 6 3 2 8 2 3 2 2" xfId="11339" xr:uid="{00000000-0005-0000-0000-00003C560000}"/>
    <cellStyle name="Normal 6 3 2 8 2 3 2 2 2" xfId="40363" xr:uid="{00000000-0005-0000-0000-00003D560000}"/>
    <cellStyle name="Normal 6 3 2 8 2 3 2 3" xfId="30345" xr:uid="{00000000-0005-0000-0000-00003E560000}"/>
    <cellStyle name="Normal 6 3 2 8 2 3 3" xfId="11340" xr:uid="{00000000-0005-0000-0000-00003F560000}"/>
    <cellStyle name="Normal 6 3 2 8 2 3 3 2" xfId="11341" xr:uid="{00000000-0005-0000-0000-000040560000}"/>
    <cellStyle name="Normal 6 3 2 8 2 3 3 2 2" xfId="40364" xr:uid="{00000000-0005-0000-0000-000041560000}"/>
    <cellStyle name="Normal 6 3 2 8 2 3 3 3" xfId="30346" xr:uid="{00000000-0005-0000-0000-000042560000}"/>
    <cellStyle name="Normal 6 3 2 8 2 3 4" xfId="11342" xr:uid="{00000000-0005-0000-0000-000043560000}"/>
    <cellStyle name="Normal 6 3 2 8 2 3 4 2" xfId="35601" xr:uid="{00000000-0005-0000-0000-000044560000}"/>
    <cellStyle name="Normal 6 3 2 8 2 3 5" xfId="25005" xr:uid="{00000000-0005-0000-0000-000045560000}"/>
    <cellStyle name="Normal 6 3 2 8 2 4" xfId="11343" xr:uid="{00000000-0005-0000-0000-000046560000}"/>
    <cellStyle name="Normal 6 3 2 8 2 4 2" xfId="11344" xr:uid="{00000000-0005-0000-0000-000047560000}"/>
    <cellStyle name="Normal 6 3 2 8 2 4 2 2" xfId="11345" xr:uid="{00000000-0005-0000-0000-000048560000}"/>
    <cellStyle name="Normal 6 3 2 8 2 4 2 2 2" xfId="40365" xr:uid="{00000000-0005-0000-0000-000049560000}"/>
    <cellStyle name="Normal 6 3 2 8 2 4 2 3" xfId="30347" xr:uid="{00000000-0005-0000-0000-00004A560000}"/>
    <cellStyle name="Normal 6 3 2 8 2 4 3" xfId="11346" xr:uid="{00000000-0005-0000-0000-00004B560000}"/>
    <cellStyle name="Normal 6 3 2 8 2 4 3 2" xfId="11347" xr:uid="{00000000-0005-0000-0000-00004C560000}"/>
    <cellStyle name="Normal 6 3 2 8 2 4 3 2 2" xfId="40366" xr:uid="{00000000-0005-0000-0000-00004D560000}"/>
    <cellStyle name="Normal 6 3 2 8 2 4 3 3" xfId="30348" xr:uid="{00000000-0005-0000-0000-00004E560000}"/>
    <cellStyle name="Normal 6 3 2 8 2 4 4" xfId="11348" xr:uid="{00000000-0005-0000-0000-00004F560000}"/>
    <cellStyle name="Normal 6 3 2 8 2 4 4 2" xfId="35602" xr:uid="{00000000-0005-0000-0000-000050560000}"/>
    <cellStyle name="Normal 6 3 2 8 2 4 5" xfId="25006" xr:uid="{00000000-0005-0000-0000-000051560000}"/>
    <cellStyle name="Normal 6 3 2 8 2 5" xfId="11349" xr:uid="{00000000-0005-0000-0000-000052560000}"/>
    <cellStyle name="Normal 6 3 2 8 2 5 2" xfId="11350" xr:uid="{00000000-0005-0000-0000-000053560000}"/>
    <cellStyle name="Normal 6 3 2 8 2 5 2 2" xfId="40367" xr:uid="{00000000-0005-0000-0000-000054560000}"/>
    <cellStyle name="Normal 6 3 2 8 2 5 3" xfId="30349" xr:uid="{00000000-0005-0000-0000-000055560000}"/>
    <cellStyle name="Normal 6 3 2 8 2 6" xfId="11351" xr:uid="{00000000-0005-0000-0000-000056560000}"/>
    <cellStyle name="Normal 6 3 2 8 2 6 2" xfId="11352" xr:uid="{00000000-0005-0000-0000-000057560000}"/>
    <cellStyle name="Normal 6 3 2 8 2 6 2 2" xfId="40368" xr:uid="{00000000-0005-0000-0000-000058560000}"/>
    <cellStyle name="Normal 6 3 2 8 2 6 3" xfId="30350" xr:uid="{00000000-0005-0000-0000-000059560000}"/>
    <cellStyle name="Normal 6 3 2 8 2 7" xfId="11353" xr:uid="{00000000-0005-0000-0000-00005A560000}"/>
    <cellStyle name="Normal 6 3 2 8 2 7 2" xfId="35597" xr:uid="{00000000-0005-0000-0000-00005B560000}"/>
    <cellStyle name="Normal 6 3 2 8 2 8" xfId="25001" xr:uid="{00000000-0005-0000-0000-00005C560000}"/>
    <cellStyle name="Normal 6 3 2 8 3" xfId="11354" xr:uid="{00000000-0005-0000-0000-00005D560000}"/>
    <cellStyle name="Normal 6 3 2 8 3 2" xfId="11355" xr:uid="{00000000-0005-0000-0000-00005E560000}"/>
    <cellStyle name="Normal 6 3 2 8 3 2 2" xfId="11356" xr:uid="{00000000-0005-0000-0000-00005F560000}"/>
    <cellStyle name="Normal 6 3 2 8 3 2 2 2" xfId="11357" xr:uid="{00000000-0005-0000-0000-000060560000}"/>
    <cellStyle name="Normal 6 3 2 8 3 2 2 2 2" xfId="11358" xr:uid="{00000000-0005-0000-0000-000061560000}"/>
    <cellStyle name="Normal 6 3 2 8 3 2 2 2 2 2" xfId="40369" xr:uid="{00000000-0005-0000-0000-000062560000}"/>
    <cellStyle name="Normal 6 3 2 8 3 2 2 2 3" xfId="30351" xr:uid="{00000000-0005-0000-0000-000063560000}"/>
    <cellStyle name="Normal 6 3 2 8 3 2 2 3" xfId="11359" xr:uid="{00000000-0005-0000-0000-000064560000}"/>
    <cellStyle name="Normal 6 3 2 8 3 2 2 3 2" xfId="11360" xr:uid="{00000000-0005-0000-0000-000065560000}"/>
    <cellStyle name="Normal 6 3 2 8 3 2 2 3 2 2" xfId="40370" xr:uid="{00000000-0005-0000-0000-000066560000}"/>
    <cellStyle name="Normal 6 3 2 8 3 2 2 3 3" xfId="30352" xr:uid="{00000000-0005-0000-0000-000067560000}"/>
    <cellStyle name="Normal 6 3 2 8 3 2 2 4" xfId="11361" xr:uid="{00000000-0005-0000-0000-000068560000}"/>
    <cellStyle name="Normal 6 3 2 8 3 2 2 4 2" xfId="35605" xr:uid="{00000000-0005-0000-0000-000069560000}"/>
    <cellStyle name="Normal 6 3 2 8 3 2 2 5" xfId="25009" xr:uid="{00000000-0005-0000-0000-00006A560000}"/>
    <cellStyle name="Normal 6 3 2 8 3 2 3" xfId="11362" xr:uid="{00000000-0005-0000-0000-00006B560000}"/>
    <cellStyle name="Normal 6 3 2 8 3 2 3 2" xfId="11363" xr:uid="{00000000-0005-0000-0000-00006C560000}"/>
    <cellStyle name="Normal 6 3 2 8 3 2 3 2 2" xfId="11364" xr:uid="{00000000-0005-0000-0000-00006D560000}"/>
    <cellStyle name="Normal 6 3 2 8 3 2 3 2 2 2" xfId="40371" xr:uid="{00000000-0005-0000-0000-00006E560000}"/>
    <cellStyle name="Normal 6 3 2 8 3 2 3 2 3" xfId="30353" xr:uid="{00000000-0005-0000-0000-00006F560000}"/>
    <cellStyle name="Normal 6 3 2 8 3 2 3 3" xfId="11365" xr:uid="{00000000-0005-0000-0000-000070560000}"/>
    <cellStyle name="Normal 6 3 2 8 3 2 3 3 2" xfId="11366" xr:uid="{00000000-0005-0000-0000-000071560000}"/>
    <cellStyle name="Normal 6 3 2 8 3 2 3 3 2 2" xfId="40372" xr:uid="{00000000-0005-0000-0000-000072560000}"/>
    <cellStyle name="Normal 6 3 2 8 3 2 3 3 3" xfId="30354" xr:uid="{00000000-0005-0000-0000-000073560000}"/>
    <cellStyle name="Normal 6 3 2 8 3 2 3 4" xfId="11367" xr:uid="{00000000-0005-0000-0000-000074560000}"/>
    <cellStyle name="Normal 6 3 2 8 3 2 3 4 2" xfId="35606" xr:uid="{00000000-0005-0000-0000-000075560000}"/>
    <cellStyle name="Normal 6 3 2 8 3 2 3 5" xfId="25010" xr:uid="{00000000-0005-0000-0000-000076560000}"/>
    <cellStyle name="Normal 6 3 2 8 3 2 4" xfId="11368" xr:uid="{00000000-0005-0000-0000-000077560000}"/>
    <cellStyle name="Normal 6 3 2 8 3 2 4 2" xfId="11369" xr:uid="{00000000-0005-0000-0000-000078560000}"/>
    <cellStyle name="Normal 6 3 2 8 3 2 4 2 2" xfId="40373" xr:uid="{00000000-0005-0000-0000-000079560000}"/>
    <cellStyle name="Normal 6 3 2 8 3 2 4 3" xfId="30355" xr:uid="{00000000-0005-0000-0000-00007A560000}"/>
    <cellStyle name="Normal 6 3 2 8 3 2 5" xfId="11370" xr:uid="{00000000-0005-0000-0000-00007B560000}"/>
    <cellStyle name="Normal 6 3 2 8 3 2 5 2" xfId="11371" xr:uid="{00000000-0005-0000-0000-00007C560000}"/>
    <cellStyle name="Normal 6 3 2 8 3 2 5 2 2" xfId="40374" xr:uid="{00000000-0005-0000-0000-00007D560000}"/>
    <cellStyle name="Normal 6 3 2 8 3 2 5 3" xfId="30356" xr:uid="{00000000-0005-0000-0000-00007E560000}"/>
    <cellStyle name="Normal 6 3 2 8 3 2 6" xfId="11372" xr:uid="{00000000-0005-0000-0000-00007F560000}"/>
    <cellStyle name="Normal 6 3 2 8 3 2 6 2" xfId="35604" xr:uid="{00000000-0005-0000-0000-000080560000}"/>
    <cellStyle name="Normal 6 3 2 8 3 2 7" xfId="25008" xr:uid="{00000000-0005-0000-0000-000081560000}"/>
    <cellStyle name="Normal 6 3 2 8 3 3" xfId="11373" xr:uid="{00000000-0005-0000-0000-000082560000}"/>
    <cellStyle name="Normal 6 3 2 8 3 3 2" xfId="11374" xr:uid="{00000000-0005-0000-0000-000083560000}"/>
    <cellStyle name="Normal 6 3 2 8 3 3 2 2" xfId="11375" xr:uid="{00000000-0005-0000-0000-000084560000}"/>
    <cellStyle name="Normal 6 3 2 8 3 3 2 2 2" xfId="40375" xr:uid="{00000000-0005-0000-0000-000085560000}"/>
    <cellStyle name="Normal 6 3 2 8 3 3 2 3" xfId="30357" xr:uid="{00000000-0005-0000-0000-000086560000}"/>
    <cellStyle name="Normal 6 3 2 8 3 3 3" xfId="11376" xr:uid="{00000000-0005-0000-0000-000087560000}"/>
    <cellStyle name="Normal 6 3 2 8 3 3 3 2" xfId="11377" xr:uid="{00000000-0005-0000-0000-000088560000}"/>
    <cellStyle name="Normal 6 3 2 8 3 3 3 2 2" xfId="40376" xr:uid="{00000000-0005-0000-0000-000089560000}"/>
    <cellStyle name="Normal 6 3 2 8 3 3 3 3" xfId="30358" xr:uid="{00000000-0005-0000-0000-00008A560000}"/>
    <cellStyle name="Normal 6 3 2 8 3 3 4" xfId="11378" xr:uid="{00000000-0005-0000-0000-00008B560000}"/>
    <cellStyle name="Normal 6 3 2 8 3 3 4 2" xfId="35607" xr:uid="{00000000-0005-0000-0000-00008C560000}"/>
    <cellStyle name="Normal 6 3 2 8 3 3 5" xfId="25011" xr:uid="{00000000-0005-0000-0000-00008D560000}"/>
    <cellStyle name="Normal 6 3 2 8 3 4" xfId="11379" xr:uid="{00000000-0005-0000-0000-00008E560000}"/>
    <cellStyle name="Normal 6 3 2 8 3 4 2" xfId="11380" xr:uid="{00000000-0005-0000-0000-00008F560000}"/>
    <cellStyle name="Normal 6 3 2 8 3 4 2 2" xfId="11381" xr:uid="{00000000-0005-0000-0000-000090560000}"/>
    <cellStyle name="Normal 6 3 2 8 3 4 2 2 2" xfId="40377" xr:uid="{00000000-0005-0000-0000-000091560000}"/>
    <cellStyle name="Normal 6 3 2 8 3 4 2 3" xfId="30359" xr:uid="{00000000-0005-0000-0000-000092560000}"/>
    <cellStyle name="Normal 6 3 2 8 3 4 3" xfId="11382" xr:uid="{00000000-0005-0000-0000-000093560000}"/>
    <cellStyle name="Normal 6 3 2 8 3 4 3 2" xfId="11383" xr:uid="{00000000-0005-0000-0000-000094560000}"/>
    <cellStyle name="Normal 6 3 2 8 3 4 3 2 2" xfId="40378" xr:uid="{00000000-0005-0000-0000-000095560000}"/>
    <cellStyle name="Normal 6 3 2 8 3 4 3 3" xfId="30360" xr:uid="{00000000-0005-0000-0000-000096560000}"/>
    <cellStyle name="Normal 6 3 2 8 3 4 4" xfId="11384" xr:uid="{00000000-0005-0000-0000-000097560000}"/>
    <cellStyle name="Normal 6 3 2 8 3 4 4 2" xfId="35608" xr:uid="{00000000-0005-0000-0000-000098560000}"/>
    <cellStyle name="Normal 6 3 2 8 3 4 5" xfId="25012" xr:uid="{00000000-0005-0000-0000-000099560000}"/>
    <cellStyle name="Normal 6 3 2 8 3 5" xfId="11385" xr:uid="{00000000-0005-0000-0000-00009A560000}"/>
    <cellStyle name="Normal 6 3 2 8 3 5 2" xfId="11386" xr:uid="{00000000-0005-0000-0000-00009B560000}"/>
    <cellStyle name="Normal 6 3 2 8 3 5 2 2" xfId="40379" xr:uid="{00000000-0005-0000-0000-00009C560000}"/>
    <cellStyle name="Normal 6 3 2 8 3 5 3" xfId="30361" xr:uid="{00000000-0005-0000-0000-00009D560000}"/>
    <cellStyle name="Normal 6 3 2 8 3 6" xfId="11387" xr:uid="{00000000-0005-0000-0000-00009E560000}"/>
    <cellStyle name="Normal 6 3 2 8 3 6 2" xfId="11388" xr:uid="{00000000-0005-0000-0000-00009F560000}"/>
    <cellStyle name="Normal 6 3 2 8 3 6 2 2" xfId="40380" xr:uid="{00000000-0005-0000-0000-0000A0560000}"/>
    <cellStyle name="Normal 6 3 2 8 3 6 3" xfId="30362" xr:uid="{00000000-0005-0000-0000-0000A1560000}"/>
    <cellStyle name="Normal 6 3 2 8 3 7" xfId="11389" xr:uid="{00000000-0005-0000-0000-0000A2560000}"/>
    <cellStyle name="Normal 6 3 2 8 3 7 2" xfId="35603" xr:uid="{00000000-0005-0000-0000-0000A3560000}"/>
    <cellStyle name="Normal 6 3 2 8 3 8" xfId="25007" xr:uid="{00000000-0005-0000-0000-0000A4560000}"/>
    <cellStyle name="Normal 6 3 2 8 4" xfId="11390" xr:uid="{00000000-0005-0000-0000-0000A5560000}"/>
    <cellStyle name="Normal 6 3 2 8 4 2" xfId="11391" xr:uid="{00000000-0005-0000-0000-0000A6560000}"/>
    <cellStyle name="Normal 6 3 2 8 4 2 2" xfId="11392" xr:uid="{00000000-0005-0000-0000-0000A7560000}"/>
    <cellStyle name="Normal 6 3 2 8 4 2 2 2" xfId="11393" xr:uid="{00000000-0005-0000-0000-0000A8560000}"/>
    <cellStyle name="Normal 6 3 2 8 4 2 2 2 2" xfId="40381" xr:uid="{00000000-0005-0000-0000-0000A9560000}"/>
    <cellStyle name="Normal 6 3 2 8 4 2 2 3" xfId="30363" xr:uid="{00000000-0005-0000-0000-0000AA560000}"/>
    <cellStyle name="Normal 6 3 2 8 4 2 3" xfId="11394" xr:uid="{00000000-0005-0000-0000-0000AB560000}"/>
    <cellStyle name="Normal 6 3 2 8 4 2 3 2" xfId="11395" xr:uid="{00000000-0005-0000-0000-0000AC560000}"/>
    <cellStyle name="Normal 6 3 2 8 4 2 3 2 2" xfId="40382" xr:uid="{00000000-0005-0000-0000-0000AD560000}"/>
    <cellStyle name="Normal 6 3 2 8 4 2 3 3" xfId="30364" xr:uid="{00000000-0005-0000-0000-0000AE560000}"/>
    <cellStyle name="Normal 6 3 2 8 4 2 4" xfId="11396" xr:uid="{00000000-0005-0000-0000-0000AF560000}"/>
    <cellStyle name="Normal 6 3 2 8 4 2 4 2" xfId="35610" xr:uid="{00000000-0005-0000-0000-0000B0560000}"/>
    <cellStyle name="Normal 6 3 2 8 4 2 5" xfId="25014" xr:uid="{00000000-0005-0000-0000-0000B1560000}"/>
    <cellStyle name="Normal 6 3 2 8 4 3" xfId="11397" xr:uid="{00000000-0005-0000-0000-0000B2560000}"/>
    <cellStyle name="Normal 6 3 2 8 4 3 2" xfId="11398" xr:uid="{00000000-0005-0000-0000-0000B3560000}"/>
    <cellStyle name="Normal 6 3 2 8 4 3 2 2" xfId="11399" xr:uid="{00000000-0005-0000-0000-0000B4560000}"/>
    <cellStyle name="Normal 6 3 2 8 4 3 2 2 2" xfId="40383" xr:uid="{00000000-0005-0000-0000-0000B5560000}"/>
    <cellStyle name="Normal 6 3 2 8 4 3 2 3" xfId="30365" xr:uid="{00000000-0005-0000-0000-0000B6560000}"/>
    <cellStyle name="Normal 6 3 2 8 4 3 3" xfId="11400" xr:uid="{00000000-0005-0000-0000-0000B7560000}"/>
    <cellStyle name="Normal 6 3 2 8 4 3 3 2" xfId="11401" xr:uid="{00000000-0005-0000-0000-0000B8560000}"/>
    <cellStyle name="Normal 6 3 2 8 4 3 3 2 2" xfId="40384" xr:uid="{00000000-0005-0000-0000-0000B9560000}"/>
    <cellStyle name="Normal 6 3 2 8 4 3 3 3" xfId="30366" xr:uid="{00000000-0005-0000-0000-0000BA560000}"/>
    <cellStyle name="Normal 6 3 2 8 4 3 4" xfId="11402" xr:uid="{00000000-0005-0000-0000-0000BB560000}"/>
    <cellStyle name="Normal 6 3 2 8 4 3 4 2" xfId="35611" xr:uid="{00000000-0005-0000-0000-0000BC560000}"/>
    <cellStyle name="Normal 6 3 2 8 4 3 5" xfId="25015" xr:uid="{00000000-0005-0000-0000-0000BD560000}"/>
    <cellStyle name="Normal 6 3 2 8 4 4" xfId="11403" xr:uid="{00000000-0005-0000-0000-0000BE560000}"/>
    <cellStyle name="Normal 6 3 2 8 4 4 2" xfId="11404" xr:uid="{00000000-0005-0000-0000-0000BF560000}"/>
    <cellStyle name="Normal 6 3 2 8 4 4 2 2" xfId="40385" xr:uid="{00000000-0005-0000-0000-0000C0560000}"/>
    <cellStyle name="Normal 6 3 2 8 4 4 3" xfId="30367" xr:uid="{00000000-0005-0000-0000-0000C1560000}"/>
    <cellStyle name="Normal 6 3 2 8 4 5" xfId="11405" xr:uid="{00000000-0005-0000-0000-0000C2560000}"/>
    <cellStyle name="Normal 6 3 2 8 4 5 2" xfId="11406" xr:uid="{00000000-0005-0000-0000-0000C3560000}"/>
    <cellStyle name="Normal 6 3 2 8 4 5 2 2" xfId="40386" xr:uid="{00000000-0005-0000-0000-0000C4560000}"/>
    <cellStyle name="Normal 6 3 2 8 4 5 3" xfId="30368" xr:uid="{00000000-0005-0000-0000-0000C5560000}"/>
    <cellStyle name="Normal 6 3 2 8 4 6" xfId="11407" xr:uid="{00000000-0005-0000-0000-0000C6560000}"/>
    <cellStyle name="Normal 6 3 2 8 4 6 2" xfId="35609" xr:uid="{00000000-0005-0000-0000-0000C7560000}"/>
    <cellStyle name="Normal 6 3 2 8 4 7" xfId="25013" xr:uid="{00000000-0005-0000-0000-0000C8560000}"/>
    <cellStyle name="Normal 6 3 2 8 5" xfId="11408" xr:uid="{00000000-0005-0000-0000-0000C9560000}"/>
    <cellStyle name="Normal 6 3 2 8 5 2" xfId="11409" xr:uid="{00000000-0005-0000-0000-0000CA560000}"/>
    <cellStyle name="Normal 6 3 2 8 5 2 2" xfId="11410" xr:uid="{00000000-0005-0000-0000-0000CB560000}"/>
    <cellStyle name="Normal 6 3 2 8 5 2 2 2" xfId="40387" xr:uid="{00000000-0005-0000-0000-0000CC560000}"/>
    <cellStyle name="Normal 6 3 2 8 5 2 3" xfId="30369" xr:uid="{00000000-0005-0000-0000-0000CD560000}"/>
    <cellStyle name="Normal 6 3 2 8 5 3" xfId="11411" xr:uid="{00000000-0005-0000-0000-0000CE560000}"/>
    <cellStyle name="Normal 6 3 2 8 5 3 2" xfId="11412" xr:uid="{00000000-0005-0000-0000-0000CF560000}"/>
    <cellStyle name="Normal 6 3 2 8 5 3 2 2" xfId="40388" xr:uid="{00000000-0005-0000-0000-0000D0560000}"/>
    <cellStyle name="Normal 6 3 2 8 5 3 3" xfId="30370" xr:uid="{00000000-0005-0000-0000-0000D1560000}"/>
    <cellStyle name="Normal 6 3 2 8 5 4" xfId="11413" xr:uid="{00000000-0005-0000-0000-0000D2560000}"/>
    <cellStyle name="Normal 6 3 2 8 5 4 2" xfId="35612" xr:uid="{00000000-0005-0000-0000-0000D3560000}"/>
    <cellStyle name="Normal 6 3 2 8 5 5" xfId="25016" xr:uid="{00000000-0005-0000-0000-0000D4560000}"/>
    <cellStyle name="Normal 6 3 2 8 6" xfId="11414" xr:uid="{00000000-0005-0000-0000-0000D5560000}"/>
    <cellStyle name="Normal 6 3 2 8 6 2" xfId="11415" xr:uid="{00000000-0005-0000-0000-0000D6560000}"/>
    <cellStyle name="Normal 6 3 2 8 6 2 2" xfId="11416" xr:uid="{00000000-0005-0000-0000-0000D7560000}"/>
    <cellStyle name="Normal 6 3 2 8 6 2 2 2" xfId="40389" xr:uid="{00000000-0005-0000-0000-0000D8560000}"/>
    <cellStyle name="Normal 6 3 2 8 6 2 3" xfId="30371" xr:uid="{00000000-0005-0000-0000-0000D9560000}"/>
    <cellStyle name="Normal 6 3 2 8 6 3" xfId="11417" xr:uid="{00000000-0005-0000-0000-0000DA560000}"/>
    <cellStyle name="Normal 6 3 2 8 6 3 2" xfId="11418" xr:uid="{00000000-0005-0000-0000-0000DB560000}"/>
    <cellStyle name="Normal 6 3 2 8 6 3 2 2" xfId="40390" xr:uid="{00000000-0005-0000-0000-0000DC560000}"/>
    <cellStyle name="Normal 6 3 2 8 6 3 3" xfId="30372" xr:uid="{00000000-0005-0000-0000-0000DD560000}"/>
    <cellStyle name="Normal 6 3 2 8 6 4" xfId="11419" xr:uid="{00000000-0005-0000-0000-0000DE560000}"/>
    <cellStyle name="Normal 6 3 2 8 6 4 2" xfId="35613" xr:uid="{00000000-0005-0000-0000-0000DF560000}"/>
    <cellStyle name="Normal 6 3 2 8 6 5" xfId="25017" xr:uid="{00000000-0005-0000-0000-0000E0560000}"/>
    <cellStyle name="Normal 6 3 2 8 7" xfId="11420" xr:uid="{00000000-0005-0000-0000-0000E1560000}"/>
    <cellStyle name="Normal 6 3 2 8 7 2" xfId="11421" xr:uid="{00000000-0005-0000-0000-0000E2560000}"/>
    <cellStyle name="Normal 6 3 2 8 7 2 2" xfId="40391" xr:uid="{00000000-0005-0000-0000-0000E3560000}"/>
    <cellStyle name="Normal 6 3 2 8 7 3" xfId="30373" xr:uid="{00000000-0005-0000-0000-0000E4560000}"/>
    <cellStyle name="Normal 6 3 2 8 8" xfId="11422" xr:uid="{00000000-0005-0000-0000-0000E5560000}"/>
    <cellStyle name="Normal 6 3 2 8 8 2" xfId="11423" xr:uid="{00000000-0005-0000-0000-0000E6560000}"/>
    <cellStyle name="Normal 6 3 2 8 8 2 2" xfId="40392" xr:uid="{00000000-0005-0000-0000-0000E7560000}"/>
    <cellStyle name="Normal 6 3 2 8 8 3" xfId="30374" xr:uid="{00000000-0005-0000-0000-0000E8560000}"/>
    <cellStyle name="Normal 6 3 2 8 9" xfId="11424" xr:uid="{00000000-0005-0000-0000-0000E9560000}"/>
    <cellStyle name="Normal 6 3 2 8 9 2" xfId="35596" xr:uid="{00000000-0005-0000-0000-0000EA560000}"/>
    <cellStyle name="Normal 6 3 2 9" xfId="11425" xr:uid="{00000000-0005-0000-0000-0000EB560000}"/>
    <cellStyle name="Normal 6 3 2 9 2" xfId="11426" xr:uid="{00000000-0005-0000-0000-0000EC560000}"/>
    <cellStyle name="Normal 6 3 2 9 2 2" xfId="11427" xr:uid="{00000000-0005-0000-0000-0000ED560000}"/>
    <cellStyle name="Normal 6 3 2 9 2 2 2" xfId="11428" xr:uid="{00000000-0005-0000-0000-0000EE560000}"/>
    <cellStyle name="Normal 6 3 2 9 2 2 2 2" xfId="11429" xr:uid="{00000000-0005-0000-0000-0000EF560000}"/>
    <cellStyle name="Normal 6 3 2 9 2 2 2 2 2" xfId="40393" xr:uid="{00000000-0005-0000-0000-0000F0560000}"/>
    <cellStyle name="Normal 6 3 2 9 2 2 2 3" xfId="30375" xr:uid="{00000000-0005-0000-0000-0000F1560000}"/>
    <cellStyle name="Normal 6 3 2 9 2 2 3" xfId="11430" xr:uid="{00000000-0005-0000-0000-0000F2560000}"/>
    <cellStyle name="Normal 6 3 2 9 2 2 3 2" xfId="11431" xr:uid="{00000000-0005-0000-0000-0000F3560000}"/>
    <cellStyle name="Normal 6 3 2 9 2 2 3 2 2" xfId="40394" xr:uid="{00000000-0005-0000-0000-0000F4560000}"/>
    <cellStyle name="Normal 6 3 2 9 2 2 3 3" xfId="30376" xr:uid="{00000000-0005-0000-0000-0000F5560000}"/>
    <cellStyle name="Normal 6 3 2 9 2 2 4" xfId="11432" xr:uid="{00000000-0005-0000-0000-0000F6560000}"/>
    <cellStyle name="Normal 6 3 2 9 2 2 4 2" xfId="35616" xr:uid="{00000000-0005-0000-0000-0000F7560000}"/>
    <cellStyle name="Normal 6 3 2 9 2 2 5" xfId="25020" xr:uid="{00000000-0005-0000-0000-0000F8560000}"/>
    <cellStyle name="Normal 6 3 2 9 2 3" xfId="11433" xr:uid="{00000000-0005-0000-0000-0000F9560000}"/>
    <cellStyle name="Normal 6 3 2 9 2 3 2" xfId="11434" xr:uid="{00000000-0005-0000-0000-0000FA560000}"/>
    <cellStyle name="Normal 6 3 2 9 2 3 2 2" xfId="11435" xr:uid="{00000000-0005-0000-0000-0000FB560000}"/>
    <cellStyle name="Normal 6 3 2 9 2 3 2 2 2" xfId="40395" xr:uid="{00000000-0005-0000-0000-0000FC560000}"/>
    <cellStyle name="Normal 6 3 2 9 2 3 2 3" xfId="30377" xr:uid="{00000000-0005-0000-0000-0000FD560000}"/>
    <cellStyle name="Normal 6 3 2 9 2 3 3" xfId="11436" xr:uid="{00000000-0005-0000-0000-0000FE560000}"/>
    <cellStyle name="Normal 6 3 2 9 2 3 3 2" xfId="11437" xr:uid="{00000000-0005-0000-0000-0000FF560000}"/>
    <cellStyle name="Normal 6 3 2 9 2 3 3 2 2" xfId="40396" xr:uid="{00000000-0005-0000-0000-000000570000}"/>
    <cellStyle name="Normal 6 3 2 9 2 3 3 3" xfId="30378" xr:uid="{00000000-0005-0000-0000-000001570000}"/>
    <cellStyle name="Normal 6 3 2 9 2 3 4" xfId="11438" xr:uid="{00000000-0005-0000-0000-000002570000}"/>
    <cellStyle name="Normal 6 3 2 9 2 3 4 2" xfId="35617" xr:uid="{00000000-0005-0000-0000-000003570000}"/>
    <cellStyle name="Normal 6 3 2 9 2 3 5" xfId="25021" xr:uid="{00000000-0005-0000-0000-000004570000}"/>
    <cellStyle name="Normal 6 3 2 9 2 4" xfId="11439" xr:uid="{00000000-0005-0000-0000-000005570000}"/>
    <cellStyle name="Normal 6 3 2 9 2 4 2" xfId="11440" xr:uid="{00000000-0005-0000-0000-000006570000}"/>
    <cellStyle name="Normal 6 3 2 9 2 4 2 2" xfId="40397" xr:uid="{00000000-0005-0000-0000-000007570000}"/>
    <cellStyle name="Normal 6 3 2 9 2 4 3" xfId="30379" xr:uid="{00000000-0005-0000-0000-000008570000}"/>
    <cellStyle name="Normal 6 3 2 9 2 5" xfId="11441" xr:uid="{00000000-0005-0000-0000-000009570000}"/>
    <cellStyle name="Normal 6 3 2 9 2 5 2" xfId="11442" xr:uid="{00000000-0005-0000-0000-00000A570000}"/>
    <cellStyle name="Normal 6 3 2 9 2 5 2 2" xfId="40398" xr:uid="{00000000-0005-0000-0000-00000B570000}"/>
    <cellStyle name="Normal 6 3 2 9 2 5 3" xfId="30380" xr:uid="{00000000-0005-0000-0000-00000C570000}"/>
    <cellStyle name="Normal 6 3 2 9 2 6" xfId="11443" xr:uid="{00000000-0005-0000-0000-00000D570000}"/>
    <cellStyle name="Normal 6 3 2 9 2 6 2" xfId="35615" xr:uid="{00000000-0005-0000-0000-00000E570000}"/>
    <cellStyle name="Normal 6 3 2 9 2 7" xfId="25019" xr:uid="{00000000-0005-0000-0000-00000F570000}"/>
    <cellStyle name="Normal 6 3 2 9 3" xfId="11444" xr:uid="{00000000-0005-0000-0000-000010570000}"/>
    <cellStyle name="Normal 6 3 2 9 3 2" xfId="11445" xr:uid="{00000000-0005-0000-0000-000011570000}"/>
    <cellStyle name="Normal 6 3 2 9 3 2 2" xfId="11446" xr:uid="{00000000-0005-0000-0000-000012570000}"/>
    <cellStyle name="Normal 6 3 2 9 3 2 2 2" xfId="40399" xr:uid="{00000000-0005-0000-0000-000013570000}"/>
    <cellStyle name="Normal 6 3 2 9 3 2 3" xfId="30381" xr:uid="{00000000-0005-0000-0000-000014570000}"/>
    <cellStyle name="Normal 6 3 2 9 3 3" xfId="11447" xr:uid="{00000000-0005-0000-0000-000015570000}"/>
    <cellStyle name="Normal 6 3 2 9 3 3 2" xfId="11448" xr:uid="{00000000-0005-0000-0000-000016570000}"/>
    <cellStyle name="Normal 6 3 2 9 3 3 2 2" xfId="40400" xr:uid="{00000000-0005-0000-0000-000017570000}"/>
    <cellStyle name="Normal 6 3 2 9 3 3 3" xfId="30382" xr:uid="{00000000-0005-0000-0000-000018570000}"/>
    <cellStyle name="Normal 6 3 2 9 3 4" xfId="11449" xr:uid="{00000000-0005-0000-0000-000019570000}"/>
    <cellStyle name="Normal 6 3 2 9 3 4 2" xfId="35618" xr:uid="{00000000-0005-0000-0000-00001A570000}"/>
    <cellStyle name="Normal 6 3 2 9 3 5" xfId="25022" xr:uid="{00000000-0005-0000-0000-00001B570000}"/>
    <cellStyle name="Normal 6 3 2 9 4" xfId="11450" xr:uid="{00000000-0005-0000-0000-00001C570000}"/>
    <cellStyle name="Normal 6 3 2 9 4 2" xfId="11451" xr:uid="{00000000-0005-0000-0000-00001D570000}"/>
    <cellStyle name="Normal 6 3 2 9 4 2 2" xfId="11452" xr:uid="{00000000-0005-0000-0000-00001E570000}"/>
    <cellStyle name="Normal 6 3 2 9 4 2 2 2" xfId="40401" xr:uid="{00000000-0005-0000-0000-00001F570000}"/>
    <cellStyle name="Normal 6 3 2 9 4 2 3" xfId="30383" xr:uid="{00000000-0005-0000-0000-000020570000}"/>
    <cellStyle name="Normal 6 3 2 9 4 3" xfId="11453" xr:uid="{00000000-0005-0000-0000-000021570000}"/>
    <cellStyle name="Normal 6 3 2 9 4 3 2" xfId="11454" xr:uid="{00000000-0005-0000-0000-000022570000}"/>
    <cellStyle name="Normal 6 3 2 9 4 3 2 2" xfId="40402" xr:uid="{00000000-0005-0000-0000-000023570000}"/>
    <cellStyle name="Normal 6 3 2 9 4 3 3" xfId="30384" xr:uid="{00000000-0005-0000-0000-000024570000}"/>
    <cellStyle name="Normal 6 3 2 9 4 4" xfId="11455" xr:uid="{00000000-0005-0000-0000-000025570000}"/>
    <cellStyle name="Normal 6 3 2 9 4 4 2" xfId="35619" xr:uid="{00000000-0005-0000-0000-000026570000}"/>
    <cellStyle name="Normal 6 3 2 9 4 5" xfId="25023" xr:uid="{00000000-0005-0000-0000-000027570000}"/>
    <cellStyle name="Normal 6 3 2 9 5" xfId="11456" xr:uid="{00000000-0005-0000-0000-000028570000}"/>
    <cellStyle name="Normal 6 3 2 9 5 2" xfId="11457" xr:uid="{00000000-0005-0000-0000-000029570000}"/>
    <cellStyle name="Normal 6 3 2 9 5 2 2" xfId="40403" xr:uid="{00000000-0005-0000-0000-00002A570000}"/>
    <cellStyle name="Normal 6 3 2 9 5 3" xfId="30385" xr:uid="{00000000-0005-0000-0000-00002B570000}"/>
    <cellStyle name="Normal 6 3 2 9 6" xfId="11458" xr:uid="{00000000-0005-0000-0000-00002C570000}"/>
    <cellStyle name="Normal 6 3 2 9 6 2" xfId="11459" xr:uid="{00000000-0005-0000-0000-00002D570000}"/>
    <cellStyle name="Normal 6 3 2 9 6 2 2" xfId="40404" xr:uid="{00000000-0005-0000-0000-00002E570000}"/>
    <cellStyle name="Normal 6 3 2 9 6 3" xfId="30386" xr:uid="{00000000-0005-0000-0000-00002F570000}"/>
    <cellStyle name="Normal 6 3 2 9 7" xfId="11460" xr:uid="{00000000-0005-0000-0000-000030570000}"/>
    <cellStyle name="Normal 6 3 2 9 7 2" xfId="35614" xr:uid="{00000000-0005-0000-0000-000031570000}"/>
    <cellStyle name="Normal 6 3 2 9 8" xfId="25018" xr:uid="{00000000-0005-0000-0000-000032570000}"/>
    <cellStyle name="Normal 6 3 20" xfId="11461" xr:uid="{00000000-0005-0000-0000-000033570000}"/>
    <cellStyle name="Normal 6 3 20 2" xfId="43900" xr:uid="{00000000-0005-0000-0000-000034570000}"/>
    <cellStyle name="Normal 6 3 21" xfId="11462" xr:uid="{00000000-0005-0000-0000-000035570000}"/>
    <cellStyle name="Normal 6 3 22" xfId="23144" xr:uid="{00000000-0005-0000-0000-000036570000}"/>
    <cellStyle name="Normal 6 3 3" xfId="11463" xr:uid="{00000000-0005-0000-0000-000037570000}"/>
    <cellStyle name="Normal 6 3 3 10" xfId="11464" xr:uid="{00000000-0005-0000-0000-000038570000}"/>
    <cellStyle name="Normal 6 3 3 10 2" xfId="11465" xr:uid="{00000000-0005-0000-0000-000039570000}"/>
    <cellStyle name="Normal 6 3 3 10 2 2" xfId="40405" xr:uid="{00000000-0005-0000-0000-00003A570000}"/>
    <cellStyle name="Normal 6 3 3 10 3" xfId="30387" xr:uid="{00000000-0005-0000-0000-00003B570000}"/>
    <cellStyle name="Normal 6 3 3 11" xfId="11466" xr:uid="{00000000-0005-0000-0000-00003C570000}"/>
    <cellStyle name="Normal 6 3 3 11 2" xfId="11467" xr:uid="{00000000-0005-0000-0000-00003D570000}"/>
    <cellStyle name="Normal 6 3 3 11 2 2" xfId="40406" xr:uid="{00000000-0005-0000-0000-00003E570000}"/>
    <cellStyle name="Normal 6 3 3 11 3" xfId="30388" xr:uid="{00000000-0005-0000-0000-00003F570000}"/>
    <cellStyle name="Normal 6 3 3 12" xfId="11468" xr:uid="{00000000-0005-0000-0000-000040570000}"/>
    <cellStyle name="Normal 6 3 3 12 2" xfId="35620" xr:uid="{00000000-0005-0000-0000-000041570000}"/>
    <cellStyle name="Normal 6 3 3 13" xfId="25024" xr:uid="{00000000-0005-0000-0000-000042570000}"/>
    <cellStyle name="Normal 6 3 3 14" xfId="44251" xr:uid="{00000000-0005-0000-0000-000043570000}"/>
    <cellStyle name="Normal 6 3 3 2" xfId="11469" xr:uid="{00000000-0005-0000-0000-000044570000}"/>
    <cellStyle name="Normal 6 3 3 2 10" xfId="11470" xr:uid="{00000000-0005-0000-0000-000045570000}"/>
    <cellStyle name="Normal 6 3 3 2 10 2" xfId="11471" xr:uid="{00000000-0005-0000-0000-000046570000}"/>
    <cellStyle name="Normal 6 3 3 2 10 2 2" xfId="40407" xr:uid="{00000000-0005-0000-0000-000047570000}"/>
    <cellStyle name="Normal 6 3 3 2 10 3" xfId="30389" xr:uid="{00000000-0005-0000-0000-000048570000}"/>
    <cellStyle name="Normal 6 3 3 2 11" xfId="11472" xr:uid="{00000000-0005-0000-0000-000049570000}"/>
    <cellStyle name="Normal 6 3 3 2 11 2" xfId="35621" xr:uid="{00000000-0005-0000-0000-00004A570000}"/>
    <cellStyle name="Normal 6 3 3 2 12" xfId="25025" xr:uid="{00000000-0005-0000-0000-00004B570000}"/>
    <cellStyle name="Normal 6 3 3 2 2" xfId="11473" xr:uid="{00000000-0005-0000-0000-00004C570000}"/>
    <cellStyle name="Normal 6 3 3 2 2 10" xfId="25026" xr:uid="{00000000-0005-0000-0000-00004D570000}"/>
    <cellStyle name="Normal 6 3 3 2 2 2" xfId="11474" xr:uid="{00000000-0005-0000-0000-00004E570000}"/>
    <cellStyle name="Normal 6 3 3 2 2 2 2" xfId="11475" xr:uid="{00000000-0005-0000-0000-00004F570000}"/>
    <cellStyle name="Normal 6 3 3 2 2 2 2 2" xfId="11476" xr:uid="{00000000-0005-0000-0000-000050570000}"/>
    <cellStyle name="Normal 6 3 3 2 2 2 2 2 2" xfId="11477" xr:uid="{00000000-0005-0000-0000-000051570000}"/>
    <cellStyle name="Normal 6 3 3 2 2 2 2 2 2 2" xfId="11478" xr:uid="{00000000-0005-0000-0000-000052570000}"/>
    <cellStyle name="Normal 6 3 3 2 2 2 2 2 2 2 2" xfId="40408" xr:uid="{00000000-0005-0000-0000-000053570000}"/>
    <cellStyle name="Normal 6 3 3 2 2 2 2 2 2 3" xfId="30390" xr:uid="{00000000-0005-0000-0000-000054570000}"/>
    <cellStyle name="Normal 6 3 3 2 2 2 2 2 3" xfId="11479" xr:uid="{00000000-0005-0000-0000-000055570000}"/>
    <cellStyle name="Normal 6 3 3 2 2 2 2 2 3 2" xfId="11480" xr:uid="{00000000-0005-0000-0000-000056570000}"/>
    <cellStyle name="Normal 6 3 3 2 2 2 2 2 3 2 2" xfId="40409" xr:uid="{00000000-0005-0000-0000-000057570000}"/>
    <cellStyle name="Normal 6 3 3 2 2 2 2 2 3 3" xfId="30391" xr:uid="{00000000-0005-0000-0000-000058570000}"/>
    <cellStyle name="Normal 6 3 3 2 2 2 2 2 4" xfId="11481" xr:uid="{00000000-0005-0000-0000-000059570000}"/>
    <cellStyle name="Normal 6 3 3 2 2 2 2 2 4 2" xfId="35625" xr:uid="{00000000-0005-0000-0000-00005A570000}"/>
    <cellStyle name="Normal 6 3 3 2 2 2 2 2 5" xfId="25029" xr:uid="{00000000-0005-0000-0000-00005B570000}"/>
    <cellStyle name="Normal 6 3 3 2 2 2 2 3" xfId="11482" xr:uid="{00000000-0005-0000-0000-00005C570000}"/>
    <cellStyle name="Normal 6 3 3 2 2 2 2 3 2" xfId="11483" xr:uid="{00000000-0005-0000-0000-00005D570000}"/>
    <cellStyle name="Normal 6 3 3 2 2 2 2 3 2 2" xfId="11484" xr:uid="{00000000-0005-0000-0000-00005E570000}"/>
    <cellStyle name="Normal 6 3 3 2 2 2 2 3 2 2 2" xfId="40410" xr:uid="{00000000-0005-0000-0000-00005F570000}"/>
    <cellStyle name="Normal 6 3 3 2 2 2 2 3 2 3" xfId="30392" xr:uid="{00000000-0005-0000-0000-000060570000}"/>
    <cellStyle name="Normal 6 3 3 2 2 2 2 3 3" xfId="11485" xr:uid="{00000000-0005-0000-0000-000061570000}"/>
    <cellStyle name="Normal 6 3 3 2 2 2 2 3 3 2" xfId="11486" xr:uid="{00000000-0005-0000-0000-000062570000}"/>
    <cellStyle name="Normal 6 3 3 2 2 2 2 3 3 2 2" xfId="40411" xr:uid="{00000000-0005-0000-0000-000063570000}"/>
    <cellStyle name="Normal 6 3 3 2 2 2 2 3 3 3" xfId="30393" xr:uid="{00000000-0005-0000-0000-000064570000}"/>
    <cellStyle name="Normal 6 3 3 2 2 2 2 3 4" xfId="11487" xr:uid="{00000000-0005-0000-0000-000065570000}"/>
    <cellStyle name="Normal 6 3 3 2 2 2 2 3 4 2" xfId="35626" xr:uid="{00000000-0005-0000-0000-000066570000}"/>
    <cellStyle name="Normal 6 3 3 2 2 2 2 3 5" xfId="25030" xr:uid="{00000000-0005-0000-0000-000067570000}"/>
    <cellStyle name="Normal 6 3 3 2 2 2 2 4" xfId="11488" xr:uid="{00000000-0005-0000-0000-000068570000}"/>
    <cellStyle name="Normal 6 3 3 2 2 2 2 4 2" xfId="11489" xr:uid="{00000000-0005-0000-0000-000069570000}"/>
    <cellStyle name="Normal 6 3 3 2 2 2 2 4 2 2" xfId="40412" xr:uid="{00000000-0005-0000-0000-00006A570000}"/>
    <cellStyle name="Normal 6 3 3 2 2 2 2 4 3" xfId="30394" xr:uid="{00000000-0005-0000-0000-00006B570000}"/>
    <cellStyle name="Normal 6 3 3 2 2 2 2 5" xfId="11490" xr:uid="{00000000-0005-0000-0000-00006C570000}"/>
    <cellStyle name="Normal 6 3 3 2 2 2 2 5 2" xfId="11491" xr:uid="{00000000-0005-0000-0000-00006D570000}"/>
    <cellStyle name="Normal 6 3 3 2 2 2 2 5 2 2" xfId="40413" xr:uid="{00000000-0005-0000-0000-00006E570000}"/>
    <cellStyle name="Normal 6 3 3 2 2 2 2 5 3" xfId="30395" xr:uid="{00000000-0005-0000-0000-00006F570000}"/>
    <cellStyle name="Normal 6 3 3 2 2 2 2 6" xfId="11492" xr:uid="{00000000-0005-0000-0000-000070570000}"/>
    <cellStyle name="Normal 6 3 3 2 2 2 2 6 2" xfId="35624" xr:uid="{00000000-0005-0000-0000-000071570000}"/>
    <cellStyle name="Normal 6 3 3 2 2 2 2 7" xfId="25028" xr:uid="{00000000-0005-0000-0000-000072570000}"/>
    <cellStyle name="Normal 6 3 3 2 2 2 3" xfId="11493" xr:uid="{00000000-0005-0000-0000-000073570000}"/>
    <cellStyle name="Normal 6 3 3 2 2 2 3 2" xfId="11494" xr:uid="{00000000-0005-0000-0000-000074570000}"/>
    <cellStyle name="Normal 6 3 3 2 2 2 3 2 2" xfId="11495" xr:uid="{00000000-0005-0000-0000-000075570000}"/>
    <cellStyle name="Normal 6 3 3 2 2 2 3 2 2 2" xfId="40414" xr:uid="{00000000-0005-0000-0000-000076570000}"/>
    <cellStyle name="Normal 6 3 3 2 2 2 3 2 3" xfId="30396" xr:uid="{00000000-0005-0000-0000-000077570000}"/>
    <cellStyle name="Normal 6 3 3 2 2 2 3 3" xfId="11496" xr:uid="{00000000-0005-0000-0000-000078570000}"/>
    <cellStyle name="Normal 6 3 3 2 2 2 3 3 2" xfId="11497" xr:uid="{00000000-0005-0000-0000-000079570000}"/>
    <cellStyle name="Normal 6 3 3 2 2 2 3 3 2 2" xfId="40415" xr:uid="{00000000-0005-0000-0000-00007A570000}"/>
    <cellStyle name="Normal 6 3 3 2 2 2 3 3 3" xfId="30397" xr:uid="{00000000-0005-0000-0000-00007B570000}"/>
    <cellStyle name="Normal 6 3 3 2 2 2 3 4" xfId="11498" xr:uid="{00000000-0005-0000-0000-00007C570000}"/>
    <cellStyle name="Normal 6 3 3 2 2 2 3 4 2" xfId="35627" xr:uid="{00000000-0005-0000-0000-00007D570000}"/>
    <cellStyle name="Normal 6 3 3 2 2 2 3 5" xfId="25031" xr:uid="{00000000-0005-0000-0000-00007E570000}"/>
    <cellStyle name="Normal 6 3 3 2 2 2 4" xfId="11499" xr:uid="{00000000-0005-0000-0000-00007F570000}"/>
    <cellStyle name="Normal 6 3 3 2 2 2 4 2" xfId="11500" xr:uid="{00000000-0005-0000-0000-000080570000}"/>
    <cellStyle name="Normal 6 3 3 2 2 2 4 2 2" xfId="11501" xr:uid="{00000000-0005-0000-0000-000081570000}"/>
    <cellStyle name="Normal 6 3 3 2 2 2 4 2 2 2" xfId="40416" xr:uid="{00000000-0005-0000-0000-000082570000}"/>
    <cellStyle name="Normal 6 3 3 2 2 2 4 2 3" xfId="30398" xr:uid="{00000000-0005-0000-0000-000083570000}"/>
    <cellStyle name="Normal 6 3 3 2 2 2 4 3" xfId="11502" xr:uid="{00000000-0005-0000-0000-000084570000}"/>
    <cellStyle name="Normal 6 3 3 2 2 2 4 3 2" xfId="11503" xr:uid="{00000000-0005-0000-0000-000085570000}"/>
    <cellStyle name="Normal 6 3 3 2 2 2 4 3 2 2" xfId="40417" xr:uid="{00000000-0005-0000-0000-000086570000}"/>
    <cellStyle name="Normal 6 3 3 2 2 2 4 3 3" xfId="30399" xr:uid="{00000000-0005-0000-0000-000087570000}"/>
    <cellStyle name="Normal 6 3 3 2 2 2 4 4" xfId="11504" xr:uid="{00000000-0005-0000-0000-000088570000}"/>
    <cellStyle name="Normal 6 3 3 2 2 2 4 4 2" xfId="35628" xr:uid="{00000000-0005-0000-0000-000089570000}"/>
    <cellStyle name="Normal 6 3 3 2 2 2 4 5" xfId="25032" xr:uid="{00000000-0005-0000-0000-00008A570000}"/>
    <cellStyle name="Normal 6 3 3 2 2 2 5" xfId="11505" xr:uid="{00000000-0005-0000-0000-00008B570000}"/>
    <cellStyle name="Normal 6 3 3 2 2 2 5 2" xfId="11506" xr:uid="{00000000-0005-0000-0000-00008C570000}"/>
    <cellStyle name="Normal 6 3 3 2 2 2 5 2 2" xfId="40418" xr:uid="{00000000-0005-0000-0000-00008D570000}"/>
    <cellStyle name="Normal 6 3 3 2 2 2 5 3" xfId="30400" xr:uid="{00000000-0005-0000-0000-00008E570000}"/>
    <cellStyle name="Normal 6 3 3 2 2 2 6" xfId="11507" xr:uid="{00000000-0005-0000-0000-00008F570000}"/>
    <cellStyle name="Normal 6 3 3 2 2 2 6 2" xfId="11508" xr:uid="{00000000-0005-0000-0000-000090570000}"/>
    <cellStyle name="Normal 6 3 3 2 2 2 6 2 2" xfId="40419" xr:uid="{00000000-0005-0000-0000-000091570000}"/>
    <cellStyle name="Normal 6 3 3 2 2 2 6 3" xfId="30401" xr:uid="{00000000-0005-0000-0000-000092570000}"/>
    <cellStyle name="Normal 6 3 3 2 2 2 7" xfId="11509" xr:uid="{00000000-0005-0000-0000-000093570000}"/>
    <cellStyle name="Normal 6 3 3 2 2 2 7 2" xfId="35623" xr:uid="{00000000-0005-0000-0000-000094570000}"/>
    <cellStyle name="Normal 6 3 3 2 2 2 8" xfId="25027" xr:uid="{00000000-0005-0000-0000-000095570000}"/>
    <cellStyle name="Normal 6 3 3 2 2 3" xfId="11510" xr:uid="{00000000-0005-0000-0000-000096570000}"/>
    <cellStyle name="Normal 6 3 3 2 2 3 2" xfId="11511" xr:uid="{00000000-0005-0000-0000-000097570000}"/>
    <cellStyle name="Normal 6 3 3 2 2 3 2 2" xfId="11512" xr:uid="{00000000-0005-0000-0000-000098570000}"/>
    <cellStyle name="Normal 6 3 3 2 2 3 2 2 2" xfId="11513" xr:uid="{00000000-0005-0000-0000-000099570000}"/>
    <cellStyle name="Normal 6 3 3 2 2 3 2 2 2 2" xfId="11514" xr:uid="{00000000-0005-0000-0000-00009A570000}"/>
    <cellStyle name="Normal 6 3 3 2 2 3 2 2 2 2 2" xfId="40420" xr:uid="{00000000-0005-0000-0000-00009B570000}"/>
    <cellStyle name="Normal 6 3 3 2 2 3 2 2 2 3" xfId="30402" xr:uid="{00000000-0005-0000-0000-00009C570000}"/>
    <cellStyle name="Normal 6 3 3 2 2 3 2 2 3" xfId="11515" xr:uid="{00000000-0005-0000-0000-00009D570000}"/>
    <cellStyle name="Normal 6 3 3 2 2 3 2 2 3 2" xfId="11516" xr:uid="{00000000-0005-0000-0000-00009E570000}"/>
    <cellStyle name="Normal 6 3 3 2 2 3 2 2 3 2 2" xfId="40421" xr:uid="{00000000-0005-0000-0000-00009F570000}"/>
    <cellStyle name="Normal 6 3 3 2 2 3 2 2 3 3" xfId="30403" xr:uid="{00000000-0005-0000-0000-0000A0570000}"/>
    <cellStyle name="Normal 6 3 3 2 2 3 2 2 4" xfId="11517" xr:uid="{00000000-0005-0000-0000-0000A1570000}"/>
    <cellStyle name="Normal 6 3 3 2 2 3 2 2 4 2" xfId="35631" xr:uid="{00000000-0005-0000-0000-0000A2570000}"/>
    <cellStyle name="Normal 6 3 3 2 2 3 2 2 5" xfId="25035" xr:uid="{00000000-0005-0000-0000-0000A3570000}"/>
    <cellStyle name="Normal 6 3 3 2 2 3 2 3" xfId="11518" xr:uid="{00000000-0005-0000-0000-0000A4570000}"/>
    <cellStyle name="Normal 6 3 3 2 2 3 2 3 2" xfId="11519" xr:uid="{00000000-0005-0000-0000-0000A5570000}"/>
    <cellStyle name="Normal 6 3 3 2 2 3 2 3 2 2" xfId="11520" xr:uid="{00000000-0005-0000-0000-0000A6570000}"/>
    <cellStyle name="Normal 6 3 3 2 2 3 2 3 2 2 2" xfId="40422" xr:uid="{00000000-0005-0000-0000-0000A7570000}"/>
    <cellStyle name="Normal 6 3 3 2 2 3 2 3 2 3" xfId="30404" xr:uid="{00000000-0005-0000-0000-0000A8570000}"/>
    <cellStyle name="Normal 6 3 3 2 2 3 2 3 3" xfId="11521" xr:uid="{00000000-0005-0000-0000-0000A9570000}"/>
    <cellStyle name="Normal 6 3 3 2 2 3 2 3 3 2" xfId="11522" xr:uid="{00000000-0005-0000-0000-0000AA570000}"/>
    <cellStyle name="Normal 6 3 3 2 2 3 2 3 3 2 2" xfId="40423" xr:uid="{00000000-0005-0000-0000-0000AB570000}"/>
    <cellStyle name="Normal 6 3 3 2 2 3 2 3 3 3" xfId="30405" xr:uid="{00000000-0005-0000-0000-0000AC570000}"/>
    <cellStyle name="Normal 6 3 3 2 2 3 2 3 4" xfId="11523" xr:uid="{00000000-0005-0000-0000-0000AD570000}"/>
    <cellStyle name="Normal 6 3 3 2 2 3 2 3 4 2" xfId="35632" xr:uid="{00000000-0005-0000-0000-0000AE570000}"/>
    <cellStyle name="Normal 6 3 3 2 2 3 2 3 5" xfId="25036" xr:uid="{00000000-0005-0000-0000-0000AF570000}"/>
    <cellStyle name="Normal 6 3 3 2 2 3 2 4" xfId="11524" xr:uid="{00000000-0005-0000-0000-0000B0570000}"/>
    <cellStyle name="Normal 6 3 3 2 2 3 2 4 2" xfId="11525" xr:uid="{00000000-0005-0000-0000-0000B1570000}"/>
    <cellStyle name="Normal 6 3 3 2 2 3 2 4 2 2" xfId="40424" xr:uid="{00000000-0005-0000-0000-0000B2570000}"/>
    <cellStyle name="Normal 6 3 3 2 2 3 2 4 3" xfId="30406" xr:uid="{00000000-0005-0000-0000-0000B3570000}"/>
    <cellStyle name="Normal 6 3 3 2 2 3 2 5" xfId="11526" xr:uid="{00000000-0005-0000-0000-0000B4570000}"/>
    <cellStyle name="Normal 6 3 3 2 2 3 2 5 2" xfId="11527" xr:uid="{00000000-0005-0000-0000-0000B5570000}"/>
    <cellStyle name="Normal 6 3 3 2 2 3 2 5 2 2" xfId="40425" xr:uid="{00000000-0005-0000-0000-0000B6570000}"/>
    <cellStyle name="Normal 6 3 3 2 2 3 2 5 3" xfId="30407" xr:uid="{00000000-0005-0000-0000-0000B7570000}"/>
    <cellStyle name="Normal 6 3 3 2 2 3 2 6" xfId="11528" xr:uid="{00000000-0005-0000-0000-0000B8570000}"/>
    <cellStyle name="Normal 6 3 3 2 2 3 2 6 2" xfId="35630" xr:uid="{00000000-0005-0000-0000-0000B9570000}"/>
    <cellStyle name="Normal 6 3 3 2 2 3 2 7" xfId="25034" xr:uid="{00000000-0005-0000-0000-0000BA570000}"/>
    <cellStyle name="Normal 6 3 3 2 2 3 3" xfId="11529" xr:uid="{00000000-0005-0000-0000-0000BB570000}"/>
    <cellStyle name="Normal 6 3 3 2 2 3 3 2" xfId="11530" xr:uid="{00000000-0005-0000-0000-0000BC570000}"/>
    <cellStyle name="Normal 6 3 3 2 2 3 3 2 2" xfId="11531" xr:uid="{00000000-0005-0000-0000-0000BD570000}"/>
    <cellStyle name="Normal 6 3 3 2 2 3 3 2 2 2" xfId="40426" xr:uid="{00000000-0005-0000-0000-0000BE570000}"/>
    <cellStyle name="Normal 6 3 3 2 2 3 3 2 3" xfId="30408" xr:uid="{00000000-0005-0000-0000-0000BF570000}"/>
    <cellStyle name="Normal 6 3 3 2 2 3 3 3" xfId="11532" xr:uid="{00000000-0005-0000-0000-0000C0570000}"/>
    <cellStyle name="Normal 6 3 3 2 2 3 3 3 2" xfId="11533" xr:uid="{00000000-0005-0000-0000-0000C1570000}"/>
    <cellStyle name="Normal 6 3 3 2 2 3 3 3 2 2" xfId="40427" xr:uid="{00000000-0005-0000-0000-0000C2570000}"/>
    <cellStyle name="Normal 6 3 3 2 2 3 3 3 3" xfId="30409" xr:uid="{00000000-0005-0000-0000-0000C3570000}"/>
    <cellStyle name="Normal 6 3 3 2 2 3 3 4" xfId="11534" xr:uid="{00000000-0005-0000-0000-0000C4570000}"/>
    <cellStyle name="Normal 6 3 3 2 2 3 3 4 2" xfId="35633" xr:uid="{00000000-0005-0000-0000-0000C5570000}"/>
    <cellStyle name="Normal 6 3 3 2 2 3 3 5" xfId="25037" xr:uid="{00000000-0005-0000-0000-0000C6570000}"/>
    <cellStyle name="Normal 6 3 3 2 2 3 4" xfId="11535" xr:uid="{00000000-0005-0000-0000-0000C7570000}"/>
    <cellStyle name="Normal 6 3 3 2 2 3 4 2" xfId="11536" xr:uid="{00000000-0005-0000-0000-0000C8570000}"/>
    <cellStyle name="Normal 6 3 3 2 2 3 4 2 2" xfId="11537" xr:uid="{00000000-0005-0000-0000-0000C9570000}"/>
    <cellStyle name="Normal 6 3 3 2 2 3 4 2 2 2" xfId="40428" xr:uid="{00000000-0005-0000-0000-0000CA570000}"/>
    <cellStyle name="Normal 6 3 3 2 2 3 4 2 3" xfId="30410" xr:uid="{00000000-0005-0000-0000-0000CB570000}"/>
    <cellStyle name="Normal 6 3 3 2 2 3 4 3" xfId="11538" xr:uid="{00000000-0005-0000-0000-0000CC570000}"/>
    <cellStyle name="Normal 6 3 3 2 2 3 4 3 2" xfId="11539" xr:uid="{00000000-0005-0000-0000-0000CD570000}"/>
    <cellStyle name="Normal 6 3 3 2 2 3 4 3 2 2" xfId="40429" xr:uid="{00000000-0005-0000-0000-0000CE570000}"/>
    <cellStyle name="Normal 6 3 3 2 2 3 4 3 3" xfId="30411" xr:uid="{00000000-0005-0000-0000-0000CF570000}"/>
    <cellStyle name="Normal 6 3 3 2 2 3 4 4" xfId="11540" xr:uid="{00000000-0005-0000-0000-0000D0570000}"/>
    <cellStyle name="Normal 6 3 3 2 2 3 4 4 2" xfId="35634" xr:uid="{00000000-0005-0000-0000-0000D1570000}"/>
    <cellStyle name="Normal 6 3 3 2 2 3 4 5" xfId="25038" xr:uid="{00000000-0005-0000-0000-0000D2570000}"/>
    <cellStyle name="Normal 6 3 3 2 2 3 5" xfId="11541" xr:uid="{00000000-0005-0000-0000-0000D3570000}"/>
    <cellStyle name="Normal 6 3 3 2 2 3 5 2" xfId="11542" xr:uid="{00000000-0005-0000-0000-0000D4570000}"/>
    <cellStyle name="Normal 6 3 3 2 2 3 5 2 2" xfId="40430" xr:uid="{00000000-0005-0000-0000-0000D5570000}"/>
    <cellStyle name="Normal 6 3 3 2 2 3 5 3" xfId="30412" xr:uid="{00000000-0005-0000-0000-0000D6570000}"/>
    <cellStyle name="Normal 6 3 3 2 2 3 6" xfId="11543" xr:uid="{00000000-0005-0000-0000-0000D7570000}"/>
    <cellStyle name="Normal 6 3 3 2 2 3 6 2" xfId="11544" xr:uid="{00000000-0005-0000-0000-0000D8570000}"/>
    <cellStyle name="Normal 6 3 3 2 2 3 6 2 2" xfId="40431" xr:uid="{00000000-0005-0000-0000-0000D9570000}"/>
    <cellStyle name="Normal 6 3 3 2 2 3 6 3" xfId="30413" xr:uid="{00000000-0005-0000-0000-0000DA570000}"/>
    <cellStyle name="Normal 6 3 3 2 2 3 7" xfId="11545" xr:uid="{00000000-0005-0000-0000-0000DB570000}"/>
    <cellStyle name="Normal 6 3 3 2 2 3 7 2" xfId="35629" xr:uid="{00000000-0005-0000-0000-0000DC570000}"/>
    <cellStyle name="Normal 6 3 3 2 2 3 8" xfId="25033" xr:uid="{00000000-0005-0000-0000-0000DD570000}"/>
    <cellStyle name="Normal 6 3 3 2 2 4" xfId="11546" xr:uid="{00000000-0005-0000-0000-0000DE570000}"/>
    <cellStyle name="Normal 6 3 3 2 2 4 2" xfId="11547" xr:uid="{00000000-0005-0000-0000-0000DF570000}"/>
    <cellStyle name="Normal 6 3 3 2 2 4 2 2" xfId="11548" xr:uid="{00000000-0005-0000-0000-0000E0570000}"/>
    <cellStyle name="Normal 6 3 3 2 2 4 2 2 2" xfId="11549" xr:uid="{00000000-0005-0000-0000-0000E1570000}"/>
    <cellStyle name="Normal 6 3 3 2 2 4 2 2 2 2" xfId="40432" xr:uid="{00000000-0005-0000-0000-0000E2570000}"/>
    <cellStyle name="Normal 6 3 3 2 2 4 2 2 3" xfId="30414" xr:uid="{00000000-0005-0000-0000-0000E3570000}"/>
    <cellStyle name="Normal 6 3 3 2 2 4 2 3" xfId="11550" xr:uid="{00000000-0005-0000-0000-0000E4570000}"/>
    <cellStyle name="Normal 6 3 3 2 2 4 2 3 2" xfId="11551" xr:uid="{00000000-0005-0000-0000-0000E5570000}"/>
    <cellStyle name="Normal 6 3 3 2 2 4 2 3 2 2" xfId="40433" xr:uid="{00000000-0005-0000-0000-0000E6570000}"/>
    <cellStyle name="Normal 6 3 3 2 2 4 2 3 3" xfId="30415" xr:uid="{00000000-0005-0000-0000-0000E7570000}"/>
    <cellStyle name="Normal 6 3 3 2 2 4 2 4" xfId="11552" xr:uid="{00000000-0005-0000-0000-0000E8570000}"/>
    <cellStyle name="Normal 6 3 3 2 2 4 2 4 2" xfId="35636" xr:uid="{00000000-0005-0000-0000-0000E9570000}"/>
    <cellStyle name="Normal 6 3 3 2 2 4 2 5" xfId="25040" xr:uid="{00000000-0005-0000-0000-0000EA570000}"/>
    <cellStyle name="Normal 6 3 3 2 2 4 3" xfId="11553" xr:uid="{00000000-0005-0000-0000-0000EB570000}"/>
    <cellStyle name="Normal 6 3 3 2 2 4 3 2" xfId="11554" xr:uid="{00000000-0005-0000-0000-0000EC570000}"/>
    <cellStyle name="Normal 6 3 3 2 2 4 3 2 2" xfId="11555" xr:uid="{00000000-0005-0000-0000-0000ED570000}"/>
    <cellStyle name="Normal 6 3 3 2 2 4 3 2 2 2" xfId="40434" xr:uid="{00000000-0005-0000-0000-0000EE570000}"/>
    <cellStyle name="Normal 6 3 3 2 2 4 3 2 3" xfId="30416" xr:uid="{00000000-0005-0000-0000-0000EF570000}"/>
    <cellStyle name="Normal 6 3 3 2 2 4 3 3" xfId="11556" xr:uid="{00000000-0005-0000-0000-0000F0570000}"/>
    <cellStyle name="Normal 6 3 3 2 2 4 3 3 2" xfId="11557" xr:uid="{00000000-0005-0000-0000-0000F1570000}"/>
    <cellStyle name="Normal 6 3 3 2 2 4 3 3 2 2" xfId="40435" xr:uid="{00000000-0005-0000-0000-0000F2570000}"/>
    <cellStyle name="Normal 6 3 3 2 2 4 3 3 3" xfId="30417" xr:uid="{00000000-0005-0000-0000-0000F3570000}"/>
    <cellStyle name="Normal 6 3 3 2 2 4 3 4" xfId="11558" xr:uid="{00000000-0005-0000-0000-0000F4570000}"/>
    <cellStyle name="Normal 6 3 3 2 2 4 3 4 2" xfId="35637" xr:uid="{00000000-0005-0000-0000-0000F5570000}"/>
    <cellStyle name="Normal 6 3 3 2 2 4 3 5" xfId="25041" xr:uid="{00000000-0005-0000-0000-0000F6570000}"/>
    <cellStyle name="Normal 6 3 3 2 2 4 4" xfId="11559" xr:uid="{00000000-0005-0000-0000-0000F7570000}"/>
    <cellStyle name="Normal 6 3 3 2 2 4 4 2" xfId="11560" xr:uid="{00000000-0005-0000-0000-0000F8570000}"/>
    <cellStyle name="Normal 6 3 3 2 2 4 4 2 2" xfId="40436" xr:uid="{00000000-0005-0000-0000-0000F9570000}"/>
    <cellStyle name="Normal 6 3 3 2 2 4 4 3" xfId="30418" xr:uid="{00000000-0005-0000-0000-0000FA570000}"/>
    <cellStyle name="Normal 6 3 3 2 2 4 5" xfId="11561" xr:uid="{00000000-0005-0000-0000-0000FB570000}"/>
    <cellStyle name="Normal 6 3 3 2 2 4 5 2" xfId="11562" xr:uid="{00000000-0005-0000-0000-0000FC570000}"/>
    <cellStyle name="Normal 6 3 3 2 2 4 5 2 2" xfId="40437" xr:uid="{00000000-0005-0000-0000-0000FD570000}"/>
    <cellStyle name="Normal 6 3 3 2 2 4 5 3" xfId="30419" xr:uid="{00000000-0005-0000-0000-0000FE570000}"/>
    <cellStyle name="Normal 6 3 3 2 2 4 6" xfId="11563" xr:uid="{00000000-0005-0000-0000-0000FF570000}"/>
    <cellStyle name="Normal 6 3 3 2 2 4 6 2" xfId="35635" xr:uid="{00000000-0005-0000-0000-000000580000}"/>
    <cellStyle name="Normal 6 3 3 2 2 4 7" xfId="25039" xr:uid="{00000000-0005-0000-0000-000001580000}"/>
    <cellStyle name="Normal 6 3 3 2 2 5" xfId="11564" xr:uid="{00000000-0005-0000-0000-000002580000}"/>
    <cellStyle name="Normal 6 3 3 2 2 5 2" xfId="11565" xr:uid="{00000000-0005-0000-0000-000003580000}"/>
    <cellStyle name="Normal 6 3 3 2 2 5 2 2" xfId="11566" xr:uid="{00000000-0005-0000-0000-000004580000}"/>
    <cellStyle name="Normal 6 3 3 2 2 5 2 2 2" xfId="40438" xr:uid="{00000000-0005-0000-0000-000005580000}"/>
    <cellStyle name="Normal 6 3 3 2 2 5 2 3" xfId="30420" xr:uid="{00000000-0005-0000-0000-000006580000}"/>
    <cellStyle name="Normal 6 3 3 2 2 5 3" xfId="11567" xr:uid="{00000000-0005-0000-0000-000007580000}"/>
    <cellStyle name="Normal 6 3 3 2 2 5 3 2" xfId="11568" xr:uid="{00000000-0005-0000-0000-000008580000}"/>
    <cellStyle name="Normal 6 3 3 2 2 5 3 2 2" xfId="40439" xr:uid="{00000000-0005-0000-0000-000009580000}"/>
    <cellStyle name="Normal 6 3 3 2 2 5 3 3" xfId="30421" xr:uid="{00000000-0005-0000-0000-00000A580000}"/>
    <cellStyle name="Normal 6 3 3 2 2 5 4" xfId="11569" xr:uid="{00000000-0005-0000-0000-00000B580000}"/>
    <cellStyle name="Normal 6 3 3 2 2 5 4 2" xfId="35638" xr:uid="{00000000-0005-0000-0000-00000C580000}"/>
    <cellStyle name="Normal 6 3 3 2 2 5 5" xfId="25042" xr:uid="{00000000-0005-0000-0000-00000D580000}"/>
    <cellStyle name="Normal 6 3 3 2 2 6" xfId="11570" xr:uid="{00000000-0005-0000-0000-00000E580000}"/>
    <cellStyle name="Normal 6 3 3 2 2 6 2" xfId="11571" xr:uid="{00000000-0005-0000-0000-00000F580000}"/>
    <cellStyle name="Normal 6 3 3 2 2 6 2 2" xfId="11572" xr:uid="{00000000-0005-0000-0000-000010580000}"/>
    <cellStyle name="Normal 6 3 3 2 2 6 2 2 2" xfId="40440" xr:uid="{00000000-0005-0000-0000-000011580000}"/>
    <cellStyle name="Normal 6 3 3 2 2 6 2 3" xfId="30422" xr:uid="{00000000-0005-0000-0000-000012580000}"/>
    <cellStyle name="Normal 6 3 3 2 2 6 3" xfId="11573" xr:uid="{00000000-0005-0000-0000-000013580000}"/>
    <cellStyle name="Normal 6 3 3 2 2 6 3 2" xfId="11574" xr:uid="{00000000-0005-0000-0000-000014580000}"/>
    <cellStyle name="Normal 6 3 3 2 2 6 3 2 2" xfId="40441" xr:uid="{00000000-0005-0000-0000-000015580000}"/>
    <cellStyle name="Normal 6 3 3 2 2 6 3 3" xfId="30423" xr:uid="{00000000-0005-0000-0000-000016580000}"/>
    <cellStyle name="Normal 6 3 3 2 2 6 4" xfId="11575" xr:uid="{00000000-0005-0000-0000-000017580000}"/>
    <cellStyle name="Normal 6 3 3 2 2 6 4 2" xfId="35639" xr:uid="{00000000-0005-0000-0000-000018580000}"/>
    <cellStyle name="Normal 6 3 3 2 2 6 5" xfId="25043" xr:uid="{00000000-0005-0000-0000-000019580000}"/>
    <cellStyle name="Normal 6 3 3 2 2 7" xfId="11576" xr:uid="{00000000-0005-0000-0000-00001A580000}"/>
    <cellStyle name="Normal 6 3 3 2 2 7 2" xfId="11577" xr:uid="{00000000-0005-0000-0000-00001B580000}"/>
    <cellStyle name="Normal 6 3 3 2 2 7 2 2" xfId="40442" xr:uid="{00000000-0005-0000-0000-00001C580000}"/>
    <cellStyle name="Normal 6 3 3 2 2 7 3" xfId="30424" xr:uid="{00000000-0005-0000-0000-00001D580000}"/>
    <cellStyle name="Normal 6 3 3 2 2 8" xfId="11578" xr:uid="{00000000-0005-0000-0000-00001E580000}"/>
    <cellStyle name="Normal 6 3 3 2 2 8 2" xfId="11579" xr:uid="{00000000-0005-0000-0000-00001F580000}"/>
    <cellStyle name="Normal 6 3 3 2 2 8 2 2" xfId="40443" xr:uid="{00000000-0005-0000-0000-000020580000}"/>
    <cellStyle name="Normal 6 3 3 2 2 8 3" xfId="30425" xr:uid="{00000000-0005-0000-0000-000021580000}"/>
    <cellStyle name="Normal 6 3 3 2 2 9" xfId="11580" xr:uid="{00000000-0005-0000-0000-000022580000}"/>
    <cellStyle name="Normal 6 3 3 2 2 9 2" xfId="35622" xr:uid="{00000000-0005-0000-0000-000023580000}"/>
    <cellStyle name="Normal 6 3 3 2 3" xfId="11581" xr:uid="{00000000-0005-0000-0000-000024580000}"/>
    <cellStyle name="Normal 6 3 3 2 3 2" xfId="11582" xr:uid="{00000000-0005-0000-0000-000025580000}"/>
    <cellStyle name="Normal 6 3 3 2 3 2 2" xfId="11583" xr:uid="{00000000-0005-0000-0000-000026580000}"/>
    <cellStyle name="Normal 6 3 3 2 3 2 2 2" xfId="11584" xr:uid="{00000000-0005-0000-0000-000027580000}"/>
    <cellStyle name="Normal 6 3 3 2 3 2 2 2 2" xfId="11585" xr:uid="{00000000-0005-0000-0000-000028580000}"/>
    <cellStyle name="Normal 6 3 3 2 3 2 2 2 2 2" xfId="40444" xr:uid="{00000000-0005-0000-0000-000029580000}"/>
    <cellStyle name="Normal 6 3 3 2 3 2 2 2 3" xfId="30426" xr:uid="{00000000-0005-0000-0000-00002A580000}"/>
    <cellStyle name="Normal 6 3 3 2 3 2 2 3" xfId="11586" xr:uid="{00000000-0005-0000-0000-00002B580000}"/>
    <cellStyle name="Normal 6 3 3 2 3 2 2 3 2" xfId="11587" xr:uid="{00000000-0005-0000-0000-00002C580000}"/>
    <cellStyle name="Normal 6 3 3 2 3 2 2 3 2 2" xfId="40445" xr:uid="{00000000-0005-0000-0000-00002D580000}"/>
    <cellStyle name="Normal 6 3 3 2 3 2 2 3 3" xfId="30427" xr:uid="{00000000-0005-0000-0000-00002E580000}"/>
    <cellStyle name="Normal 6 3 3 2 3 2 2 4" xfId="11588" xr:uid="{00000000-0005-0000-0000-00002F580000}"/>
    <cellStyle name="Normal 6 3 3 2 3 2 2 4 2" xfId="35642" xr:uid="{00000000-0005-0000-0000-000030580000}"/>
    <cellStyle name="Normal 6 3 3 2 3 2 2 5" xfId="25046" xr:uid="{00000000-0005-0000-0000-000031580000}"/>
    <cellStyle name="Normal 6 3 3 2 3 2 3" xfId="11589" xr:uid="{00000000-0005-0000-0000-000032580000}"/>
    <cellStyle name="Normal 6 3 3 2 3 2 3 2" xfId="11590" xr:uid="{00000000-0005-0000-0000-000033580000}"/>
    <cellStyle name="Normal 6 3 3 2 3 2 3 2 2" xfId="11591" xr:uid="{00000000-0005-0000-0000-000034580000}"/>
    <cellStyle name="Normal 6 3 3 2 3 2 3 2 2 2" xfId="40446" xr:uid="{00000000-0005-0000-0000-000035580000}"/>
    <cellStyle name="Normal 6 3 3 2 3 2 3 2 3" xfId="30428" xr:uid="{00000000-0005-0000-0000-000036580000}"/>
    <cellStyle name="Normal 6 3 3 2 3 2 3 3" xfId="11592" xr:uid="{00000000-0005-0000-0000-000037580000}"/>
    <cellStyle name="Normal 6 3 3 2 3 2 3 3 2" xfId="11593" xr:uid="{00000000-0005-0000-0000-000038580000}"/>
    <cellStyle name="Normal 6 3 3 2 3 2 3 3 2 2" xfId="40447" xr:uid="{00000000-0005-0000-0000-000039580000}"/>
    <cellStyle name="Normal 6 3 3 2 3 2 3 3 3" xfId="30429" xr:uid="{00000000-0005-0000-0000-00003A580000}"/>
    <cellStyle name="Normal 6 3 3 2 3 2 3 4" xfId="11594" xr:uid="{00000000-0005-0000-0000-00003B580000}"/>
    <cellStyle name="Normal 6 3 3 2 3 2 3 4 2" xfId="35643" xr:uid="{00000000-0005-0000-0000-00003C580000}"/>
    <cellStyle name="Normal 6 3 3 2 3 2 3 5" xfId="25047" xr:uid="{00000000-0005-0000-0000-00003D580000}"/>
    <cellStyle name="Normal 6 3 3 2 3 2 4" xfId="11595" xr:uid="{00000000-0005-0000-0000-00003E580000}"/>
    <cellStyle name="Normal 6 3 3 2 3 2 4 2" xfId="11596" xr:uid="{00000000-0005-0000-0000-00003F580000}"/>
    <cellStyle name="Normal 6 3 3 2 3 2 4 2 2" xfId="40448" xr:uid="{00000000-0005-0000-0000-000040580000}"/>
    <cellStyle name="Normal 6 3 3 2 3 2 4 3" xfId="30430" xr:uid="{00000000-0005-0000-0000-000041580000}"/>
    <cellStyle name="Normal 6 3 3 2 3 2 5" xfId="11597" xr:uid="{00000000-0005-0000-0000-000042580000}"/>
    <cellStyle name="Normal 6 3 3 2 3 2 5 2" xfId="11598" xr:uid="{00000000-0005-0000-0000-000043580000}"/>
    <cellStyle name="Normal 6 3 3 2 3 2 5 2 2" xfId="40449" xr:uid="{00000000-0005-0000-0000-000044580000}"/>
    <cellStyle name="Normal 6 3 3 2 3 2 5 3" xfId="30431" xr:uid="{00000000-0005-0000-0000-000045580000}"/>
    <cellStyle name="Normal 6 3 3 2 3 2 6" xfId="11599" xr:uid="{00000000-0005-0000-0000-000046580000}"/>
    <cellStyle name="Normal 6 3 3 2 3 2 6 2" xfId="35641" xr:uid="{00000000-0005-0000-0000-000047580000}"/>
    <cellStyle name="Normal 6 3 3 2 3 2 7" xfId="25045" xr:uid="{00000000-0005-0000-0000-000048580000}"/>
    <cellStyle name="Normal 6 3 3 2 3 3" xfId="11600" xr:uid="{00000000-0005-0000-0000-000049580000}"/>
    <cellStyle name="Normal 6 3 3 2 3 3 2" xfId="11601" xr:uid="{00000000-0005-0000-0000-00004A580000}"/>
    <cellStyle name="Normal 6 3 3 2 3 3 2 2" xfId="11602" xr:uid="{00000000-0005-0000-0000-00004B580000}"/>
    <cellStyle name="Normal 6 3 3 2 3 3 2 2 2" xfId="40450" xr:uid="{00000000-0005-0000-0000-00004C580000}"/>
    <cellStyle name="Normal 6 3 3 2 3 3 2 3" xfId="30432" xr:uid="{00000000-0005-0000-0000-00004D580000}"/>
    <cellStyle name="Normal 6 3 3 2 3 3 3" xfId="11603" xr:uid="{00000000-0005-0000-0000-00004E580000}"/>
    <cellStyle name="Normal 6 3 3 2 3 3 3 2" xfId="11604" xr:uid="{00000000-0005-0000-0000-00004F580000}"/>
    <cellStyle name="Normal 6 3 3 2 3 3 3 2 2" xfId="40451" xr:uid="{00000000-0005-0000-0000-000050580000}"/>
    <cellStyle name="Normal 6 3 3 2 3 3 3 3" xfId="30433" xr:uid="{00000000-0005-0000-0000-000051580000}"/>
    <cellStyle name="Normal 6 3 3 2 3 3 4" xfId="11605" xr:uid="{00000000-0005-0000-0000-000052580000}"/>
    <cellStyle name="Normal 6 3 3 2 3 3 4 2" xfId="35644" xr:uid="{00000000-0005-0000-0000-000053580000}"/>
    <cellStyle name="Normal 6 3 3 2 3 3 5" xfId="25048" xr:uid="{00000000-0005-0000-0000-000054580000}"/>
    <cellStyle name="Normal 6 3 3 2 3 4" xfId="11606" xr:uid="{00000000-0005-0000-0000-000055580000}"/>
    <cellStyle name="Normal 6 3 3 2 3 4 2" xfId="11607" xr:uid="{00000000-0005-0000-0000-000056580000}"/>
    <cellStyle name="Normal 6 3 3 2 3 4 2 2" xfId="11608" xr:uid="{00000000-0005-0000-0000-000057580000}"/>
    <cellStyle name="Normal 6 3 3 2 3 4 2 2 2" xfId="40452" xr:uid="{00000000-0005-0000-0000-000058580000}"/>
    <cellStyle name="Normal 6 3 3 2 3 4 2 3" xfId="30434" xr:uid="{00000000-0005-0000-0000-000059580000}"/>
    <cellStyle name="Normal 6 3 3 2 3 4 3" xfId="11609" xr:uid="{00000000-0005-0000-0000-00005A580000}"/>
    <cellStyle name="Normal 6 3 3 2 3 4 3 2" xfId="11610" xr:uid="{00000000-0005-0000-0000-00005B580000}"/>
    <cellStyle name="Normal 6 3 3 2 3 4 3 2 2" xfId="40453" xr:uid="{00000000-0005-0000-0000-00005C580000}"/>
    <cellStyle name="Normal 6 3 3 2 3 4 3 3" xfId="30435" xr:uid="{00000000-0005-0000-0000-00005D580000}"/>
    <cellStyle name="Normal 6 3 3 2 3 4 4" xfId="11611" xr:uid="{00000000-0005-0000-0000-00005E580000}"/>
    <cellStyle name="Normal 6 3 3 2 3 4 4 2" xfId="35645" xr:uid="{00000000-0005-0000-0000-00005F580000}"/>
    <cellStyle name="Normal 6 3 3 2 3 4 5" xfId="25049" xr:uid="{00000000-0005-0000-0000-000060580000}"/>
    <cellStyle name="Normal 6 3 3 2 3 5" xfId="11612" xr:uid="{00000000-0005-0000-0000-000061580000}"/>
    <cellStyle name="Normal 6 3 3 2 3 5 2" xfId="11613" xr:uid="{00000000-0005-0000-0000-000062580000}"/>
    <cellStyle name="Normal 6 3 3 2 3 5 2 2" xfId="40454" xr:uid="{00000000-0005-0000-0000-000063580000}"/>
    <cellStyle name="Normal 6 3 3 2 3 5 3" xfId="30436" xr:uid="{00000000-0005-0000-0000-000064580000}"/>
    <cellStyle name="Normal 6 3 3 2 3 6" xfId="11614" xr:uid="{00000000-0005-0000-0000-000065580000}"/>
    <cellStyle name="Normal 6 3 3 2 3 6 2" xfId="11615" xr:uid="{00000000-0005-0000-0000-000066580000}"/>
    <cellStyle name="Normal 6 3 3 2 3 6 2 2" xfId="40455" xr:uid="{00000000-0005-0000-0000-000067580000}"/>
    <cellStyle name="Normal 6 3 3 2 3 6 3" xfId="30437" xr:uid="{00000000-0005-0000-0000-000068580000}"/>
    <cellStyle name="Normal 6 3 3 2 3 7" xfId="11616" xr:uid="{00000000-0005-0000-0000-000069580000}"/>
    <cellStyle name="Normal 6 3 3 2 3 7 2" xfId="35640" xr:uid="{00000000-0005-0000-0000-00006A580000}"/>
    <cellStyle name="Normal 6 3 3 2 3 8" xfId="25044" xr:uid="{00000000-0005-0000-0000-00006B580000}"/>
    <cellStyle name="Normal 6 3 3 2 4" xfId="11617" xr:uid="{00000000-0005-0000-0000-00006C580000}"/>
    <cellStyle name="Normal 6 3 3 2 4 2" xfId="11618" xr:uid="{00000000-0005-0000-0000-00006D580000}"/>
    <cellStyle name="Normal 6 3 3 2 4 2 2" xfId="11619" xr:uid="{00000000-0005-0000-0000-00006E580000}"/>
    <cellStyle name="Normal 6 3 3 2 4 2 2 2" xfId="11620" xr:uid="{00000000-0005-0000-0000-00006F580000}"/>
    <cellStyle name="Normal 6 3 3 2 4 2 2 2 2" xfId="11621" xr:uid="{00000000-0005-0000-0000-000070580000}"/>
    <cellStyle name="Normal 6 3 3 2 4 2 2 2 2 2" xfId="40456" xr:uid="{00000000-0005-0000-0000-000071580000}"/>
    <cellStyle name="Normal 6 3 3 2 4 2 2 2 3" xfId="30438" xr:uid="{00000000-0005-0000-0000-000072580000}"/>
    <cellStyle name="Normal 6 3 3 2 4 2 2 3" xfId="11622" xr:uid="{00000000-0005-0000-0000-000073580000}"/>
    <cellStyle name="Normal 6 3 3 2 4 2 2 3 2" xfId="11623" xr:uid="{00000000-0005-0000-0000-000074580000}"/>
    <cellStyle name="Normal 6 3 3 2 4 2 2 3 2 2" xfId="40457" xr:uid="{00000000-0005-0000-0000-000075580000}"/>
    <cellStyle name="Normal 6 3 3 2 4 2 2 3 3" xfId="30439" xr:uid="{00000000-0005-0000-0000-000076580000}"/>
    <cellStyle name="Normal 6 3 3 2 4 2 2 4" xfId="11624" xr:uid="{00000000-0005-0000-0000-000077580000}"/>
    <cellStyle name="Normal 6 3 3 2 4 2 2 4 2" xfId="35648" xr:uid="{00000000-0005-0000-0000-000078580000}"/>
    <cellStyle name="Normal 6 3 3 2 4 2 2 5" xfId="25052" xr:uid="{00000000-0005-0000-0000-000079580000}"/>
    <cellStyle name="Normal 6 3 3 2 4 2 3" xfId="11625" xr:uid="{00000000-0005-0000-0000-00007A580000}"/>
    <cellStyle name="Normal 6 3 3 2 4 2 3 2" xfId="11626" xr:uid="{00000000-0005-0000-0000-00007B580000}"/>
    <cellStyle name="Normal 6 3 3 2 4 2 3 2 2" xfId="11627" xr:uid="{00000000-0005-0000-0000-00007C580000}"/>
    <cellStyle name="Normal 6 3 3 2 4 2 3 2 2 2" xfId="40458" xr:uid="{00000000-0005-0000-0000-00007D580000}"/>
    <cellStyle name="Normal 6 3 3 2 4 2 3 2 3" xfId="30440" xr:uid="{00000000-0005-0000-0000-00007E580000}"/>
    <cellStyle name="Normal 6 3 3 2 4 2 3 3" xfId="11628" xr:uid="{00000000-0005-0000-0000-00007F580000}"/>
    <cellStyle name="Normal 6 3 3 2 4 2 3 3 2" xfId="11629" xr:uid="{00000000-0005-0000-0000-000080580000}"/>
    <cellStyle name="Normal 6 3 3 2 4 2 3 3 2 2" xfId="40459" xr:uid="{00000000-0005-0000-0000-000081580000}"/>
    <cellStyle name="Normal 6 3 3 2 4 2 3 3 3" xfId="30441" xr:uid="{00000000-0005-0000-0000-000082580000}"/>
    <cellStyle name="Normal 6 3 3 2 4 2 3 4" xfId="11630" xr:uid="{00000000-0005-0000-0000-000083580000}"/>
    <cellStyle name="Normal 6 3 3 2 4 2 3 4 2" xfId="35649" xr:uid="{00000000-0005-0000-0000-000084580000}"/>
    <cellStyle name="Normal 6 3 3 2 4 2 3 5" xfId="25053" xr:uid="{00000000-0005-0000-0000-000085580000}"/>
    <cellStyle name="Normal 6 3 3 2 4 2 4" xfId="11631" xr:uid="{00000000-0005-0000-0000-000086580000}"/>
    <cellStyle name="Normal 6 3 3 2 4 2 4 2" xfId="11632" xr:uid="{00000000-0005-0000-0000-000087580000}"/>
    <cellStyle name="Normal 6 3 3 2 4 2 4 2 2" xfId="40460" xr:uid="{00000000-0005-0000-0000-000088580000}"/>
    <cellStyle name="Normal 6 3 3 2 4 2 4 3" xfId="30442" xr:uid="{00000000-0005-0000-0000-000089580000}"/>
    <cellStyle name="Normal 6 3 3 2 4 2 5" xfId="11633" xr:uid="{00000000-0005-0000-0000-00008A580000}"/>
    <cellStyle name="Normal 6 3 3 2 4 2 5 2" xfId="11634" xr:uid="{00000000-0005-0000-0000-00008B580000}"/>
    <cellStyle name="Normal 6 3 3 2 4 2 5 2 2" xfId="40461" xr:uid="{00000000-0005-0000-0000-00008C580000}"/>
    <cellStyle name="Normal 6 3 3 2 4 2 5 3" xfId="30443" xr:uid="{00000000-0005-0000-0000-00008D580000}"/>
    <cellStyle name="Normal 6 3 3 2 4 2 6" xfId="11635" xr:uid="{00000000-0005-0000-0000-00008E580000}"/>
    <cellStyle name="Normal 6 3 3 2 4 2 6 2" xfId="35647" xr:uid="{00000000-0005-0000-0000-00008F580000}"/>
    <cellStyle name="Normal 6 3 3 2 4 2 7" xfId="25051" xr:uid="{00000000-0005-0000-0000-000090580000}"/>
    <cellStyle name="Normal 6 3 3 2 4 3" xfId="11636" xr:uid="{00000000-0005-0000-0000-000091580000}"/>
    <cellStyle name="Normal 6 3 3 2 4 3 2" xfId="11637" xr:uid="{00000000-0005-0000-0000-000092580000}"/>
    <cellStyle name="Normal 6 3 3 2 4 3 2 2" xfId="11638" xr:uid="{00000000-0005-0000-0000-000093580000}"/>
    <cellStyle name="Normal 6 3 3 2 4 3 2 2 2" xfId="40462" xr:uid="{00000000-0005-0000-0000-000094580000}"/>
    <cellStyle name="Normal 6 3 3 2 4 3 2 3" xfId="30444" xr:uid="{00000000-0005-0000-0000-000095580000}"/>
    <cellStyle name="Normal 6 3 3 2 4 3 3" xfId="11639" xr:uid="{00000000-0005-0000-0000-000096580000}"/>
    <cellStyle name="Normal 6 3 3 2 4 3 3 2" xfId="11640" xr:uid="{00000000-0005-0000-0000-000097580000}"/>
    <cellStyle name="Normal 6 3 3 2 4 3 3 2 2" xfId="40463" xr:uid="{00000000-0005-0000-0000-000098580000}"/>
    <cellStyle name="Normal 6 3 3 2 4 3 3 3" xfId="30445" xr:uid="{00000000-0005-0000-0000-000099580000}"/>
    <cellStyle name="Normal 6 3 3 2 4 3 4" xfId="11641" xr:uid="{00000000-0005-0000-0000-00009A580000}"/>
    <cellStyle name="Normal 6 3 3 2 4 3 4 2" xfId="35650" xr:uid="{00000000-0005-0000-0000-00009B580000}"/>
    <cellStyle name="Normal 6 3 3 2 4 3 5" xfId="25054" xr:uid="{00000000-0005-0000-0000-00009C580000}"/>
    <cellStyle name="Normal 6 3 3 2 4 4" xfId="11642" xr:uid="{00000000-0005-0000-0000-00009D580000}"/>
    <cellStyle name="Normal 6 3 3 2 4 4 2" xfId="11643" xr:uid="{00000000-0005-0000-0000-00009E580000}"/>
    <cellStyle name="Normal 6 3 3 2 4 4 2 2" xfId="11644" xr:uid="{00000000-0005-0000-0000-00009F580000}"/>
    <cellStyle name="Normal 6 3 3 2 4 4 2 2 2" xfId="40464" xr:uid="{00000000-0005-0000-0000-0000A0580000}"/>
    <cellStyle name="Normal 6 3 3 2 4 4 2 3" xfId="30446" xr:uid="{00000000-0005-0000-0000-0000A1580000}"/>
    <cellStyle name="Normal 6 3 3 2 4 4 3" xfId="11645" xr:uid="{00000000-0005-0000-0000-0000A2580000}"/>
    <cellStyle name="Normal 6 3 3 2 4 4 3 2" xfId="11646" xr:uid="{00000000-0005-0000-0000-0000A3580000}"/>
    <cellStyle name="Normal 6 3 3 2 4 4 3 2 2" xfId="40465" xr:uid="{00000000-0005-0000-0000-0000A4580000}"/>
    <cellStyle name="Normal 6 3 3 2 4 4 3 3" xfId="30447" xr:uid="{00000000-0005-0000-0000-0000A5580000}"/>
    <cellStyle name="Normal 6 3 3 2 4 4 4" xfId="11647" xr:uid="{00000000-0005-0000-0000-0000A6580000}"/>
    <cellStyle name="Normal 6 3 3 2 4 4 4 2" xfId="35651" xr:uid="{00000000-0005-0000-0000-0000A7580000}"/>
    <cellStyle name="Normal 6 3 3 2 4 4 5" xfId="25055" xr:uid="{00000000-0005-0000-0000-0000A8580000}"/>
    <cellStyle name="Normal 6 3 3 2 4 5" xfId="11648" xr:uid="{00000000-0005-0000-0000-0000A9580000}"/>
    <cellStyle name="Normal 6 3 3 2 4 5 2" xfId="11649" xr:uid="{00000000-0005-0000-0000-0000AA580000}"/>
    <cellStyle name="Normal 6 3 3 2 4 5 2 2" xfId="40466" xr:uid="{00000000-0005-0000-0000-0000AB580000}"/>
    <cellStyle name="Normal 6 3 3 2 4 5 3" xfId="30448" xr:uid="{00000000-0005-0000-0000-0000AC580000}"/>
    <cellStyle name="Normal 6 3 3 2 4 6" xfId="11650" xr:uid="{00000000-0005-0000-0000-0000AD580000}"/>
    <cellStyle name="Normal 6 3 3 2 4 6 2" xfId="11651" xr:uid="{00000000-0005-0000-0000-0000AE580000}"/>
    <cellStyle name="Normal 6 3 3 2 4 6 2 2" xfId="40467" xr:uid="{00000000-0005-0000-0000-0000AF580000}"/>
    <cellStyle name="Normal 6 3 3 2 4 6 3" xfId="30449" xr:uid="{00000000-0005-0000-0000-0000B0580000}"/>
    <cellStyle name="Normal 6 3 3 2 4 7" xfId="11652" xr:uid="{00000000-0005-0000-0000-0000B1580000}"/>
    <cellStyle name="Normal 6 3 3 2 4 7 2" xfId="35646" xr:uid="{00000000-0005-0000-0000-0000B2580000}"/>
    <cellStyle name="Normal 6 3 3 2 4 8" xfId="25050" xr:uid="{00000000-0005-0000-0000-0000B3580000}"/>
    <cellStyle name="Normal 6 3 3 2 5" xfId="11653" xr:uid="{00000000-0005-0000-0000-0000B4580000}"/>
    <cellStyle name="Normal 6 3 3 2 5 2" xfId="11654" xr:uid="{00000000-0005-0000-0000-0000B5580000}"/>
    <cellStyle name="Normal 6 3 3 2 5 2 2" xfId="11655" xr:uid="{00000000-0005-0000-0000-0000B6580000}"/>
    <cellStyle name="Normal 6 3 3 2 5 2 2 2" xfId="11656" xr:uid="{00000000-0005-0000-0000-0000B7580000}"/>
    <cellStyle name="Normal 6 3 3 2 5 2 2 2 2" xfId="11657" xr:uid="{00000000-0005-0000-0000-0000B8580000}"/>
    <cellStyle name="Normal 6 3 3 2 5 2 2 2 2 2" xfId="40468" xr:uid="{00000000-0005-0000-0000-0000B9580000}"/>
    <cellStyle name="Normal 6 3 3 2 5 2 2 2 3" xfId="30450" xr:uid="{00000000-0005-0000-0000-0000BA580000}"/>
    <cellStyle name="Normal 6 3 3 2 5 2 2 3" xfId="11658" xr:uid="{00000000-0005-0000-0000-0000BB580000}"/>
    <cellStyle name="Normal 6 3 3 2 5 2 2 3 2" xfId="11659" xr:uid="{00000000-0005-0000-0000-0000BC580000}"/>
    <cellStyle name="Normal 6 3 3 2 5 2 2 3 2 2" xfId="40469" xr:uid="{00000000-0005-0000-0000-0000BD580000}"/>
    <cellStyle name="Normal 6 3 3 2 5 2 2 3 3" xfId="30451" xr:uid="{00000000-0005-0000-0000-0000BE580000}"/>
    <cellStyle name="Normal 6 3 3 2 5 2 2 4" xfId="11660" xr:uid="{00000000-0005-0000-0000-0000BF580000}"/>
    <cellStyle name="Normal 6 3 3 2 5 2 2 4 2" xfId="35654" xr:uid="{00000000-0005-0000-0000-0000C0580000}"/>
    <cellStyle name="Normal 6 3 3 2 5 2 2 5" xfId="25058" xr:uid="{00000000-0005-0000-0000-0000C1580000}"/>
    <cellStyle name="Normal 6 3 3 2 5 2 3" xfId="11661" xr:uid="{00000000-0005-0000-0000-0000C2580000}"/>
    <cellStyle name="Normal 6 3 3 2 5 2 3 2" xfId="11662" xr:uid="{00000000-0005-0000-0000-0000C3580000}"/>
    <cellStyle name="Normal 6 3 3 2 5 2 3 2 2" xfId="11663" xr:uid="{00000000-0005-0000-0000-0000C4580000}"/>
    <cellStyle name="Normal 6 3 3 2 5 2 3 2 2 2" xfId="40470" xr:uid="{00000000-0005-0000-0000-0000C5580000}"/>
    <cellStyle name="Normal 6 3 3 2 5 2 3 2 3" xfId="30452" xr:uid="{00000000-0005-0000-0000-0000C6580000}"/>
    <cellStyle name="Normal 6 3 3 2 5 2 3 3" xfId="11664" xr:uid="{00000000-0005-0000-0000-0000C7580000}"/>
    <cellStyle name="Normal 6 3 3 2 5 2 3 3 2" xfId="11665" xr:uid="{00000000-0005-0000-0000-0000C8580000}"/>
    <cellStyle name="Normal 6 3 3 2 5 2 3 3 2 2" xfId="40471" xr:uid="{00000000-0005-0000-0000-0000C9580000}"/>
    <cellStyle name="Normal 6 3 3 2 5 2 3 3 3" xfId="30453" xr:uid="{00000000-0005-0000-0000-0000CA580000}"/>
    <cellStyle name="Normal 6 3 3 2 5 2 3 4" xfId="11666" xr:uid="{00000000-0005-0000-0000-0000CB580000}"/>
    <cellStyle name="Normal 6 3 3 2 5 2 3 4 2" xfId="35655" xr:uid="{00000000-0005-0000-0000-0000CC580000}"/>
    <cellStyle name="Normal 6 3 3 2 5 2 3 5" xfId="25059" xr:uid="{00000000-0005-0000-0000-0000CD580000}"/>
    <cellStyle name="Normal 6 3 3 2 5 2 4" xfId="11667" xr:uid="{00000000-0005-0000-0000-0000CE580000}"/>
    <cellStyle name="Normal 6 3 3 2 5 2 4 2" xfId="11668" xr:uid="{00000000-0005-0000-0000-0000CF580000}"/>
    <cellStyle name="Normal 6 3 3 2 5 2 4 2 2" xfId="40472" xr:uid="{00000000-0005-0000-0000-0000D0580000}"/>
    <cellStyle name="Normal 6 3 3 2 5 2 4 3" xfId="30454" xr:uid="{00000000-0005-0000-0000-0000D1580000}"/>
    <cellStyle name="Normal 6 3 3 2 5 2 5" xfId="11669" xr:uid="{00000000-0005-0000-0000-0000D2580000}"/>
    <cellStyle name="Normal 6 3 3 2 5 2 5 2" xfId="11670" xr:uid="{00000000-0005-0000-0000-0000D3580000}"/>
    <cellStyle name="Normal 6 3 3 2 5 2 5 2 2" xfId="40473" xr:uid="{00000000-0005-0000-0000-0000D4580000}"/>
    <cellStyle name="Normal 6 3 3 2 5 2 5 3" xfId="30455" xr:uid="{00000000-0005-0000-0000-0000D5580000}"/>
    <cellStyle name="Normal 6 3 3 2 5 2 6" xfId="11671" xr:uid="{00000000-0005-0000-0000-0000D6580000}"/>
    <cellStyle name="Normal 6 3 3 2 5 2 6 2" xfId="35653" xr:uid="{00000000-0005-0000-0000-0000D7580000}"/>
    <cellStyle name="Normal 6 3 3 2 5 2 7" xfId="25057" xr:uid="{00000000-0005-0000-0000-0000D8580000}"/>
    <cellStyle name="Normal 6 3 3 2 5 3" xfId="11672" xr:uid="{00000000-0005-0000-0000-0000D9580000}"/>
    <cellStyle name="Normal 6 3 3 2 5 3 2" xfId="11673" xr:uid="{00000000-0005-0000-0000-0000DA580000}"/>
    <cellStyle name="Normal 6 3 3 2 5 3 2 2" xfId="11674" xr:uid="{00000000-0005-0000-0000-0000DB580000}"/>
    <cellStyle name="Normal 6 3 3 2 5 3 2 2 2" xfId="40474" xr:uid="{00000000-0005-0000-0000-0000DC580000}"/>
    <cellStyle name="Normal 6 3 3 2 5 3 2 3" xfId="30456" xr:uid="{00000000-0005-0000-0000-0000DD580000}"/>
    <cellStyle name="Normal 6 3 3 2 5 3 3" xfId="11675" xr:uid="{00000000-0005-0000-0000-0000DE580000}"/>
    <cellStyle name="Normal 6 3 3 2 5 3 3 2" xfId="11676" xr:uid="{00000000-0005-0000-0000-0000DF580000}"/>
    <cellStyle name="Normal 6 3 3 2 5 3 3 2 2" xfId="40475" xr:uid="{00000000-0005-0000-0000-0000E0580000}"/>
    <cellStyle name="Normal 6 3 3 2 5 3 3 3" xfId="30457" xr:uid="{00000000-0005-0000-0000-0000E1580000}"/>
    <cellStyle name="Normal 6 3 3 2 5 3 4" xfId="11677" xr:uid="{00000000-0005-0000-0000-0000E2580000}"/>
    <cellStyle name="Normal 6 3 3 2 5 3 4 2" xfId="35656" xr:uid="{00000000-0005-0000-0000-0000E3580000}"/>
    <cellStyle name="Normal 6 3 3 2 5 3 5" xfId="25060" xr:uid="{00000000-0005-0000-0000-0000E4580000}"/>
    <cellStyle name="Normal 6 3 3 2 5 4" xfId="11678" xr:uid="{00000000-0005-0000-0000-0000E5580000}"/>
    <cellStyle name="Normal 6 3 3 2 5 4 2" xfId="11679" xr:uid="{00000000-0005-0000-0000-0000E6580000}"/>
    <cellStyle name="Normal 6 3 3 2 5 4 2 2" xfId="11680" xr:uid="{00000000-0005-0000-0000-0000E7580000}"/>
    <cellStyle name="Normal 6 3 3 2 5 4 2 2 2" xfId="40476" xr:uid="{00000000-0005-0000-0000-0000E8580000}"/>
    <cellStyle name="Normal 6 3 3 2 5 4 2 3" xfId="30458" xr:uid="{00000000-0005-0000-0000-0000E9580000}"/>
    <cellStyle name="Normal 6 3 3 2 5 4 3" xfId="11681" xr:uid="{00000000-0005-0000-0000-0000EA580000}"/>
    <cellStyle name="Normal 6 3 3 2 5 4 3 2" xfId="11682" xr:uid="{00000000-0005-0000-0000-0000EB580000}"/>
    <cellStyle name="Normal 6 3 3 2 5 4 3 2 2" xfId="40477" xr:uid="{00000000-0005-0000-0000-0000EC580000}"/>
    <cellStyle name="Normal 6 3 3 2 5 4 3 3" xfId="30459" xr:uid="{00000000-0005-0000-0000-0000ED580000}"/>
    <cellStyle name="Normal 6 3 3 2 5 4 4" xfId="11683" xr:uid="{00000000-0005-0000-0000-0000EE580000}"/>
    <cellStyle name="Normal 6 3 3 2 5 4 4 2" xfId="35657" xr:uid="{00000000-0005-0000-0000-0000EF580000}"/>
    <cellStyle name="Normal 6 3 3 2 5 4 5" xfId="25061" xr:uid="{00000000-0005-0000-0000-0000F0580000}"/>
    <cellStyle name="Normal 6 3 3 2 5 5" xfId="11684" xr:uid="{00000000-0005-0000-0000-0000F1580000}"/>
    <cellStyle name="Normal 6 3 3 2 5 5 2" xfId="11685" xr:uid="{00000000-0005-0000-0000-0000F2580000}"/>
    <cellStyle name="Normal 6 3 3 2 5 5 2 2" xfId="40478" xr:uid="{00000000-0005-0000-0000-0000F3580000}"/>
    <cellStyle name="Normal 6 3 3 2 5 5 3" xfId="30460" xr:uid="{00000000-0005-0000-0000-0000F4580000}"/>
    <cellStyle name="Normal 6 3 3 2 5 6" xfId="11686" xr:uid="{00000000-0005-0000-0000-0000F5580000}"/>
    <cellStyle name="Normal 6 3 3 2 5 6 2" xfId="11687" xr:uid="{00000000-0005-0000-0000-0000F6580000}"/>
    <cellStyle name="Normal 6 3 3 2 5 6 2 2" xfId="40479" xr:uid="{00000000-0005-0000-0000-0000F7580000}"/>
    <cellStyle name="Normal 6 3 3 2 5 6 3" xfId="30461" xr:uid="{00000000-0005-0000-0000-0000F8580000}"/>
    <cellStyle name="Normal 6 3 3 2 5 7" xfId="11688" xr:uid="{00000000-0005-0000-0000-0000F9580000}"/>
    <cellStyle name="Normal 6 3 3 2 5 7 2" xfId="35652" xr:uid="{00000000-0005-0000-0000-0000FA580000}"/>
    <cellStyle name="Normal 6 3 3 2 5 8" xfId="25056" xr:uid="{00000000-0005-0000-0000-0000FB580000}"/>
    <cellStyle name="Normal 6 3 3 2 6" xfId="11689" xr:uid="{00000000-0005-0000-0000-0000FC580000}"/>
    <cellStyle name="Normal 6 3 3 2 6 2" xfId="11690" xr:uid="{00000000-0005-0000-0000-0000FD580000}"/>
    <cellStyle name="Normal 6 3 3 2 6 2 2" xfId="11691" xr:uid="{00000000-0005-0000-0000-0000FE580000}"/>
    <cellStyle name="Normal 6 3 3 2 6 2 2 2" xfId="11692" xr:uid="{00000000-0005-0000-0000-0000FF580000}"/>
    <cellStyle name="Normal 6 3 3 2 6 2 2 2 2" xfId="40480" xr:uid="{00000000-0005-0000-0000-000000590000}"/>
    <cellStyle name="Normal 6 3 3 2 6 2 2 3" xfId="30462" xr:uid="{00000000-0005-0000-0000-000001590000}"/>
    <cellStyle name="Normal 6 3 3 2 6 2 3" xfId="11693" xr:uid="{00000000-0005-0000-0000-000002590000}"/>
    <cellStyle name="Normal 6 3 3 2 6 2 3 2" xfId="11694" xr:uid="{00000000-0005-0000-0000-000003590000}"/>
    <cellStyle name="Normal 6 3 3 2 6 2 3 2 2" xfId="40481" xr:uid="{00000000-0005-0000-0000-000004590000}"/>
    <cellStyle name="Normal 6 3 3 2 6 2 3 3" xfId="30463" xr:uid="{00000000-0005-0000-0000-000005590000}"/>
    <cellStyle name="Normal 6 3 3 2 6 2 4" xfId="11695" xr:uid="{00000000-0005-0000-0000-000006590000}"/>
    <cellStyle name="Normal 6 3 3 2 6 2 4 2" xfId="35659" xr:uid="{00000000-0005-0000-0000-000007590000}"/>
    <cellStyle name="Normal 6 3 3 2 6 2 5" xfId="25063" xr:uid="{00000000-0005-0000-0000-000008590000}"/>
    <cellStyle name="Normal 6 3 3 2 6 3" xfId="11696" xr:uid="{00000000-0005-0000-0000-000009590000}"/>
    <cellStyle name="Normal 6 3 3 2 6 3 2" xfId="11697" xr:uid="{00000000-0005-0000-0000-00000A590000}"/>
    <cellStyle name="Normal 6 3 3 2 6 3 2 2" xfId="11698" xr:uid="{00000000-0005-0000-0000-00000B590000}"/>
    <cellStyle name="Normal 6 3 3 2 6 3 2 2 2" xfId="40482" xr:uid="{00000000-0005-0000-0000-00000C590000}"/>
    <cellStyle name="Normal 6 3 3 2 6 3 2 3" xfId="30464" xr:uid="{00000000-0005-0000-0000-00000D590000}"/>
    <cellStyle name="Normal 6 3 3 2 6 3 3" xfId="11699" xr:uid="{00000000-0005-0000-0000-00000E590000}"/>
    <cellStyle name="Normal 6 3 3 2 6 3 3 2" xfId="11700" xr:uid="{00000000-0005-0000-0000-00000F590000}"/>
    <cellStyle name="Normal 6 3 3 2 6 3 3 2 2" xfId="40483" xr:uid="{00000000-0005-0000-0000-000010590000}"/>
    <cellStyle name="Normal 6 3 3 2 6 3 3 3" xfId="30465" xr:uid="{00000000-0005-0000-0000-000011590000}"/>
    <cellStyle name="Normal 6 3 3 2 6 3 4" xfId="11701" xr:uid="{00000000-0005-0000-0000-000012590000}"/>
    <cellStyle name="Normal 6 3 3 2 6 3 4 2" xfId="35660" xr:uid="{00000000-0005-0000-0000-000013590000}"/>
    <cellStyle name="Normal 6 3 3 2 6 3 5" xfId="25064" xr:uid="{00000000-0005-0000-0000-000014590000}"/>
    <cellStyle name="Normal 6 3 3 2 6 4" xfId="11702" xr:uid="{00000000-0005-0000-0000-000015590000}"/>
    <cellStyle name="Normal 6 3 3 2 6 4 2" xfId="11703" xr:uid="{00000000-0005-0000-0000-000016590000}"/>
    <cellStyle name="Normal 6 3 3 2 6 4 2 2" xfId="40484" xr:uid="{00000000-0005-0000-0000-000017590000}"/>
    <cellStyle name="Normal 6 3 3 2 6 4 3" xfId="30466" xr:uid="{00000000-0005-0000-0000-000018590000}"/>
    <cellStyle name="Normal 6 3 3 2 6 5" xfId="11704" xr:uid="{00000000-0005-0000-0000-000019590000}"/>
    <cellStyle name="Normal 6 3 3 2 6 5 2" xfId="11705" xr:uid="{00000000-0005-0000-0000-00001A590000}"/>
    <cellStyle name="Normal 6 3 3 2 6 5 2 2" xfId="40485" xr:uid="{00000000-0005-0000-0000-00001B590000}"/>
    <cellStyle name="Normal 6 3 3 2 6 5 3" xfId="30467" xr:uid="{00000000-0005-0000-0000-00001C590000}"/>
    <cellStyle name="Normal 6 3 3 2 6 6" xfId="11706" xr:uid="{00000000-0005-0000-0000-00001D590000}"/>
    <cellStyle name="Normal 6 3 3 2 6 6 2" xfId="35658" xr:uid="{00000000-0005-0000-0000-00001E590000}"/>
    <cellStyle name="Normal 6 3 3 2 6 7" xfId="25062" xr:uid="{00000000-0005-0000-0000-00001F590000}"/>
    <cellStyle name="Normal 6 3 3 2 7" xfId="11707" xr:uid="{00000000-0005-0000-0000-000020590000}"/>
    <cellStyle name="Normal 6 3 3 2 7 2" xfId="11708" xr:uid="{00000000-0005-0000-0000-000021590000}"/>
    <cellStyle name="Normal 6 3 3 2 7 2 2" xfId="11709" xr:uid="{00000000-0005-0000-0000-000022590000}"/>
    <cellStyle name="Normal 6 3 3 2 7 2 2 2" xfId="40486" xr:uid="{00000000-0005-0000-0000-000023590000}"/>
    <cellStyle name="Normal 6 3 3 2 7 2 3" xfId="30468" xr:uid="{00000000-0005-0000-0000-000024590000}"/>
    <cellStyle name="Normal 6 3 3 2 7 3" xfId="11710" xr:uid="{00000000-0005-0000-0000-000025590000}"/>
    <cellStyle name="Normal 6 3 3 2 7 3 2" xfId="11711" xr:uid="{00000000-0005-0000-0000-000026590000}"/>
    <cellStyle name="Normal 6 3 3 2 7 3 2 2" xfId="40487" xr:uid="{00000000-0005-0000-0000-000027590000}"/>
    <cellStyle name="Normal 6 3 3 2 7 3 3" xfId="30469" xr:uid="{00000000-0005-0000-0000-000028590000}"/>
    <cellStyle name="Normal 6 3 3 2 7 4" xfId="11712" xr:uid="{00000000-0005-0000-0000-000029590000}"/>
    <cellStyle name="Normal 6 3 3 2 7 4 2" xfId="35661" xr:uid="{00000000-0005-0000-0000-00002A590000}"/>
    <cellStyle name="Normal 6 3 3 2 7 5" xfId="25065" xr:uid="{00000000-0005-0000-0000-00002B590000}"/>
    <cellStyle name="Normal 6 3 3 2 8" xfId="11713" xr:uid="{00000000-0005-0000-0000-00002C590000}"/>
    <cellStyle name="Normal 6 3 3 2 8 2" xfId="11714" xr:uid="{00000000-0005-0000-0000-00002D590000}"/>
    <cellStyle name="Normal 6 3 3 2 8 2 2" xfId="11715" xr:uid="{00000000-0005-0000-0000-00002E590000}"/>
    <cellStyle name="Normal 6 3 3 2 8 2 2 2" xfId="40488" xr:uid="{00000000-0005-0000-0000-00002F590000}"/>
    <cellStyle name="Normal 6 3 3 2 8 2 3" xfId="30470" xr:uid="{00000000-0005-0000-0000-000030590000}"/>
    <cellStyle name="Normal 6 3 3 2 8 3" xfId="11716" xr:uid="{00000000-0005-0000-0000-000031590000}"/>
    <cellStyle name="Normal 6 3 3 2 8 3 2" xfId="11717" xr:uid="{00000000-0005-0000-0000-000032590000}"/>
    <cellStyle name="Normal 6 3 3 2 8 3 2 2" xfId="40489" xr:uid="{00000000-0005-0000-0000-000033590000}"/>
    <cellStyle name="Normal 6 3 3 2 8 3 3" xfId="30471" xr:uid="{00000000-0005-0000-0000-000034590000}"/>
    <cellStyle name="Normal 6 3 3 2 8 4" xfId="11718" xr:uid="{00000000-0005-0000-0000-000035590000}"/>
    <cellStyle name="Normal 6 3 3 2 8 4 2" xfId="35662" xr:uid="{00000000-0005-0000-0000-000036590000}"/>
    <cellStyle name="Normal 6 3 3 2 8 5" xfId="25066" xr:uid="{00000000-0005-0000-0000-000037590000}"/>
    <cellStyle name="Normal 6 3 3 2 9" xfId="11719" xr:uid="{00000000-0005-0000-0000-000038590000}"/>
    <cellStyle name="Normal 6 3 3 2 9 2" xfId="11720" xr:uid="{00000000-0005-0000-0000-000039590000}"/>
    <cellStyle name="Normal 6 3 3 2 9 2 2" xfId="40490" xr:uid="{00000000-0005-0000-0000-00003A590000}"/>
    <cellStyle name="Normal 6 3 3 2 9 3" xfId="30472" xr:uid="{00000000-0005-0000-0000-00003B590000}"/>
    <cellStyle name="Normal 6 3 3 3" xfId="11721" xr:uid="{00000000-0005-0000-0000-00003C590000}"/>
    <cellStyle name="Normal 6 3 3 3 10" xfId="25067" xr:uid="{00000000-0005-0000-0000-00003D590000}"/>
    <cellStyle name="Normal 6 3 3 3 2" xfId="11722" xr:uid="{00000000-0005-0000-0000-00003E590000}"/>
    <cellStyle name="Normal 6 3 3 3 2 2" xfId="11723" xr:uid="{00000000-0005-0000-0000-00003F590000}"/>
    <cellStyle name="Normal 6 3 3 3 2 2 2" xfId="11724" xr:uid="{00000000-0005-0000-0000-000040590000}"/>
    <cellStyle name="Normal 6 3 3 3 2 2 2 2" xfId="11725" xr:uid="{00000000-0005-0000-0000-000041590000}"/>
    <cellStyle name="Normal 6 3 3 3 2 2 2 2 2" xfId="11726" xr:uid="{00000000-0005-0000-0000-000042590000}"/>
    <cellStyle name="Normal 6 3 3 3 2 2 2 2 2 2" xfId="40491" xr:uid="{00000000-0005-0000-0000-000043590000}"/>
    <cellStyle name="Normal 6 3 3 3 2 2 2 2 3" xfId="30473" xr:uid="{00000000-0005-0000-0000-000044590000}"/>
    <cellStyle name="Normal 6 3 3 3 2 2 2 3" xfId="11727" xr:uid="{00000000-0005-0000-0000-000045590000}"/>
    <cellStyle name="Normal 6 3 3 3 2 2 2 3 2" xfId="11728" xr:uid="{00000000-0005-0000-0000-000046590000}"/>
    <cellStyle name="Normal 6 3 3 3 2 2 2 3 2 2" xfId="40492" xr:uid="{00000000-0005-0000-0000-000047590000}"/>
    <cellStyle name="Normal 6 3 3 3 2 2 2 3 3" xfId="30474" xr:uid="{00000000-0005-0000-0000-000048590000}"/>
    <cellStyle name="Normal 6 3 3 3 2 2 2 4" xfId="11729" xr:uid="{00000000-0005-0000-0000-000049590000}"/>
    <cellStyle name="Normal 6 3 3 3 2 2 2 4 2" xfId="35666" xr:uid="{00000000-0005-0000-0000-00004A590000}"/>
    <cellStyle name="Normal 6 3 3 3 2 2 2 5" xfId="25070" xr:uid="{00000000-0005-0000-0000-00004B590000}"/>
    <cellStyle name="Normal 6 3 3 3 2 2 3" xfId="11730" xr:uid="{00000000-0005-0000-0000-00004C590000}"/>
    <cellStyle name="Normal 6 3 3 3 2 2 3 2" xfId="11731" xr:uid="{00000000-0005-0000-0000-00004D590000}"/>
    <cellStyle name="Normal 6 3 3 3 2 2 3 2 2" xfId="11732" xr:uid="{00000000-0005-0000-0000-00004E590000}"/>
    <cellStyle name="Normal 6 3 3 3 2 2 3 2 2 2" xfId="40493" xr:uid="{00000000-0005-0000-0000-00004F590000}"/>
    <cellStyle name="Normal 6 3 3 3 2 2 3 2 3" xfId="30475" xr:uid="{00000000-0005-0000-0000-000050590000}"/>
    <cellStyle name="Normal 6 3 3 3 2 2 3 3" xfId="11733" xr:uid="{00000000-0005-0000-0000-000051590000}"/>
    <cellStyle name="Normal 6 3 3 3 2 2 3 3 2" xfId="11734" xr:uid="{00000000-0005-0000-0000-000052590000}"/>
    <cellStyle name="Normal 6 3 3 3 2 2 3 3 2 2" xfId="40494" xr:uid="{00000000-0005-0000-0000-000053590000}"/>
    <cellStyle name="Normal 6 3 3 3 2 2 3 3 3" xfId="30476" xr:uid="{00000000-0005-0000-0000-000054590000}"/>
    <cellStyle name="Normal 6 3 3 3 2 2 3 4" xfId="11735" xr:uid="{00000000-0005-0000-0000-000055590000}"/>
    <cellStyle name="Normal 6 3 3 3 2 2 3 4 2" xfId="35667" xr:uid="{00000000-0005-0000-0000-000056590000}"/>
    <cellStyle name="Normal 6 3 3 3 2 2 3 5" xfId="25071" xr:uid="{00000000-0005-0000-0000-000057590000}"/>
    <cellStyle name="Normal 6 3 3 3 2 2 4" xfId="11736" xr:uid="{00000000-0005-0000-0000-000058590000}"/>
    <cellStyle name="Normal 6 3 3 3 2 2 4 2" xfId="11737" xr:uid="{00000000-0005-0000-0000-000059590000}"/>
    <cellStyle name="Normal 6 3 3 3 2 2 4 2 2" xfId="40495" xr:uid="{00000000-0005-0000-0000-00005A590000}"/>
    <cellStyle name="Normal 6 3 3 3 2 2 4 3" xfId="30477" xr:uid="{00000000-0005-0000-0000-00005B590000}"/>
    <cellStyle name="Normal 6 3 3 3 2 2 5" xfId="11738" xr:uid="{00000000-0005-0000-0000-00005C590000}"/>
    <cellStyle name="Normal 6 3 3 3 2 2 5 2" xfId="11739" xr:uid="{00000000-0005-0000-0000-00005D590000}"/>
    <cellStyle name="Normal 6 3 3 3 2 2 5 2 2" xfId="40496" xr:uid="{00000000-0005-0000-0000-00005E590000}"/>
    <cellStyle name="Normal 6 3 3 3 2 2 5 3" xfId="30478" xr:uid="{00000000-0005-0000-0000-00005F590000}"/>
    <cellStyle name="Normal 6 3 3 3 2 2 6" xfId="11740" xr:uid="{00000000-0005-0000-0000-000060590000}"/>
    <cellStyle name="Normal 6 3 3 3 2 2 6 2" xfId="35665" xr:uid="{00000000-0005-0000-0000-000061590000}"/>
    <cellStyle name="Normal 6 3 3 3 2 2 7" xfId="25069" xr:uid="{00000000-0005-0000-0000-000062590000}"/>
    <cellStyle name="Normal 6 3 3 3 2 3" xfId="11741" xr:uid="{00000000-0005-0000-0000-000063590000}"/>
    <cellStyle name="Normal 6 3 3 3 2 3 2" xfId="11742" xr:uid="{00000000-0005-0000-0000-000064590000}"/>
    <cellStyle name="Normal 6 3 3 3 2 3 2 2" xfId="11743" xr:uid="{00000000-0005-0000-0000-000065590000}"/>
    <cellStyle name="Normal 6 3 3 3 2 3 2 2 2" xfId="40497" xr:uid="{00000000-0005-0000-0000-000066590000}"/>
    <cellStyle name="Normal 6 3 3 3 2 3 2 3" xfId="30479" xr:uid="{00000000-0005-0000-0000-000067590000}"/>
    <cellStyle name="Normal 6 3 3 3 2 3 3" xfId="11744" xr:uid="{00000000-0005-0000-0000-000068590000}"/>
    <cellStyle name="Normal 6 3 3 3 2 3 3 2" xfId="11745" xr:uid="{00000000-0005-0000-0000-000069590000}"/>
    <cellStyle name="Normal 6 3 3 3 2 3 3 2 2" xfId="40498" xr:uid="{00000000-0005-0000-0000-00006A590000}"/>
    <cellStyle name="Normal 6 3 3 3 2 3 3 3" xfId="30480" xr:uid="{00000000-0005-0000-0000-00006B590000}"/>
    <cellStyle name="Normal 6 3 3 3 2 3 4" xfId="11746" xr:uid="{00000000-0005-0000-0000-00006C590000}"/>
    <cellStyle name="Normal 6 3 3 3 2 3 4 2" xfId="35668" xr:uid="{00000000-0005-0000-0000-00006D590000}"/>
    <cellStyle name="Normal 6 3 3 3 2 3 5" xfId="25072" xr:uid="{00000000-0005-0000-0000-00006E590000}"/>
    <cellStyle name="Normal 6 3 3 3 2 4" xfId="11747" xr:uid="{00000000-0005-0000-0000-00006F590000}"/>
    <cellStyle name="Normal 6 3 3 3 2 4 2" xfId="11748" xr:uid="{00000000-0005-0000-0000-000070590000}"/>
    <cellStyle name="Normal 6 3 3 3 2 4 2 2" xfId="11749" xr:uid="{00000000-0005-0000-0000-000071590000}"/>
    <cellStyle name="Normal 6 3 3 3 2 4 2 2 2" xfId="40499" xr:uid="{00000000-0005-0000-0000-000072590000}"/>
    <cellStyle name="Normal 6 3 3 3 2 4 2 3" xfId="30481" xr:uid="{00000000-0005-0000-0000-000073590000}"/>
    <cellStyle name="Normal 6 3 3 3 2 4 3" xfId="11750" xr:uid="{00000000-0005-0000-0000-000074590000}"/>
    <cellStyle name="Normal 6 3 3 3 2 4 3 2" xfId="11751" xr:uid="{00000000-0005-0000-0000-000075590000}"/>
    <cellStyle name="Normal 6 3 3 3 2 4 3 2 2" xfId="40500" xr:uid="{00000000-0005-0000-0000-000076590000}"/>
    <cellStyle name="Normal 6 3 3 3 2 4 3 3" xfId="30482" xr:uid="{00000000-0005-0000-0000-000077590000}"/>
    <cellStyle name="Normal 6 3 3 3 2 4 4" xfId="11752" xr:uid="{00000000-0005-0000-0000-000078590000}"/>
    <cellStyle name="Normal 6 3 3 3 2 4 4 2" xfId="35669" xr:uid="{00000000-0005-0000-0000-000079590000}"/>
    <cellStyle name="Normal 6 3 3 3 2 4 5" xfId="25073" xr:uid="{00000000-0005-0000-0000-00007A590000}"/>
    <cellStyle name="Normal 6 3 3 3 2 5" xfId="11753" xr:uid="{00000000-0005-0000-0000-00007B590000}"/>
    <cellStyle name="Normal 6 3 3 3 2 5 2" xfId="11754" xr:uid="{00000000-0005-0000-0000-00007C590000}"/>
    <cellStyle name="Normal 6 3 3 3 2 5 2 2" xfId="40501" xr:uid="{00000000-0005-0000-0000-00007D590000}"/>
    <cellStyle name="Normal 6 3 3 3 2 5 3" xfId="30483" xr:uid="{00000000-0005-0000-0000-00007E590000}"/>
    <cellStyle name="Normal 6 3 3 3 2 6" xfId="11755" xr:uid="{00000000-0005-0000-0000-00007F590000}"/>
    <cellStyle name="Normal 6 3 3 3 2 6 2" xfId="11756" xr:uid="{00000000-0005-0000-0000-000080590000}"/>
    <cellStyle name="Normal 6 3 3 3 2 6 2 2" xfId="40502" xr:uid="{00000000-0005-0000-0000-000081590000}"/>
    <cellStyle name="Normal 6 3 3 3 2 6 3" xfId="30484" xr:uid="{00000000-0005-0000-0000-000082590000}"/>
    <cellStyle name="Normal 6 3 3 3 2 7" xfId="11757" xr:uid="{00000000-0005-0000-0000-000083590000}"/>
    <cellStyle name="Normal 6 3 3 3 2 7 2" xfId="35664" xr:uid="{00000000-0005-0000-0000-000084590000}"/>
    <cellStyle name="Normal 6 3 3 3 2 8" xfId="25068" xr:uid="{00000000-0005-0000-0000-000085590000}"/>
    <cellStyle name="Normal 6 3 3 3 3" xfId="11758" xr:uid="{00000000-0005-0000-0000-000086590000}"/>
    <cellStyle name="Normal 6 3 3 3 3 2" xfId="11759" xr:uid="{00000000-0005-0000-0000-000087590000}"/>
    <cellStyle name="Normal 6 3 3 3 3 2 2" xfId="11760" xr:uid="{00000000-0005-0000-0000-000088590000}"/>
    <cellStyle name="Normal 6 3 3 3 3 2 2 2" xfId="11761" xr:uid="{00000000-0005-0000-0000-000089590000}"/>
    <cellStyle name="Normal 6 3 3 3 3 2 2 2 2" xfId="11762" xr:uid="{00000000-0005-0000-0000-00008A590000}"/>
    <cellStyle name="Normal 6 3 3 3 3 2 2 2 2 2" xfId="40503" xr:uid="{00000000-0005-0000-0000-00008B590000}"/>
    <cellStyle name="Normal 6 3 3 3 3 2 2 2 3" xfId="30485" xr:uid="{00000000-0005-0000-0000-00008C590000}"/>
    <cellStyle name="Normal 6 3 3 3 3 2 2 3" xfId="11763" xr:uid="{00000000-0005-0000-0000-00008D590000}"/>
    <cellStyle name="Normal 6 3 3 3 3 2 2 3 2" xfId="11764" xr:uid="{00000000-0005-0000-0000-00008E590000}"/>
    <cellStyle name="Normal 6 3 3 3 3 2 2 3 2 2" xfId="40504" xr:uid="{00000000-0005-0000-0000-00008F590000}"/>
    <cellStyle name="Normal 6 3 3 3 3 2 2 3 3" xfId="30486" xr:uid="{00000000-0005-0000-0000-000090590000}"/>
    <cellStyle name="Normal 6 3 3 3 3 2 2 4" xfId="11765" xr:uid="{00000000-0005-0000-0000-000091590000}"/>
    <cellStyle name="Normal 6 3 3 3 3 2 2 4 2" xfId="35672" xr:uid="{00000000-0005-0000-0000-000092590000}"/>
    <cellStyle name="Normal 6 3 3 3 3 2 2 5" xfId="25076" xr:uid="{00000000-0005-0000-0000-000093590000}"/>
    <cellStyle name="Normal 6 3 3 3 3 2 3" xfId="11766" xr:uid="{00000000-0005-0000-0000-000094590000}"/>
    <cellStyle name="Normal 6 3 3 3 3 2 3 2" xfId="11767" xr:uid="{00000000-0005-0000-0000-000095590000}"/>
    <cellStyle name="Normal 6 3 3 3 3 2 3 2 2" xfId="11768" xr:uid="{00000000-0005-0000-0000-000096590000}"/>
    <cellStyle name="Normal 6 3 3 3 3 2 3 2 2 2" xfId="40505" xr:uid="{00000000-0005-0000-0000-000097590000}"/>
    <cellStyle name="Normal 6 3 3 3 3 2 3 2 3" xfId="30487" xr:uid="{00000000-0005-0000-0000-000098590000}"/>
    <cellStyle name="Normal 6 3 3 3 3 2 3 3" xfId="11769" xr:uid="{00000000-0005-0000-0000-000099590000}"/>
    <cellStyle name="Normal 6 3 3 3 3 2 3 3 2" xfId="11770" xr:uid="{00000000-0005-0000-0000-00009A590000}"/>
    <cellStyle name="Normal 6 3 3 3 3 2 3 3 2 2" xfId="40506" xr:uid="{00000000-0005-0000-0000-00009B590000}"/>
    <cellStyle name="Normal 6 3 3 3 3 2 3 3 3" xfId="30488" xr:uid="{00000000-0005-0000-0000-00009C590000}"/>
    <cellStyle name="Normal 6 3 3 3 3 2 3 4" xfId="11771" xr:uid="{00000000-0005-0000-0000-00009D590000}"/>
    <cellStyle name="Normal 6 3 3 3 3 2 3 4 2" xfId="35673" xr:uid="{00000000-0005-0000-0000-00009E590000}"/>
    <cellStyle name="Normal 6 3 3 3 3 2 3 5" xfId="25077" xr:uid="{00000000-0005-0000-0000-00009F590000}"/>
    <cellStyle name="Normal 6 3 3 3 3 2 4" xfId="11772" xr:uid="{00000000-0005-0000-0000-0000A0590000}"/>
    <cellStyle name="Normal 6 3 3 3 3 2 4 2" xfId="11773" xr:uid="{00000000-0005-0000-0000-0000A1590000}"/>
    <cellStyle name="Normal 6 3 3 3 3 2 4 2 2" xfId="40507" xr:uid="{00000000-0005-0000-0000-0000A2590000}"/>
    <cellStyle name="Normal 6 3 3 3 3 2 4 3" xfId="30489" xr:uid="{00000000-0005-0000-0000-0000A3590000}"/>
    <cellStyle name="Normal 6 3 3 3 3 2 5" xfId="11774" xr:uid="{00000000-0005-0000-0000-0000A4590000}"/>
    <cellStyle name="Normal 6 3 3 3 3 2 5 2" xfId="11775" xr:uid="{00000000-0005-0000-0000-0000A5590000}"/>
    <cellStyle name="Normal 6 3 3 3 3 2 5 2 2" xfId="40508" xr:uid="{00000000-0005-0000-0000-0000A6590000}"/>
    <cellStyle name="Normal 6 3 3 3 3 2 5 3" xfId="30490" xr:uid="{00000000-0005-0000-0000-0000A7590000}"/>
    <cellStyle name="Normal 6 3 3 3 3 2 6" xfId="11776" xr:uid="{00000000-0005-0000-0000-0000A8590000}"/>
    <cellStyle name="Normal 6 3 3 3 3 2 6 2" xfId="35671" xr:uid="{00000000-0005-0000-0000-0000A9590000}"/>
    <cellStyle name="Normal 6 3 3 3 3 2 7" xfId="25075" xr:uid="{00000000-0005-0000-0000-0000AA590000}"/>
    <cellStyle name="Normal 6 3 3 3 3 3" xfId="11777" xr:uid="{00000000-0005-0000-0000-0000AB590000}"/>
    <cellStyle name="Normal 6 3 3 3 3 3 2" xfId="11778" xr:uid="{00000000-0005-0000-0000-0000AC590000}"/>
    <cellStyle name="Normal 6 3 3 3 3 3 2 2" xfId="11779" xr:uid="{00000000-0005-0000-0000-0000AD590000}"/>
    <cellStyle name="Normal 6 3 3 3 3 3 2 2 2" xfId="40509" xr:uid="{00000000-0005-0000-0000-0000AE590000}"/>
    <cellStyle name="Normal 6 3 3 3 3 3 2 3" xfId="30491" xr:uid="{00000000-0005-0000-0000-0000AF590000}"/>
    <cellStyle name="Normal 6 3 3 3 3 3 3" xfId="11780" xr:uid="{00000000-0005-0000-0000-0000B0590000}"/>
    <cellStyle name="Normal 6 3 3 3 3 3 3 2" xfId="11781" xr:uid="{00000000-0005-0000-0000-0000B1590000}"/>
    <cellStyle name="Normal 6 3 3 3 3 3 3 2 2" xfId="40510" xr:uid="{00000000-0005-0000-0000-0000B2590000}"/>
    <cellStyle name="Normal 6 3 3 3 3 3 3 3" xfId="30492" xr:uid="{00000000-0005-0000-0000-0000B3590000}"/>
    <cellStyle name="Normal 6 3 3 3 3 3 4" xfId="11782" xr:uid="{00000000-0005-0000-0000-0000B4590000}"/>
    <cellStyle name="Normal 6 3 3 3 3 3 4 2" xfId="35674" xr:uid="{00000000-0005-0000-0000-0000B5590000}"/>
    <cellStyle name="Normal 6 3 3 3 3 3 5" xfId="25078" xr:uid="{00000000-0005-0000-0000-0000B6590000}"/>
    <cellStyle name="Normal 6 3 3 3 3 4" xfId="11783" xr:uid="{00000000-0005-0000-0000-0000B7590000}"/>
    <cellStyle name="Normal 6 3 3 3 3 4 2" xfId="11784" xr:uid="{00000000-0005-0000-0000-0000B8590000}"/>
    <cellStyle name="Normal 6 3 3 3 3 4 2 2" xfId="11785" xr:uid="{00000000-0005-0000-0000-0000B9590000}"/>
    <cellStyle name="Normal 6 3 3 3 3 4 2 2 2" xfId="40511" xr:uid="{00000000-0005-0000-0000-0000BA590000}"/>
    <cellStyle name="Normal 6 3 3 3 3 4 2 3" xfId="30493" xr:uid="{00000000-0005-0000-0000-0000BB590000}"/>
    <cellStyle name="Normal 6 3 3 3 3 4 3" xfId="11786" xr:uid="{00000000-0005-0000-0000-0000BC590000}"/>
    <cellStyle name="Normal 6 3 3 3 3 4 3 2" xfId="11787" xr:uid="{00000000-0005-0000-0000-0000BD590000}"/>
    <cellStyle name="Normal 6 3 3 3 3 4 3 2 2" xfId="40512" xr:uid="{00000000-0005-0000-0000-0000BE590000}"/>
    <cellStyle name="Normal 6 3 3 3 3 4 3 3" xfId="30494" xr:uid="{00000000-0005-0000-0000-0000BF590000}"/>
    <cellStyle name="Normal 6 3 3 3 3 4 4" xfId="11788" xr:uid="{00000000-0005-0000-0000-0000C0590000}"/>
    <cellStyle name="Normal 6 3 3 3 3 4 4 2" xfId="35675" xr:uid="{00000000-0005-0000-0000-0000C1590000}"/>
    <cellStyle name="Normal 6 3 3 3 3 4 5" xfId="25079" xr:uid="{00000000-0005-0000-0000-0000C2590000}"/>
    <cellStyle name="Normal 6 3 3 3 3 5" xfId="11789" xr:uid="{00000000-0005-0000-0000-0000C3590000}"/>
    <cellStyle name="Normal 6 3 3 3 3 5 2" xfId="11790" xr:uid="{00000000-0005-0000-0000-0000C4590000}"/>
    <cellStyle name="Normal 6 3 3 3 3 5 2 2" xfId="40513" xr:uid="{00000000-0005-0000-0000-0000C5590000}"/>
    <cellStyle name="Normal 6 3 3 3 3 5 3" xfId="30495" xr:uid="{00000000-0005-0000-0000-0000C6590000}"/>
    <cellStyle name="Normal 6 3 3 3 3 6" xfId="11791" xr:uid="{00000000-0005-0000-0000-0000C7590000}"/>
    <cellStyle name="Normal 6 3 3 3 3 6 2" xfId="11792" xr:uid="{00000000-0005-0000-0000-0000C8590000}"/>
    <cellStyle name="Normal 6 3 3 3 3 6 2 2" xfId="40514" xr:uid="{00000000-0005-0000-0000-0000C9590000}"/>
    <cellStyle name="Normal 6 3 3 3 3 6 3" xfId="30496" xr:uid="{00000000-0005-0000-0000-0000CA590000}"/>
    <cellStyle name="Normal 6 3 3 3 3 7" xfId="11793" xr:uid="{00000000-0005-0000-0000-0000CB590000}"/>
    <cellStyle name="Normal 6 3 3 3 3 7 2" xfId="35670" xr:uid="{00000000-0005-0000-0000-0000CC590000}"/>
    <cellStyle name="Normal 6 3 3 3 3 8" xfId="25074" xr:uid="{00000000-0005-0000-0000-0000CD590000}"/>
    <cellStyle name="Normal 6 3 3 3 4" xfId="11794" xr:uid="{00000000-0005-0000-0000-0000CE590000}"/>
    <cellStyle name="Normal 6 3 3 3 4 2" xfId="11795" xr:uid="{00000000-0005-0000-0000-0000CF590000}"/>
    <cellStyle name="Normal 6 3 3 3 4 2 2" xfId="11796" xr:uid="{00000000-0005-0000-0000-0000D0590000}"/>
    <cellStyle name="Normal 6 3 3 3 4 2 2 2" xfId="11797" xr:uid="{00000000-0005-0000-0000-0000D1590000}"/>
    <cellStyle name="Normal 6 3 3 3 4 2 2 2 2" xfId="40515" xr:uid="{00000000-0005-0000-0000-0000D2590000}"/>
    <cellStyle name="Normal 6 3 3 3 4 2 2 3" xfId="30497" xr:uid="{00000000-0005-0000-0000-0000D3590000}"/>
    <cellStyle name="Normal 6 3 3 3 4 2 3" xfId="11798" xr:uid="{00000000-0005-0000-0000-0000D4590000}"/>
    <cellStyle name="Normal 6 3 3 3 4 2 3 2" xfId="11799" xr:uid="{00000000-0005-0000-0000-0000D5590000}"/>
    <cellStyle name="Normal 6 3 3 3 4 2 3 2 2" xfId="40516" xr:uid="{00000000-0005-0000-0000-0000D6590000}"/>
    <cellStyle name="Normal 6 3 3 3 4 2 3 3" xfId="30498" xr:uid="{00000000-0005-0000-0000-0000D7590000}"/>
    <cellStyle name="Normal 6 3 3 3 4 2 4" xfId="11800" xr:uid="{00000000-0005-0000-0000-0000D8590000}"/>
    <cellStyle name="Normal 6 3 3 3 4 2 4 2" xfId="35677" xr:uid="{00000000-0005-0000-0000-0000D9590000}"/>
    <cellStyle name="Normal 6 3 3 3 4 2 5" xfId="25081" xr:uid="{00000000-0005-0000-0000-0000DA590000}"/>
    <cellStyle name="Normal 6 3 3 3 4 3" xfId="11801" xr:uid="{00000000-0005-0000-0000-0000DB590000}"/>
    <cellStyle name="Normal 6 3 3 3 4 3 2" xfId="11802" xr:uid="{00000000-0005-0000-0000-0000DC590000}"/>
    <cellStyle name="Normal 6 3 3 3 4 3 2 2" xfId="11803" xr:uid="{00000000-0005-0000-0000-0000DD590000}"/>
    <cellStyle name="Normal 6 3 3 3 4 3 2 2 2" xfId="40517" xr:uid="{00000000-0005-0000-0000-0000DE590000}"/>
    <cellStyle name="Normal 6 3 3 3 4 3 2 3" xfId="30499" xr:uid="{00000000-0005-0000-0000-0000DF590000}"/>
    <cellStyle name="Normal 6 3 3 3 4 3 3" xfId="11804" xr:uid="{00000000-0005-0000-0000-0000E0590000}"/>
    <cellStyle name="Normal 6 3 3 3 4 3 3 2" xfId="11805" xr:uid="{00000000-0005-0000-0000-0000E1590000}"/>
    <cellStyle name="Normal 6 3 3 3 4 3 3 2 2" xfId="40518" xr:uid="{00000000-0005-0000-0000-0000E2590000}"/>
    <cellStyle name="Normal 6 3 3 3 4 3 3 3" xfId="30500" xr:uid="{00000000-0005-0000-0000-0000E3590000}"/>
    <cellStyle name="Normal 6 3 3 3 4 3 4" xfId="11806" xr:uid="{00000000-0005-0000-0000-0000E4590000}"/>
    <cellStyle name="Normal 6 3 3 3 4 3 4 2" xfId="35678" xr:uid="{00000000-0005-0000-0000-0000E5590000}"/>
    <cellStyle name="Normal 6 3 3 3 4 3 5" xfId="25082" xr:uid="{00000000-0005-0000-0000-0000E6590000}"/>
    <cellStyle name="Normal 6 3 3 3 4 4" xfId="11807" xr:uid="{00000000-0005-0000-0000-0000E7590000}"/>
    <cellStyle name="Normal 6 3 3 3 4 4 2" xfId="11808" xr:uid="{00000000-0005-0000-0000-0000E8590000}"/>
    <cellStyle name="Normal 6 3 3 3 4 4 2 2" xfId="40519" xr:uid="{00000000-0005-0000-0000-0000E9590000}"/>
    <cellStyle name="Normal 6 3 3 3 4 4 3" xfId="30501" xr:uid="{00000000-0005-0000-0000-0000EA590000}"/>
    <cellStyle name="Normal 6 3 3 3 4 5" xfId="11809" xr:uid="{00000000-0005-0000-0000-0000EB590000}"/>
    <cellStyle name="Normal 6 3 3 3 4 5 2" xfId="11810" xr:uid="{00000000-0005-0000-0000-0000EC590000}"/>
    <cellStyle name="Normal 6 3 3 3 4 5 2 2" xfId="40520" xr:uid="{00000000-0005-0000-0000-0000ED590000}"/>
    <cellStyle name="Normal 6 3 3 3 4 5 3" xfId="30502" xr:uid="{00000000-0005-0000-0000-0000EE590000}"/>
    <cellStyle name="Normal 6 3 3 3 4 6" xfId="11811" xr:uid="{00000000-0005-0000-0000-0000EF590000}"/>
    <cellStyle name="Normal 6 3 3 3 4 6 2" xfId="35676" xr:uid="{00000000-0005-0000-0000-0000F0590000}"/>
    <cellStyle name="Normal 6 3 3 3 4 7" xfId="25080" xr:uid="{00000000-0005-0000-0000-0000F1590000}"/>
    <cellStyle name="Normal 6 3 3 3 5" xfId="11812" xr:uid="{00000000-0005-0000-0000-0000F2590000}"/>
    <cellStyle name="Normal 6 3 3 3 5 2" xfId="11813" xr:uid="{00000000-0005-0000-0000-0000F3590000}"/>
    <cellStyle name="Normal 6 3 3 3 5 2 2" xfId="11814" xr:uid="{00000000-0005-0000-0000-0000F4590000}"/>
    <cellStyle name="Normal 6 3 3 3 5 2 2 2" xfId="40521" xr:uid="{00000000-0005-0000-0000-0000F5590000}"/>
    <cellStyle name="Normal 6 3 3 3 5 2 3" xfId="30503" xr:uid="{00000000-0005-0000-0000-0000F6590000}"/>
    <cellStyle name="Normal 6 3 3 3 5 3" xfId="11815" xr:uid="{00000000-0005-0000-0000-0000F7590000}"/>
    <cellStyle name="Normal 6 3 3 3 5 3 2" xfId="11816" xr:uid="{00000000-0005-0000-0000-0000F8590000}"/>
    <cellStyle name="Normal 6 3 3 3 5 3 2 2" xfId="40522" xr:uid="{00000000-0005-0000-0000-0000F9590000}"/>
    <cellStyle name="Normal 6 3 3 3 5 3 3" xfId="30504" xr:uid="{00000000-0005-0000-0000-0000FA590000}"/>
    <cellStyle name="Normal 6 3 3 3 5 4" xfId="11817" xr:uid="{00000000-0005-0000-0000-0000FB590000}"/>
    <cellStyle name="Normal 6 3 3 3 5 4 2" xfId="35679" xr:uid="{00000000-0005-0000-0000-0000FC590000}"/>
    <cellStyle name="Normal 6 3 3 3 5 5" xfId="25083" xr:uid="{00000000-0005-0000-0000-0000FD590000}"/>
    <cellStyle name="Normal 6 3 3 3 6" xfId="11818" xr:uid="{00000000-0005-0000-0000-0000FE590000}"/>
    <cellStyle name="Normal 6 3 3 3 6 2" xfId="11819" xr:uid="{00000000-0005-0000-0000-0000FF590000}"/>
    <cellStyle name="Normal 6 3 3 3 6 2 2" xfId="11820" xr:uid="{00000000-0005-0000-0000-0000005A0000}"/>
    <cellStyle name="Normal 6 3 3 3 6 2 2 2" xfId="40523" xr:uid="{00000000-0005-0000-0000-0000015A0000}"/>
    <cellStyle name="Normal 6 3 3 3 6 2 3" xfId="30505" xr:uid="{00000000-0005-0000-0000-0000025A0000}"/>
    <cellStyle name="Normal 6 3 3 3 6 3" xfId="11821" xr:uid="{00000000-0005-0000-0000-0000035A0000}"/>
    <cellStyle name="Normal 6 3 3 3 6 3 2" xfId="11822" xr:uid="{00000000-0005-0000-0000-0000045A0000}"/>
    <cellStyle name="Normal 6 3 3 3 6 3 2 2" xfId="40524" xr:uid="{00000000-0005-0000-0000-0000055A0000}"/>
    <cellStyle name="Normal 6 3 3 3 6 3 3" xfId="30506" xr:uid="{00000000-0005-0000-0000-0000065A0000}"/>
    <cellStyle name="Normal 6 3 3 3 6 4" xfId="11823" xr:uid="{00000000-0005-0000-0000-0000075A0000}"/>
    <cellStyle name="Normal 6 3 3 3 6 4 2" xfId="35680" xr:uid="{00000000-0005-0000-0000-0000085A0000}"/>
    <cellStyle name="Normal 6 3 3 3 6 5" xfId="25084" xr:uid="{00000000-0005-0000-0000-0000095A0000}"/>
    <cellStyle name="Normal 6 3 3 3 7" xfId="11824" xr:uid="{00000000-0005-0000-0000-00000A5A0000}"/>
    <cellStyle name="Normal 6 3 3 3 7 2" xfId="11825" xr:uid="{00000000-0005-0000-0000-00000B5A0000}"/>
    <cellStyle name="Normal 6 3 3 3 7 2 2" xfId="40525" xr:uid="{00000000-0005-0000-0000-00000C5A0000}"/>
    <cellStyle name="Normal 6 3 3 3 7 3" xfId="30507" xr:uid="{00000000-0005-0000-0000-00000D5A0000}"/>
    <cellStyle name="Normal 6 3 3 3 8" xfId="11826" xr:uid="{00000000-0005-0000-0000-00000E5A0000}"/>
    <cellStyle name="Normal 6 3 3 3 8 2" xfId="11827" xr:uid="{00000000-0005-0000-0000-00000F5A0000}"/>
    <cellStyle name="Normal 6 3 3 3 8 2 2" xfId="40526" xr:uid="{00000000-0005-0000-0000-0000105A0000}"/>
    <cellStyle name="Normal 6 3 3 3 8 3" xfId="30508" xr:uid="{00000000-0005-0000-0000-0000115A0000}"/>
    <cellStyle name="Normal 6 3 3 3 9" xfId="11828" xr:uid="{00000000-0005-0000-0000-0000125A0000}"/>
    <cellStyle name="Normal 6 3 3 3 9 2" xfId="35663" xr:uid="{00000000-0005-0000-0000-0000135A0000}"/>
    <cellStyle name="Normal 6 3 3 4" xfId="11829" xr:uid="{00000000-0005-0000-0000-0000145A0000}"/>
    <cellStyle name="Normal 6 3 3 4 10" xfId="25085" xr:uid="{00000000-0005-0000-0000-0000155A0000}"/>
    <cellStyle name="Normal 6 3 3 4 2" xfId="11830" xr:uid="{00000000-0005-0000-0000-0000165A0000}"/>
    <cellStyle name="Normal 6 3 3 4 2 2" xfId="11831" xr:uid="{00000000-0005-0000-0000-0000175A0000}"/>
    <cellStyle name="Normal 6 3 3 4 2 2 2" xfId="11832" xr:uid="{00000000-0005-0000-0000-0000185A0000}"/>
    <cellStyle name="Normal 6 3 3 4 2 2 2 2" xfId="11833" xr:uid="{00000000-0005-0000-0000-0000195A0000}"/>
    <cellStyle name="Normal 6 3 3 4 2 2 2 2 2" xfId="11834" xr:uid="{00000000-0005-0000-0000-00001A5A0000}"/>
    <cellStyle name="Normal 6 3 3 4 2 2 2 2 2 2" xfId="40527" xr:uid="{00000000-0005-0000-0000-00001B5A0000}"/>
    <cellStyle name="Normal 6 3 3 4 2 2 2 2 3" xfId="30509" xr:uid="{00000000-0005-0000-0000-00001C5A0000}"/>
    <cellStyle name="Normal 6 3 3 4 2 2 2 3" xfId="11835" xr:uid="{00000000-0005-0000-0000-00001D5A0000}"/>
    <cellStyle name="Normal 6 3 3 4 2 2 2 3 2" xfId="11836" xr:uid="{00000000-0005-0000-0000-00001E5A0000}"/>
    <cellStyle name="Normal 6 3 3 4 2 2 2 3 2 2" xfId="40528" xr:uid="{00000000-0005-0000-0000-00001F5A0000}"/>
    <cellStyle name="Normal 6 3 3 4 2 2 2 3 3" xfId="30510" xr:uid="{00000000-0005-0000-0000-0000205A0000}"/>
    <cellStyle name="Normal 6 3 3 4 2 2 2 4" xfId="11837" xr:uid="{00000000-0005-0000-0000-0000215A0000}"/>
    <cellStyle name="Normal 6 3 3 4 2 2 2 4 2" xfId="35684" xr:uid="{00000000-0005-0000-0000-0000225A0000}"/>
    <cellStyle name="Normal 6 3 3 4 2 2 2 5" xfId="25088" xr:uid="{00000000-0005-0000-0000-0000235A0000}"/>
    <cellStyle name="Normal 6 3 3 4 2 2 3" xfId="11838" xr:uid="{00000000-0005-0000-0000-0000245A0000}"/>
    <cellStyle name="Normal 6 3 3 4 2 2 3 2" xfId="11839" xr:uid="{00000000-0005-0000-0000-0000255A0000}"/>
    <cellStyle name="Normal 6 3 3 4 2 2 3 2 2" xfId="11840" xr:uid="{00000000-0005-0000-0000-0000265A0000}"/>
    <cellStyle name="Normal 6 3 3 4 2 2 3 2 2 2" xfId="40529" xr:uid="{00000000-0005-0000-0000-0000275A0000}"/>
    <cellStyle name="Normal 6 3 3 4 2 2 3 2 3" xfId="30511" xr:uid="{00000000-0005-0000-0000-0000285A0000}"/>
    <cellStyle name="Normal 6 3 3 4 2 2 3 3" xfId="11841" xr:uid="{00000000-0005-0000-0000-0000295A0000}"/>
    <cellStyle name="Normal 6 3 3 4 2 2 3 3 2" xfId="11842" xr:uid="{00000000-0005-0000-0000-00002A5A0000}"/>
    <cellStyle name="Normal 6 3 3 4 2 2 3 3 2 2" xfId="40530" xr:uid="{00000000-0005-0000-0000-00002B5A0000}"/>
    <cellStyle name="Normal 6 3 3 4 2 2 3 3 3" xfId="30512" xr:uid="{00000000-0005-0000-0000-00002C5A0000}"/>
    <cellStyle name="Normal 6 3 3 4 2 2 3 4" xfId="11843" xr:uid="{00000000-0005-0000-0000-00002D5A0000}"/>
    <cellStyle name="Normal 6 3 3 4 2 2 3 4 2" xfId="35685" xr:uid="{00000000-0005-0000-0000-00002E5A0000}"/>
    <cellStyle name="Normal 6 3 3 4 2 2 3 5" xfId="25089" xr:uid="{00000000-0005-0000-0000-00002F5A0000}"/>
    <cellStyle name="Normal 6 3 3 4 2 2 4" xfId="11844" xr:uid="{00000000-0005-0000-0000-0000305A0000}"/>
    <cellStyle name="Normal 6 3 3 4 2 2 4 2" xfId="11845" xr:uid="{00000000-0005-0000-0000-0000315A0000}"/>
    <cellStyle name="Normal 6 3 3 4 2 2 4 2 2" xfId="40531" xr:uid="{00000000-0005-0000-0000-0000325A0000}"/>
    <cellStyle name="Normal 6 3 3 4 2 2 4 3" xfId="30513" xr:uid="{00000000-0005-0000-0000-0000335A0000}"/>
    <cellStyle name="Normal 6 3 3 4 2 2 5" xfId="11846" xr:uid="{00000000-0005-0000-0000-0000345A0000}"/>
    <cellStyle name="Normal 6 3 3 4 2 2 5 2" xfId="11847" xr:uid="{00000000-0005-0000-0000-0000355A0000}"/>
    <cellStyle name="Normal 6 3 3 4 2 2 5 2 2" xfId="40532" xr:uid="{00000000-0005-0000-0000-0000365A0000}"/>
    <cellStyle name="Normal 6 3 3 4 2 2 5 3" xfId="30514" xr:uid="{00000000-0005-0000-0000-0000375A0000}"/>
    <cellStyle name="Normal 6 3 3 4 2 2 6" xfId="11848" xr:uid="{00000000-0005-0000-0000-0000385A0000}"/>
    <cellStyle name="Normal 6 3 3 4 2 2 6 2" xfId="35683" xr:uid="{00000000-0005-0000-0000-0000395A0000}"/>
    <cellStyle name="Normal 6 3 3 4 2 2 7" xfId="25087" xr:uid="{00000000-0005-0000-0000-00003A5A0000}"/>
    <cellStyle name="Normal 6 3 3 4 2 3" xfId="11849" xr:uid="{00000000-0005-0000-0000-00003B5A0000}"/>
    <cellStyle name="Normal 6 3 3 4 2 3 2" xfId="11850" xr:uid="{00000000-0005-0000-0000-00003C5A0000}"/>
    <cellStyle name="Normal 6 3 3 4 2 3 2 2" xfId="11851" xr:uid="{00000000-0005-0000-0000-00003D5A0000}"/>
    <cellStyle name="Normal 6 3 3 4 2 3 2 2 2" xfId="40533" xr:uid="{00000000-0005-0000-0000-00003E5A0000}"/>
    <cellStyle name="Normal 6 3 3 4 2 3 2 3" xfId="30515" xr:uid="{00000000-0005-0000-0000-00003F5A0000}"/>
    <cellStyle name="Normal 6 3 3 4 2 3 3" xfId="11852" xr:uid="{00000000-0005-0000-0000-0000405A0000}"/>
    <cellStyle name="Normal 6 3 3 4 2 3 3 2" xfId="11853" xr:uid="{00000000-0005-0000-0000-0000415A0000}"/>
    <cellStyle name="Normal 6 3 3 4 2 3 3 2 2" xfId="40534" xr:uid="{00000000-0005-0000-0000-0000425A0000}"/>
    <cellStyle name="Normal 6 3 3 4 2 3 3 3" xfId="30516" xr:uid="{00000000-0005-0000-0000-0000435A0000}"/>
    <cellStyle name="Normal 6 3 3 4 2 3 4" xfId="11854" xr:uid="{00000000-0005-0000-0000-0000445A0000}"/>
    <cellStyle name="Normal 6 3 3 4 2 3 4 2" xfId="35686" xr:uid="{00000000-0005-0000-0000-0000455A0000}"/>
    <cellStyle name="Normal 6 3 3 4 2 3 5" xfId="25090" xr:uid="{00000000-0005-0000-0000-0000465A0000}"/>
    <cellStyle name="Normal 6 3 3 4 2 4" xfId="11855" xr:uid="{00000000-0005-0000-0000-0000475A0000}"/>
    <cellStyle name="Normal 6 3 3 4 2 4 2" xfId="11856" xr:uid="{00000000-0005-0000-0000-0000485A0000}"/>
    <cellStyle name="Normal 6 3 3 4 2 4 2 2" xfId="11857" xr:uid="{00000000-0005-0000-0000-0000495A0000}"/>
    <cellStyle name="Normal 6 3 3 4 2 4 2 2 2" xfId="40535" xr:uid="{00000000-0005-0000-0000-00004A5A0000}"/>
    <cellStyle name="Normal 6 3 3 4 2 4 2 3" xfId="30517" xr:uid="{00000000-0005-0000-0000-00004B5A0000}"/>
    <cellStyle name="Normal 6 3 3 4 2 4 3" xfId="11858" xr:uid="{00000000-0005-0000-0000-00004C5A0000}"/>
    <cellStyle name="Normal 6 3 3 4 2 4 3 2" xfId="11859" xr:uid="{00000000-0005-0000-0000-00004D5A0000}"/>
    <cellStyle name="Normal 6 3 3 4 2 4 3 2 2" xfId="40536" xr:uid="{00000000-0005-0000-0000-00004E5A0000}"/>
    <cellStyle name="Normal 6 3 3 4 2 4 3 3" xfId="30518" xr:uid="{00000000-0005-0000-0000-00004F5A0000}"/>
    <cellStyle name="Normal 6 3 3 4 2 4 4" xfId="11860" xr:uid="{00000000-0005-0000-0000-0000505A0000}"/>
    <cellStyle name="Normal 6 3 3 4 2 4 4 2" xfId="35687" xr:uid="{00000000-0005-0000-0000-0000515A0000}"/>
    <cellStyle name="Normal 6 3 3 4 2 4 5" xfId="25091" xr:uid="{00000000-0005-0000-0000-0000525A0000}"/>
    <cellStyle name="Normal 6 3 3 4 2 5" xfId="11861" xr:uid="{00000000-0005-0000-0000-0000535A0000}"/>
    <cellStyle name="Normal 6 3 3 4 2 5 2" xfId="11862" xr:uid="{00000000-0005-0000-0000-0000545A0000}"/>
    <cellStyle name="Normal 6 3 3 4 2 5 2 2" xfId="40537" xr:uid="{00000000-0005-0000-0000-0000555A0000}"/>
    <cellStyle name="Normal 6 3 3 4 2 5 3" xfId="30519" xr:uid="{00000000-0005-0000-0000-0000565A0000}"/>
    <cellStyle name="Normal 6 3 3 4 2 6" xfId="11863" xr:uid="{00000000-0005-0000-0000-0000575A0000}"/>
    <cellStyle name="Normal 6 3 3 4 2 6 2" xfId="11864" xr:uid="{00000000-0005-0000-0000-0000585A0000}"/>
    <cellStyle name="Normal 6 3 3 4 2 6 2 2" xfId="40538" xr:uid="{00000000-0005-0000-0000-0000595A0000}"/>
    <cellStyle name="Normal 6 3 3 4 2 6 3" xfId="30520" xr:uid="{00000000-0005-0000-0000-00005A5A0000}"/>
    <cellStyle name="Normal 6 3 3 4 2 7" xfId="11865" xr:uid="{00000000-0005-0000-0000-00005B5A0000}"/>
    <cellStyle name="Normal 6 3 3 4 2 7 2" xfId="35682" xr:uid="{00000000-0005-0000-0000-00005C5A0000}"/>
    <cellStyle name="Normal 6 3 3 4 2 8" xfId="25086" xr:uid="{00000000-0005-0000-0000-00005D5A0000}"/>
    <cellStyle name="Normal 6 3 3 4 3" xfId="11866" xr:uid="{00000000-0005-0000-0000-00005E5A0000}"/>
    <cellStyle name="Normal 6 3 3 4 3 2" xfId="11867" xr:uid="{00000000-0005-0000-0000-00005F5A0000}"/>
    <cellStyle name="Normal 6 3 3 4 3 2 2" xfId="11868" xr:uid="{00000000-0005-0000-0000-0000605A0000}"/>
    <cellStyle name="Normal 6 3 3 4 3 2 2 2" xfId="11869" xr:uid="{00000000-0005-0000-0000-0000615A0000}"/>
    <cellStyle name="Normal 6 3 3 4 3 2 2 2 2" xfId="11870" xr:uid="{00000000-0005-0000-0000-0000625A0000}"/>
    <cellStyle name="Normal 6 3 3 4 3 2 2 2 2 2" xfId="40539" xr:uid="{00000000-0005-0000-0000-0000635A0000}"/>
    <cellStyle name="Normal 6 3 3 4 3 2 2 2 3" xfId="30521" xr:uid="{00000000-0005-0000-0000-0000645A0000}"/>
    <cellStyle name="Normal 6 3 3 4 3 2 2 3" xfId="11871" xr:uid="{00000000-0005-0000-0000-0000655A0000}"/>
    <cellStyle name="Normal 6 3 3 4 3 2 2 3 2" xfId="11872" xr:uid="{00000000-0005-0000-0000-0000665A0000}"/>
    <cellStyle name="Normal 6 3 3 4 3 2 2 3 2 2" xfId="40540" xr:uid="{00000000-0005-0000-0000-0000675A0000}"/>
    <cellStyle name="Normal 6 3 3 4 3 2 2 3 3" xfId="30522" xr:uid="{00000000-0005-0000-0000-0000685A0000}"/>
    <cellStyle name="Normal 6 3 3 4 3 2 2 4" xfId="11873" xr:uid="{00000000-0005-0000-0000-0000695A0000}"/>
    <cellStyle name="Normal 6 3 3 4 3 2 2 4 2" xfId="35690" xr:uid="{00000000-0005-0000-0000-00006A5A0000}"/>
    <cellStyle name="Normal 6 3 3 4 3 2 2 5" xfId="25094" xr:uid="{00000000-0005-0000-0000-00006B5A0000}"/>
    <cellStyle name="Normal 6 3 3 4 3 2 3" xfId="11874" xr:uid="{00000000-0005-0000-0000-00006C5A0000}"/>
    <cellStyle name="Normal 6 3 3 4 3 2 3 2" xfId="11875" xr:uid="{00000000-0005-0000-0000-00006D5A0000}"/>
    <cellStyle name="Normal 6 3 3 4 3 2 3 2 2" xfId="11876" xr:uid="{00000000-0005-0000-0000-00006E5A0000}"/>
    <cellStyle name="Normal 6 3 3 4 3 2 3 2 2 2" xfId="40541" xr:uid="{00000000-0005-0000-0000-00006F5A0000}"/>
    <cellStyle name="Normal 6 3 3 4 3 2 3 2 3" xfId="30523" xr:uid="{00000000-0005-0000-0000-0000705A0000}"/>
    <cellStyle name="Normal 6 3 3 4 3 2 3 3" xfId="11877" xr:uid="{00000000-0005-0000-0000-0000715A0000}"/>
    <cellStyle name="Normal 6 3 3 4 3 2 3 3 2" xfId="11878" xr:uid="{00000000-0005-0000-0000-0000725A0000}"/>
    <cellStyle name="Normal 6 3 3 4 3 2 3 3 2 2" xfId="40542" xr:uid="{00000000-0005-0000-0000-0000735A0000}"/>
    <cellStyle name="Normal 6 3 3 4 3 2 3 3 3" xfId="30524" xr:uid="{00000000-0005-0000-0000-0000745A0000}"/>
    <cellStyle name="Normal 6 3 3 4 3 2 3 4" xfId="11879" xr:uid="{00000000-0005-0000-0000-0000755A0000}"/>
    <cellStyle name="Normal 6 3 3 4 3 2 3 4 2" xfId="35691" xr:uid="{00000000-0005-0000-0000-0000765A0000}"/>
    <cellStyle name="Normal 6 3 3 4 3 2 3 5" xfId="25095" xr:uid="{00000000-0005-0000-0000-0000775A0000}"/>
    <cellStyle name="Normal 6 3 3 4 3 2 4" xfId="11880" xr:uid="{00000000-0005-0000-0000-0000785A0000}"/>
    <cellStyle name="Normal 6 3 3 4 3 2 4 2" xfId="11881" xr:uid="{00000000-0005-0000-0000-0000795A0000}"/>
    <cellStyle name="Normal 6 3 3 4 3 2 4 2 2" xfId="40543" xr:uid="{00000000-0005-0000-0000-00007A5A0000}"/>
    <cellStyle name="Normal 6 3 3 4 3 2 4 3" xfId="30525" xr:uid="{00000000-0005-0000-0000-00007B5A0000}"/>
    <cellStyle name="Normal 6 3 3 4 3 2 5" xfId="11882" xr:uid="{00000000-0005-0000-0000-00007C5A0000}"/>
    <cellStyle name="Normal 6 3 3 4 3 2 5 2" xfId="11883" xr:uid="{00000000-0005-0000-0000-00007D5A0000}"/>
    <cellStyle name="Normal 6 3 3 4 3 2 5 2 2" xfId="40544" xr:uid="{00000000-0005-0000-0000-00007E5A0000}"/>
    <cellStyle name="Normal 6 3 3 4 3 2 5 3" xfId="30526" xr:uid="{00000000-0005-0000-0000-00007F5A0000}"/>
    <cellStyle name="Normal 6 3 3 4 3 2 6" xfId="11884" xr:uid="{00000000-0005-0000-0000-0000805A0000}"/>
    <cellStyle name="Normal 6 3 3 4 3 2 6 2" xfId="35689" xr:uid="{00000000-0005-0000-0000-0000815A0000}"/>
    <cellStyle name="Normal 6 3 3 4 3 2 7" xfId="25093" xr:uid="{00000000-0005-0000-0000-0000825A0000}"/>
    <cellStyle name="Normal 6 3 3 4 3 3" xfId="11885" xr:uid="{00000000-0005-0000-0000-0000835A0000}"/>
    <cellStyle name="Normal 6 3 3 4 3 3 2" xfId="11886" xr:uid="{00000000-0005-0000-0000-0000845A0000}"/>
    <cellStyle name="Normal 6 3 3 4 3 3 2 2" xfId="11887" xr:uid="{00000000-0005-0000-0000-0000855A0000}"/>
    <cellStyle name="Normal 6 3 3 4 3 3 2 2 2" xfId="40545" xr:uid="{00000000-0005-0000-0000-0000865A0000}"/>
    <cellStyle name="Normal 6 3 3 4 3 3 2 3" xfId="30527" xr:uid="{00000000-0005-0000-0000-0000875A0000}"/>
    <cellStyle name="Normal 6 3 3 4 3 3 3" xfId="11888" xr:uid="{00000000-0005-0000-0000-0000885A0000}"/>
    <cellStyle name="Normal 6 3 3 4 3 3 3 2" xfId="11889" xr:uid="{00000000-0005-0000-0000-0000895A0000}"/>
    <cellStyle name="Normal 6 3 3 4 3 3 3 2 2" xfId="40546" xr:uid="{00000000-0005-0000-0000-00008A5A0000}"/>
    <cellStyle name="Normal 6 3 3 4 3 3 3 3" xfId="30528" xr:uid="{00000000-0005-0000-0000-00008B5A0000}"/>
    <cellStyle name="Normal 6 3 3 4 3 3 4" xfId="11890" xr:uid="{00000000-0005-0000-0000-00008C5A0000}"/>
    <cellStyle name="Normal 6 3 3 4 3 3 4 2" xfId="35692" xr:uid="{00000000-0005-0000-0000-00008D5A0000}"/>
    <cellStyle name="Normal 6 3 3 4 3 3 5" xfId="25096" xr:uid="{00000000-0005-0000-0000-00008E5A0000}"/>
    <cellStyle name="Normal 6 3 3 4 3 4" xfId="11891" xr:uid="{00000000-0005-0000-0000-00008F5A0000}"/>
    <cellStyle name="Normal 6 3 3 4 3 4 2" xfId="11892" xr:uid="{00000000-0005-0000-0000-0000905A0000}"/>
    <cellStyle name="Normal 6 3 3 4 3 4 2 2" xfId="11893" xr:uid="{00000000-0005-0000-0000-0000915A0000}"/>
    <cellStyle name="Normal 6 3 3 4 3 4 2 2 2" xfId="40547" xr:uid="{00000000-0005-0000-0000-0000925A0000}"/>
    <cellStyle name="Normal 6 3 3 4 3 4 2 3" xfId="30529" xr:uid="{00000000-0005-0000-0000-0000935A0000}"/>
    <cellStyle name="Normal 6 3 3 4 3 4 3" xfId="11894" xr:uid="{00000000-0005-0000-0000-0000945A0000}"/>
    <cellStyle name="Normal 6 3 3 4 3 4 3 2" xfId="11895" xr:uid="{00000000-0005-0000-0000-0000955A0000}"/>
    <cellStyle name="Normal 6 3 3 4 3 4 3 2 2" xfId="40548" xr:uid="{00000000-0005-0000-0000-0000965A0000}"/>
    <cellStyle name="Normal 6 3 3 4 3 4 3 3" xfId="30530" xr:uid="{00000000-0005-0000-0000-0000975A0000}"/>
    <cellStyle name="Normal 6 3 3 4 3 4 4" xfId="11896" xr:uid="{00000000-0005-0000-0000-0000985A0000}"/>
    <cellStyle name="Normal 6 3 3 4 3 4 4 2" xfId="35693" xr:uid="{00000000-0005-0000-0000-0000995A0000}"/>
    <cellStyle name="Normal 6 3 3 4 3 4 5" xfId="25097" xr:uid="{00000000-0005-0000-0000-00009A5A0000}"/>
    <cellStyle name="Normal 6 3 3 4 3 5" xfId="11897" xr:uid="{00000000-0005-0000-0000-00009B5A0000}"/>
    <cellStyle name="Normal 6 3 3 4 3 5 2" xfId="11898" xr:uid="{00000000-0005-0000-0000-00009C5A0000}"/>
    <cellStyle name="Normal 6 3 3 4 3 5 2 2" xfId="40549" xr:uid="{00000000-0005-0000-0000-00009D5A0000}"/>
    <cellStyle name="Normal 6 3 3 4 3 5 3" xfId="30531" xr:uid="{00000000-0005-0000-0000-00009E5A0000}"/>
    <cellStyle name="Normal 6 3 3 4 3 6" xfId="11899" xr:uid="{00000000-0005-0000-0000-00009F5A0000}"/>
    <cellStyle name="Normal 6 3 3 4 3 6 2" xfId="11900" xr:uid="{00000000-0005-0000-0000-0000A05A0000}"/>
    <cellStyle name="Normal 6 3 3 4 3 6 2 2" xfId="40550" xr:uid="{00000000-0005-0000-0000-0000A15A0000}"/>
    <cellStyle name="Normal 6 3 3 4 3 6 3" xfId="30532" xr:uid="{00000000-0005-0000-0000-0000A25A0000}"/>
    <cellStyle name="Normal 6 3 3 4 3 7" xfId="11901" xr:uid="{00000000-0005-0000-0000-0000A35A0000}"/>
    <cellStyle name="Normal 6 3 3 4 3 7 2" xfId="35688" xr:uid="{00000000-0005-0000-0000-0000A45A0000}"/>
    <cellStyle name="Normal 6 3 3 4 3 8" xfId="25092" xr:uid="{00000000-0005-0000-0000-0000A55A0000}"/>
    <cellStyle name="Normal 6 3 3 4 4" xfId="11902" xr:uid="{00000000-0005-0000-0000-0000A65A0000}"/>
    <cellStyle name="Normal 6 3 3 4 4 2" xfId="11903" xr:uid="{00000000-0005-0000-0000-0000A75A0000}"/>
    <cellStyle name="Normal 6 3 3 4 4 2 2" xfId="11904" xr:uid="{00000000-0005-0000-0000-0000A85A0000}"/>
    <cellStyle name="Normal 6 3 3 4 4 2 2 2" xfId="11905" xr:uid="{00000000-0005-0000-0000-0000A95A0000}"/>
    <cellStyle name="Normal 6 3 3 4 4 2 2 2 2" xfId="40551" xr:uid="{00000000-0005-0000-0000-0000AA5A0000}"/>
    <cellStyle name="Normal 6 3 3 4 4 2 2 3" xfId="30533" xr:uid="{00000000-0005-0000-0000-0000AB5A0000}"/>
    <cellStyle name="Normal 6 3 3 4 4 2 3" xfId="11906" xr:uid="{00000000-0005-0000-0000-0000AC5A0000}"/>
    <cellStyle name="Normal 6 3 3 4 4 2 3 2" xfId="11907" xr:uid="{00000000-0005-0000-0000-0000AD5A0000}"/>
    <cellStyle name="Normal 6 3 3 4 4 2 3 2 2" xfId="40552" xr:uid="{00000000-0005-0000-0000-0000AE5A0000}"/>
    <cellStyle name="Normal 6 3 3 4 4 2 3 3" xfId="30534" xr:uid="{00000000-0005-0000-0000-0000AF5A0000}"/>
    <cellStyle name="Normal 6 3 3 4 4 2 4" xfId="11908" xr:uid="{00000000-0005-0000-0000-0000B05A0000}"/>
    <cellStyle name="Normal 6 3 3 4 4 2 4 2" xfId="35695" xr:uid="{00000000-0005-0000-0000-0000B15A0000}"/>
    <cellStyle name="Normal 6 3 3 4 4 2 5" xfId="25099" xr:uid="{00000000-0005-0000-0000-0000B25A0000}"/>
    <cellStyle name="Normal 6 3 3 4 4 3" xfId="11909" xr:uid="{00000000-0005-0000-0000-0000B35A0000}"/>
    <cellStyle name="Normal 6 3 3 4 4 3 2" xfId="11910" xr:uid="{00000000-0005-0000-0000-0000B45A0000}"/>
    <cellStyle name="Normal 6 3 3 4 4 3 2 2" xfId="11911" xr:uid="{00000000-0005-0000-0000-0000B55A0000}"/>
    <cellStyle name="Normal 6 3 3 4 4 3 2 2 2" xfId="40553" xr:uid="{00000000-0005-0000-0000-0000B65A0000}"/>
    <cellStyle name="Normal 6 3 3 4 4 3 2 3" xfId="30535" xr:uid="{00000000-0005-0000-0000-0000B75A0000}"/>
    <cellStyle name="Normal 6 3 3 4 4 3 3" xfId="11912" xr:uid="{00000000-0005-0000-0000-0000B85A0000}"/>
    <cellStyle name="Normal 6 3 3 4 4 3 3 2" xfId="11913" xr:uid="{00000000-0005-0000-0000-0000B95A0000}"/>
    <cellStyle name="Normal 6 3 3 4 4 3 3 2 2" xfId="40554" xr:uid="{00000000-0005-0000-0000-0000BA5A0000}"/>
    <cellStyle name="Normal 6 3 3 4 4 3 3 3" xfId="30536" xr:uid="{00000000-0005-0000-0000-0000BB5A0000}"/>
    <cellStyle name="Normal 6 3 3 4 4 3 4" xfId="11914" xr:uid="{00000000-0005-0000-0000-0000BC5A0000}"/>
    <cellStyle name="Normal 6 3 3 4 4 3 4 2" xfId="35696" xr:uid="{00000000-0005-0000-0000-0000BD5A0000}"/>
    <cellStyle name="Normal 6 3 3 4 4 3 5" xfId="25100" xr:uid="{00000000-0005-0000-0000-0000BE5A0000}"/>
    <cellStyle name="Normal 6 3 3 4 4 4" xfId="11915" xr:uid="{00000000-0005-0000-0000-0000BF5A0000}"/>
    <cellStyle name="Normal 6 3 3 4 4 4 2" xfId="11916" xr:uid="{00000000-0005-0000-0000-0000C05A0000}"/>
    <cellStyle name="Normal 6 3 3 4 4 4 2 2" xfId="40555" xr:uid="{00000000-0005-0000-0000-0000C15A0000}"/>
    <cellStyle name="Normal 6 3 3 4 4 4 3" xfId="30537" xr:uid="{00000000-0005-0000-0000-0000C25A0000}"/>
    <cellStyle name="Normal 6 3 3 4 4 5" xfId="11917" xr:uid="{00000000-0005-0000-0000-0000C35A0000}"/>
    <cellStyle name="Normal 6 3 3 4 4 5 2" xfId="11918" xr:uid="{00000000-0005-0000-0000-0000C45A0000}"/>
    <cellStyle name="Normal 6 3 3 4 4 5 2 2" xfId="40556" xr:uid="{00000000-0005-0000-0000-0000C55A0000}"/>
    <cellStyle name="Normal 6 3 3 4 4 5 3" xfId="30538" xr:uid="{00000000-0005-0000-0000-0000C65A0000}"/>
    <cellStyle name="Normal 6 3 3 4 4 6" xfId="11919" xr:uid="{00000000-0005-0000-0000-0000C75A0000}"/>
    <cellStyle name="Normal 6 3 3 4 4 6 2" xfId="35694" xr:uid="{00000000-0005-0000-0000-0000C85A0000}"/>
    <cellStyle name="Normal 6 3 3 4 4 7" xfId="25098" xr:uid="{00000000-0005-0000-0000-0000C95A0000}"/>
    <cellStyle name="Normal 6 3 3 4 5" xfId="11920" xr:uid="{00000000-0005-0000-0000-0000CA5A0000}"/>
    <cellStyle name="Normal 6 3 3 4 5 2" xfId="11921" xr:uid="{00000000-0005-0000-0000-0000CB5A0000}"/>
    <cellStyle name="Normal 6 3 3 4 5 2 2" xfId="11922" xr:uid="{00000000-0005-0000-0000-0000CC5A0000}"/>
    <cellStyle name="Normal 6 3 3 4 5 2 2 2" xfId="40557" xr:uid="{00000000-0005-0000-0000-0000CD5A0000}"/>
    <cellStyle name="Normal 6 3 3 4 5 2 3" xfId="30539" xr:uid="{00000000-0005-0000-0000-0000CE5A0000}"/>
    <cellStyle name="Normal 6 3 3 4 5 3" xfId="11923" xr:uid="{00000000-0005-0000-0000-0000CF5A0000}"/>
    <cellStyle name="Normal 6 3 3 4 5 3 2" xfId="11924" xr:uid="{00000000-0005-0000-0000-0000D05A0000}"/>
    <cellStyle name="Normal 6 3 3 4 5 3 2 2" xfId="40558" xr:uid="{00000000-0005-0000-0000-0000D15A0000}"/>
    <cellStyle name="Normal 6 3 3 4 5 3 3" xfId="30540" xr:uid="{00000000-0005-0000-0000-0000D25A0000}"/>
    <cellStyle name="Normal 6 3 3 4 5 4" xfId="11925" xr:uid="{00000000-0005-0000-0000-0000D35A0000}"/>
    <cellStyle name="Normal 6 3 3 4 5 4 2" xfId="35697" xr:uid="{00000000-0005-0000-0000-0000D45A0000}"/>
    <cellStyle name="Normal 6 3 3 4 5 5" xfId="25101" xr:uid="{00000000-0005-0000-0000-0000D55A0000}"/>
    <cellStyle name="Normal 6 3 3 4 6" xfId="11926" xr:uid="{00000000-0005-0000-0000-0000D65A0000}"/>
    <cellStyle name="Normal 6 3 3 4 6 2" xfId="11927" xr:uid="{00000000-0005-0000-0000-0000D75A0000}"/>
    <cellStyle name="Normal 6 3 3 4 6 2 2" xfId="11928" xr:uid="{00000000-0005-0000-0000-0000D85A0000}"/>
    <cellStyle name="Normal 6 3 3 4 6 2 2 2" xfId="40559" xr:uid="{00000000-0005-0000-0000-0000D95A0000}"/>
    <cellStyle name="Normal 6 3 3 4 6 2 3" xfId="30541" xr:uid="{00000000-0005-0000-0000-0000DA5A0000}"/>
    <cellStyle name="Normal 6 3 3 4 6 3" xfId="11929" xr:uid="{00000000-0005-0000-0000-0000DB5A0000}"/>
    <cellStyle name="Normal 6 3 3 4 6 3 2" xfId="11930" xr:uid="{00000000-0005-0000-0000-0000DC5A0000}"/>
    <cellStyle name="Normal 6 3 3 4 6 3 2 2" xfId="40560" xr:uid="{00000000-0005-0000-0000-0000DD5A0000}"/>
    <cellStyle name="Normal 6 3 3 4 6 3 3" xfId="30542" xr:uid="{00000000-0005-0000-0000-0000DE5A0000}"/>
    <cellStyle name="Normal 6 3 3 4 6 4" xfId="11931" xr:uid="{00000000-0005-0000-0000-0000DF5A0000}"/>
    <cellStyle name="Normal 6 3 3 4 6 4 2" xfId="35698" xr:uid="{00000000-0005-0000-0000-0000E05A0000}"/>
    <cellStyle name="Normal 6 3 3 4 6 5" xfId="25102" xr:uid="{00000000-0005-0000-0000-0000E15A0000}"/>
    <cellStyle name="Normal 6 3 3 4 7" xfId="11932" xr:uid="{00000000-0005-0000-0000-0000E25A0000}"/>
    <cellStyle name="Normal 6 3 3 4 7 2" xfId="11933" xr:uid="{00000000-0005-0000-0000-0000E35A0000}"/>
    <cellStyle name="Normal 6 3 3 4 7 2 2" xfId="40561" xr:uid="{00000000-0005-0000-0000-0000E45A0000}"/>
    <cellStyle name="Normal 6 3 3 4 7 3" xfId="30543" xr:uid="{00000000-0005-0000-0000-0000E55A0000}"/>
    <cellStyle name="Normal 6 3 3 4 8" xfId="11934" xr:uid="{00000000-0005-0000-0000-0000E65A0000}"/>
    <cellStyle name="Normal 6 3 3 4 8 2" xfId="11935" xr:uid="{00000000-0005-0000-0000-0000E75A0000}"/>
    <cellStyle name="Normal 6 3 3 4 8 2 2" xfId="40562" xr:uid="{00000000-0005-0000-0000-0000E85A0000}"/>
    <cellStyle name="Normal 6 3 3 4 8 3" xfId="30544" xr:uid="{00000000-0005-0000-0000-0000E95A0000}"/>
    <cellStyle name="Normal 6 3 3 4 9" xfId="11936" xr:uid="{00000000-0005-0000-0000-0000EA5A0000}"/>
    <cellStyle name="Normal 6 3 3 4 9 2" xfId="35681" xr:uid="{00000000-0005-0000-0000-0000EB5A0000}"/>
    <cellStyle name="Normal 6 3 3 5" xfId="11937" xr:uid="{00000000-0005-0000-0000-0000EC5A0000}"/>
    <cellStyle name="Normal 6 3 3 5 2" xfId="11938" xr:uid="{00000000-0005-0000-0000-0000ED5A0000}"/>
    <cellStyle name="Normal 6 3 3 5 2 2" xfId="11939" xr:uid="{00000000-0005-0000-0000-0000EE5A0000}"/>
    <cellStyle name="Normal 6 3 3 5 2 2 2" xfId="11940" xr:uid="{00000000-0005-0000-0000-0000EF5A0000}"/>
    <cellStyle name="Normal 6 3 3 5 2 2 2 2" xfId="11941" xr:uid="{00000000-0005-0000-0000-0000F05A0000}"/>
    <cellStyle name="Normal 6 3 3 5 2 2 2 2 2" xfId="40563" xr:uid="{00000000-0005-0000-0000-0000F15A0000}"/>
    <cellStyle name="Normal 6 3 3 5 2 2 2 3" xfId="30545" xr:uid="{00000000-0005-0000-0000-0000F25A0000}"/>
    <cellStyle name="Normal 6 3 3 5 2 2 3" xfId="11942" xr:uid="{00000000-0005-0000-0000-0000F35A0000}"/>
    <cellStyle name="Normal 6 3 3 5 2 2 3 2" xfId="11943" xr:uid="{00000000-0005-0000-0000-0000F45A0000}"/>
    <cellStyle name="Normal 6 3 3 5 2 2 3 2 2" xfId="40564" xr:uid="{00000000-0005-0000-0000-0000F55A0000}"/>
    <cellStyle name="Normal 6 3 3 5 2 2 3 3" xfId="30546" xr:uid="{00000000-0005-0000-0000-0000F65A0000}"/>
    <cellStyle name="Normal 6 3 3 5 2 2 4" xfId="11944" xr:uid="{00000000-0005-0000-0000-0000F75A0000}"/>
    <cellStyle name="Normal 6 3 3 5 2 2 4 2" xfId="35701" xr:uid="{00000000-0005-0000-0000-0000F85A0000}"/>
    <cellStyle name="Normal 6 3 3 5 2 2 5" xfId="25105" xr:uid="{00000000-0005-0000-0000-0000F95A0000}"/>
    <cellStyle name="Normal 6 3 3 5 2 3" xfId="11945" xr:uid="{00000000-0005-0000-0000-0000FA5A0000}"/>
    <cellStyle name="Normal 6 3 3 5 2 3 2" xfId="11946" xr:uid="{00000000-0005-0000-0000-0000FB5A0000}"/>
    <cellStyle name="Normal 6 3 3 5 2 3 2 2" xfId="11947" xr:uid="{00000000-0005-0000-0000-0000FC5A0000}"/>
    <cellStyle name="Normal 6 3 3 5 2 3 2 2 2" xfId="40565" xr:uid="{00000000-0005-0000-0000-0000FD5A0000}"/>
    <cellStyle name="Normal 6 3 3 5 2 3 2 3" xfId="30547" xr:uid="{00000000-0005-0000-0000-0000FE5A0000}"/>
    <cellStyle name="Normal 6 3 3 5 2 3 3" xfId="11948" xr:uid="{00000000-0005-0000-0000-0000FF5A0000}"/>
    <cellStyle name="Normal 6 3 3 5 2 3 3 2" xfId="11949" xr:uid="{00000000-0005-0000-0000-0000005B0000}"/>
    <cellStyle name="Normal 6 3 3 5 2 3 3 2 2" xfId="40566" xr:uid="{00000000-0005-0000-0000-0000015B0000}"/>
    <cellStyle name="Normal 6 3 3 5 2 3 3 3" xfId="30548" xr:uid="{00000000-0005-0000-0000-0000025B0000}"/>
    <cellStyle name="Normal 6 3 3 5 2 3 4" xfId="11950" xr:uid="{00000000-0005-0000-0000-0000035B0000}"/>
    <cellStyle name="Normal 6 3 3 5 2 3 4 2" xfId="35702" xr:uid="{00000000-0005-0000-0000-0000045B0000}"/>
    <cellStyle name="Normal 6 3 3 5 2 3 5" xfId="25106" xr:uid="{00000000-0005-0000-0000-0000055B0000}"/>
    <cellStyle name="Normal 6 3 3 5 2 4" xfId="11951" xr:uid="{00000000-0005-0000-0000-0000065B0000}"/>
    <cellStyle name="Normal 6 3 3 5 2 4 2" xfId="11952" xr:uid="{00000000-0005-0000-0000-0000075B0000}"/>
    <cellStyle name="Normal 6 3 3 5 2 4 2 2" xfId="40567" xr:uid="{00000000-0005-0000-0000-0000085B0000}"/>
    <cellStyle name="Normal 6 3 3 5 2 4 3" xfId="30549" xr:uid="{00000000-0005-0000-0000-0000095B0000}"/>
    <cellStyle name="Normal 6 3 3 5 2 5" xfId="11953" xr:uid="{00000000-0005-0000-0000-00000A5B0000}"/>
    <cellStyle name="Normal 6 3 3 5 2 5 2" xfId="11954" xr:uid="{00000000-0005-0000-0000-00000B5B0000}"/>
    <cellStyle name="Normal 6 3 3 5 2 5 2 2" xfId="40568" xr:uid="{00000000-0005-0000-0000-00000C5B0000}"/>
    <cellStyle name="Normal 6 3 3 5 2 5 3" xfId="30550" xr:uid="{00000000-0005-0000-0000-00000D5B0000}"/>
    <cellStyle name="Normal 6 3 3 5 2 6" xfId="11955" xr:uid="{00000000-0005-0000-0000-00000E5B0000}"/>
    <cellStyle name="Normal 6 3 3 5 2 6 2" xfId="35700" xr:uid="{00000000-0005-0000-0000-00000F5B0000}"/>
    <cellStyle name="Normal 6 3 3 5 2 7" xfId="25104" xr:uid="{00000000-0005-0000-0000-0000105B0000}"/>
    <cellStyle name="Normal 6 3 3 5 3" xfId="11956" xr:uid="{00000000-0005-0000-0000-0000115B0000}"/>
    <cellStyle name="Normal 6 3 3 5 3 2" xfId="11957" xr:uid="{00000000-0005-0000-0000-0000125B0000}"/>
    <cellStyle name="Normal 6 3 3 5 3 2 2" xfId="11958" xr:uid="{00000000-0005-0000-0000-0000135B0000}"/>
    <cellStyle name="Normal 6 3 3 5 3 2 2 2" xfId="40569" xr:uid="{00000000-0005-0000-0000-0000145B0000}"/>
    <cellStyle name="Normal 6 3 3 5 3 2 3" xfId="30551" xr:uid="{00000000-0005-0000-0000-0000155B0000}"/>
    <cellStyle name="Normal 6 3 3 5 3 3" xfId="11959" xr:uid="{00000000-0005-0000-0000-0000165B0000}"/>
    <cellStyle name="Normal 6 3 3 5 3 3 2" xfId="11960" xr:uid="{00000000-0005-0000-0000-0000175B0000}"/>
    <cellStyle name="Normal 6 3 3 5 3 3 2 2" xfId="40570" xr:uid="{00000000-0005-0000-0000-0000185B0000}"/>
    <cellStyle name="Normal 6 3 3 5 3 3 3" xfId="30552" xr:uid="{00000000-0005-0000-0000-0000195B0000}"/>
    <cellStyle name="Normal 6 3 3 5 3 4" xfId="11961" xr:uid="{00000000-0005-0000-0000-00001A5B0000}"/>
    <cellStyle name="Normal 6 3 3 5 3 4 2" xfId="35703" xr:uid="{00000000-0005-0000-0000-00001B5B0000}"/>
    <cellStyle name="Normal 6 3 3 5 3 5" xfId="25107" xr:uid="{00000000-0005-0000-0000-00001C5B0000}"/>
    <cellStyle name="Normal 6 3 3 5 4" xfId="11962" xr:uid="{00000000-0005-0000-0000-00001D5B0000}"/>
    <cellStyle name="Normal 6 3 3 5 4 2" xfId="11963" xr:uid="{00000000-0005-0000-0000-00001E5B0000}"/>
    <cellStyle name="Normal 6 3 3 5 4 2 2" xfId="11964" xr:uid="{00000000-0005-0000-0000-00001F5B0000}"/>
    <cellStyle name="Normal 6 3 3 5 4 2 2 2" xfId="40571" xr:uid="{00000000-0005-0000-0000-0000205B0000}"/>
    <cellStyle name="Normal 6 3 3 5 4 2 3" xfId="30553" xr:uid="{00000000-0005-0000-0000-0000215B0000}"/>
    <cellStyle name="Normal 6 3 3 5 4 3" xfId="11965" xr:uid="{00000000-0005-0000-0000-0000225B0000}"/>
    <cellStyle name="Normal 6 3 3 5 4 3 2" xfId="11966" xr:uid="{00000000-0005-0000-0000-0000235B0000}"/>
    <cellStyle name="Normal 6 3 3 5 4 3 2 2" xfId="40572" xr:uid="{00000000-0005-0000-0000-0000245B0000}"/>
    <cellStyle name="Normal 6 3 3 5 4 3 3" xfId="30554" xr:uid="{00000000-0005-0000-0000-0000255B0000}"/>
    <cellStyle name="Normal 6 3 3 5 4 4" xfId="11967" xr:uid="{00000000-0005-0000-0000-0000265B0000}"/>
    <cellStyle name="Normal 6 3 3 5 4 4 2" xfId="35704" xr:uid="{00000000-0005-0000-0000-0000275B0000}"/>
    <cellStyle name="Normal 6 3 3 5 4 5" xfId="25108" xr:uid="{00000000-0005-0000-0000-0000285B0000}"/>
    <cellStyle name="Normal 6 3 3 5 5" xfId="11968" xr:uid="{00000000-0005-0000-0000-0000295B0000}"/>
    <cellStyle name="Normal 6 3 3 5 5 2" xfId="11969" xr:uid="{00000000-0005-0000-0000-00002A5B0000}"/>
    <cellStyle name="Normal 6 3 3 5 5 2 2" xfId="40573" xr:uid="{00000000-0005-0000-0000-00002B5B0000}"/>
    <cellStyle name="Normal 6 3 3 5 5 3" xfId="30555" xr:uid="{00000000-0005-0000-0000-00002C5B0000}"/>
    <cellStyle name="Normal 6 3 3 5 6" xfId="11970" xr:uid="{00000000-0005-0000-0000-00002D5B0000}"/>
    <cellStyle name="Normal 6 3 3 5 6 2" xfId="11971" xr:uid="{00000000-0005-0000-0000-00002E5B0000}"/>
    <cellStyle name="Normal 6 3 3 5 6 2 2" xfId="40574" xr:uid="{00000000-0005-0000-0000-00002F5B0000}"/>
    <cellStyle name="Normal 6 3 3 5 6 3" xfId="30556" xr:uid="{00000000-0005-0000-0000-0000305B0000}"/>
    <cellStyle name="Normal 6 3 3 5 7" xfId="11972" xr:uid="{00000000-0005-0000-0000-0000315B0000}"/>
    <cellStyle name="Normal 6 3 3 5 7 2" xfId="35699" xr:uid="{00000000-0005-0000-0000-0000325B0000}"/>
    <cellStyle name="Normal 6 3 3 5 8" xfId="25103" xr:uid="{00000000-0005-0000-0000-0000335B0000}"/>
    <cellStyle name="Normal 6 3 3 6" xfId="11973" xr:uid="{00000000-0005-0000-0000-0000345B0000}"/>
    <cellStyle name="Normal 6 3 3 6 2" xfId="11974" xr:uid="{00000000-0005-0000-0000-0000355B0000}"/>
    <cellStyle name="Normal 6 3 3 6 2 2" xfId="11975" xr:uid="{00000000-0005-0000-0000-0000365B0000}"/>
    <cellStyle name="Normal 6 3 3 6 2 2 2" xfId="11976" xr:uid="{00000000-0005-0000-0000-0000375B0000}"/>
    <cellStyle name="Normal 6 3 3 6 2 2 2 2" xfId="11977" xr:uid="{00000000-0005-0000-0000-0000385B0000}"/>
    <cellStyle name="Normal 6 3 3 6 2 2 2 2 2" xfId="40575" xr:uid="{00000000-0005-0000-0000-0000395B0000}"/>
    <cellStyle name="Normal 6 3 3 6 2 2 2 3" xfId="30557" xr:uid="{00000000-0005-0000-0000-00003A5B0000}"/>
    <cellStyle name="Normal 6 3 3 6 2 2 3" xfId="11978" xr:uid="{00000000-0005-0000-0000-00003B5B0000}"/>
    <cellStyle name="Normal 6 3 3 6 2 2 3 2" xfId="11979" xr:uid="{00000000-0005-0000-0000-00003C5B0000}"/>
    <cellStyle name="Normal 6 3 3 6 2 2 3 2 2" xfId="40576" xr:uid="{00000000-0005-0000-0000-00003D5B0000}"/>
    <cellStyle name="Normal 6 3 3 6 2 2 3 3" xfId="30558" xr:uid="{00000000-0005-0000-0000-00003E5B0000}"/>
    <cellStyle name="Normal 6 3 3 6 2 2 4" xfId="11980" xr:uid="{00000000-0005-0000-0000-00003F5B0000}"/>
    <cellStyle name="Normal 6 3 3 6 2 2 4 2" xfId="35707" xr:uid="{00000000-0005-0000-0000-0000405B0000}"/>
    <cellStyle name="Normal 6 3 3 6 2 2 5" xfId="25111" xr:uid="{00000000-0005-0000-0000-0000415B0000}"/>
    <cellStyle name="Normal 6 3 3 6 2 3" xfId="11981" xr:uid="{00000000-0005-0000-0000-0000425B0000}"/>
    <cellStyle name="Normal 6 3 3 6 2 3 2" xfId="11982" xr:uid="{00000000-0005-0000-0000-0000435B0000}"/>
    <cellStyle name="Normal 6 3 3 6 2 3 2 2" xfId="11983" xr:uid="{00000000-0005-0000-0000-0000445B0000}"/>
    <cellStyle name="Normal 6 3 3 6 2 3 2 2 2" xfId="40577" xr:uid="{00000000-0005-0000-0000-0000455B0000}"/>
    <cellStyle name="Normal 6 3 3 6 2 3 2 3" xfId="30559" xr:uid="{00000000-0005-0000-0000-0000465B0000}"/>
    <cellStyle name="Normal 6 3 3 6 2 3 3" xfId="11984" xr:uid="{00000000-0005-0000-0000-0000475B0000}"/>
    <cellStyle name="Normal 6 3 3 6 2 3 3 2" xfId="11985" xr:uid="{00000000-0005-0000-0000-0000485B0000}"/>
    <cellStyle name="Normal 6 3 3 6 2 3 3 2 2" xfId="40578" xr:uid="{00000000-0005-0000-0000-0000495B0000}"/>
    <cellStyle name="Normal 6 3 3 6 2 3 3 3" xfId="30560" xr:uid="{00000000-0005-0000-0000-00004A5B0000}"/>
    <cellStyle name="Normal 6 3 3 6 2 3 4" xfId="11986" xr:uid="{00000000-0005-0000-0000-00004B5B0000}"/>
    <cellStyle name="Normal 6 3 3 6 2 3 4 2" xfId="35708" xr:uid="{00000000-0005-0000-0000-00004C5B0000}"/>
    <cellStyle name="Normal 6 3 3 6 2 3 5" xfId="25112" xr:uid="{00000000-0005-0000-0000-00004D5B0000}"/>
    <cellStyle name="Normal 6 3 3 6 2 4" xfId="11987" xr:uid="{00000000-0005-0000-0000-00004E5B0000}"/>
    <cellStyle name="Normal 6 3 3 6 2 4 2" xfId="11988" xr:uid="{00000000-0005-0000-0000-00004F5B0000}"/>
    <cellStyle name="Normal 6 3 3 6 2 4 2 2" xfId="40579" xr:uid="{00000000-0005-0000-0000-0000505B0000}"/>
    <cellStyle name="Normal 6 3 3 6 2 4 3" xfId="30561" xr:uid="{00000000-0005-0000-0000-0000515B0000}"/>
    <cellStyle name="Normal 6 3 3 6 2 5" xfId="11989" xr:uid="{00000000-0005-0000-0000-0000525B0000}"/>
    <cellStyle name="Normal 6 3 3 6 2 5 2" xfId="11990" xr:uid="{00000000-0005-0000-0000-0000535B0000}"/>
    <cellStyle name="Normal 6 3 3 6 2 5 2 2" xfId="40580" xr:uid="{00000000-0005-0000-0000-0000545B0000}"/>
    <cellStyle name="Normal 6 3 3 6 2 5 3" xfId="30562" xr:uid="{00000000-0005-0000-0000-0000555B0000}"/>
    <cellStyle name="Normal 6 3 3 6 2 6" xfId="11991" xr:uid="{00000000-0005-0000-0000-0000565B0000}"/>
    <cellStyle name="Normal 6 3 3 6 2 6 2" xfId="35706" xr:uid="{00000000-0005-0000-0000-0000575B0000}"/>
    <cellStyle name="Normal 6 3 3 6 2 7" xfId="25110" xr:uid="{00000000-0005-0000-0000-0000585B0000}"/>
    <cellStyle name="Normal 6 3 3 6 3" xfId="11992" xr:uid="{00000000-0005-0000-0000-0000595B0000}"/>
    <cellStyle name="Normal 6 3 3 6 3 2" xfId="11993" xr:uid="{00000000-0005-0000-0000-00005A5B0000}"/>
    <cellStyle name="Normal 6 3 3 6 3 2 2" xfId="11994" xr:uid="{00000000-0005-0000-0000-00005B5B0000}"/>
    <cellStyle name="Normal 6 3 3 6 3 2 2 2" xfId="40581" xr:uid="{00000000-0005-0000-0000-00005C5B0000}"/>
    <cellStyle name="Normal 6 3 3 6 3 2 3" xfId="30563" xr:uid="{00000000-0005-0000-0000-00005D5B0000}"/>
    <cellStyle name="Normal 6 3 3 6 3 3" xfId="11995" xr:uid="{00000000-0005-0000-0000-00005E5B0000}"/>
    <cellStyle name="Normal 6 3 3 6 3 3 2" xfId="11996" xr:uid="{00000000-0005-0000-0000-00005F5B0000}"/>
    <cellStyle name="Normal 6 3 3 6 3 3 2 2" xfId="40582" xr:uid="{00000000-0005-0000-0000-0000605B0000}"/>
    <cellStyle name="Normal 6 3 3 6 3 3 3" xfId="30564" xr:uid="{00000000-0005-0000-0000-0000615B0000}"/>
    <cellStyle name="Normal 6 3 3 6 3 4" xfId="11997" xr:uid="{00000000-0005-0000-0000-0000625B0000}"/>
    <cellStyle name="Normal 6 3 3 6 3 4 2" xfId="35709" xr:uid="{00000000-0005-0000-0000-0000635B0000}"/>
    <cellStyle name="Normal 6 3 3 6 3 5" xfId="25113" xr:uid="{00000000-0005-0000-0000-0000645B0000}"/>
    <cellStyle name="Normal 6 3 3 6 4" xfId="11998" xr:uid="{00000000-0005-0000-0000-0000655B0000}"/>
    <cellStyle name="Normal 6 3 3 6 4 2" xfId="11999" xr:uid="{00000000-0005-0000-0000-0000665B0000}"/>
    <cellStyle name="Normal 6 3 3 6 4 2 2" xfId="12000" xr:uid="{00000000-0005-0000-0000-0000675B0000}"/>
    <cellStyle name="Normal 6 3 3 6 4 2 2 2" xfId="40583" xr:uid="{00000000-0005-0000-0000-0000685B0000}"/>
    <cellStyle name="Normal 6 3 3 6 4 2 3" xfId="30565" xr:uid="{00000000-0005-0000-0000-0000695B0000}"/>
    <cellStyle name="Normal 6 3 3 6 4 3" xfId="12001" xr:uid="{00000000-0005-0000-0000-00006A5B0000}"/>
    <cellStyle name="Normal 6 3 3 6 4 3 2" xfId="12002" xr:uid="{00000000-0005-0000-0000-00006B5B0000}"/>
    <cellStyle name="Normal 6 3 3 6 4 3 2 2" xfId="40584" xr:uid="{00000000-0005-0000-0000-00006C5B0000}"/>
    <cellStyle name="Normal 6 3 3 6 4 3 3" xfId="30566" xr:uid="{00000000-0005-0000-0000-00006D5B0000}"/>
    <cellStyle name="Normal 6 3 3 6 4 4" xfId="12003" xr:uid="{00000000-0005-0000-0000-00006E5B0000}"/>
    <cellStyle name="Normal 6 3 3 6 4 4 2" xfId="35710" xr:uid="{00000000-0005-0000-0000-00006F5B0000}"/>
    <cellStyle name="Normal 6 3 3 6 4 5" xfId="25114" xr:uid="{00000000-0005-0000-0000-0000705B0000}"/>
    <cellStyle name="Normal 6 3 3 6 5" xfId="12004" xr:uid="{00000000-0005-0000-0000-0000715B0000}"/>
    <cellStyle name="Normal 6 3 3 6 5 2" xfId="12005" xr:uid="{00000000-0005-0000-0000-0000725B0000}"/>
    <cellStyle name="Normal 6 3 3 6 5 2 2" xfId="40585" xr:uid="{00000000-0005-0000-0000-0000735B0000}"/>
    <cellStyle name="Normal 6 3 3 6 5 3" xfId="30567" xr:uid="{00000000-0005-0000-0000-0000745B0000}"/>
    <cellStyle name="Normal 6 3 3 6 6" xfId="12006" xr:uid="{00000000-0005-0000-0000-0000755B0000}"/>
    <cellStyle name="Normal 6 3 3 6 6 2" xfId="12007" xr:uid="{00000000-0005-0000-0000-0000765B0000}"/>
    <cellStyle name="Normal 6 3 3 6 6 2 2" xfId="40586" xr:uid="{00000000-0005-0000-0000-0000775B0000}"/>
    <cellStyle name="Normal 6 3 3 6 6 3" xfId="30568" xr:uid="{00000000-0005-0000-0000-0000785B0000}"/>
    <cellStyle name="Normal 6 3 3 6 7" xfId="12008" xr:uid="{00000000-0005-0000-0000-0000795B0000}"/>
    <cellStyle name="Normal 6 3 3 6 7 2" xfId="35705" xr:uid="{00000000-0005-0000-0000-00007A5B0000}"/>
    <cellStyle name="Normal 6 3 3 6 8" xfId="25109" xr:uid="{00000000-0005-0000-0000-00007B5B0000}"/>
    <cellStyle name="Normal 6 3 3 7" xfId="12009" xr:uid="{00000000-0005-0000-0000-00007C5B0000}"/>
    <cellStyle name="Normal 6 3 3 7 2" xfId="12010" xr:uid="{00000000-0005-0000-0000-00007D5B0000}"/>
    <cellStyle name="Normal 6 3 3 7 2 2" xfId="12011" xr:uid="{00000000-0005-0000-0000-00007E5B0000}"/>
    <cellStyle name="Normal 6 3 3 7 2 2 2" xfId="12012" xr:uid="{00000000-0005-0000-0000-00007F5B0000}"/>
    <cellStyle name="Normal 6 3 3 7 2 2 2 2" xfId="40587" xr:uid="{00000000-0005-0000-0000-0000805B0000}"/>
    <cellStyle name="Normal 6 3 3 7 2 2 3" xfId="30569" xr:uid="{00000000-0005-0000-0000-0000815B0000}"/>
    <cellStyle name="Normal 6 3 3 7 2 3" xfId="12013" xr:uid="{00000000-0005-0000-0000-0000825B0000}"/>
    <cellStyle name="Normal 6 3 3 7 2 3 2" xfId="12014" xr:uid="{00000000-0005-0000-0000-0000835B0000}"/>
    <cellStyle name="Normal 6 3 3 7 2 3 2 2" xfId="40588" xr:uid="{00000000-0005-0000-0000-0000845B0000}"/>
    <cellStyle name="Normal 6 3 3 7 2 3 3" xfId="30570" xr:uid="{00000000-0005-0000-0000-0000855B0000}"/>
    <cellStyle name="Normal 6 3 3 7 2 4" xfId="12015" xr:uid="{00000000-0005-0000-0000-0000865B0000}"/>
    <cellStyle name="Normal 6 3 3 7 2 4 2" xfId="35712" xr:uid="{00000000-0005-0000-0000-0000875B0000}"/>
    <cellStyle name="Normal 6 3 3 7 2 5" xfId="25116" xr:uid="{00000000-0005-0000-0000-0000885B0000}"/>
    <cellStyle name="Normal 6 3 3 7 3" xfId="12016" xr:uid="{00000000-0005-0000-0000-0000895B0000}"/>
    <cellStyle name="Normal 6 3 3 7 3 2" xfId="12017" xr:uid="{00000000-0005-0000-0000-00008A5B0000}"/>
    <cellStyle name="Normal 6 3 3 7 3 2 2" xfId="12018" xr:uid="{00000000-0005-0000-0000-00008B5B0000}"/>
    <cellStyle name="Normal 6 3 3 7 3 2 2 2" xfId="40589" xr:uid="{00000000-0005-0000-0000-00008C5B0000}"/>
    <cellStyle name="Normal 6 3 3 7 3 2 3" xfId="30571" xr:uid="{00000000-0005-0000-0000-00008D5B0000}"/>
    <cellStyle name="Normal 6 3 3 7 3 3" xfId="12019" xr:uid="{00000000-0005-0000-0000-00008E5B0000}"/>
    <cellStyle name="Normal 6 3 3 7 3 3 2" xfId="12020" xr:uid="{00000000-0005-0000-0000-00008F5B0000}"/>
    <cellStyle name="Normal 6 3 3 7 3 3 2 2" xfId="40590" xr:uid="{00000000-0005-0000-0000-0000905B0000}"/>
    <cellStyle name="Normal 6 3 3 7 3 3 3" xfId="30572" xr:uid="{00000000-0005-0000-0000-0000915B0000}"/>
    <cellStyle name="Normal 6 3 3 7 3 4" xfId="12021" xr:uid="{00000000-0005-0000-0000-0000925B0000}"/>
    <cellStyle name="Normal 6 3 3 7 3 4 2" xfId="35713" xr:uid="{00000000-0005-0000-0000-0000935B0000}"/>
    <cellStyle name="Normal 6 3 3 7 3 5" xfId="25117" xr:uid="{00000000-0005-0000-0000-0000945B0000}"/>
    <cellStyle name="Normal 6 3 3 7 4" xfId="12022" xr:uid="{00000000-0005-0000-0000-0000955B0000}"/>
    <cellStyle name="Normal 6 3 3 7 4 2" xfId="12023" xr:uid="{00000000-0005-0000-0000-0000965B0000}"/>
    <cellStyle name="Normal 6 3 3 7 4 2 2" xfId="40591" xr:uid="{00000000-0005-0000-0000-0000975B0000}"/>
    <cellStyle name="Normal 6 3 3 7 4 3" xfId="30573" xr:uid="{00000000-0005-0000-0000-0000985B0000}"/>
    <cellStyle name="Normal 6 3 3 7 5" xfId="12024" xr:uid="{00000000-0005-0000-0000-0000995B0000}"/>
    <cellStyle name="Normal 6 3 3 7 5 2" xfId="12025" xr:uid="{00000000-0005-0000-0000-00009A5B0000}"/>
    <cellStyle name="Normal 6 3 3 7 5 2 2" xfId="40592" xr:uid="{00000000-0005-0000-0000-00009B5B0000}"/>
    <cellStyle name="Normal 6 3 3 7 5 3" xfId="30574" xr:uid="{00000000-0005-0000-0000-00009C5B0000}"/>
    <cellStyle name="Normal 6 3 3 7 6" xfId="12026" xr:uid="{00000000-0005-0000-0000-00009D5B0000}"/>
    <cellStyle name="Normal 6 3 3 7 6 2" xfId="35711" xr:uid="{00000000-0005-0000-0000-00009E5B0000}"/>
    <cellStyle name="Normal 6 3 3 7 7" xfId="25115" xr:uid="{00000000-0005-0000-0000-00009F5B0000}"/>
    <cellStyle name="Normal 6 3 3 8" xfId="12027" xr:uid="{00000000-0005-0000-0000-0000A05B0000}"/>
    <cellStyle name="Normal 6 3 3 8 2" xfId="12028" xr:uid="{00000000-0005-0000-0000-0000A15B0000}"/>
    <cellStyle name="Normal 6 3 3 8 2 2" xfId="12029" xr:uid="{00000000-0005-0000-0000-0000A25B0000}"/>
    <cellStyle name="Normal 6 3 3 8 2 2 2" xfId="40593" xr:uid="{00000000-0005-0000-0000-0000A35B0000}"/>
    <cellStyle name="Normal 6 3 3 8 2 3" xfId="30575" xr:uid="{00000000-0005-0000-0000-0000A45B0000}"/>
    <cellStyle name="Normal 6 3 3 8 3" xfId="12030" xr:uid="{00000000-0005-0000-0000-0000A55B0000}"/>
    <cellStyle name="Normal 6 3 3 8 3 2" xfId="12031" xr:uid="{00000000-0005-0000-0000-0000A65B0000}"/>
    <cellStyle name="Normal 6 3 3 8 3 2 2" xfId="40594" xr:uid="{00000000-0005-0000-0000-0000A75B0000}"/>
    <cellStyle name="Normal 6 3 3 8 3 3" xfId="30576" xr:uid="{00000000-0005-0000-0000-0000A85B0000}"/>
    <cellStyle name="Normal 6 3 3 8 4" xfId="12032" xr:uid="{00000000-0005-0000-0000-0000A95B0000}"/>
    <cellStyle name="Normal 6 3 3 8 4 2" xfId="35714" xr:uid="{00000000-0005-0000-0000-0000AA5B0000}"/>
    <cellStyle name="Normal 6 3 3 8 5" xfId="25118" xr:uid="{00000000-0005-0000-0000-0000AB5B0000}"/>
    <cellStyle name="Normal 6 3 3 9" xfId="12033" xr:uid="{00000000-0005-0000-0000-0000AC5B0000}"/>
    <cellStyle name="Normal 6 3 3 9 2" xfId="12034" xr:uid="{00000000-0005-0000-0000-0000AD5B0000}"/>
    <cellStyle name="Normal 6 3 3 9 2 2" xfId="12035" xr:uid="{00000000-0005-0000-0000-0000AE5B0000}"/>
    <cellStyle name="Normal 6 3 3 9 2 2 2" xfId="40595" xr:uid="{00000000-0005-0000-0000-0000AF5B0000}"/>
    <cellStyle name="Normal 6 3 3 9 2 3" xfId="30577" xr:uid="{00000000-0005-0000-0000-0000B05B0000}"/>
    <cellStyle name="Normal 6 3 3 9 3" xfId="12036" xr:uid="{00000000-0005-0000-0000-0000B15B0000}"/>
    <cellStyle name="Normal 6 3 3 9 3 2" xfId="12037" xr:uid="{00000000-0005-0000-0000-0000B25B0000}"/>
    <cellStyle name="Normal 6 3 3 9 3 2 2" xfId="40596" xr:uid="{00000000-0005-0000-0000-0000B35B0000}"/>
    <cellStyle name="Normal 6 3 3 9 3 3" xfId="30578" xr:uid="{00000000-0005-0000-0000-0000B45B0000}"/>
    <cellStyle name="Normal 6 3 3 9 4" xfId="12038" xr:uid="{00000000-0005-0000-0000-0000B55B0000}"/>
    <cellStyle name="Normal 6 3 3 9 4 2" xfId="35715" xr:uid="{00000000-0005-0000-0000-0000B65B0000}"/>
    <cellStyle name="Normal 6 3 3 9 5" xfId="25119" xr:uid="{00000000-0005-0000-0000-0000B75B0000}"/>
    <cellStyle name="Normal 6 3 4" xfId="12039" xr:uid="{00000000-0005-0000-0000-0000B85B0000}"/>
    <cellStyle name="Normal 6 3 4 10" xfId="12040" xr:uid="{00000000-0005-0000-0000-0000B95B0000}"/>
    <cellStyle name="Normal 6 3 4 10 2" xfId="12041" xr:uid="{00000000-0005-0000-0000-0000BA5B0000}"/>
    <cellStyle name="Normal 6 3 4 10 2 2" xfId="40597" xr:uid="{00000000-0005-0000-0000-0000BB5B0000}"/>
    <cellStyle name="Normal 6 3 4 10 3" xfId="30579" xr:uid="{00000000-0005-0000-0000-0000BC5B0000}"/>
    <cellStyle name="Normal 6 3 4 11" xfId="12042" xr:uid="{00000000-0005-0000-0000-0000BD5B0000}"/>
    <cellStyle name="Normal 6 3 4 11 2" xfId="12043" xr:uid="{00000000-0005-0000-0000-0000BE5B0000}"/>
    <cellStyle name="Normal 6 3 4 11 2 2" xfId="40598" xr:uid="{00000000-0005-0000-0000-0000BF5B0000}"/>
    <cellStyle name="Normal 6 3 4 11 3" xfId="30580" xr:uid="{00000000-0005-0000-0000-0000C05B0000}"/>
    <cellStyle name="Normal 6 3 4 12" xfId="12044" xr:uid="{00000000-0005-0000-0000-0000C15B0000}"/>
    <cellStyle name="Normal 6 3 4 12 2" xfId="35716" xr:uid="{00000000-0005-0000-0000-0000C25B0000}"/>
    <cellStyle name="Normal 6 3 4 13" xfId="25120" xr:uid="{00000000-0005-0000-0000-0000C35B0000}"/>
    <cellStyle name="Normal 6 3 4 2" xfId="12045" xr:uid="{00000000-0005-0000-0000-0000C45B0000}"/>
    <cellStyle name="Normal 6 3 4 2 10" xfId="12046" xr:uid="{00000000-0005-0000-0000-0000C55B0000}"/>
    <cellStyle name="Normal 6 3 4 2 10 2" xfId="12047" xr:uid="{00000000-0005-0000-0000-0000C65B0000}"/>
    <cellStyle name="Normal 6 3 4 2 10 2 2" xfId="40599" xr:uid="{00000000-0005-0000-0000-0000C75B0000}"/>
    <cellStyle name="Normal 6 3 4 2 10 3" xfId="30581" xr:uid="{00000000-0005-0000-0000-0000C85B0000}"/>
    <cellStyle name="Normal 6 3 4 2 11" xfId="12048" xr:uid="{00000000-0005-0000-0000-0000C95B0000}"/>
    <cellStyle name="Normal 6 3 4 2 11 2" xfId="35717" xr:uid="{00000000-0005-0000-0000-0000CA5B0000}"/>
    <cellStyle name="Normal 6 3 4 2 12" xfId="25121" xr:uid="{00000000-0005-0000-0000-0000CB5B0000}"/>
    <cellStyle name="Normal 6 3 4 2 2" xfId="12049" xr:uid="{00000000-0005-0000-0000-0000CC5B0000}"/>
    <cellStyle name="Normal 6 3 4 2 2 10" xfId="25122" xr:uid="{00000000-0005-0000-0000-0000CD5B0000}"/>
    <cellStyle name="Normal 6 3 4 2 2 2" xfId="12050" xr:uid="{00000000-0005-0000-0000-0000CE5B0000}"/>
    <cellStyle name="Normal 6 3 4 2 2 2 2" xfId="12051" xr:uid="{00000000-0005-0000-0000-0000CF5B0000}"/>
    <cellStyle name="Normal 6 3 4 2 2 2 2 2" xfId="12052" xr:uid="{00000000-0005-0000-0000-0000D05B0000}"/>
    <cellStyle name="Normal 6 3 4 2 2 2 2 2 2" xfId="12053" xr:uid="{00000000-0005-0000-0000-0000D15B0000}"/>
    <cellStyle name="Normal 6 3 4 2 2 2 2 2 2 2" xfId="12054" xr:uid="{00000000-0005-0000-0000-0000D25B0000}"/>
    <cellStyle name="Normal 6 3 4 2 2 2 2 2 2 2 2" xfId="40600" xr:uid="{00000000-0005-0000-0000-0000D35B0000}"/>
    <cellStyle name="Normal 6 3 4 2 2 2 2 2 2 3" xfId="30582" xr:uid="{00000000-0005-0000-0000-0000D45B0000}"/>
    <cellStyle name="Normal 6 3 4 2 2 2 2 2 3" xfId="12055" xr:uid="{00000000-0005-0000-0000-0000D55B0000}"/>
    <cellStyle name="Normal 6 3 4 2 2 2 2 2 3 2" xfId="12056" xr:uid="{00000000-0005-0000-0000-0000D65B0000}"/>
    <cellStyle name="Normal 6 3 4 2 2 2 2 2 3 2 2" xfId="40601" xr:uid="{00000000-0005-0000-0000-0000D75B0000}"/>
    <cellStyle name="Normal 6 3 4 2 2 2 2 2 3 3" xfId="30583" xr:uid="{00000000-0005-0000-0000-0000D85B0000}"/>
    <cellStyle name="Normal 6 3 4 2 2 2 2 2 4" xfId="12057" xr:uid="{00000000-0005-0000-0000-0000D95B0000}"/>
    <cellStyle name="Normal 6 3 4 2 2 2 2 2 4 2" xfId="35721" xr:uid="{00000000-0005-0000-0000-0000DA5B0000}"/>
    <cellStyle name="Normal 6 3 4 2 2 2 2 2 5" xfId="25125" xr:uid="{00000000-0005-0000-0000-0000DB5B0000}"/>
    <cellStyle name="Normal 6 3 4 2 2 2 2 3" xfId="12058" xr:uid="{00000000-0005-0000-0000-0000DC5B0000}"/>
    <cellStyle name="Normal 6 3 4 2 2 2 2 3 2" xfId="12059" xr:uid="{00000000-0005-0000-0000-0000DD5B0000}"/>
    <cellStyle name="Normal 6 3 4 2 2 2 2 3 2 2" xfId="12060" xr:uid="{00000000-0005-0000-0000-0000DE5B0000}"/>
    <cellStyle name="Normal 6 3 4 2 2 2 2 3 2 2 2" xfId="40602" xr:uid="{00000000-0005-0000-0000-0000DF5B0000}"/>
    <cellStyle name="Normal 6 3 4 2 2 2 2 3 2 3" xfId="30584" xr:uid="{00000000-0005-0000-0000-0000E05B0000}"/>
    <cellStyle name="Normal 6 3 4 2 2 2 2 3 3" xfId="12061" xr:uid="{00000000-0005-0000-0000-0000E15B0000}"/>
    <cellStyle name="Normal 6 3 4 2 2 2 2 3 3 2" xfId="12062" xr:uid="{00000000-0005-0000-0000-0000E25B0000}"/>
    <cellStyle name="Normal 6 3 4 2 2 2 2 3 3 2 2" xfId="40603" xr:uid="{00000000-0005-0000-0000-0000E35B0000}"/>
    <cellStyle name="Normal 6 3 4 2 2 2 2 3 3 3" xfId="30585" xr:uid="{00000000-0005-0000-0000-0000E45B0000}"/>
    <cellStyle name="Normal 6 3 4 2 2 2 2 3 4" xfId="12063" xr:uid="{00000000-0005-0000-0000-0000E55B0000}"/>
    <cellStyle name="Normal 6 3 4 2 2 2 2 3 4 2" xfId="35722" xr:uid="{00000000-0005-0000-0000-0000E65B0000}"/>
    <cellStyle name="Normal 6 3 4 2 2 2 2 3 5" xfId="25126" xr:uid="{00000000-0005-0000-0000-0000E75B0000}"/>
    <cellStyle name="Normal 6 3 4 2 2 2 2 4" xfId="12064" xr:uid="{00000000-0005-0000-0000-0000E85B0000}"/>
    <cellStyle name="Normal 6 3 4 2 2 2 2 4 2" xfId="12065" xr:uid="{00000000-0005-0000-0000-0000E95B0000}"/>
    <cellStyle name="Normal 6 3 4 2 2 2 2 4 2 2" xfId="40604" xr:uid="{00000000-0005-0000-0000-0000EA5B0000}"/>
    <cellStyle name="Normal 6 3 4 2 2 2 2 4 3" xfId="30586" xr:uid="{00000000-0005-0000-0000-0000EB5B0000}"/>
    <cellStyle name="Normal 6 3 4 2 2 2 2 5" xfId="12066" xr:uid="{00000000-0005-0000-0000-0000EC5B0000}"/>
    <cellStyle name="Normal 6 3 4 2 2 2 2 5 2" xfId="12067" xr:uid="{00000000-0005-0000-0000-0000ED5B0000}"/>
    <cellStyle name="Normal 6 3 4 2 2 2 2 5 2 2" xfId="40605" xr:uid="{00000000-0005-0000-0000-0000EE5B0000}"/>
    <cellStyle name="Normal 6 3 4 2 2 2 2 5 3" xfId="30587" xr:uid="{00000000-0005-0000-0000-0000EF5B0000}"/>
    <cellStyle name="Normal 6 3 4 2 2 2 2 6" xfId="12068" xr:uid="{00000000-0005-0000-0000-0000F05B0000}"/>
    <cellStyle name="Normal 6 3 4 2 2 2 2 6 2" xfId="35720" xr:uid="{00000000-0005-0000-0000-0000F15B0000}"/>
    <cellStyle name="Normal 6 3 4 2 2 2 2 7" xfId="25124" xr:uid="{00000000-0005-0000-0000-0000F25B0000}"/>
    <cellStyle name="Normal 6 3 4 2 2 2 3" xfId="12069" xr:uid="{00000000-0005-0000-0000-0000F35B0000}"/>
    <cellStyle name="Normal 6 3 4 2 2 2 3 2" xfId="12070" xr:uid="{00000000-0005-0000-0000-0000F45B0000}"/>
    <cellStyle name="Normal 6 3 4 2 2 2 3 2 2" xfId="12071" xr:uid="{00000000-0005-0000-0000-0000F55B0000}"/>
    <cellStyle name="Normal 6 3 4 2 2 2 3 2 2 2" xfId="40606" xr:uid="{00000000-0005-0000-0000-0000F65B0000}"/>
    <cellStyle name="Normal 6 3 4 2 2 2 3 2 3" xfId="30588" xr:uid="{00000000-0005-0000-0000-0000F75B0000}"/>
    <cellStyle name="Normal 6 3 4 2 2 2 3 3" xfId="12072" xr:uid="{00000000-0005-0000-0000-0000F85B0000}"/>
    <cellStyle name="Normal 6 3 4 2 2 2 3 3 2" xfId="12073" xr:uid="{00000000-0005-0000-0000-0000F95B0000}"/>
    <cellStyle name="Normal 6 3 4 2 2 2 3 3 2 2" xfId="40607" xr:uid="{00000000-0005-0000-0000-0000FA5B0000}"/>
    <cellStyle name="Normal 6 3 4 2 2 2 3 3 3" xfId="30589" xr:uid="{00000000-0005-0000-0000-0000FB5B0000}"/>
    <cellStyle name="Normal 6 3 4 2 2 2 3 4" xfId="12074" xr:uid="{00000000-0005-0000-0000-0000FC5B0000}"/>
    <cellStyle name="Normal 6 3 4 2 2 2 3 4 2" xfId="35723" xr:uid="{00000000-0005-0000-0000-0000FD5B0000}"/>
    <cellStyle name="Normal 6 3 4 2 2 2 3 5" xfId="25127" xr:uid="{00000000-0005-0000-0000-0000FE5B0000}"/>
    <cellStyle name="Normal 6 3 4 2 2 2 4" xfId="12075" xr:uid="{00000000-0005-0000-0000-0000FF5B0000}"/>
    <cellStyle name="Normal 6 3 4 2 2 2 4 2" xfId="12076" xr:uid="{00000000-0005-0000-0000-0000005C0000}"/>
    <cellStyle name="Normal 6 3 4 2 2 2 4 2 2" xfId="12077" xr:uid="{00000000-0005-0000-0000-0000015C0000}"/>
    <cellStyle name="Normal 6 3 4 2 2 2 4 2 2 2" xfId="40608" xr:uid="{00000000-0005-0000-0000-0000025C0000}"/>
    <cellStyle name="Normal 6 3 4 2 2 2 4 2 3" xfId="30590" xr:uid="{00000000-0005-0000-0000-0000035C0000}"/>
    <cellStyle name="Normal 6 3 4 2 2 2 4 3" xfId="12078" xr:uid="{00000000-0005-0000-0000-0000045C0000}"/>
    <cellStyle name="Normal 6 3 4 2 2 2 4 3 2" xfId="12079" xr:uid="{00000000-0005-0000-0000-0000055C0000}"/>
    <cellStyle name="Normal 6 3 4 2 2 2 4 3 2 2" xfId="40609" xr:uid="{00000000-0005-0000-0000-0000065C0000}"/>
    <cellStyle name="Normal 6 3 4 2 2 2 4 3 3" xfId="30591" xr:uid="{00000000-0005-0000-0000-0000075C0000}"/>
    <cellStyle name="Normal 6 3 4 2 2 2 4 4" xfId="12080" xr:uid="{00000000-0005-0000-0000-0000085C0000}"/>
    <cellStyle name="Normal 6 3 4 2 2 2 4 4 2" xfId="35724" xr:uid="{00000000-0005-0000-0000-0000095C0000}"/>
    <cellStyle name="Normal 6 3 4 2 2 2 4 5" xfId="25128" xr:uid="{00000000-0005-0000-0000-00000A5C0000}"/>
    <cellStyle name="Normal 6 3 4 2 2 2 5" xfId="12081" xr:uid="{00000000-0005-0000-0000-00000B5C0000}"/>
    <cellStyle name="Normal 6 3 4 2 2 2 5 2" xfId="12082" xr:uid="{00000000-0005-0000-0000-00000C5C0000}"/>
    <cellStyle name="Normal 6 3 4 2 2 2 5 2 2" xfId="40610" xr:uid="{00000000-0005-0000-0000-00000D5C0000}"/>
    <cellStyle name="Normal 6 3 4 2 2 2 5 3" xfId="30592" xr:uid="{00000000-0005-0000-0000-00000E5C0000}"/>
    <cellStyle name="Normal 6 3 4 2 2 2 6" xfId="12083" xr:uid="{00000000-0005-0000-0000-00000F5C0000}"/>
    <cellStyle name="Normal 6 3 4 2 2 2 6 2" xfId="12084" xr:uid="{00000000-0005-0000-0000-0000105C0000}"/>
    <cellStyle name="Normal 6 3 4 2 2 2 6 2 2" xfId="40611" xr:uid="{00000000-0005-0000-0000-0000115C0000}"/>
    <cellStyle name="Normal 6 3 4 2 2 2 6 3" xfId="30593" xr:uid="{00000000-0005-0000-0000-0000125C0000}"/>
    <cellStyle name="Normal 6 3 4 2 2 2 7" xfId="12085" xr:uid="{00000000-0005-0000-0000-0000135C0000}"/>
    <cellStyle name="Normal 6 3 4 2 2 2 7 2" xfId="35719" xr:uid="{00000000-0005-0000-0000-0000145C0000}"/>
    <cellStyle name="Normal 6 3 4 2 2 2 8" xfId="25123" xr:uid="{00000000-0005-0000-0000-0000155C0000}"/>
    <cellStyle name="Normal 6 3 4 2 2 3" xfId="12086" xr:uid="{00000000-0005-0000-0000-0000165C0000}"/>
    <cellStyle name="Normal 6 3 4 2 2 3 2" xfId="12087" xr:uid="{00000000-0005-0000-0000-0000175C0000}"/>
    <cellStyle name="Normal 6 3 4 2 2 3 2 2" xfId="12088" xr:uid="{00000000-0005-0000-0000-0000185C0000}"/>
    <cellStyle name="Normal 6 3 4 2 2 3 2 2 2" xfId="12089" xr:uid="{00000000-0005-0000-0000-0000195C0000}"/>
    <cellStyle name="Normal 6 3 4 2 2 3 2 2 2 2" xfId="12090" xr:uid="{00000000-0005-0000-0000-00001A5C0000}"/>
    <cellStyle name="Normal 6 3 4 2 2 3 2 2 2 2 2" xfId="40612" xr:uid="{00000000-0005-0000-0000-00001B5C0000}"/>
    <cellStyle name="Normal 6 3 4 2 2 3 2 2 2 3" xfId="30594" xr:uid="{00000000-0005-0000-0000-00001C5C0000}"/>
    <cellStyle name="Normal 6 3 4 2 2 3 2 2 3" xfId="12091" xr:uid="{00000000-0005-0000-0000-00001D5C0000}"/>
    <cellStyle name="Normal 6 3 4 2 2 3 2 2 3 2" xfId="12092" xr:uid="{00000000-0005-0000-0000-00001E5C0000}"/>
    <cellStyle name="Normal 6 3 4 2 2 3 2 2 3 2 2" xfId="40613" xr:uid="{00000000-0005-0000-0000-00001F5C0000}"/>
    <cellStyle name="Normal 6 3 4 2 2 3 2 2 3 3" xfId="30595" xr:uid="{00000000-0005-0000-0000-0000205C0000}"/>
    <cellStyle name="Normal 6 3 4 2 2 3 2 2 4" xfId="12093" xr:uid="{00000000-0005-0000-0000-0000215C0000}"/>
    <cellStyle name="Normal 6 3 4 2 2 3 2 2 4 2" xfId="35727" xr:uid="{00000000-0005-0000-0000-0000225C0000}"/>
    <cellStyle name="Normal 6 3 4 2 2 3 2 2 5" xfId="25131" xr:uid="{00000000-0005-0000-0000-0000235C0000}"/>
    <cellStyle name="Normal 6 3 4 2 2 3 2 3" xfId="12094" xr:uid="{00000000-0005-0000-0000-0000245C0000}"/>
    <cellStyle name="Normal 6 3 4 2 2 3 2 3 2" xfId="12095" xr:uid="{00000000-0005-0000-0000-0000255C0000}"/>
    <cellStyle name="Normal 6 3 4 2 2 3 2 3 2 2" xfId="12096" xr:uid="{00000000-0005-0000-0000-0000265C0000}"/>
    <cellStyle name="Normal 6 3 4 2 2 3 2 3 2 2 2" xfId="40614" xr:uid="{00000000-0005-0000-0000-0000275C0000}"/>
    <cellStyle name="Normal 6 3 4 2 2 3 2 3 2 3" xfId="30596" xr:uid="{00000000-0005-0000-0000-0000285C0000}"/>
    <cellStyle name="Normal 6 3 4 2 2 3 2 3 3" xfId="12097" xr:uid="{00000000-0005-0000-0000-0000295C0000}"/>
    <cellStyle name="Normal 6 3 4 2 2 3 2 3 3 2" xfId="12098" xr:uid="{00000000-0005-0000-0000-00002A5C0000}"/>
    <cellStyle name="Normal 6 3 4 2 2 3 2 3 3 2 2" xfId="40615" xr:uid="{00000000-0005-0000-0000-00002B5C0000}"/>
    <cellStyle name="Normal 6 3 4 2 2 3 2 3 3 3" xfId="30597" xr:uid="{00000000-0005-0000-0000-00002C5C0000}"/>
    <cellStyle name="Normal 6 3 4 2 2 3 2 3 4" xfId="12099" xr:uid="{00000000-0005-0000-0000-00002D5C0000}"/>
    <cellStyle name="Normal 6 3 4 2 2 3 2 3 4 2" xfId="35728" xr:uid="{00000000-0005-0000-0000-00002E5C0000}"/>
    <cellStyle name="Normal 6 3 4 2 2 3 2 3 5" xfId="25132" xr:uid="{00000000-0005-0000-0000-00002F5C0000}"/>
    <cellStyle name="Normal 6 3 4 2 2 3 2 4" xfId="12100" xr:uid="{00000000-0005-0000-0000-0000305C0000}"/>
    <cellStyle name="Normal 6 3 4 2 2 3 2 4 2" xfId="12101" xr:uid="{00000000-0005-0000-0000-0000315C0000}"/>
    <cellStyle name="Normal 6 3 4 2 2 3 2 4 2 2" xfId="40616" xr:uid="{00000000-0005-0000-0000-0000325C0000}"/>
    <cellStyle name="Normal 6 3 4 2 2 3 2 4 3" xfId="30598" xr:uid="{00000000-0005-0000-0000-0000335C0000}"/>
    <cellStyle name="Normal 6 3 4 2 2 3 2 5" xfId="12102" xr:uid="{00000000-0005-0000-0000-0000345C0000}"/>
    <cellStyle name="Normal 6 3 4 2 2 3 2 5 2" xfId="12103" xr:uid="{00000000-0005-0000-0000-0000355C0000}"/>
    <cellStyle name="Normal 6 3 4 2 2 3 2 5 2 2" xfId="40617" xr:uid="{00000000-0005-0000-0000-0000365C0000}"/>
    <cellStyle name="Normal 6 3 4 2 2 3 2 5 3" xfId="30599" xr:uid="{00000000-0005-0000-0000-0000375C0000}"/>
    <cellStyle name="Normal 6 3 4 2 2 3 2 6" xfId="12104" xr:uid="{00000000-0005-0000-0000-0000385C0000}"/>
    <cellStyle name="Normal 6 3 4 2 2 3 2 6 2" xfId="35726" xr:uid="{00000000-0005-0000-0000-0000395C0000}"/>
    <cellStyle name="Normal 6 3 4 2 2 3 2 7" xfId="25130" xr:uid="{00000000-0005-0000-0000-00003A5C0000}"/>
    <cellStyle name="Normal 6 3 4 2 2 3 3" xfId="12105" xr:uid="{00000000-0005-0000-0000-00003B5C0000}"/>
    <cellStyle name="Normal 6 3 4 2 2 3 3 2" xfId="12106" xr:uid="{00000000-0005-0000-0000-00003C5C0000}"/>
    <cellStyle name="Normal 6 3 4 2 2 3 3 2 2" xfId="12107" xr:uid="{00000000-0005-0000-0000-00003D5C0000}"/>
    <cellStyle name="Normal 6 3 4 2 2 3 3 2 2 2" xfId="40618" xr:uid="{00000000-0005-0000-0000-00003E5C0000}"/>
    <cellStyle name="Normal 6 3 4 2 2 3 3 2 3" xfId="30600" xr:uid="{00000000-0005-0000-0000-00003F5C0000}"/>
    <cellStyle name="Normal 6 3 4 2 2 3 3 3" xfId="12108" xr:uid="{00000000-0005-0000-0000-0000405C0000}"/>
    <cellStyle name="Normal 6 3 4 2 2 3 3 3 2" xfId="12109" xr:uid="{00000000-0005-0000-0000-0000415C0000}"/>
    <cellStyle name="Normal 6 3 4 2 2 3 3 3 2 2" xfId="40619" xr:uid="{00000000-0005-0000-0000-0000425C0000}"/>
    <cellStyle name="Normal 6 3 4 2 2 3 3 3 3" xfId="30601" xr:uid="{00000000-0005-0000-0000-0000435C0000}"/>
    <cellStyle name="Normal 6 3 4 2 2 3 3 4" xfId="12110" xr:uid="{00000000-0005-0000-0000-0000445C0000}"/>
    <cellStyle name="Normal 6 3 4 2 2 3 3 4 2" xfId="35729" xr:uid="{00000000-0005-0000-0000-0000455C0000}"/>
    <cellStyle name="Normal 6 3 4 2 2 3 3 5" xfId="25133" xr:uid="{00000000-0005-0000-0000-0000465C0000}"/>
    <cellStyle name="Normal 6 3 4 2 2 3 4" xfId="12111" xr:uid="{00000000-0005-0000-0000-0000475C0000}"/>
    <cellStyle name="Normal 6 3 4 2 2 3 4 2" xfId="12112" xr:uid="{00000000-0005-0000-0000-0000485C0000}"/>
    <cellStyle name="Normal 6 3 4 2 2 3 4 2 2" xfId="12113" xr:uid="{00000000-0005-0000-0000-0000495C0000}"/>
    <cellStyle name="Normal 6 3 4 2 2 3 4 2 2 2" xfId="40620" xr:uid="{00000000-0005-0000-0000-00004A5C0000}"/>
    <cellStyle name="Normal 6 3 4 2 2 3 4 2 3" xfId="30602" xr:uid="{00000000-0005-0000-0000-00004B5C0000}"/>
    <cellStyle name="Normal 6 3 4 2 2 3 4 3" xfId="12114" xr:uid="{00000000-0005-0000-0000-00004C5C0000}"/>
    <cellStyle name="Normal 6 3 4 2 2 3 4 3 2" xfId="12115" xr:uid="{00000000-0005-0000-0000-00004D5C0000}"/>
    <cellStyle name="Normal 6 3 4 2 2 3 4 3 2 2" xfId="40621" xr:uid="{00000000-0005-0000-0000-00004E5C0000}"/>
    <cellStyle name="Normal 6 3 4 2 2 3 4 3 3" xfId="30603" xr:uid="{00000000-0005-0000-0000-00004F5C0000}"/>
    <cellStyle name="Normal 6 3 4 2 2 3 4 4" xfId="12116" xr:uid="{00000000-0005-0000-0000-0000505C0000}"/>
    <cellStyle name="Normal 6 3 4 2 2 3 4 4 2" xfId="35730" xr:uid="{00000000-0005-0000-0000-0000515C0000}"/>
    <cellStyle name="Normal 6 3 4 2 2 3 4 5" xfId="25134" xr:uid="{00000000-0005-0000-0000-0000525C0000}"/>
    <cellStyle name="Normal 6 3 4 2 2 3 5" xfId="12117" xr:uid="{00000000-0005-0000-0000-0000535C0000}"/>
    <cellStyle name="Normal 6 3 4 2 2 3 5 2" xfId="12118" xr:uid="{00000000-0005-0000-0000-0000545C0000}"/>
    <cellStyle name="Normal 6 3 4 2 2 3 5 2 2" xfId="40622" xr:uid="{00000000-0005-0000-0000-0000555C0000}"/>
    <cellStyle name="Normal 6 3 4 2 2 3 5 3" xfId="30604" xr:uid="{00000000-0005-0000-0000-0000565C0000}"/>
    <cellStyle name="Normal 6 3 4 2 2 3 6" xfId="12119" xr:uid="{00000000-0005-0000-0000-0000575C0000}"/>
    <cellStyle name="Normal 6 3 4 2 2 3 6 2" xfId="12120" xr:uid="{00000000-0005-0000-0000-0000585C0000}"/>
    <cellStyle name="Normal 6 3 4 2 2 3 6 2 2" xfId="40623" xr:uid="{00000000-0005-0000-0000-0000595C0000}"/>
    <cellStyle name="Normal 6 3 4 2 2 3 6 3" xfId="30605" xr:uid="{00000000-0005-0000-0000-00005A5C0000}"/>
    <cellStyle name="Normal 6 3 4 2 2 3 7" xfId="12121" xr:uid="{00000000-0005-0000-0000-00005B5C0000}"/>
    <cellStyle name="Normal 6 3 4 2 2 3 7 2" xfId="35725" xr:uid="{00000000-0005-0000-0000-00005C5C0000}"/>
    <cellStyle name="Normal 6 3 4 2 2 3 8" xfId="25129" xr:uid="{00000000-0005-0000-0000-00005D5C0000}"/>
    <cellStyle name="Normal 6 3 4 2 2 4" xfId="12122" xr:uid="{00000000-0005-0000-0000-00005E5C0000}"/>
    <cellStyle name="Normal 6 3 4 2 2 4 2" xfId="12123" xr:uid="{00000000-0005-0000-0000-00005F5C0000}"/>
    <cellStyle name="Normal 6 3 4 2 2 4 2 2" xfId="12124" xr:uid="{00000000-0005-0000-0000-0000605C0000}"/>
    <cellStyle name="Normal 6 3 4 2 2 4 2 2 2" xfId="12125" xr:uid="{00000000-0005-0000-0000-0000615C0000}"/>
    <cellStyle name="Normal 6 3 4 2 2 4 2 2 2 2" xfId="40624" xr:uid="{00000000-0005-0000-0000-0000625C0000}"/>
    <cellStyle name="Normal 6 3 4 2 2 4 2 2 3" xfId="30606" xr:uid="{00000000-0005-0000-0000-0000635C0000}"/>
    <cellStyle name="Normal 6 3 4 2 2 4 2 3" xfId="12126" xr:uid="{00000000-0005-0000-0000-0000645C0000}"/>
    <cellStyle name="Normal 6 3 4 2 2 4 2 3 2" xfId="12127" xr:uid="{00000000-0005-0000-0000-0000655C0000}"/>
    <cellStyle name="Normal 6 3 4 2 2 4 2 3 2 2" xfId="40625" xr:uid="{00000000-0005-0000-0000-0000665C0000}"/>
    <cellStyle name="Normal 6 3 4 2 2 4 2 3 3" xfId="30607" xr:uid="{00000000-0005-0000-0000-0000675C0000}"/>
    <cellStyle name="Normal 6 3 4 2 2 4 2 4" xfId="12128" xr:uid="{00000000-0005-0000-0000-0000685C0000}"/>
    <cellStyle name="Normal 6 3 4 2 2 4 2 4 2" xfId="35732" xr:uid="{00000000-0005-0000-0000-0000695C0000}"/>
    <cellStyle name="Normal 6 3 4 2 2 4 2 5" xfId="25136" xr:uid="{00000000-0005-0000-0000-00006A5C0000}"/>
    <cellStyle name="Normal 6 3 4 2 2 4 3" xfId="12129" xr:uid="{00000000-0005-0000-0000-00006B5C0000}"/>
    <cellStyle name="Normal 6 3 4 2 2 4 3 2" xfId="12130" xr:uid="{00000000-0005-0000-0000-00006C5C0000}"/>
    <cellStyle name="Normal 6 3 4 2 2 4 3 2 2" xfId="12131" xr:uid="{00000000-0005-0000-0000-00006D5C0000}"/>
    <cellStyle name="Normal 6 3 4 2 2 4 3 2 2 2" xfId="40626" xr:uid="{00000000-0005-0000-0000-00006E5C0000}"/>
    <cellStyle name="Normal 6 3 4 2 2 4 3 2 3" xfId="30608" xr:uid="{00000000-0005-0000-0000-00006F5C0000}"/>
    <cellStyle name="Normal 6 3 4 2 2 4 3 3" xfId="12132" xr:uid="{00000000-0005-0000-0000-0000705C0000}"/>
    <cellStyle name="Normal 6 3 4 2 2 4 3 3 2" xfId="12133" xr:uid="{00000000-0005-0000-0000-0000715C0000}"/>
    <cellStyle name="Normal 6 3 4 2 2 4 3 3 2 2" xfId="40627" xr:uid="{00000000-0005-0000-0000-0000725C0000}"/>
    <cellStyle name="Normal 6 3 4 2 2 4 3 3 3" xfId="30609" xr:uid="{00000000-0005-0000-0000-0000735C0000}"/>
    <cellStyle name="Normal 6 3 4 2 2 4 3 4" xfId="12134" xr:uid="{00000000-0005-0000-0000-0000745C0000}"/>
    <cellStyle name="Normal 6 3 4 2 2 4 3 4 2" xfId="35733" xr:uid="{00000000-0005-0000-0000-0000755C0000}"/>
    <cellStyle name="Normal 6 3 4 2 2 4 3 5" xfId="25137" xr:uid="{00000000-0005-0000-0000-0000765C0000}"/>
    <cellStyle name="Normal 6 3 4 2 2 4 4" xfId="12135" xr:uid="{00000000-0005-0000-0000-0000775C0000}"/>
    <cellStyle name="Normal 6 3 4 2 2 4 4 2" xfId="12136" xr:uid="{00000000-0005-0000-0000-0000785C0000}"/>
    <cellStyle name="Normal 6 3 4 2 2 4 4 2 2" xfId="40628" xr:uid="{00000000-0005-0000-0000-0000795C0000}"/>
    <cellStyle name="Normal 6 3 4 2 2 4 4 3" xfId="30610" xr:uid="{00000000-0005-0000-0000-00007A5C0000}"/>
    <cellStyle name="Normal 6 3 4 2 2 4 5" xfId="12137" xr:uid="{00000000-0005-0000-0000-00007B5C0000}"/>
    <cellStyle name="Normal 6 3 4 2 2 4 5 2" xfId="12138" xr:uid="{00000000-0005-0000-0000-00007C5C0000}"/>
    <cellStyle name="Normal 6 3 4 2 2 4 5 2 2" xfId="40629" xr:uid="{00000000-0005-0000-0000-00007D5C0000}"/>
    <cellStyle name="Normal 6 3 4 2 2 4 5 3" xfId="30611" xr:uid="{00000000-0005-0000-0000-00007E5C0000}"/>
    <cellStyle name="Normal 6 3 4 2 2 4 6" xfId="12139" xr:uid="{00000000-0005-0000-0000-00007F5C0000}"/>
    <cellStyle name="Normal 6 3 4 2 2 4 6 2" xfId="35731" xr:uid="{00000000-0005-0000-0000-0000805C0000}"/>
    <cellStyle name="Normal 6 3 4 2 2 4 7" xfId="25135" xr:uid="{00000000-0005-0000-0000-0000815C0000}"/>
    <cellStyle name="Normal 6 3 4 2 2 5" xfId="12140" xr:uid="{00000000-0005-0000-0000-0000825C0000}"/>
    <cellStyle name="Normal 6 3 4 2 2 5 2" xfId="12141" xr:uid="{00000000-0005-0000-0000-0000835C0000}"/>
    <cellStyle name="Normal 6 3 4 2 2 5 2 2" xfId="12142" xr:uid="{00000000-0005-0000-0000-0000845C0000}"/>
    <cellStyle name="Normal 6 3 4 2 2 5 2 2 2" xfId="40630" xr:uid="{00000000-0005-0000-0000-0000855C0000}"/>
    <cellStyle name="Normal 6 3 4 2 2 5 2 3" xfId="30612" xr:uid="{00000000-0005-0000-0000-0000865C0000}"/>
    <cellStyle name="Normal 6 3 4 2 2 5 3" xfId="12143" xr:uid="{00000000-0005-0000-0000-0000875C0000}"/>
    <cellStyle name="Normal 6 3 4 2 2 5 3 2" xfId="12144" xr:uid="{00000000-0005-0000-0000-0000885C0000}"/>
    <cellStyle name="Normal 6 3 4 2 2 5 3 2 2" xfId="40631" xr:uid="{00000000-0005-0000-0000-0000895C0000}"/>
    <cellStyle name="Normal 6 3 4 2 2 5 3 3" xfId="30613" xr:uid="{00000000-0005-0000-0000-00008A5C0000}"/>
    <cellStyle name="Normal 6 3 4 2 2 5 4" xfId="12145" xr:uid="{00000000-0005-0000-0000-00008B5C0000}"/>
    <cellStyle name="Normal 6 3 4 2 2 5 4 2" xfId="35734" xr:uid="{00000000-0005-0000-0000-00008C5C0000}"/>
    <cellStyle name="Normal 6 3 4 2 2 5 5" xfId="25138" xr:uid="{00000000-0005-0000-0000-00008D5C0000}"/>
    <cellStyle name="Normal 6 3 4 2 2 6" xfId="12146" xr:uid="{00000000-0005-0000-0000-00008E5C0000}"/>
    <cellStyle name="Normal 6 3 4 2 2 6 2" xfId="12147" xr:uid="{00000000-0005-0000-0000-00008F5C0000}"/>
    <cellStyle name="Normal 6 3 4 2 2 6 2 2" xfId="12148" xr:uid="{00000000-0005-0000-0000-0000905C0000}"/>
    <cellStyle name="Normal 6 3 4 2 2 6 2 2 2" xfId="40632" xr:uid="{00000000-0005-0000-0000-0000915C0000}"/>
    <cellStyle name="Normal 6 3 4 2 2 6 2 3" xfId="30614" xr:uid="{00000000-0005-0000-0000-0000925C0000}"/>
    <cellStyle name="Normal 6 3 4 2 2 6 3" xfId="12149" xr:uid="{00000000-0005-0000-0000-0000935C0000}"/>
    <cellStyle name="Normal 6 3 4 2 2 6 3 2" xfId="12150" xr:uid="{00000000-0005-0000-0000-0000945C0000}"/>
    <cellStyle name="Normal 6 3 4 2 2 6 3 2 2" xfId="40633" xr:uid="{00000000-0005-0000-0000-0000955C0000}"/>
    <cellStyle name="Normal 6 3 4 2 2 6 3 3" xfId="30615" xr:uid="{00000000-0005-0000-0000-0000965C0000}"/>
    <cellStyle name="Normal 6 3 4 2 2 6 4" xfId="12151" xr:uid="{00000000-0005-0000-0000-0000975C0000}"/>
    <cellStyle name="Normal 6 3 4 2 2 6 4 2" xfId="35735" xr:uid="{00000000-0005-0000-0000-0000985C0000}"/>
    <cellStyle name="Normal 6 3 4 2 2 6 5" xfId="25139" xr:uid="{00000000-0005-0000-0000-0000995C0000}"/>
    <cellStyle name="Normal 6 3 4 2 2 7" xfId="12152" xr:uid="{00000000-0005-0000-0000-00009A5C0000}"/>
    <cellStyle name="Normal 6 3 4 2 2 7 2" xfId="12153" xr:uid="{00000000-0005-0000-0000-00009B5C0000}"/>
    <cellStyle name="Normal 6 3 4 2 2 7 2 2" xfId="40634" xr:uid="{00000000-0005-0000-0000-00009C5C0000}"/>
    <cellStyle name="Normal 6 3 4 2 2 7 3" xfId="30616" xr:uid="{00000000-0005-0000-0000-00009D5C0000}"/>
    <cellStyle name="Normal 6 3 4 2 2 8" xfId="12154" xr:uid="{00000000-0005-0000-0000-00009E5C0000}"/>
    <cellStyle name="Normal 6 3 4 2 2 8 2" xfId="12155" xr:uid="{00000000-0005-0000-0000-00009F5C0000}"/>
    <cellStyle name="Normal 6 3 4 2 2 8 2 2" xfId="40635" xr:uid="{00000000-0005-0000-0000-0000A05C0000}"/>
    <cellStyle name="Normal 6 3 4 2 2 8 3" xfId="30617" xr:uid="{00000000-0005-0000-0000-0000A15C0000}"/>
    <cellStyle name="Normal 6 3 4 2 2 9" xfId="12156" xr:uid="{00000000-0005-0000-0000-0000A25C0000}"/>
    <cellStyle name="Normal 6 3 4 2 2 9 2" xfId="35718" xr:uid="{00000000-0005-0000-0000-0000A35C0000}"/>
    <cellStyle name="Normal 6 3 4 2 3" xfId="12157" xr:uid="{00000000-0005-0000-0000-0000A45C0000}"/>
    <cellStyle name="Normal 6 3 4 2 3 2" xfId="12158" xr:uid="{00000000-0005-0000-0000-0000A55C0000}"/>
    <cellStyle name="Normal 6 3 4 2 3 2 2" xfId="12159" xr:uid="{00000000-0005-0000-0000-0000A65C0000}"/>
    <cellStyle name="Normal 6 3 4 2 3 2 2 2" xfId="12160" xr:uid="{00000000-0005-0000-0000-0000A75C0000}"/>
    <cellStyle name="Normal 6 3 4 2 3 2 2 2 2" xfId="12161" xr:uid="{00000000-0005-0000-0000-0000A85C0000}"/>
    <cellStyle name="Normal 6 3 4 2 3 2 2 2 2 2" xfId="40636" xr:uid="{00000000-0005-0000-0000-0000A95C0000}"/>
    <cellStyle name="Normal 6 3 4 2 3 2 2 2 3" xfId="30618" xr:uid="{00000000-0005-0000-0000-0000AA5C0000}"/>
    <cellStyle name="Normal 6 3 4 2 3 2 2 3" xfId="12162" xr:uid="{00000000-0005-0000-0000-0000AB5C0000}"/>
    <cellStyle name="Normal 6 3 4 2 3 2 2 3 2" xfId="12163" xr:uid="{00000000-0005-0000-0000-0000AC5C0000}"/>
    <cellStyle name="Normal 6 3 4 2 3 2 2 3 2 2" xfId="40637" xr:uid="{00000000-0005-0000-0000-0000AD5C0000}"/>
    <cellStyle name="Normal 6 3 4 2 3 2 2 3 3" xfId="30619" xr:uid="{00000000-0005-0000-0000-0000AE5C0000}"/>
    <cellStyle name="Normal 6 3 4 2 3 2 2 4" xfId="12164" xr:uid="{00000000-0005-0000-0000-0000AF5C0000}"/>
    <cellStyle name="Normal 6 3 4 2 3 2 2 4 2" xfId="35738" xr:uid="{00000000-0005-0000-0000-0000B05C0000}"/>
    <cellStyle name="Normal 6 3 4 2 3 2 2 5" xfId="25142" xr:uid="{00000000-0005-0000-0000-0000B15C0000}"/>
    <cellStyle name="Normal 6 3 4 2 3 2 3" xfId="12165" xr:uid="{00000000-0005-0000-0000-0000B25C0000}"/>
    <cellStyle name="Normal 6 3 4 2 3 2 3 2" xfId="12166" xr:uid="{00000000-0005-0000-0000-0000B35C0000}"/>
    <cellStyle name="Normal 6 3 4 2 3 2 3 2 2" xfId="12167" xr:uid="{00000000-0005-0000-0000-0000B45C0000}"/>
    <cellStyle name="Normal 6 3 4 2 3 2 3 2 2 2" xfId="40638" xr:uid="{00000000-0005-0000-0000-0000B55C0000}"/>
    <cellStyle name="Normal 6 3 4 2 3 2 3 2 3" xfId="30620" xr:uid="{00000000-0005-0000-0000-0000B65C0000}"/>
    <cellStyle name="Normal 6 3 4 2 3 2 3 3" xfId="12168" xr:uid="{00000000-0005-0000-0000-0000B75C0000}"/>
    <cellStyle name="Normal 6 3 4 2 3 2 3 3 2" xfId="12169" xr:uid="{00000000-0005-0000-0000-0000B85C0000}"/>
    <cellStyle name="Normal 6 3 4 2 3 2 3 3 2 2" xfId="40639" xr:uid="{00000000-0005-0000-0000-0000B95C0000}"/>
    <cellStyle name="Normal 6 3 4 2 3 2 3 3 3" xfId="30621" xr:uid="{00000000-0005-0000-0000-0000BA5C0000}"/>
    <cellStyle name="Normal 6 3 4 2 3 2 3 4" xfId="12170" xr:uid="{00000000-0005-0000-0000-0000BB5C0000}"/>
    <cellStyle name="Normal 6 3 4 2 3 2 3 4 2" xfId="35739" xr:uid="{00000000-0005-0000-0000-0000BC5C0000}"/>
    <cellStyle name="Normal 6 3 4 2 3 2 3 5" xfId="25143" xr:uid="{00000000-0005-0000-0000-0000BD5C0000}"/>
    <cellStyle name="Normal 6 3 4 2 3 2 4" xfId="12171" xr:uid="{00000000-0005-0000-0000-0000BE5C0000}"/>
    <cellStyle name="Normal 6 3 4 2 3 2 4 2" xfId="12172" xr:uid="{00000000-0005-0000-0000-0000BF5C0000}"/>
    <cellStyle name="Normal 6 3 4 2 3 2 4 2 2" xfId="40640" xr:uid="{00000000-0005-0000-0000-0000C05C0000}"/>
    <cellStyle name="Normal 6 3 4 2 3 2 4 3" xfId="30622" xr:uid="{00000000-0005-0000-0000-0000C15C0000}"/>
    <cellStyle name="Normal 6 3 4 2 3 2 5" xfId="12173" xr:uid="{00000000-0005-0000-0000-0000C25C0000}"/>
    <cellStyle name="Normal 6 3 4 2 3 2 5 2" xfId="12174" xr:uid="{00000000-0005-0000-0000-0000C35C0000}"/>
    <cellStyle name="Normal 6 3 4 2 3 2 5 2 2" xfId="40641" xr:uid="{00000000-0005-0000-0000-0000C45C0000}"/>
    <cellStyle name="Normal 6 3 4 2 3 2 5 3" xfId="30623" xr:uid="{00000000-0005-0000-0000-0000C55C0000}"/>
    <cellStyle name="Normal 6 3 4 2 3 2 6" xfId="12175" xr:uid="{00000000-0005-0000-0000-0000C65C0000}"/>
    <cellStyle name="Normal 6 3 4 2 3 2 6 2" xfId="35737" xr:uid="{00000000-0005-0000-0000-0000C75C0000}"/>
    <cellStyle name="Normal 6 3 4 2 3 2 7" xfId="25141" xr:uid="{00000000-0005-0000-0000-0000C85C0000}"/>
    <cellStyle name="Normal 6 3 4 2 3 3" xfId="12176" xr:uid="{00000000-0005-0000-0000-0000C95C0000}"/>
    <cellStyle name="Normal 6 3 4 2 3 3 2" xfId="12177" xr:uid="{00000000-0005-0000-0000-0000CA5C0000}"/>
    <cellStyle name="Normal 6 3 4 2 3 3 2 2" xfId="12178" xr:uid="{00000000-0005-0000-0000-0000CB5C0000}"/>
    <cellStyle name="Normal 6 3 4 2 3 3 2 2 2" xfId="40642" xr:uid="{00000000-0005-0000-0000-0000CC5C0000}"/>
    <cellStyle name="Normal 6 3 4 2 3 3 2 3" xfId="30624" xr:uid="{00000000-0005-0000-0000-0000CD5C0000}"/>
    <cellStyle name="Normal 6 3 4 2 3 3 3" xfId="12179" xr:uid="{00000000-0005-0000-0000-0000CE5C0000}"/>
    <cellStyle name="Normal 6 3 4 2 3 3 3 2" xfId="12180" xr:uid="{00000000-0005-0000-0000-0000CF5C0000}"/>
    <cellStyle name="Normal 6 3 4 2 3 3 3 2 2" xfId="40643" xr:uid="{00000000-0005-0000-0000-0000D05C0000}"/>
    <cellStyle name="Normal 6 3 4 2 3 3 3 3" xfId="30625" xr:uid="{00000000-0005-0000-0000-0000D15C0000}"/>
    <cellStyle name="Normal 6 3 4 2 3 3 4" xfId="12181" xr:uid="{00000000-0005-0000-0000-0000D25C0000}"/>
    <cellStyle name="Normal 6 3 4 2 3 3 4 2" xfId="35740" xr:uid="{00000000-0005-0000-0000-0000D35C0000}"/>
    <cellStyle name="Normal 6 3 4 2 3 3 5" xfId="25144" xr:uid="{00000000-0005-0000-0000-0000D45C0000}"/>
    <cellStyle name="Normal 6 3 4 2 3 4" xfId="12182" xr:uid="{00000000-0005-0000-0000-0000D55C0000}"/>
    <cellStyle name="Normal 6 3 4 2 3 4 2" xfId="12183" xr:uid="{00000000-0005-0000-0000-0000D65C0000}"/>
    <cellStyle name="Normal 6 3 4 2 3 4 2 2" xfId="12184" xr:uid="{00000000-0005-0000-0000-0000D75C0000}"/>
    <cellStyle name="Normal 6 3 4 2 3 4 2 2 2" xfId="40644" xr:uid="{00000000-0005-0000-0000-0000D85C0000}"/>
    <cellStyle name="Normal 6 3 4 2 3 4 2 3" xfId="30626" xr:uid="{00000000-0005-0000-0000-0000D95C0000}"/>
    <cellStyle name="Normal 6 3 4 2 3 4 3" xfId="12185" xr:uid="{00000000-0005-0000-0000-0000DA5C0000}"/>
    <cellStyle name="Normal 6 3 4 2 3 4 3 2" xfId="12186" xr:uid="{00000000-0005-0000-0000-0000DB5C0000}"/>
    <cellStyle name="Normal 6 3 4 2 3 4 3 2 2" xfId="40645" xr:uid="{00000000-0005-0000-0000-0000DC5C0000}"/>
    <cellStyle name="Normal 6 3 4 2 3 4 3 3" xfId="30627" xr:uid="{00000000-0005-0000-0000-0000DD5C0000}"/>
    <cellStyle name="Normal 6 3 4 2 3 4 4" xfId="12187" xr:uid="{00000000-0005-0000-0000-0000DE5C0000}"/>
    <cellStyle name="Normal 6 3 4 2 3 4 4 2" xfId="35741" xr:uid="{00000000-0005-0000-0000-0000DF5C0000}"/>
    <cellStyle name="Normal 6 3 4 2 3 4 5" xfId="25145" xr:uid="{00000000-0005-0000-0000-0000E05C0000}"/>
    <cellStyle name="Normal 6 3 4 2 3 5" xfId="12188" xr:uid="{00000000-0005-0000-0000-0000E15C0000}"/>
    <cellStyle name="Normal 6 3 4 2 3 5 2" xfId="12189" xr:uid="{00000000-0005-0000-0000-0000E25C0000}"/>
    <cellStyle name="Normal 6 3 4 2 3 5 2 2" xfId="40646" xr:uid="{00000000-0005-0000-0000-0000E35C0000}"/>
    <cellStyle name="Normal 6 3 4 2 3 5 3" xfId="30628" xr:uid="{00000000-0005-0000-0000-0000E45C0000}"/>
    <cellStyle name="Normal 6 3 4 2 3 6" xfId="12190" xr:uid="{00000000-0005-0000-0000-0000E55C0000}"/>
    <cellStyle name="Normal 6 3 4 2 3 6 2" xfId="12191" xr:uid="{00000000-0005-0000-0000-0000E65C0000}"/>
    <cellStyle name="Normal 6 3 4 2 3 6 2 2" xfId="40647" xr:uid="{00000000-0005-0000-0000-0000E75C0000}"/>
    <cellStyle name="Normal 6 3 4 2 3 6 3" xfId="30629" xr:uid="{00000000-0005-0000-0000-0000E85C0000}"/>
    <cellStyle name="Normal 6 3 4 2 3 7" xfId="12192" xr:uid="{00000000-0005-0000-0000-0000E95C0000}"/>
    <cellStyle name="Normal 6 3 4 2 3 7 2" xfId="35736" xr:uid="{00000000-0005-0000-0000-0000EA5C0000}"/>
    <cellStyle name="Normal 6 3 4 2 3 8" xfId="25140" xr:uid="{00000000-0005-0000-0000-0000EB5C0000}"/>
    <cellStyle name="Normal 6 3 4 2 4" xfId="12193" xr:uid="{00000000-0005-0000-0000-0000EC5C0000}"/>
    <cellStyle name="Normal 6 3 4 2 4 2" xfId="12194" xr:uid="{00000000-0005-0000-0000-0000ED5C0000}"/>
    <cellStyle name="Normal 6 3 4 2 4 2 2" xfId="12195" xr:uid="{00000000-0005-0000-0000-0000EE5C0000}"/>
    <cellStyle name="Normal 6 3 4 2 4 2 2 2" xfId="12196" xr:uid="{00000000-0005-0000-0000-0000EF5C0000}"/>
    <cellStyle name="Normal 6 3 4 2 4 2 2 2 2" xfId="12197" xr:uid="{00000000-0005-0000-0000-0000F05C0000}"/>
    <cellStyle name="Normal 6 3 4 2 4 2 2 2 2 2" xfId="40648" xr:uid="{00000000-0005-0000-0000-0000F15C0000}"/>
    <cellStyle name="Normal 6 3 4 2 4 2 2 2 3" xfId="30630" xr:uid="{00000000-0005-0000-0000-0000F25C0000}"/>
    <cellStyle name="Normal 6 3 4 2 4 2 2 3" xfId="12198" xr:uid="{00000000-0005-0000-0000-0000F35C0000}"/>
    <cellStyle name="Normal 6 3 4 2 4 2 2 3 2" xfId="12199" xr:uid="{00000000-0005-0000-0000-0000F45C0000}"/>
    <cellStyle name="Normal 6 3 4 2 4 2 2 3 2 2" xfId="40649" xr:uid="{00000000-0005-0000-0000-0000F55C0000}"/>
    <cellStyle name="Normal 6 3 4 2 4 2 2 3 3" xfId="30631" xr:uid="{00000000-0005-0000-0000-0000F65C0000}"/>
    <cellStyle name="Normal 6 3 4 2 4 2 2 4" xfId="12200" xr:uid="{00000000-0005-0000-0000-0000F75C0000}"/>
    <cellStyle name="Normal 6 3 4 2 4 2 2 4 2" xfId="35744" xr:uid="{00000000-0005-0000-0000-0000F85C0000}"/>
    <cellStyle name="Normal 6 3 4 2 4 2 2 5" xfId="25148" xr:uid="{00000000-0005-0000-0000-0000F95C0000}"/>
    <cellStyle name="Normal 6 3 4 2 4 2 3" xfId="12201" xr:uid="{00000000-0005-0000-0000-0000FA5C0000}"/>
    <cellStyle name="Normal 6 3 4 2 4 2 3 2" xfId="12202" xr:uid="{00000000-0005-0000-0000-0000FB5C0000}"/>
    <cellStyle name="Normal 6 3 4 2 4 2 3 2 2" xfId="12203" xr:uid="{00000000-0005-0000-0000-0000FC5C0000}"/>
    <cellStyle name="Normal 6 3 4 2 4 2 3 2 2 2" xfId="40650" xr:uid="{00000000-0005-0000-0000-0000FD5C0000}"/>
    <cellStyle name="Normal 6 3 4 2 4 2 3 2 3" xfId="30632" xr:uid="{00000000-0005-0000-0000-0000FE5C0000}"/>
    <cellStyle name="Normal 6 3 4 2 4 2 3 3" xfId="12204" xr:uid="{00000000-0005-0000-0000-0000FF5C0000}"/>
    <cellStyle name="Normal 6 3 4 2 4 2 3 3 2" xfId="12205" xr:uid="{00000000-0005-0000-0000-0000005D0000}"/>
    <cellStyle name="Normal 6 3 4 2 4 2 3 3 2 2" xfId="40651" xr:uid="{00000000-0005-0000-0000-0000015D0000}"/>
    <cellStyle name="Normal 6 3 4 2 4 2 3 3 3" xfId="30633" xr:uid="{00000000-0005-0000-0000-0000025D0000}"/>
    <cellStyle name="Normal 6 3 4 2 4 2 3 4" xfId="12206" xr:uid="{00000000-0005-0000-0000-0000035D0000}"/>
    <cellStyle name="Normal 6 3 4 2 4 2 3 4 2" xfId="35745" xr:uid="{00000000-0005-0000-0000-0000045D0000}"/>
    <cellStyle name="Normal 6 3 4 2 4 2 3 5" xfId="25149" xr:uid="{00000000-0005-0000-0000-0000055D0000}"/>
    <cellStyle name="Normal 6 3 4 2 4 2 4" xfId="12207" xr:uid="{00000000-0005-0000-0000-0000065D0000}"/>
    <cellStyle name="Normal 6 3 4 2 4 2 4 2" xfId="12208" xr:uid="{00000000-0005-0000-0000-0000075D0000}"/>
    <cellStyle name="Normal 6 3 4 2 4 2 4 2 2" xfId="40652" xr:uid="{00000000-0005-0000-0000-0000085D0000}"/>
    <cellStyle name="Normal 6 3 4 2 4 2 4 3" xfId="30634" xr:uid="{00000000-0005-0000-0000-0000095D0000}"/>
    <cellStyle name="Normal 6 3 4 2 4 2 5" xfId="12209" xr:uid="{00000000-0005-0000-0000-00000A5D0000}"/>
    <cellStyle name="Normal 6 3 4 2 4 2 5 2" xfId="12210" xr:uid="{00000000-0005-0000-0000-00000B5D0000}"/>
    <cellStyle name="Normal 6 3 4 2 4 2 5 2 2" xfId="40653" xr:uid="{00000000-0005-0000-0000-00000C5D0000}"/>
    <cellStyle name="Normal 6 3 4 2 4 2 5 3" xfId="30635" xr:uid="{00000000-0005-0000-0000-00000D5D0000}"/>
    <cellStyle name="Normal 6 3 4 2 4 2 6" xfId="12211" xr:uid="{00000000-0005-0000-0000-00000E5D0000}"/>
    <cellStyle name="Normal 6 3 4 2 4 2 6 2" xfId="35743" xr:uid="{00000000-0005-0000-0000-00000F5D0000}"/>
    <cellStyle name="Normal 6 3 4 2 4 2 7" xfId="25147" xr:uid="{00000000-0005-0000-0000-0000105D0000}"/>
    <cellStyle name="Normal 6 3 4 2 4 3" xfId="12212" xr:uid="{00000000-0005-0000-0000-0000115D0000}"/>
    <cellStyle name="Normal 6 3 4 2 4 3 2" xfId="12213" xr:uid="{00000000-0005-0000-0000-0000125D0000}"/>
    <cellStyle name="Normal 6 3 4 2 4 3 2 2" xfId="12214" xr:uid="{00000000-0005-0000-0000-0000135D0000}"/>
    <cellStyle name="Normal 6 3 4 2 4 3 2 2 2" xfId="40654" xr:uid="{00000000-0005-0000-0000-0000145D0000}"/>
    <cellStyle name="Normal 6 3 4 2 4 3 2 3" xfId="30636" xr:uid="{00000000-0005-0000-0000-0000155D0000}"/>
    <cellStyle name="Normal 6 3 4 2 4 3 3" xfId="12215" xr:uid="{00000000-0005-0000-0000-0000165D0000}"/>
    <cellStyle name="Normal 6 3 4 2 4 3 3 2" xfId="12216" xr:uid="{00000000-0005-0000-0000-0000175D0000}"/>
    <cellStyle name="Normal 6 3 4 2 4 3 3 2 2" xfId="40655" xr:uid="{00000000-0005-0000-0000-0000185D0000}"/>
    <cellStyle name="Normal 6 3 4 2 4 3 3 3" xfId="30637" xr:uid="{00000000-0005-0000-0000-0000195D0000}"/>
    <cellStyle name="Normal 6 3 4 2 4 3 4" xfId="12217" xr:uid="{00000000-0005-0000-0000-00001A5D0000}"/>
    <cellStyle name="Normal 6 3 4 2 4 3 4 2" xfId="35746" xr:uid="{00000000-0005-0000-0000-00001B5D0000}"/>
    <cellStyle name="Normal 6 3 4 2 4 3 5" xfId="25150" xr:uid="{00000000-0005-0000-0000-00001C5D0000}"/>
    <cellStyle name="Normal 6 3 4 2 4 4" xfId="12218" xr:uid="{00000000-0005-0000-0000-00001D5D0000}"/>
    <cellStyle name="Normal 6 3 4 2 4 4 2" xfId="12219" xr:uid="{00000000-0005-0000-0000-00001E5D0000}"/>
    <cellStyle name="Normal 6 3 4 2 4 4 2 2" xfId="12220" xr:uid="{00000000-0005-0000-0000-00001F5D0000}"/>
    <cellStyle name="Normal 6 3 4 2 4 4 2 2 2" xfId="40656" xr:uid="{00000000-0005-0000-0000-0000205D0000}"/>
    <cellStyle name="Normal 6 3 4 2 4 4 2 3" xfId="30638" xr:uid="{00000000-0005-0000-0000-0000215D0000}"/>
    <cellStyle name="Normal 6 3 4 2 4 4 3" xfId="12221" xr:uid="{00000000-0005-0000-0000-0000225D0000}"/>
    <cellStyle name="Normal 6 3 4 2 4 4 3 2" xfId="12222" xr:uid="{00000000-0005-0000-0000-0000235D0000}"/>
    <cellStyle name="Normal 6 3 4 2 4 4 3 2 2" xfId="40657" xr:uid="{00000000-0005-0000-0000-0000245D0000}"/>
    <cellStyle name="Normal 6 3 4 2 4 4 3 3" xfId="30639" xr:uid="{00000000-0005-0000-0000-0000255D0000}"/>
    <cellStyle name="Normal 6 3 4 2 4 4 4" xfId="12223" xr:uid="{00000000-0005-0000-0000-0000265D0000}"/>
    <cellStyle name="Normal 6 3 4 2 4 4 4 2" xfId="35747" xr:uid="{00000000-0005-0000-0000-0000275D0000}"/>
    <cellStyle name="Normal 6 3 4 2 4 4 5" xfId="25151" xr:uid="{00000000-0005-0000-0000-0000285D0000}"/>
    <cellStyle name="Normal 6 3 4 2 4 5" xfId="12224" xr:uid="{00000000-0005-0000-0000-0000295D0000}"/>
    <cellStyle name="Normal 6 3 4 2 4 5 2" xfId="12225" xr:uid="{00000000-0005-0000-0000-00002A5D0000}"/>
    <cellStyle name="Normal 6 3 4 2 4 5 2 2" xfId="40658" xr:uid="{00000000-0005-0000-0000-00002B5D0000}"/>
    <cellStyle name="Normal 6 3 4 2 4 5 3" xfId="30640" xr:uid="{00000000-0005-0000-0000-00002C5D0000}"/>
    <cellStyle name="Normal 6 3 4 2 4 6" xfId="12226" xr:uid="{00000000-0005-0000-0000-00002D5D0000}"/>
    <cellStyle name="Normal 6 3 4 2 4 6 2" xfId="12227" xr:uid="{00000000-0005-0000-0000-00002E5D0000}"/>
    <cellStyle name="Normal 6 3 4 2 4 6 2 2" xfId="40659" xr:uid="{00000000-0005-0000-0000-00002F5D0000}"/>
    <cellStyle name="Normal 6 3 4 2 4 6 3" xfId="30641" xr:uid="{00000000-0005-0000-0000-0000305D0000}"/>
    <cellStyle name="Normal 6 3 4 2 4 7" xfId="12228" xr:uid="{00000000-0005-0000-0000-0000315D0000}"/>
    <cellStyle name="Normal 6 3 4 2 4 7 2" xfId="35742" xr:uid="{00000000-0005-0000-0000-0000325D0000}"/>
    <cellStyle name="Normal 6 3 4 2 4 8" xfId="25146" xr:uid="{00000000-0005-0000-0000-0000335D0000}"/>
    <cellStyle name="Normal 6 3 4 2 5" xfId="12229" xr:uid="{00000000-0005-0000-0000-0000345D0000}"/>
    <cellStyle name="Normal 6 3 4 2 5 2" xfId="12230" xr:uid="{00000000-0005-0000-0000-0000355D0000}"/>
    <cellStyle name="Normal 6 3 4 2 5 2 2" xfId="12231" xr:uid="{00000000-0005-0000-0000-0000365D0000}"/>
    <cellStyle name="Normal 6 3 4 2 5 2 2 2" xfId="12232" xr:uid="{00000000-0005-0000-0000-0000375D0000}"/>
    <cellStyle name="Normal 6 3 4 2 5 2 2 2 2" xfId="12233" xr:uid="{00000000-0005-0000-0000-0000385D0000}"/>
    <cellStyle name="Normal 6 3 4 2 5 2 2 2 2 2" xfId="40660" xr:uid="{00000000-0005-0000-0000-0000395D0000}"/>
    <cellStyle name="Normal 6 3 4 2 5 2 2 2 3" xfId="30642" xr:uid="{00000000-0005-0000-0000-00003A5D0000}"/>
    <cellStyle name="Normal 6 3 4 2 5 2 2 3" xfId="12234" xr:uid="{00000000-0005-0000-0000-00003B5D0000}"/>
    <cellStyle name="Normal 6 3 4 2 5 2 2 3 2" xfId="12235" xr:uid="{00000000-0005-0000-0000-00003C5D0000}"/>
    <cellStyle name="Normal 6 3 4 2 5 2 2 3 2 2" xfId="40661" xr:uid="{00000000-0005-0000-0000-00003D5D0000}"/>
    <cellStyle name="Normal 6 3 4 2 5 2 2 3 3" xfId="30643" xr:uid="{00000000-0005-0000-0000-00003E5D0000}"/>
    <cellStyle name="Normal 6 3 4 2 5 2 2 4" xfId="12236" xr:uid="{00000000-0005-0000-0000-00003F5D0000}"/>
    <cellStyle name="Normal 6 3 4 2 5 2 2 4 2" xfId="35750" xr:uid="{00000000-0005-0000-0000-0000405D0000}"/>
    <cellStyle name="Normal 6 3 4 2 5 2 2 5" xfId="25154" xr:uid="{00000000-0005-0000-0000-0000415D0000}"/>
    <cellStyle name="Normal 6 3 4 2 5 2 3" xfId="12237" xr:uid="{00000000-0005-0000-0000-0000425D0000}"/>
    <cellStyle name="Normal 6 3 4 2 5 2 3 2" xfId="12238" xr:uid="{00000000-0005-0000-0000-0000435D0000}"/>
    <cellStyle name="Normal 6 3 4 2 5 2 3 2 2" xfId="12239" xr:uid="{00000000-0005-0000-0000-0000445D0000}"/>
    <cellStyle name="Normal 6 3 4 2 5 2 3 2 2 2" xfId="40662" xr:uid="{00000000-0005-0000-0000-0000455D0000}"/>
    <cellStyle name="Normal 6 3 4 2 5 2 3 2 3" xfId="30644" xr:uid="{00000000-0005-0000-0000-0000465D0000}"/>
    <cellStyle name="Normal 6 3 4 2 5 2 3 3" xfId="12240" xr:uid="{00000000-0005-0000-0000-0000475D0000}"/>
    <cellStyle name="Normal 6 3 4 2 5 2 3 3 2" xfId="12241" xr:uid="{00000000-0005-0000-0000-0000485D0000}"/>
    <cellStyle name="Normal 6 3 4 2 5 2 3 3 2 2" xfId="40663" xr:uid="{00000000-0005-0000-0000-0000495D0000}"/>
    <cellStyle name="Normal 6 3 4 2 5 2 3 3 3" xfId="30645" xr:uid="{00000000-0005-0000-0000-00004A5D0000}"/>
    <cellStyle name="Normal 6 3 4 2 5 2 3 4" xfId="12242" xr:uid="{00000000-0005-0000-0000-00004B5D0000}"/>
    <cellStyle name="Normal 6 3 4 2 5 2 3 4 2" xfId="35751" xr:uid="{00000000-0005-0000-0000-00004C5D0000}"/>
    <cellStyle name="Normal 6 3 4 2 5 2 3 5" xfId="25155" xr:uid="{00000000-0005-0000-0000-00004D5D0000}"/>
    <cellStyle name="Normal 6 3 4 2 5 2 4" xfId="12243" xr:uid="{00000000-0005-0000-0000-00004E5D0000}"/>
    <cellStyle name="Normal 6 3 4 2 5 2 4 2" xfId="12244" xr:uid="{00000000-0005-0000-0000-00004F5D0000}"/>
    <cellStyle name="Normal 6 3 4 2 5 2 4 2 2" xfId="40664" xr:uid="{00000000-0005-0000-0000-0000505D0000}"/>
    <cellStyle name="Normal 6 3 4 2 5 2 4 3" xfId="30646" xr:uid="{00000000-0005-0000-0000-0000515D0000}"/>
    <cellStyle name="Normal 6 3 4 2 5 2 5" xfId="12245" xr:uid="{00000000-0005-0000-0000-0000525D0000}"/>
    <cellStyle name="Normal 6 3 4 2 5 2 5 2" xfId="12246" xr:uid="{00000000-0005-0000-0000-0000535D0000}"/>
    <cellStyle name="Normal 6 3 4 2 5 2 5 2 2" xfId="40665" xr:uid="{00000000-0005-0000-0000-0000545D0000}"/>
    <cellStyle name="Normal 6 3 4 2 5 2 5 3" xfId="30647" xr:uid="{00000000-0005-0000-0000-0000555D0000}"/>
    <cellStyle name="Normal 6 3 4 2 5 2 6" xfId="12247" xr:uid="{00000000-0005-0000-0000-0000565D0000}"/>
    <cellStyle name="Normal 6 3 4 2 5 2 6 2" xfId="35749" xr:uid="{00000000-0005-0000-0000-0000575D0000}"/>
    <cellStyle name="Normal 6 3 4 2 5 2 7" xfId="25153" xr:uid="{00000000-0005-0000-0000-0000585D0000}"/>
    <cellStyle name="Normal 6 3 4 2 5 3" xfId="12248" xr:uid="{00000000-0005-0000-0000-0000595D0000}"/>
    <cellStyle name="Normal 6 3 4 2 5 3 2" xfId="12249" xr:uid="{00000000-0005-0000-0000-00005A5D0000}"/>
    <cellStyle name="Normal 6 3 4 2 5 3 2 2" xfId="12250" xr:uid="{00000000-0005-0000-0000-00005B5D0000}"/>
    <cellStyle name="Normal 6 3 4 2 5 3 2 2 2" xfId="40666" xr:uid="{00000000-0005-0000-0000-00005C5D0000}"/>
    <cellStyle name="Normal 6 3 4 2 5 3 2 3" xfId="30648" xr:uid="{00000000-0005-0000-0000-00005D5D0000}"/>
    <cellStyle name="Normal 6 3 4 2 5 3 3" xfId="12251" xr:uid="{00000000-0005-0000-0000-00005E5D0000}"/>
    <cellStyle name="Normal 6 3 4 2 5 3 3 2" xfId="12252" xr:uid="{00000000-0005-0000-0000-00005F5D0000}"/>
    <cellStyle name="Normal 6 3 4 2 5 3 3 2 2" xfId="40667" xr:uid="{00000000-0005-0000-0000-0000605D0000}"/>
    <cellStyle name="Normal 6 3 4 2 5 3 3 3" xfId="30649" xr:uid="{00000000-0005-0000-0000-0000615D0000}"/>
    <cellStyle name="Normal 6 3 4 2 5 3 4" xfId="12253" xr:uid="{00000000-0005-0000-0000-0000625D0000}"/>
    <cellStyle name="Normal 6 3 4 2 5 3 4 2" xfId="35752" xr:uid="{00000000-0005-0000-0000-0000635D0000}"/>
    <cellStyle name="Normal 6 3 4 2 5 3 5" xfId="25156" xr:uid="{00000000-0005-0000-0000-0000645D0000}"/>
    <cellStyle name="Normal 6 3 4 2 5 4" xfId="12254" xr:uid="{00000000-0005-0000-0000-0000655D0000}"/>
    <cellStyle name="Normal 6 3 4 2 5 4 2" xfId="12255" xr:uid="{00000000-0005-0000-0000-0000665D0000}"/>
    <cellStyle name="Normal 6 3 4 2 5 4 2 2" xfId="12256" xr:uid="{00000000-0005-0000-0000-0000675D0000}"/>
    <cellStyle name="Normal 6 3 4 2 5 4 2 2 2" xfId="40668" xr:uid="{00000000-0005-0000-0000-0000685D0000}"/>
    <cellStyle name="Normal 6 3 4 2 5 4 2 3" xfId="30650" xr:uid="{00000000-0005-0000-0000-0000695D0000}"/>
    <cellStyle name="Normal 6 3 4 2 5 4 3" xfId="12257" xr:uid="{00000000-0005-0000-0000-00006A5D0000}"/>
    <cellStyle name="Normal 6 3 4 2 5 4 3 2" xfId="12258" xr:uid="{00000000-0005-0000-0000-00006B5D0000}"/>
    <cellStyle name="Normal 6 3 4 2 5 4 3 2 2" xfId="40669" xr:uid="{00000000-0005-0000-0000-00006C5D0000}"/>
    <cellStyle name="Normal 6 3 4 2 5 4 3 3" xfId="30651" xr:uid="{00000000-0005-0000-0000-00006D5D0000}"/>
    <cellStyle name="Normal 6 3 4 2 5 4 4" xfId="12259" xr:uid="{00000000-0005-0000-0000-00006E5D0000}"/>
    <cellStyle name="Normal 6 3 4 2 5 4 4 2" xfId="35753" xr:uid="{00000000-0005-0000-0000-00006F5D0000}"/>
    <cellStyle name="Normal 6 3 4 2 5 4 5" xfId="25157" xr:uid="{00000000-0005-0000-0000-0000705D0000}"/>
    <cellStyle name="Normal 6 3 4 2 5 5" xfId="12260" xr:uid="{00000000-0005-0000-0000-0000715D0000}"/>
    <cellStyle name="Normal 6 3 4 2 5 5 2" xfId="12261" xr:uid="{00000000-0005-0000-0000-0000725D0000}"/>
    <cellStyle name="Normal 6 3 4 2 5 5 2 2" xfId="40670" xr:uid="{00000000-0005-0000-0000-0000735D0000}"/>
    <cellStyle name="Normal 6 3 4 2 5 5 3" xfId="30652" xr:uid="{00000000-0005-0000-0000-0000745D0000}"/>
    <cellStyle name="Normal 6 3 4 2 5 6" xfId="12262" xr:uid="{00000000-0005-0000-0000-0000755D0000}"/>
    <cellStyle name="Normal 6 3 4 2 5 6 2" xfId="12263" xr:uid="{00000000-0005-0000-0000-0000765D0000}"/>
    <cellStyle name="Normal 6 3 4 2 5 6 2 2" xfId="40671" xr:uid="{00000000-0005-0000-0000-0000775D0000}"/>
    <cellStyle name="Normal 6 3 4 2 5 6 3" xfId="30653" xr:uid="{00000000-0005-0000-0000-0000785D0000}"/>
    <cellStyle name="Normal 6 3 4 2 5 7" xfId="12264" xr:uid="{00000000-0005-0000-0000-0000795D0000}"/>
    <cellStyle name="Normal 6 3 4 2 5 7 2" xfId="35748" xr:uid="{00000000-0005-0000-0000-00007A5D0000}"/>
    <cellStyle name="Normal 6 3 4 2 5 8" xfId="25152" xr:uid="{00000000-0005-0000-0000-00007B5D0000}"/>
    <cellStyle name="Normal 6 3 4 2 6" xfId="12265" xr:uid="{00000000-0005-0000-0000-00007C5D0000}"/>
    <cellStyle name="Normal 6 3 4 2 6 2" xfId="12266" xr:uid="{00000000-0005-0000-0000-00007D5D0000}"/>
    <cellStyle name="Normal 6 3 4 2 6 2 2" xfId="12267" xr:uid="{00000000-0005-0000-0000-00007E5D0000}"/>
    <cellStyle name="Normal 6 3 4 2 6 2 2 2" xfId="12268" xr:uid="{00000000-0005-0000-0000-00007F5D0000}"/>
    <cellStyle name="Normal 6 3 4 2 6 2 2 2 2" xfId="40672" xr:uid="{00000000-0005-0000-0000-0000805D0000}"/>
    <cellStyle name="Normal 6 3 4 2 6 2 2 3" xfId="30654" xr:uid="{00000000-0005-0000-0000-0000815D0000}"/>
    <cellStyle name="Normal 6 3 4 2 6 2 3" xfId="12269" xr:uid="{00000000-0005-0000-0000-0000825D0000}"/>
    <cellStyle name="Normal 6 3 4 2 6 2 3 2" xfId="12270" xr:uid="{00000000-0005-0000-0000-0000835D0000}"/>
    <cellStyle name="Normal 6 3 4 2 6 2 3 2 2" xfId="40673" xr:uid="{00000000-0005-0000-0000-0000845D0000}"/>
    <cellStyle name="Normal 6 3 4 2 6 2 3 3" xfId="30655" xr:uid="{00000000-0005-0000-0000-0000855D0000}"/>
    <cellStyle name="Normal 6 3 4 2 6 2 4" xfId="12271" xr:uid="{00000000-0005-0000-0000-0000865D0000}"/>
    <cellStyle name="Normal 6 3 4 2 6 2 4 2" xfId="35755" xr:uid="{00000000-0005-0000-0000-0000875D0000}"/>
    <cellStyle name="Normal 6 3 4 2 6 2 5" xfId="25159" xr:uid="{00000000-0005-0000-0000-0000885D0000}"/>
    <cellStyle name="Normal 6 3 4 2 6 3" xfId="12272" xr:uid="{00000000-0005-0000-0000-0000895D0000}"/>
    <cellStyle name="Normal 6 3 4 2 6 3 2" xfId="12273" xr:uid="{00000000-0005-0000-0000-00008A5D0000}"/>
    <cellStyle name="Normal 6 3 4 2 6 3 2 2" xfId="12274" xr:uid="{00000000-0005-0000-0000-00008B5D0000}"/>
    <cellStyle name="Normal 6 3 4 2 6 3 2 2 2" xfId="40674" xr:uid="{00000000-0005-0000-0000-00008C5D0000}"/>
    <cellStyle name="Normal 6 3 4 2 6 3 2 3" xfId="30656" xr:uid="{00000000-0005-0000-0000-00008D5D0000}"/>
    <cellStyle name="Normal 6 3 4 2 6 3 3" xfId="12275" xr:uid="{00000000-0005-0000-0000-00008E5D0000}"/>
    <cellStyle name="Normal 6 3 4 2 6 3 3 2" xfId="12276" xr:uid="{00000000-0005-0000-0000-00008F5D0000}"/>
    <cellStyle name="Normal 6 3 4 2 6 3 3 2 2" xfId="40675" xr:uid="{00000000-0005-0000-0000-0000905D0000}"/>
    <cellStyle name="Normal 6 3 4 2 6 3 3 3" xfId="30657" xr:uid="{00000000-0005-0000-0000-0000915D0000}"/>
    <cellStyle name="Normal 6 3 4 2 6 3 4" xfId="12277" xr:uid="{00000000-0005-0000-0000-0000925D0000}"/>
    <cellStyle name="Normal 6 3 4 2 6 3 4 2" xfId="35756" xr:uid="{00000000-0005-0000-0000-0000935D0000}"/>
    <cellStyle name="Normal 6 3 4 2 6 3 5" xfId="25160" xr:uid="{00000000-0005-0000-0000-0000945D0000}"/>
    <cellStyle name="Normal 6 3 4 2 6 4" xfId="12278" xr:uid="{00000000-0005-0000-0000-0000955D0000}"/>
    <cellStyle name="Normal 6 3 4 2 6 4 2" xfId="12279" xr:uid="{00000000-0005-0000-0000-0000965D0000}"/>
    <cellStyle name="Normal 6 3 4 2 6 4 2 2" xfId="40676" xr:uid="{00000000-0005-0000-0000-0000975D0000}"/>
    <cellStyle name="Normal 6 3 4 2 6 4 3" xfId="30658" xr:uid="{00000000-0005-0000-0000-0000985D0000}"/>
    <cellStyle name="Normal 6 3 4 2 6 5" xfId="12280" xr:uid="{00000000-0005-0000-0000-0000995D0000}"/>
    <cellStyle name="Normal 6 3 4 2 6 5 2" xfId="12281" xr:uid="{00000000-0005-0000-0000-00009A5D0000}"/>
    <cellStyle name="Normal 6 3 4 2 6 5 2 2" xfId="40677" xr:uid="{00000000-0005-0000-0000-00009B5D0000}"/>
    <cellStyle name="Normal 6 3 4 2 6 5 3" xfId="30659" xr:uid="{00000000-0005-0000-0000-00009C5D0000}"/>
    <cellStyle name="Normal 6 3 4 2 6 6" xfId="12282" xr:uid="{00000000-0005-0000-0000-00009D5D0000}"/>
    <cellStyle name="Normal 6 3 4 2 6 6 2" xfId="35754" xr:uid="{00000000-0005-0000-0000-00009E5D0000}"/>
    <cellStyle name="Normal 6 3 4 2 6 7" xfId="25158" xr:uid="{00000000-0005-0000-0000-00009F5D0000}"/>
    <cellStyle name="Normal 6 3 4 2 7" xfId="12283" xr:uid="{00000000-0005-0000-0000-0000A05D0000}"/>
    <cellStyle name="Normal 6 3 4 2 7 2" xfId="12284" xr:uid="{00000000-0005-0000-0000-0000A15D0000}"/>
    <cellStyle name="Normal 6 3 4 2 7 2 2" xfId="12285" xr:uid="{00000000-0005-0000-0000-0000A25D0000}"/>
    <cellStyle name="Normal 6 3 4 2 7 2 2 2" xfId="40678" xr:uid="{00000000-0005-0000-0000-0000A35D0000}"/>
    <cellStyle name="Normal 6 3 4 2 7 2 3" xfId="30660" xr:uid="{00000000-0005-0000-0000-0000A45D0000}"/>
    <cellStyle name="Normal 6 3 4 2 7 3" xfId="12286" xr:uid="{00000000-0005-0000-0000-0000A55D0000}"/>
    <cellStyle name="Normal 6 3 4 2 7 3 2" xfId="12287" xr:uid="{00000000-0005-0000-0000-0000A65D0000}"/>
    <cellStyle name="Normal 6 3 4 2 7 3 2 2" xfId="40679" xr:uid="{00000000-0005-0000-0000-0000A75D0000}"/>
    <cellStyle name="Normal 6 3 4 2 7 3 3" xfId="30661" xr:uid="{00000000-0005-0000-0000-0000A85D0000}"/>
    <cellStyle name="Normal 6 3 4 2 7 4" xfId="12288" xr:uid="{00000000-0005-0000-0000-0000A95D0000}"/>
    <cellStyle name="Normal 6 3 4 2 7 4 2" xfId="35757" xr:uid="{00000000-0005-0000-0000-0000AA5D0000}"/>
    <cellStyle name="Normal 6 3 4 2 7 5" xfId="25161" xr:uid="{00000000-0005-0000-0000-0000AB5D0000}"/>
    <cellStyle name="Normal 6 3 4 2 8" xfId="12289" xr:uid="{00000000-0005-0000-0000-0000AC5D0000}"/>
    <cellStyle name="Normal 6 3 4 2 8 2" xfId="12290" xr:uid="{00000000-0005-0000-0000-0000AD5D0000}"/>
    <cellStyle name="Normal 6 3 4 2 8 2 2" xfId="12291" xr:uid="{00000000-0005-0000-0000-0000AE5D0000}"/>
    <cellStyle name="Normal 6 3 4 2 8 2 2 2" xfId="40680" xr:uid="{00000000-0005-0000-0000-0000AF5D0000}"/>
    <cellStyle name="Normal 6 3 4 2 8 2 3" xfId="30662" xr:uid="{00000000-0005-0000-0000-0000B05D0000}"/>
    <cellStyle name="Normal 6 3 4 2 8 3" xfId="12292" xr:uid="{00000000-0005-0000-0000-0000B15D0000}"/>
    <cellStyle name="Normal 6 3 4 2 8 3 2" xfId="12293" xr:uid="{00000000-0005-0000-0000-0000B25D0000}"/>
    <cellStyle name="Normal 6 3 4 2 8 3 2 2" xfId="40681" xr:uid="{00000000-0005-0000-0000-0000B35D0000}"/>
    <cellStyle name="Normal 6 3 4 2 8 3 3" xfId="30663" xr:uid="{00000000-0005-0000-0000-0000B45D0000}"/>
    <cellStyle name="Normal 6 3 4 2 8 4" xfId="12294" xr:uid="{00000000-0005-0000-0000-0000B55D0000}"/>
    <cellStyle name="Normal 6 3 4 2 8 4 2" xfId="35758" xr:uid="{00000000-0005-0000-0000-0000B65D0000}"/>
    <cellStyle name="Normal 6 3 4 2 8 5" xfId="25162" xr:uid="{00000000-0005-0000-0000-0000B75D0000}"/>
    <cellStyle name="Normal 6 3 4 2 9" xfId="12295" xr:uid="{00000000-0005-0000-0000-0000B85D0000}"/>
    <cellStyle name="Normal 6 3 4 2 9 2" xfId="12296" xr:uid="{00000000-0005-0000-0000-0000B95D0000}"/>
    <cellStyle name="Normal 6 3 4 2 9 2 2" xfId="40682" xr:uid="{00000000-0005-0000-0000-0000BA5D0000}"/>
    <cellStyle name="Normal 6 3 4 2 9 3" xfId="30664" xr:uid="{00000000-0005-0000-0000-0000BB5D0000}"/>
    <cellStyle name="Normal 6 3 4 3" xfId="12297" xr:uid="{00000000-0005-0000-0000-0000BC5D0000}"/>
    <cellStyle name="Normal 6 3 4 3 10" xfId="25163" xr:uid="{00000000-0005-0000-0000-0000BD5D0000}"/>
    <cellStyle name="Normal 6 3 4 3 2" xfId="12298" xr:uid="{00000000-0005-0000-0000-0000BE5D0000}"/>
    <cellStyle name="Normal 6 3 4 3 2 2" xfId="12299" xr:uid="{00000000-0005-0000-0000-0000BF5D0000}"/>
    <cellStyle name="Normal 6 3 4 3 2 2 2" xfId="12300" xr:uid="{00000000-0005-0000-0000-0000C05D0000}"/>
    <cellStyle name="Normal 6 3 4 3 2 2 2 2" xfId="12301" xr:uid="{00000000-0005-0000-0000-0000C15D0000}"/>
    <cellStyle name="Normal 6 3 4 3 2 2 2 2 2" xfId="12302" xr:uid="{00000000-0005-0000-0000-0000C25D0000}"/>
    <cellStyle name="Normal 6 3 4 3 2 2 2 2 2 2" xfId="40683" xr:uid="{00000000-0005-0000-0000-0000C35D0000}"/>
    <cellStyle name="Normal 6 3 4 3 2 2 2 2 3" xfId="30665" xr:uid="{00000000-0005-0000-0000-0000C45D0000}"/>
    <cellStyle name="Normal 6 3 4 3 2 2 2 3" xfId="12303" xr:uid="{00000000-0005-0000-0000-0000C55D0000}"/>
    <cellStyle name="Normal 6 3 4 3 2 2 2 3 2" xfId="12304" xr:uid="{00000000-0005-0000-0000-0000C65D0000}"/>
    <cellStyle name="Normal 6 3 4 3 2 2 2 3 2 2" xfId="40684" xr:uid="{00000000-0005-0000-0000-0000C75D0000}"/>
    <cellStyle name="Normal 6 3 4 3 2 2 2 3 3" xfId="30666" xr:uid="{00000000-0005-0000-0000-0000C85D0000}"/>
    <cellStyle name="Normal 6 3 4 3 2 2 2 4" xfId="12305" xr:uid="{00000000-0005-0000-0000-0000C95D0000}"/>
    <cellStyle name="Normal 6 3 4 3 2 2 2 4 2" xfId="35762" xr:uid="{00000000-0005-0000-0000-0000CA5D0000}"/>
    <cellStyle name="Normal 6 3 4 3 2 2 2 5" xfId="25166" xr:uid="{00000000-0005-0000-0000-0000CB5D0000}"/>
    <cellStyle name="Normal 6 3 4 3 2 2 3" xfId="12306" xr:uid="{00000000-0005-0000-0000-0000CC5D0000}"/>
    <cellStyle name="Normal 6 3 4 3 2 2 3 2" xfId="12307" xr:uid="{00000000-0005-0000-0000-0000CD5D0000}"/>
    <cellStyle name="Normal 6 3 4 3 2 2 3 2 2" xfId="12308" xr:uid="{00000000-0005-0000-0000-0000CE5D0000}"/>
    <cellStyle name="Normal 6 3 4 3 2 2 3 2 2 2" xfId="40685" xr:uid="{00000000-0005-0000-0000-0000CF5D0000}"/>
    <cellStyle name="Normal 6 3 4 3 2 2 3 2 3" xfId="30667" xr:uid="{00000000-0005-0000-0000-0000D05D0000}"/>
    <cellStyle name="Normal 6 3 4 3 2 2 3 3" xfId="12309" xr:uid="{00000000-0005-0000-0000-0000D15D0000}"/>
    <cellStyle name="Normal 6 3 4 3 2 2 3 3 2" xfId="12310" xr:uid="{00000000-0005-0000-0000-0000D25D0000}"/>
    <cellStyle name="Normal 6 3 4 3 2 2 3 3 2 2" xfId="40686" xr:uid="{00000000-0005-0000-0000-0000D35D0000}"/>
    <cellStyle name="Normal 6 3 4 3 2 2 3 3 3" xfId="30668" xr:uid="{00000000-0005-0000-0000-0000D45D0000}"/>
    <cellStyle name="Normal 6 3 4 3 2 2 3 4" xfId="12311" xr:uid="{00000000-0005-0000-0000-0000D55D0000}"/>
    <cellStyle name="Normal 6 3 4 3 2 2 3 4 2" xfId="35763" xr:uid="{00000000-0005-0000-0000-0000D65D0000}"/>
    <cellStyle name="Normal 6 3 4 3 2 2 3 5" xfId="25167" xr:uid="{00000000-0005-0000-0000-0000D75D0000}"/>
    <cellStyle name="Normal 6 3 4 3 2 2 4" xfId="12312" xr:uid="{00000000-0005-0000-0000-0000D85D0000}"/>
    <cellStyle name="Normal 6 3 4 3 2 2 4 2" xfId="12313" xr:uid="{00000000-0005-0000-0000-0000D95D0000}"/>
    <cellStyle name="Normal 6 3 4 3 2 2 4 2 2" xfId="40687" xr:uid="{00000000-0005-0000-0000-0000DA5D0000}"/>
    <cellStyle name="Normal 6 3 4 3 2 2 4 3" xfId="30669" xr:uid="{00000000-0005-0000-0000-0000DB5D0000}"/>
    <cellStyle name="Normal 6 3 4 3 2 2 5" xfId="12314" xr:uid="{00000000-0005-0000-0000-0000DC5D0000}"/>
    <cellStyle name="Normal 6 3 4 3 2 2 5 2" xfId="12315" xr:uid="{00000000-0005-0000-0000-0000DD5D0000}"/>
    <cellStyle name="Normal 6 3 4 3 2 2 5 2 2" xfId="40688" xr:uid="{00000000-0005-0000-0000-0000DE5D0000}"/>
    <cellStyle name="Normal 6 3 4 3 2 2 5 3" xfId="30670" xr:uid="{00000000-0005-0000-0000-0000DF5D0000}"/>
    <cellStyle name="Normal 6 3 4 3 2 2 6" xfId="12316" xr:uid="{00000000-0005-0000-0000-0000E05D0000}"/>
    <cellStyle name="Normal 6 3 4 3 2 2 6 2" xfId="35761" xr:uid="{00000000-0005-0000-0000-0000E15D0000}"/>
    <cellStyle name="Normal 6 3 4 3 2 2 7" xfId="25165" xr:uid="{00000000-0005-0000-0000-0000E25D0000}"/>
    <cellStyle name="Normal 6 3 4 3 2 3" xfId="12317" xr:uid="{00000000-0005-0000-0000-0000E35D0000}"/>
    <cellStyle name="Normal 6 3 4 3 2 3 2" xfId="12318" xr:uid="{00000000-0005-0000-0000-0000E45D0000}"/>
    <cellStyle name="Normal 6 3 4 3 2 3 2 2" xfId="12319" xr:uid="{00000000-0005-0000-0000-0000E55D0000}"/>
    <cellStyle name="Normal 6 3 4 3 2 3 2 2 2" xfId="40689" xr:uid="{00000000-0005-0000-0000-0000E65D0000}"/>
    <cellStyle name="Normal 6 3 4 3 2 3 2 3" xfId="30671" xr:uid="{00000000-0005-0000-0000-0000E75D0000}"/>
    <cellStyle name="Normal 6 3 4 3 2 3 3" xfId="12320" xr:uid="{00000000-0005-0000-0000-0000E85D0000}"/>
    <cellStyle name="Normal 6 3 4 3 2 3 3 2" xfId="12321" xr:uid="{00000000-0005-0000-0000-0000E95D0000}"/>
    <cellStyle name="Normal 6 3 4 3 2 3 3 2 2" xfId="40690" xr:uid="{00000000-0005-0000-0000-0000EA5D0000}"/>
    <cellStyle name="Normal 6 3 4 3 2 3 3 3" xfId="30672" xr:uid="{00000000-0005-0000-0000-0000EB5D0000}"/>
    <cellStyle name="Normal 6 3 4 3 2 3 4" xfId="12322" xr:uid="{00000000-0005-0000-0000-0000EC5D0000}"/>
    <cellStyle name="Normal 6 3 4 3 2 3 4 2" xfId="35764" xr:uid="{00000000-0005-0000-0000-0000ED5D0000}"/>
    <cellStyle name="Normal 6 3 4 3 2 3 5" xfId="25168" xr:uid="{00000000-0005-0000-0000-0000EE5D0000}"/>
    <cellStyle name="Normal 6 3 4 3 2 4" xfId="12323" xr:uid="{00000000-0005-0000-0000-0000EF5D0000}"/>
    <cellStyle name="Normal 6 3 4 3 2 4 2" xfId="12324" xr:uid="{00000000-0005-0000-0000-0000F05D0000}"/>
    <cellStyle name="Normal 6 3 4 3 2 4 2 2" xfId="12325" xr:uid="{00000000-0005-0000-0000-0000F15D0000}"/>
    <cellStyle name="Normal 6 3 4 3 2 4 2 2 2" xfId="40691" xr:uid="{00000000-0005-0000-0000-0000F25D0000}"/>
    <cellStyle name="Normal 6 3 4 3 2 4 2 3" xfId="30673" xr:uid="{00000000-0005-0000-0000-0000F35D0000}"/>
    <cellStyle name="Normal 6 3 4 3 2 4 3" xfId="12326" xr:uid="{00000000-0005-0000-0000-0000F45D0000}"/>
    <cellStyle name="Normal 6 3 4 3 2 4 3 2" xfId="12327" xr:uid="{00000000-0005-0000-0000-0000F55D0000}"/>
    <cellStyle name="Normal 6 3 4 3 2 4 3 2 2" xfId="40692" xr:uid="{00000000-0005-0000-0000-0000F65D0000}"/>
    <cellStyle name="Normal 6 3 4 3 2 4 3 3" xfId="30674" xr:uid="{00000000-0005-0000-0000-0000F75D0000}"/>
    <cellStyle name="Normal 6 3 4 3 2 4 4" xfId="12328" xr:uid="{00000000-0005-0000-0000-0000F85D0000}"/>
    <cellStyle name="Normal 6 3 4 3 2 4 4 2" xfId="35765" xr:uid="{00000000-0005-0000-0000-0000F95D0000}"/>
    <cellStyle name="Normal 6 3 4 3 2 4 5" xfId="25169" xr:uid="{00000000-0005-0000-0000-0000FA5D0000}"/>
    <cellStyle name="Normal 6 3 4 3 2 5" xfId="12329" xr:uid="{00000000-0005-0000-0000-0000FB5D0000}"/>
    <cellStyle name="Normal 6 3 4 3 2 5 2" xfId="12330" xr:uid="{00000000-0005-0000-0000-0000FC5D0000}"/>
    <cellStyle name="Normal 6 3 4 3 2 5 2 2" xfId="40693" xr:uid="{00000000-0005-0000-0000-0000FD5D0000}"/>
    <cellStyle name="Normal 6 3 4 3 2 5 3" xfId="30675" xr:uid="{00000000-0005-0000-0000-0000FE5D0000}"/>
    <cellStyle name="Normal 6 3 4 3 2 6" xfId="12331" xr:uid="{00000000-0005-0000-0000-0000FF5D0000}"/>
    <cellStyle name="Normal 6 3 4 3 2 6 2" xfId="12332" xr:uid="{00000000-0005-0000-0000-0000005E0000}"/>
    <cellStyle name="Normal 6 3 4 3 2 6 2 2" xfId="40694" xr:uid="{00000000-0005-0000-0000-0000015E0000}"/>
    <cellStyle name="Normal 6 3 4 3 2 6 3" xfId="30676" xr:uid="{00000000-0005-0000-0000-0000025E0000}"/>
    <cellStyle name="Normal 6 3 4 3 2 7" xfId="12333" xr:uid="{00000000-0005-0000-0000-0000035E0000}"/>
    <cellStyle name="Normal 6 3 4 3 2 7 2" xfId="35760" xr:uid="{00000000-0005-0000-0000-0000045E0000}"/>
    <cellStyle name="Normal 6 3 4 3 2 8" xfId="25164" xr:uid="{00000000-0005-0000-0000-0000055E0000}"/>
    <cellStyle name="Normal 6 3 4 3 3" xfId="12334" xr:uid="{00000000-0005-0000-0000-0000065E0000}"/>
    <cellStyle name="Normal 6 3 4 3 3 2" xfId="12335" xr:uid="{00000000-0005-0000-0000-0000075E0000}"/>
    <cellStyle name="Normal 6 3 4 3 3 2 2" xfId="12336" xr:uid="{00000000-0005-0000-0000-0000085E0000}"/>
    <cellStyle name="Normal 6 3 4 3 3 2 2 2" xfId="12337" xr:uid="{00000000-0005-0000-0000-0000095E0000}"/>
    <cellStyle name="Normal 6 3 4 3 3 2 2 2 2" xfId="12338" xr:uid="{00000000-0005-0000-0000-00000A5E0000}"/>
    <cellStyle name="Normal 6 3 4 3 3 2 2 2 2 2" xfId="40695" xr:uid="{00000000-0005-0000-0000-00000B5E0000}"/>
    <cellStyle name="Normal 6 3 4 3 3 2 2 2 3" xfId="30677" xr:uid="{00000000-0005-0000-0000-00000C5E0000}"/>
    <cellStyle name="Normal 6 3 4 3 3 2 2 3" xfId="12339" xr:uid="{00000000-0005-0000-0000-00000D5E0000}"/>
    <cellStyle name="Normal 6 3 4 3 3 2 2 3 2" xfId="12340" xr:uid="{00000000-0005-0000-0000-00000E5E0000}"/>
    <cellStyle name="Normal 6 3 4 3 3 2 2 3 2 2" xfId="40696" xr:uid="{00000000-0005-0000-0000-00000F5E0000}"/>
    <cellStyle name="Normal 6 3 4 3 3 2 2 3 3" xfId="30678" xr:uid="{00000000-0005-0000-0000-0000105E0000}"/>
    <cellStyle name="Normal 6 3 4 3 3 2 2 4" xfId="12341" xr:uid="{00000000-0005-0000-0000-0000115E0000}"/>
    <cellStyle name="Normal 6 3 4 3 3 2 2 4 2" xfId="35768" xr:uid="{00000000-0005-0000-0000-0000125E0000}"/>
    <cellStyle name="Normal 6 3 4 3 3 2 2 5" xfId="25172" xr:uid="{00000000-0005-0000-0000-0000135E0000}"/>
    <cellStyle name="Normal 6 3 4 3 3 2 3" xfId="12342" xr:uid="{00000000-0005-0000-0000-0000145E0000}"/>
    <cellStyle name="Normal 6 3 4 3 3 2 3 2" xfId="12343" xr:uid="{00000000-0005-0000-0000-0000155E0000}"/>
    <cellStyle name="Normal 6 3 4 3 3 2 3 2 2" xfId="12344" xr:uid="{00000000-0005-0000-0000-0000165E0000}"/>
    <cellStyle name="Normal 6 3 4 3 3 2 3 2 2 2" xfId="40697" xr:uid="{00000000-0005-0000-0000-0000175E0000}"/>
    <cellStyle name="Normal 6 3 4 3 3 2 3 2 3" xfId="30679" xr:uid="{00000000-0005-0000-0000-0000185E0000}"/>
    <cellStyle name="Normal 6 3 4 3 3 2 3 3" xfId="12345" xr:uid="{00000000-0005-0000-0000-0000195E0000}"/>
    <cellStyle name="Normal 6 3 4 3 3 2 3 3 2" xfId="12346" xr:uid="{00000000-0005-0000-0000-00001A5E0000}"/>
    <cellStyle name="Normal 6 3 4 3 3 2 3 3 2 2" xfId="40698" xr:uid="{00000000-0005-0000-0000-00001B5E0000}"/>
    <cellStyle name="Normal 6 3 4 3 3 2 3 3 3" xfId="30680" xr:uid="{00000000-0005-0000-0000-00001C5E0000}"/>
    <cellStyle name="Normal 6 3 4 3 3 2 3 4" xfId="12347" xr:uid="{00000000-0005-0000-0000-00001D5E0000}"/>
    <cellStyle name="Normal 6 3 4 3 3 2 3 4 2" xfId="35769" xr:uid="{00000000-0005-0000-0000-00001E5E0000}"/>
    <cellStyle name="Normal 6 3 4 3 3 2 3 5" xfId="25173" xr:uid="{00000000-0005-0000-0000-00001F5E0000}"/>
    <cellStyle name="Normal 6 3 4 3 3 2 4" xfId="12348" xr:uid="{00000000-0005-0000-0000-0000205E0000}"/>
    <cellStyle name="Normal 6 3 4 3 3 2 4 2" xfId="12349" xr:uid="{00000000-0005-0000-0000-0000215E0000}"/>
    <cellStyle name="Normal 6 3 4 3 3 2 4 2 2" xfId="40699" xr:uid="{00000000-0005-0000-0000-0000225E0000}"/>
    <cellStyle name="Normal 6 3 4 3 3 2 4 3" xfId="30681" xr:uid="{00000000-0005-0000-0000-0000235E0000}"/>
    <cellStyle name="Normal 6 3 4 3 3 2 5" xfId="12350" xr:uid="{00000000-0005-0000-0000-0000245E0000}"/>
    <cellStyle name="Normal 6 3 4 3 3 2 5 2" xfId="12351" xr:uid="{00000000-0005-0000-0000-0000255E0000}"/>
    <cellStyle name="Normal 6 3 4 3 3 2 5 2 2" xfId="40700" xr:uid="{00000000-0005-0000-0000-0000265E0000}"/>
    <cellStyle name="Normal 6 3 4 3 3 2 5 3" xfId="30682" xr:uid="{00000000-0005-0000-0000-0000275E0000}"/>
    <cellStyle name="Normal 6 3 4 3 3 2 6" xfId="12352" xr:uid="{00000000-0005-0000-0000-0000285E0000}"/>
    <cellStyle name="Normal 6 3 4 3 3 2 6 2" xfId="35767" xr:uid="{00000000-0005-0000-0000-0000295E0000}"/>
    <cellStyle name="Normal 6 3 4 3 3 2 7" xfId="25171" xr:uid="{00000000-0005-0000-0000-00002A5E0000}"/>
    <cellStyle name="Normal 6 3 4 3 3 3" xfId="12353" xr:uid="{00000000-0005-0000-0000-00002B5E0000}"/>
    <cellStyle name="Normal 6 3 4 3 3 3 2" xfId="12354" xr:uid="{00000000-0005-0000-0000-00002C5E0000}"/>
    <cellStyle name="Normal 6 3 4 3 3 3 2 2" xfId="12355" xr:uid="{00000000-0005-0000-0000-00002D5E0000}"/>
    <cellStyle name="Normal 6 3 4 3 3 3 2 2 2" xfId="40701" xr:uid="{00000000-0005-0000-0000-00002E5E0000}"/>
    <cellStyle name="Normal 6 3 4 3 3 3 2 3" xfId="30683" xr:uid="{00000000-0005-0000-0000-00002F5E0000}"/>
    <cellStyle name="Normal 6 3 4 3 3 3 3" xfId="12356" xr:uid="{00000000-0005-0000-0000-0000305E0000}"/>
    <cellStyle name="Normal 6 3 4 3 3 3 3 2" xfId="12357" xr:uid="{00000000-0005-0000-0000-0000315E0000}"/>
    <cellStyle name="Normal 6 3 4 3 3 3 3 2 2" xfId="40702" xr:uid="{00000000-0005-0000-0000-0000325E0000}"/>
    <cellStyle name="Normal 6 3 4 3 3 3 3 3" xfId="30684" xr:uid="{00000000-0005-0000-0000-0000335E0000}"/>
    <cellStyle name="Normal 6 3 4 3 3 3 4" xfId="12358" xr:uid="{00000000-0005-0000-0000-0000345E0000}"/>
    <cellStyle name="Normal 6 3 4 3 3 3 4 2" xfId="35770" xr:uid="{00000000-0005-0000-0000-0000355E0000}"/>
    <cellStyle name="Normal 6 3 4 3 3 3 5" xfId="25174" xr:uid="{00000000-0005-0000-0000-0000365E0000}"/>
    <cellStyle name="Normal 6 3 4 3 3 4" xfId="12359" xr:uid="{00000000-0005-0000-0000-0000375E0000}"/>
    <cellStyle name="Normal 6 3 4 3 3 4 2" xfId="12360" xr:uid="{00000000-0005-0000-0000-0000385E0000}"/>
    <cellStyle name="Normal 6 3 4 3 3 4 2 2" xfId="12361" xr:uid="{00000000-0005-0000-0000-0000395E0000}"/>
    <cellStyle name="Normal 6 3 4 3 3 4 2 2 2" xfId="40703" xr:uid="{00000000-0005-0000-0000-00003A5E0000}"/>
    <cellStyle name="Normal 6 3 4 3 3 4 2 3" xfId="30685" xr:uid="{00000000-0005-0000-0000-00003B5E0000}"/>
    <cellStyle name="Normal 6 3 4 3 3 4 3" xfId="12362" xr:uid="{00000000-0005-0000-0000-00003C5E0000}"/>
    <cellStyle name="Normal 6 3 4 3 3 4 3 2" xfId="12363" xr:uid="{00000000-0005-0000-0000-00003D5E0000}"/>
    <cellStyle name="Normal 6 3 4 3 3 4 3 2 2" xfId="40704" xr:uid="{00000000-0005-0000-0000-00003E5E0000}"/>
    <cellStyle name="Normal 6 3 4 3 3 4 3 3" xfId="30686" xr:uid="{00000000-0005-0000-0000-00003F5E0000}"/>
    <cellStyle name="Normal 6 3 4 3 3 4 4" xfId="12364" xr:uid="{00000000-0005-0000-0000-0000405E0000}"/>
    <cellStyle name="Normal 6 3 4 3 3 4 4 2" xfId="35771" xr:uid="{00000000-0005-0000-0000-0000415E0000}"/>
    <cellStyle name="Normal 6 3 4 3 3 4 5" xfId="25175" xr:uid="{00000000-0005-0000-0000-0000425E0000}"/>
    <cellStyle name="Normal 6 3 4 3 3 5" xfId="12365" xr:uid="{00000000-0005-0000-0000-0000435E0000}"/>
    <cellStyle name="Normal 6 3 4 3 3 5 2" xfId="12366" xr:uid="{00000000-0005-0000-0000-0000445E0000}"/>
    <cellStyle name="Normal 6 3 4 3 3 5 2 2" xfId="40705" xr:uid="{00000000-0005-0000-0000-0000455E0000}"/>
    <cellStyle name="Normal 6 3 4 3 3 5 3" xfId="30687" xr:uid="{00000000-0005-0000-0000-0000465E0000}"/>
    <cellStyle name="Normal 6 3 4 3 3 6" xfId="12367" xr:uid="{00000000-0005-0000-0000-0000475E0000}"/>
    <cellStyle name="Normal 6 3 4 3 3 6 2" xfId="12368" xr:uid="{00000000-0005-0000-0000-0000485E0000}"/>
    <cellStyle name="Normal 6 3 4 3 3 6 2 2" xfId="40706" xr:uid="{00000000-0005-0000-0000-0000495E0000}"/>
    <cellStyle name="Normal 6 3 4 3 3 6 3" xfId="30688" xr:uid="{00000000-0005-0000-0000-00004A5E0000}"/>
    <cellStyle name="Normal 6 3 4 3 3 7" xfId="12369" xr:uid="{00000000-0005-0000-0000-00004B5E0000}"/>
    <cellStyle name="Normal 6 3 4 3 3 7 2" xfId="35766" xr:uid="{00000000-0005-0000-0000-00004C5E0000}"/>
    <cellStyle name="Normal 6 3 4 3 3 8" xfId="25170" xr:uid="{00000000-0005-0000-0000-00004D5E0000}"/>
    <cellStyle name="Normal 6 3 4 3 4" xfId="12370" xr:uid="{00000000-0005-0000-0000-00004E5E0000}"/>
    <cellStyle name="Normal 6 3 4 3 4 2" xfId="12371" xr:uid="{00000000-0005-0000-0000-00004F5E0000}"/>
    <cellStyle name="Normal 6 3 4 3 4 2 2" xfId="12372" xr:uid="{00000000-0005-0000-0000-0000505E0000}"/>
    <cellStyle name="Normal 6 3 4 3 4 2 2 2" xfId="12373" xr:uid="{00000000-0005-0000-0000-0000515E0000}"/>
    <cellStyle name="Normal 6 3 4 3 4 2 2 2 2" xfId="40707" xr:uid="{00000000-0005-0000-0000-0000525E0000}"/>
    <cellStyle name="Normal 6 3 4 3 4 2 2 3" xfId="30689" xr:uid="{00000000-0005-0000-0000-0000535E0000}"/>
    <cellStyle name="Normal 6 3 4 3 4 2 3" xfId="12374" xr:uid="{00000000-0005-0000-0000-0000545E0000}"/>
    <cellStyle name="Normal 6 3 4 3 4 2 3 2" xfId="12375" xr:uid="{00000000-0005-0000-0000-0000555E0000}"/>
    <cellStyle name="Normal 6 3 4 3 4 2 3 2 2" xfId="40708" xr:uid="{00000000-0005-0000-0000-0000565E0000}"/>
    <cellStyle name="Normal 6 3 4 3 4 2 3 3" xfId="30690" xr:uid="{00000000-0005-0000-0000-0000575E0000}"/>
    <cellStyle name="Normal 6 3 4 3 4 2 4" xfId="12376" xr:uid="{00000000-0005-0000-0000-0000585E0000}"/>
    <cellStyle name="Normal 6 3 4 3 4 2 4 2" xfId="35773" xr:uid="{00000000-0005-0000-0000-0000595E0000}"/>
    <cellStyle name="Normal 6 3 4 3 4 2 5" xfId="25177" xr:uid="{00000000-0005-0000-0000-00005A5E0000}"/>
    <cellStyle name="Normal 6 3 4 3 4 3" xfId="12377" xr:uid="{00000000-0005-0000-0000-00005B5E0000}"/>
    <cellStyle name="Normal 6 3 4 3 4 3 2" xfId="12378" xr:uid="{00000000-0005-0000-0000-00005C5E0000}"/>
    <cellStyle name="Normal 6 3 4 3 4 3 2 2" xfId="12379" xr:uid="{00000000-0005-0000-0000-00005D5E0000}"/>
    <cellStyle name="Normal 6 3 4 3 4 3 2 2 2" xfId="40709" xr:uid="{00000000-0005-0000-0000-00005E5E0000}"/>
    <cellStyle name="Normal 6 3 4 3 4 3 2 3" xfId="30691" xr:uid="{00000000-0005-0000-0000-00005F5E0000}"/>
    <cellStyle name="Normal 6 3 4 3 4 3 3" xfId="12380" xr:uid="{00000000-0005-0000-0000-0000605E0000}"/>
    <cellStyle name="Normal 6 3 4 3 4 3 3 2" xfId="12381" xr:uid="{00000000-0005-0000-0000-0000615E0000}"/>
    <cellStyle name="Normal 6 3 4 3 4 3 3 2 2" xfId="40710" xr:uid="{00000000-0005-0000-0000-0000625E0000}"/>
    <cellStyle name="Normal 6 3 4 3 4 3 3 3" xfId="30692" xr:uid="{00000000-0005-0000-0000-0000635E0000}"/>
    <cellStyle name="Normal 6 3 4 3 4 3 4" xfId="12382" xr:uid="{00000000-0005-0000-0000-0000645E0000}"/>
    <cellStyle name="Normal 6 3 4 3 4 3 4 2" xfId="35774" xr:uid="{00000000-0005-0000-0000-0000655E0000}"/>
    <cellStyle name="Normal 6 3 4 3 4 3 5" xfId="25178" xr:uid="{00000000-0005-0000-0000-0000665E0000}"/>
    <cellStyle name="Normal 6 3 4 3 4 4" xfId="12383" xr:uid="{00000000-0005-0000-0000-0000675E0000}"/>
    <cellStyle name="Normal 6 3 4 3 4 4 2" xfId="12384" xr:uid="{00000000-0005-0000-0000-0000685E0000}"/>
    <cellStyle name="Normal 6 3 4 3 4 4 2 2" xfId="40711" xr:uid="{00000000-0005-0000-0000-0000695E0000}"/>
    <cellStyle name="Normal 6 3 4 3 4 4 3" xfId="30693" xr:uid="{00000000-0005-0000-0000-00006A5E0000}"/>
    <cellStyle name="Normal 6 3 4 3 4 5" xfId="12385" xr:uid="{00000000-0005-0000-0000-00006B5E0000}"/>
    <cellStyle name="Normal 6 3 4 3 4 5 2" xfId="12386" xr:uid="{00000000-0005-0000-0000-00006C5E0000}"/>
    <cellStyle name="Normal 6 3 4 3 4 5 2 2" xfId="40712" xr:uid="{00000000-0005-0000-0000-00006D5E0000}"/>
    <cellStyle name="Normal 6 3 4 3 4 5 3" xfId="30694" xr:uid="{00000000-0005-0000-0000-00006E5E0000}"/>
    <cellStyle name="Normal 6 3 4 3 4 6" xfId="12387" xr:uid="{00000000-0005-0000-0000-00006F5E0000}"/>
    <cellStyle name="Normal 6 3 4 3 4 6 2" xfId="35772" xr:uid="{00000000-0005-0000-0000-0000705E0000}"/>
    <cellStyle name="Normal 6 3 4 3 4 7" xfId="25176" xr:uid="{00000000-0005-0000-0000-0000715E0000}"/>
    <cellStyle name="Normal 6 3 4 3 5" xfId="12388" xr:uid="{00000000-0005-0000-0000-0000725E0000}"/>
    <cellStyle name="Normal 6 3 4 3 5 2" xfId="12389" xr:uid="{00000000-0005-0000-0000-0000735E0000}"/>
    <cellStyle name="Normal 6 3 4 3 5 2 2" xfId="12390" xr:uid="{00000000-0005-0000-0000-0000745E0000}"/>
    <cellStyle name="Normal 6 3 4 3 5 2 2 2" xfId="40713" xr:uid="{00000000-0005-0000-0000-0000755E0000}"/>
    <cellStyle name="Normal 6 3 4 3 5 2 3" xfId="30695" xr:uid="{00000000-0005-0000-0000-0000765E0000}"/>
    <cellStyle name="Normal 6 3 4 3 5 3" xfId="12391" xr:uid="{00000000-0005-0000-0000-0000775E0000}"/>
    <cellStyle name="Normal 6 3 4 3 5 3 2" xfId="12392" xr:uid="{00000000-0005-0000-0000-0000785E0000}"/>
    <cellStyle name="Normal 6 3 4 3 5 3 2 2" xfId="40714" xr:uid="{00000000-0005-0000-0000-0000795E0000}"/>
    <cellStyle name="Normal 6 3 4 3 5 3 3" xfId="30696" xr:uid="{00000000-0005-0000-0000-00007A5E0000}"/>
    <cellStyle name="Normal 6 3 4 3 5 4" xfId="12393" xr:uid="{00000000-0005-0000-0000-00007B5E0000}"/>
    <cellStyle name="Normal 6 3 4 3 5 4 2" xfId="35775" xr:uid="{00000000-0005-0000-0000-00007C5E0000}"/>
    <cellStyle name="Normal 6 3 4 3 5 5" xfId="25179" xr:uid="{00000000-0005-0000-0000-00007D5E0000}"/>
    <cellStyle name="Normal 6 3 4 3 6" xfId="12394" xr:uid="{00000000-0005-0000-0000-00007E5E0000}"/>
    <cellStyle name="Normal 6 3 4 3 6 2" xfId="12395" xr:uid="{00000000-0005-0000-0000-00007F5E0000}"/>
    <cellStyle name="Normal 6 3 4 3 6 2 2" xfId="12396" xr:uid="{00000000-0005-0000-0000-0000805E0000}"/>
    <cellStyle name="Normal 6 3 4 3 6 2 2 2" xfId="40715" xr:uid="{00000000-0005-0000-0000-0000815E0000}"/>
    <cellStyle name="Normal 6 3 4 3 6 2 3" xfId="30697" xr:uid="{00000000-0005-0000-0000-0000825E0000}"/>
    <cellStyle name="Normal 6 3 4 3 6 3" xfId="12397" xr:uid="{00000000-0005-0000-0000-0000835E0000}"/>
    <cellStyle name="Normal 6 3 4 3 6 3 2" xfId="12398" xr:uid="{00000000-0005-0000-0000-0000845E0000}"/>
    <cellStyle name="Normal 6 3 4 3 6 3 2 2" xfId="40716" xr:uid="{00000000-0005-0000-0000-0000855E0000}"/>
    <cellStyle name="Normal 6 3 4 3 6 3 3" xfId="30698" xr:uid="{00000000-0005-0000-0000-0000865E0000}"/>
    <cellStyle name="Normal 6 3 4 3 6 4" xfId="12399" xr:uid="{00000000-0005-0000-0000-0000875E0000}"/>
    <cellStyle name="Normal 6 3 4 3 6 4 2" xfId="35776" xr:uid="{00000000-0005-0000-0000-0000885E0000}"/>
    <cellStyle name="Normal 6 3 4 3 6 5" xfId="25180" xr:uid="{00000000-0005-0000-0000-0000895E0000}"/>
    <cellStyle name="Normal 6 3 4 3 7" xfId="12400" xr:uid="{00000000-0005-0000-0000-00008A5E0000}"/>
    <cellStyle name="Normal 6 3 4 3 7 2" xfId="12401" xr:uid="{00000000-0005-0000-0000-00008B5E0000}"/>
    <cellStyle name="Normal 6 3 4 3 7 2 2" xfId="40717" xr:uid="{00000000-0005-0000-0000-00008C5E0000}"/>
    <cellStyle name="Normal 6 3 4 3 7 3" xfId="30699" xr:uid="{00000000-0005-0000-0000-00008D5E0000}"/>
    <cellStyle name="Normal 6 3 4 3 8" xfId="12402" xr:uid="{00000000-0005-0000-0000-00008E5E0000}"/>
    <cellStyle name="Normal 6 3 4 3 8 2" xfId="12403" xr:uid="{00000000-0005-0000-0000-00008F5E0000}"/>
    <cellStyle name="Normal 6 3 4 3 8 2 2" xfId="40718" xr:uid="{00000000-0005-0000-0000-0000905E0000}"/>
    <cellStyle name="Normal 6 3 4 3 8 3" xfId="30700" xr:uid="{00000000-0005-0000-0000-0000915E0000}"/>
    <cellStyle name="Normal 6 3 4 3 9" xfId="12404" xr:uid="{00000000-0005-0000-0000-0000925E0000}"/>
    <cellStyle name="Normal 6 3 4 3 9 2" xfId="35759" xr:uid="{00000000-0005-0000-0000-0000935E0000}"/>
    <cellStyle name="Normal 6 3 4 4" xfId="12405" xr:uid="{00000000-0005-0000-0000-0000945E0000}"/>
    <cellStyle name="Normal 6 3 4 4 2" xfId="12406" xr:uid="{00000000-0005-0000-0000-0000955E0000}"/>
    <cellStyle name="Normal 6 3 4 4 2 2" xfId="12407" xr:uid="{00000000-0005-0000-0000-0000965E0000}"/>
    <cellStyle name="Normal 6 3 4 4 2 2 2" xfId="12408" xr:uid="{00000000-0005-0000-0000-0000975E0000}"/>
    <cellStyle name="Normal 6 3 4 4 2 2 2 2" xfId="12409" xr:uid="{00000000-0005-0000-0000-0000985E0000}"/>
    <cellStyle name="Normal 6 3 4 4 2 2 2 2 2" xfId="40719" xr:uid="{00000000-0005-0000-0000-0000995E0000}"/>
    <cellStyle name="Normal 6 3 4 4 2 2 2 3" xfId="30701" xr:uid="{00000000-0005-0000-0000-00009A5E0000}"/>
    <cellStyle name="Normal 6 3 4 4 2 2 3" xfId="12410" xr:uid="{00000000-0005-0000-0000-00009B5E0000}"/>
    <cellStyle name="Normal 6 3 4 4 2 2 3 2" xfId="12411" xr:uid="{00000000-0005-0000-0000-00009C5E0000}"/>
    <cellStyle name="Normal 6 3 4 4 2 2 3 2 2" xfId="40720" xr:uid="{00000000-0005-0000-0000-00009D5E0000}"/>
    <cellStyle name="Normal 6 3 4 4 2 2 3 3" xfId="30702" xr:uid="{00000000-0005-0000-0000-00009E5E0000}"/>
    <cellStyle name="Normal 6 3 4 4 2 2 4" xfId="12412" xr:uid="{00000000-0005-0000-0000-00009F5E0000}"/>
    <cellStyle name="Normal 6 3 4 4 2 2 4 2" xfId="35779" xr:uid="{00000000-0005-0000-0000-0000A05E0000}"/>
    <cellStyle name="Normal 6 3 4 4 2 2 5" xfId="25183" xr:uid="{00000000-0005-0000-0000-0000A15E0000}"/>
    <cellStyle name="Normal 6 3 4 4 2 3" xfId="12413" xr:uid="{00000000-0005-0000-0000-0000A25E0000}"/>
    <cellStyle name="Normal 6 3 4 4 2 3 2" xfId="12414" xr:uid="{00000000-0005-0000-0000-0000A35E0000}"/>
    <cellStyle name="Normal 6 3 4 4 2 3 2 2" xfId="12415" xr:uid="{00000000-0005-0000-0000-0000A45E0000}"/>
    <cellStyle name="Normal 6 3 4 4 2 3 2 2 2" xfId="40721" xr:uid="{00000000-0005-0000-0000-0000A55E0000}"/>
    <cellStyle name="Normal 6 3 4 4 2 3 2 3" xfId="30703" xr:uid="{00000000-0005-0000-0000-0000A65E0000}"/>
    <cellStyle name="Normal 6 3 4 4 2 3 3" xfId="12416" xr:uid="{00000000-0005-0000-0000-0000A75E0000}"/>
    <cellStyle name="Normal 6 3 4 4 2 3 3 2" xfId="12417" xr:uid="{00000000-0005-0000-0000-0000A85E0000}"/>
    <cellStyle name="Normal 6 3 4 4 2 3 3 2 2" xfId="40722" xr:uid="{00000000-0005-0000-0000-0000A95E0000}"/>
    <cellStyle name="Normal 6 3 4 4 2 3 3 3" xfId="30704" xr:uid="{00000000-0005-0000-0000-0000AA5E0000}"/>
    <cellStyle name="Normal 6 3 4 4 2 3 4" xfId="12418" xr:uid="{00000000-0005-0000-0000-0000AB5E0000}"/>
    <cellStyle name="Normal 6 3 4 4 2 3 4 2" xfId="35780" xr:uid="{00000000-0005-0000-0000-0000AC5E0000}"/>
    <cellStyle name="Normal 6 3 4 4 2 3 5" xfId="25184" xr:uid="{00000000-0005-0000-0000-0000AD5E0000}"/>
    <cellStyle name="Normal 6 3 4 4 2 4" xfId="12419" xr:uid="{00000000-0005-0000-0000-0000AE5E0000}"/>
    <cellStyle name="Normal 6 3 4 4 2 4 2" xfId="12420" xr:uid="{00000000-0005-0000-0000-0000AF5E0000}"/>
    <cellStyle name="Normal 6 3 4 4 2 4 2 2" xfId="40723" xr:uid="{00000000-0005-0000-0000-0000B05E0000}"/>
    <cellStyle name="Normal 6 3 4 4 2 4 3" xfId="30705" xr:uid="{00000000-0005-0000-0000-0000B15E0000}"/>
    <cellStyle name="Normal 6 3 4 4 2 5" xfId="12421" xr:uid="{00000000-0005-0000-0000-0000B25E0000}"/>
    <cellStyle name="Normal 6 3 4 4 2 5 2" xfId="12422" xr:uid="{00000000-0005-0000-0000-0000B35E0000}"/>
    <cellStyle name="Normal 6 3 4 4 2 5 2 2" xfId="40724" xr:uid="{00000000-0005-0000-0000-0000B45E0000}"/>
    <cellStyle name="Normal 6 3 4 4 2 5 3" xfId="30706" xr:uid="{00000000-0005-0000-0000-0000B55E0000}"/>
    <cellStyle name="Normal 6 3 4 4 2 6" xfId="12423" xr:uid="{00000000-0005-0000-0000-0000B65E0000}"/>
    <cellStyle name="Normal 6 3 4 4 2 6 2" xfId="35778" xr:uid="{00000000-0005-0000-0000-0000B75E0000}"/>
    <cellStyle name="Normal 6 3 4 4 2 7" xfId="25182" xr:uid="{00000000-0005-0000-0000-0000B85E0000}"/>
    <cellStyle name="Normal 6 3 4 4 3" xfId="12424" xr:uid="{00000000-0005-0000-0000-0000B95E0000}"/>
    <cellStyle name="Normal 6 3 4 4 3 2" xfId="12425" xr:uid="{00000000-0005-0000-0000-0000BA5E0000}"/>
    <cellStyle name="Normal 6 3 4 4 3 2 2" xfId="12426" xr:uid="{00000000-0005-0000-0000-0000BB5E0000}"/>
    <cellStyle name="Normal 6 3 4 4 3 2 2 2" xfId="40725" xr:uid="{00000000-0005-0000-0000-0000BC5E0000}"/>
    <cellStyle name="Normal 6 3 4 4 3 2 3" xfId="30707" xr:uid="{00000000-0005-0000-0000-0000BD5E0000}"/>
    <cellStyle name="Normal 6 3 4 4 3 3" xfId="12427" xr:uid="{00000000-0005-0000-0000-0000BE5E0000}"/>
    <cellStyle name="Normal 6 3 4 4 3 3 2" xfId="12428" xr:uid="{00000000-0005-0000-0000-0000BF5E0000}"/>
    <cellStyle name="Normal 6 3 4 4 3 3 2 2" xfId="40726" xr:uid="{00000000-0005-0000-0000-0000C05E0000}"/>
    <cellStyle name="Normal 6 3 4 4 3 3 3" xfId="30708" xr:uid="{00000000-0005-0000-0000-0000C15E0000}"/>
    <cellStyle name="Normal 6 3 4 4 3 4" xfId="12429" xr:uid="{00000000-0005-0000-0000-0000C25E0000}"/>
    <cellStyle name="Normal 6 3 4 4 3 4 2" xfId="35781" xr:uid="{00000000-0005-0000-0000-0000C35E0000}"/>
    <cellStyle name="Normal 6 3 4 4 3 5" xfId="25185" xr:uid="{00000000-0005-0000-0000-0000C45E0000}"/>
    <cellStyle name="Normal 6 3 4 4 4" xfId="12430" xr:uid="{00000000-0005-0000-0000-0000C55E0000}"/>
    <cellStyle name="Normal 6 3 4 4 4 2" xfId="12431" xr:uid="{00000000-0005-0000-0000-0000C65E0000}"/>
    <cellStyle name="Normal 6 3 4 4 4 2 2" xfId="12432" xr:uid="{00000000-0005-0000-0000-0000C75E0000}"/>
    <cellStyle name="Normal 6 3 4 4 4 2 2 2" xfId="40727" xr:uid="{00000000-0005-0000-0000-0000C85E0000}"/>
    <cellStyle name="Normal 6 3 4 4 4 2 3" xfId="30709" xr:uid="{00000000-0005-0000-0000-0000C95E0000}"/>
    <cellStyle name="Normal 6 3 4 4 4 3" xfId="12433" xr:uid="{00000000-0005-0000-0000-0000CA5E0000}"/>
    <cellStyle name="Normal 6 3 4 4 4 3 2" xfId="12434" xr:uid="{00000000-0005-0000-0000-0000CB5E0000}"/>
    <cellStyle name="Normal 6 3 4 4 4 3 2 2" xfId="40728" xr:uid="{00000000-0005-0000-0000-0000CC5E0000}"/>
    <cellStyle name="Normal 6 3 4 4 4 3 3" xfId="30710" xr:uid="{00000000-0005-0000-0000-0000CD5E0000}"/>
    <cellStyle name="Normal 6 3 4 4 4 4" xfId="12435" xr:uid="{00000000-0005-0000-0000-0000CE5E0000}"/>
    <cellStyle name="Normal 6 3 4 4 4 4 2" xfId="35782" xr:uid="{00000000-0005-0000-0000-0000CF5E0000}"/>
    <cellStyle name="Normal 6 3 4 4 4 5" xfId="25186" xr:uid="{00000000-0005-0000-0000-0000D05E0000}"/>
    <cellStyle name="Normal 6 3 4 4 5" xfId="12436" xr:uid="{00000000-0005-0000-0000-0000D15E0000}"/>
    <cellStyle name="Normal 6 3 4 4 5 2" xfId="12437" xr:uid="{00000000-0005-0000-0000-0000D25E0000}"/>
    <cellStyle name="Normal 6 3 4 4 5 2 2" xfId="40729" xr:uid="{00000000-0005-0000-0000-0000D35E0000}"/>
    <cellStyle name="Normal 6 3 4 4 5 3" xfId="30711" xr:uid="{00000000-0005-0000-0000-0000D45E0000}"/>
    <cellStyle name="Normal 6 3 4 4 6" xfId="12438" xr:uid="{00000000-0005-0000-0000-0000D55E0000}"/>
    <cellStyle name="Normal 6 3 4 4 6 2" xfId="12439" xr:uid="{00000000-0005-0000-0000-0000D65E0000}"/>
    <cellStyle name="Normal 6 3 4 4 6 2 2" xfId="40730" xr:uid="{00000000-0005-0000-0000-0000D75E0000}"/>
    <cellStyle name="Normal 6 3 4 4 6 3" xfId="30712" xr:uid="{00000000-0005-0000-0000-0000D85E0000}"/>
    <cellStyle name="Normal 6 3 4 4 7" xfId="12440" xr:uid="{00000000-0005-0000-0000-0000D95E0000}"/>
    <cellStyle name="Normal 6 3 4 4 7 2" xfId="35777" xr:uid="{00000000-0005-0000-0000-0000DA5E0000}"/>
    <cellStyle name="Normal 6 3 4 4 8" xfId="25181" xr:uid="{00000000-0005-0000-0000-0000DB5E0000}"/>
    <cellStyle name="Normal 6 3 4 5" xfId="12441" xr:uid="{00000000-0005-0000-0000-0000DC5E0000}"/>
    <cellStyle name="Normal 6 3 4 5 2" xfId="12442" xr:uid="{00000000-0005-0000-0000-0000DD5E0000}"/>
    <cellStyle name="Normal 6 3 4 5 2 2" xfId="12443" xr:uid="{00000000-0005-0000-0000-0000DE5E0000}"/>
    <cellStyle name="Normal 6 3 4 5 2 2 2" xfId="12444" xr:uid="{00000000-0005-0000-0000-0000DF5E0000}"/>
    <cellStyle name="Normal 6 3 4 5 2 2 2 2" xfId="12445" xr:uid="{00000000-0005-0000-0000-0000E05E0000}"/>
    <cellStyle name="Normal 6 3 4 5 2 2 2 2 2" xfId="40731" xr:uid="{00000000-0005-0000-0000-0000E15E0000}"/>
    <cellStyle name="Normal 6 3 4 5 2 2 2 3" xfId="30713" xr:uid="{00000000-0005-0000-0000-0000E25E0000}"/>
    <cellStyle name="Normal 6 3 4 5 2 2 3" xfId="12446" xr:uid="{00000000-0005-0000-0000-0000E35E0000}"/>
    <cellStyle name="Normal 6 3 4 5 2 2 3 2" xfId="12447" xr:uid="{00000000-0005-0000-0000-0000E45E0000}"/>
    <cellStyle name="Normal 6 3 4 5 2 2 3 2 2" xfId="40732" xr:uid="{00000000-0005-0000-0000-0000E55E0000}"/>
    <cellStyle name="Normal 6 3 4 5 2 2 3 3" xfId="30714" xr:uid="{00000000-0005-0000-0000-0000E65E0000}"/>
    <cellStyle name="Normal 6 3 4 5 2 2 4" xfId="12448" xr:uid="{00000000-0005-0000-0000-0000E75E0000}"/>
    <cellStyle name="Normal 6 3 4 5 2 2 4 2" xfId="35785" xr:uid="{00000000-0005-0000-0000-0000E85E0000}"/>
    <cellStyle name="Normal 6 3 4 5 2 2 5" xfId="25189" xr:uid="{00000000-0005-0000-0000-0000E95E0000}"/>
    <cellStyle name="Normal 6 3 4 5 2 3" xfId="12449" xr:uid="{00000000-0005-0000-0000-0000EA5E0000}"/>
    <cellStyle name="Normal 6 3 4 5 2 3 2" xfId="12450" xr:uid="{00000000-0005-0000-0000-0000EB5E0000}"/>
    <cellStyle name="Normal 6 3 4 5 2 3 2 2" xfId="12451" xr:uid="{00000000-0005-0000-0000-0000EC5E0000}"/>
    <cellStyle name="Normal 6 3 4 5 2 3 2 2 2" xfId="40733" xr:uid="{00000000-0005-0000-0000-0000ED5E0000}"/>
    <cellStyle name="Normal 6 3 4 5 2 3 2 3" xfId="30715" xr:uid="{00000000-0005-0000-0000-0000EE5E0000}"/>
    <cellStyle name="Normal 6 3 4 5 2 3 3" xfId="12452" xr:uid="{00000000-0005-0000-0000-0000EF5E0000}"/>
    <cellStyle name="Normal 6 3 4 5 2 3 3 2" xfId="12453" xr:uid="{00000000-0005-0000-0000-0000F05E0000}"/>
    <cellStyle name="Normal 6 3 4 5 2 3 3 2 2" xfId="40734" xr:uid="{00000000-0005-0000-0000-0000F15E0000}"/>
    <cellStyle name="Normal 6 3 4 5 2 3 3 3" xfId="30716" xr:uid="{00000000-0005-0000-0000-0000F25E0000}"/>
    <cellStyle name="Normal 6 3 4 5 2 3 4" xfId="12454" xr:uid="{00000000-0005-0000-0000-0000F35E0000}"/>
    <cellStyle name="Normal 6 3 4 5 2 3 4 2" xfId="35786" xr:uid="{00000000-0005-0000-0000-0000F45E0000}"/>
    <cellStyle name="Normal 6 3 4 5 2 3 5" xfId="25190" xr:uid="{00000000-0005-0000-0000-0000F55E0000}"/>
    <cellStyle name="Normal 6 3 4 5 2 4" xfId="12455" xr:uid="{00000000-0005-0000-0000-0000F65E0000}"/>
    <cellStyle name="Normal 6 3 4 5 2 4 2" xfId="12456" xr:uid="{00000000-0005-0000-0000-0000F75E0000}"/>
    <cellStyle name="Normal 6 3 4 5 2 4 2 2" xfId="40735" xr:uid="{00000000-0005-0000-0000-0000F85E0000}"/>
    <cellStyle name="Normal 6 3 4 5 2 4 3" xfId="30717" xr:uid="{00000000-0005-0000-0000-0000F95E0000}"/>
    <cellStyle name="Normal 6 3 4 5 2 5" xfId="12457" xr:uid="{00000000-0005-0000-0000-0000FA5E0000}"/>
    <cellStyle name="Normal 6 3 4 5 2 5 2" xfId="12458" xr:uid="{00000000-0005-0000-0000-0000FB5E0000}"/>
    <cellStyle name="Normal 6 3 4 5 2 5 2 2" xfId="40736" xr:uid="{00000000-0005-0000-0000-0000FC5E0000}"/>
    <cellStyle name="Normal 6 3 4 5 2 5 3" xfId="30718" xr:uid="{00000000-0005-0000-0000-0000FD5E0000}"/>
    <cellStyle name="Normal 6 3 4 5 2 6" xfId="12459" xr:uid="{00000000-0005-0000-0000-0000FE5E0000}"/>
    <cellStyle name="Normal 6 3 4 5 2 6 2" xfId="35784" xr:uid="{00000000-0005-0000-0000-0000FF5E0000}"/>
    <cellStyle name="Normal 6 3 4 5 2 7" xfId="25188" xr:uid="{00000000-0005-0000-0000-0000005F0000}"/>
    <cellStyle name="Normal 6 3 4 5 3" xfId="12460" xr:uid="{00000000-0005-0000-0000-0000015F0000}"/>
    <cellStyle name="Normal 6 3 4 5 3 2" xfId="12461" xr:uid="{00000000-0005-0000-0000-0000025F0000}"/>
    <cellStyle name="Normal 6 3 4 5 3 2 2" xfId="12462" xr:uid="{00000000-0005-0000-0000-0000035F0000}"/>
    <cellStyle name="Normal 6 3 4 5 3 2 2 2" xfId="40737" xr:uid="{00000000-0005-0000-0000-0000045F0000}"/>
    <cellStyle name="Normal 6 3 4 5 3 2 3" xfId="30719" xr:uid="{00000000-0005-0000-0000-0000055F0000}"/>
    <cellStyle name="Normal 6 3 4 5 3 3" xfId="12463" xr:uid="{00000000-0005-0000-0000-0000065F0000}"/>
    <cellStyle name="Normal 6 3 4 5 3 3 2" xfId="12464" xr:uid="{00000000-0005-0000-0000-0000075F0000}"/>
    <cellStyle name="Normal 6 3 4 5 3 3 2 2" xfId="40738" xr:uid="{00000000-0005-0000-0000-0000085F0000}"/>
    <cellStyle name="Normal 6 3 4 5 3 3 3" xfId="30720" xr:uid="{00000000-0005-0000-0000-0000095F0000}"/>
    <cellStyle name="Normal 6 3 4 5 3 4" xfId="12465" xr:uid="{00000000-0005-0000-0000-00000A5F0000}"/>
    <cellStyle name="Normal 6 3 4 5 3 4 2" xfId="35787" xr:uid="{00000000-0005-0000-0000-00000B5F0000}"/>
    <cellStyle name="Normal 6 3 4 5 3 5" xfId="25191" xr:uid="{00000000-0005-0000-0000-00000C5F0000}"/>
    <cellStyle name="Normal 6 3 4 5 4" xfId="12466" xr:uid="{00000000-0005-0000-0000-00000D5F0000}"/>
    <cellStyle name="Normal 6 3 4 5 4 2" xfId="12467" xr:uid="{00000000-0005-0000-0000-00000E5F0000}"/>
    <cellStyle name="Normal 6 3 4 5 4 2 2" xfId="12468" xr:uid="{00000000-0005-0000-0000-00000F5F0000}"/>
    <cellStyle name="Normal 6 3 4 5 4 2 2 2" xfId="40739" xr:uid="{00000000-0005-0000-0000-0000105F0000}"/>
    <cellStyle name="Normal 6 3 4 5 4 2 3" xfId="30721" xr:uid="{00000000-0005-0000-0000-0000115F0000}"/>
    <cellStyle name="Normal 6 3 4 5 4 3" xfId="12469" xr:uid="{00000000-0005-0000-0000-0000125F0000}"/>
    <cellStyle name="Normal 6 3 4 5 4 3 2" xfId="12470" xr:uid="{00000000-0005-0000-0000-0000135F0000}"/>
    <cellStyle name="Normal 6 3 4 5 4 3 2 2" xfId="40740" xr:uid="{00000000-0005-0000-0000-0000145F0000}"/>
    <cellStyle name="Normal 6 3 4 5 4 3 3" xfId="30722" xr:uid="{00000000-0005-0000-0000-0000155F0000}"/>
    <cellStyle name="Normal 6 3 4 5 4 4" xfId="12471" xr:uid="{00000000-0005-0000-0000-0000165F0000}"/>
    <cellStyle name="Normal 6 3 4 5 4 4 2" xfId="35788" xr:uid="{00000000-0005-0000-0000-0000175F0000}"/>
    <cellStyle name="Normal 6 3 4 5 4 5" xfId="25192" xr:uid="{00000000-0005-0000-0000-0000185F0000}"/>
    <cellStyle name="Normal 6 3 4 5 5" xfId="12472" xr:uid="{00000000-0005-0000-0000-0000195F0000}"/>
    <cellStyle name="Normal 6 3 4 5 5 2" xfId="12473" xr:uid="{00000000-0005-0000-0000-00001A5F0000}"/>
    <cellStyle name="Normal 6 3 4 5 5 2 2" xfId="40741" xr:uid="{00000000-0005-0000-0000-00001B5F0000}"/>
    <cellStyle name="Normal 6 3 4 5 5 3" xfId="30723" xr:uid="{00000000-0005-0000-0000-00001C5F0000}"/>
    <cellStyle name="Normal 6 3 4 5 6" xfId="12474" xr:uid="{00000000-0005-0000-0000-00001D5F0000}"/>
    <cellStyle name="Normal 6 3 4 5 6 2" xfId="12475" xr:uid="{00000000-0005-0000-0000-00001E5F0000}"/>
    <cellStyle name="Normal 6 3 4 5 6 2 2" xfId="40742" xr:uid="{00000000-0005-0000-0000-00001F5F0000}"/>
    <cellStyle name="Normal 6 3 4 5 6 3" xfId="30724" xr:uid="{00000000-0005-0000-0000-0000205F0000}"/>
    <cellStyle name="Normal 6 3 4 5 7" xfId="12476" xr:uid="{00000000-0005-0000-0000-0000215F0000}"/>
    <cellStyle name="Normal 6 3 4 5 7 2" xfId="35783" xr:uid="{00000000-0005-0000-0000-0000225F0000}"/>
    <cellStyle name="Normal 6 3 4 5 8" xfId="25187" xr:uid="{00000000-0005-0000-0000-0000235F0000}"/>
    <cellStyle name="Normal 6 3 4 6" xfId="12477" xr:uid="{00000000-0005-0000-0000-0000245F0000}"/>
    <cellStyle name="Normal 6 3 4 6 2" xfId="12478" xr:uid="{00000000-0005-0000-0000-0000255F0000}"/>
    <cellStyle name="Normal 6 3 4 6 2 2" xfId="12479" xr:uid="{00000000-0005-0000-0000-0000265F0000}"/>
    <cellStyle name="Normal 6 3 4 6 2 2 2" xfId="12480" xr:uid="{00000000-0005-0000-0000-0000275F0000}"/>
    <cellStyle name="Normal 6 3 4 6 2 2 2 2" xfId="12481" xr:uid="{00000000-0005-0000-0000-0000285F0000}"/>
    <cellStyle name="Normal 6 3 4 6 2 2 2 2 2" xfId="40743" xr:uid="{00000000-0005-0000-0000-0000295F0000}"/>
    <cellStyle name="Normal 6 3 4 6 2 2 2 3" xfId="30725" xr:uid="{00000000-0005-0000-0000-00002A5F0000}"/>
    <cellStyle name="Normal 6 3 4 6 2 2 3" xfId="12482" xr:uid="{00000000-0005-0000-0000-00002B5F0000}"/>
    <cellStyle name="Normal 6 3 4 6 2 2 3 2" xfId="12483" xr:uid="{00000000-0005-0000-0000-00002C5F0000}"/>
    <cellStyle name="Normal 6 3 4 6 2 2 3 2 2" xfId="40744" xr:uid="{00000000-0005-0000-0000-00002D5F0000}"/>
    <cellStyle name="Normal 6 3 4 6 2 2 3 3" xfId="30726" xr:uid="{00000000-0005-0000-0000-00002E5F0000}"/>
    <cellStyle name="Normal 6 3 4 6 2 2 4" xfId="12484" xr:uid="{00000000-0005-0000-0000-00002F5F0000}"/>
    <cellStyle name="Normal 6 3 4 6 2 2 4 2" xfId="35791" xr:uid="{00000000-0005-0000-0000-0000305F0000}"/>
    <cellStyle name="Normal 6 3 4 6 2 2 5" xfId="25195" xr:uid="{00000000-0005-0000-0000-0000315F0000}"/>
    <cellStyle name="Normal 6 3 4 6 2 3" xfId="12485" xr:uid="{00000000-0005-0000-0000-0000325F0000}"/>
    <cellStyle name="Normal 6 3 4 6 2 3 2" xfId="12486" xr:uid="{00000000-0005-0000-0000-0000335F0000}"/>
    <cellStyle name="Normal 6 3 4 6 2 3 2 2" xfId="12487" xr:uid="{00000000-0005-0000-0000-0000345F0000}"/>
    <cellStyle name="Normal 6 3 4 6 2 3 2 2 2" xfId="40745" xr:uid="{00000000-0005-0000-0000-0000355F0000}"/>
    <cellStyle name="Normal 6 3 4 6 2 3 2 3" xfId="30727" xr:uid="{00000000-0005-0000-0000-0000365F0000}"/>
    <cellStyle name="Normal 6 3 4 6 2 3 3" xfId="12488" xr:uid="{00000000-0005-0000-0000-0000375F0000}"/>
    <cellStyle name="Normal 6 3 4 6 2 3 3 2" xfId="12489" xr:uid="{00000000-0005-0000-0000-0000385F0000}"/>
    <cellStyle name="Normal 6 3 4 6 2 3 3 2 2" xfId="40746" xr:uid="{00000000-0005-0000-0000-0000395F0000}"/>
    <cellStyle name="Normal 6 3 4 6 2 3 3 3" xfId="30728" xr:uid="{00000000-0005-0000-0000-00003A5F0000}"/>
    <cellStyle name="Normal 6 3 4 6 2 3 4" xfId="12490" xr:uid="{00000000-0005-0000-0000-00003B5F0000}"/>
    <cellStyle name="Normal 6 3 4 6 2 3 4 2" xfId="35792" xr:uid="{00000000-0005-0000-0000-00003C5F0000}"/>
    <cellStyle name="Normal 6 3 4 6 2 3 5" xfId="25196" xr:uid="{00000000-0005-0000-0000-00003D5F0000}"/>
    <cellStyle name="Normal 6 3 4 6 2 4" xfId="12491" xr:uid="{00000000-0005-0000-0000-00003E5F0000}"/>
    <cellStyle name="Normal 6 3 4 6 2 4 2" xfId="12492" xr:uid="{00000000-0005-0000-0000-00003F5F0000}"/>
    <cellStyle name="Normal 6 3 4 6 2 4 2 2" xfId="40747" xr:uid="{00000000-0005-0000-0000-0000405F0000}"/>
    <cellStyle name="Normal 6 3 4 6 2 4 3" xfId="30729" xr:uid="{00000000-0005-0000-0000-0000415F0000}"/>
    <cellStyle name="Normal 6 3 4 6 2 5" xfId="12493" xr:uid="{00000000-0005-0000-0000-0000425F0000}"/>
    <cellStyle name="Normal 6 3 4 6 2 5 2" xfId="12494" xr:uid="{00000000-0005-0000-0000-0000435F0000}"/>
    <cellStyle name="Normal 6 3 4 6 2 5 2 2" xfId="40748" xr:uid="{00000000-0005-0000-0000-0000445F0000}"/>
    <cellStyle name="Normal 6 3 4 6 2 5 3" xfId="30730" xr:uid="{00000000-0005-0000-0000-0000455F0000}"/>
    <cellStyle name="Normal 6 3 4 6 2 6" xfId="12495" xr:uid="{00000000-0005-0000-0000-0000465F0000}"/>
    <cellStyle name="Normal 6 3 4 6 2 6 2" xfId="35790" xr:uid="{00000000-0005-0000-0000-0000475F0000}"/>
    <cellStyle name="Normal 6 3 4 6 2 7" xfId="25194" xr:uid="{00000000-0005-0000-0000-0000485F0000}"/>
    <cellStyle name="Normal 6 3 4 6 3" xfId="12496" xr:uid="{00000000-0005-0000-0000-0000495F0000}"/>
    <cellStyle name="Normal 6 3 4 6 3 2" xfId="12497" xr:uid="{00000000-0005-0000-0000-00004A5F0000}"/>
    <cellStyle name="Normal 6 3 4 6 3 2 2" xfId="12498" xr:uid="{00000000-0005-0000-0000-00004B5F0000}"/>
    <cellStyle name="Normal 6 3 4 6 3 2 2 2" xfId="40749" xr:uid="{00000000-0005-0000-0000-00004C5F0000}"/>
    <cellStyle name="Normal 6 3 4 6 3 2 3" xfId="30731" xr:uid="{00000000-0005-0000-0000-00004D5F0000}"/>
    <cellStyle name="Normal 6 3 4 6 3 3" xfId="12499" xr:uid="{00000000-0005-0000-0000-00004E5F0000}"/>
    <cellStyle name="Normal 6 3 4 6 3 3 2" xfId="12500" xr:uid="{00000000-0005-0000-0000-00004F5F0000}"/>
    <cellStyle name="Normal 6 3 4 6 3 3 2 2" xfId="40750" xr:uid="{00000000-0005-0000-0000-0000505F0000}"/>
    <cellStyle name="Normal 6 3 4 6 3 3 3" xfId="30732" xr:uid="{00000000-0005-0000-0000-0000515F0000}"/>
    <cellStyle name="Normal 6 3 4 6 3 4" xfId="12501" xr:uid="{00000000-0005-0000-0000-0000525F0000}"/>
    <cellStyle name="Normal 6 3 4 6 3 4 2" xfId="35793" xr:uid="{00000000-0005-0000-0000-0000535F0000}"/>
    <cellStyle name="Normal 6 3 4 6 3 5" xfId="25197" xr:uid="{00000000-0005-0000-0000-0000545F0000}"/>
    <cellStyle name="Normal 6 3 4 6 4" xfId="12502" xr:uid="{00000000-0005-0000-0000-0000555F0000}"/>
    <cellStyle name="Normal 6 3 4 6 4 2" xfId="12503" xr:uid="{00000000-0005-0000-0000-0000565F0000}"/>
    <cellStyle name="Normal 6 3 4 6 4 2 2" xfId="12504" xr:uid="{00000000-0005-0000-0000-0000575F0000}"/>
    <cellStyle name="Normal 6 3 4 6 4 2 2 2" xfId="40751" xr:uid="{00000000-0005-0000-0000-0000585F0000}"/>
    <cellStyle name="Normal 6 3 4 6 4 2 3" xfId="30733" xr:uid="{00000000-0005-0000-0000-0000595F0000}"/>
    <cellStyle name="Normal 6 3 4 6 4 3" xfId="12505" xr:uid="{00000000-0005-0000-0000-00005A5F0000}"/>
    <cellStyle name="Normal 6 3 4 6 4 3 2" xfId="12506" xr:uid="{00000000-0005-0000-0000-00005B5F0000}"/>
    <cellStyle name="Normal 6 3 4 6 4 3 2 2" xfId="40752" xr:uid="{00000000-0005-0000-0000-00005C5F0000}"/>
    <cellStyle name="Normal 6 3 4 6 4 3 3" xfId="30734" xr:uid="{00000000-0005-0000-0000-00005D5F0000}"/>
    <cellStyle name="Normal 6 3 4 6 4 4" xfId="12507" xr:uid="{00000000-0005-0000-0000-00005E5F0000}"/>
    <cellStyle name="Normal 6 3 4 6 4 4 2" xfId="35794" xr:uid="{00000000-0005-0000-0000-00005F5F0000}"/>
    <cellStyle name="Normal 6 3 4 6 4 5" xfId="25198" xr:uid="{00000000-0005-0000-0000-0000605F0000}"/>
    <cellStyle name="Normal 6 3 4 6 5" xfId="12508" xr:uid="{00000000-0005-0000-0000-0000615F0000}"/>
    <cellStyle name="Normal 6 3 4 6 5 2" xfId="12509" xr:uid="{00000000-0005-0000-0000-0000625F0000}"/>
    <cellStyle name="Normal 6 3 4 6 5 2 2" xfId="40753" xr:uid="{00000000-0005-0000-0000-0000635F0000}"/>
    <cellStyle name="Normal 6 3 4 6 5 3" xfId="30735" xr:uid="{00000000-0005-0000-0000-0000645F0000}"/>
    <cellStyle name="Normal 6 3 4 6 6" xfId="12510" xr:uid="{00000000-0005-0000-0000-0000655F0000}"/>
    <cellStyle name="Normal 6 3 4 6 6 2" xfId="12511" xr:uid="{00000000-0005-0000-0000-0000665F0000}"/>
    <cellStyle name="Normal 6 3 4 6 6 2 2" xfId="40754" xr:uid="{00000000-0005-0000-0000-0000675F0000}"/>
    <cellStyle name="Normal 6 3 4 6 6 3" xfId="30736" xr:uid="{00000000-0005-0000-0000-0000685F0000}"/>
    <cellStyle name="Normal 6 3 4 6 7" xfId="12512" xr:uid="{00000000-0005-0000-0000-0000695F0000}"/>
    <cellStyle name="Normal 6 3 4 6 7 2" xfId="35789" xr:uid="{00000000-0005-0000-0000-00006A5F0000}"/>
    <cellStyle name="Normal 6 3 4 6 8" xfId="25193" xr:uid="{00000000-0005-0000-0000-00006B5F0000}"/>
    <cellStyle name="Normal 6 3 4 7" xfId="12513" xr:uid="{00000000-0005-0000-0000-00006C5F0000}"/>
    <cellStyle name="Normal 6 3 4 7 2" xfId="12514" xr:uid="{00000000-0005-0000-0000-00006D5F0000}"/>
    <cellStyle name="Normal 6 3 4 7 2 2" xfId="12515" xr:uid="{00000000-0005-0000-0000-00006E5F0000}"/>
    <cellStyle name="Normal 6 3 4 7 2 2 2" xfId="12516" xr:uid="{00000000-0005-0000-0000-00006F5F0000}"/>
    <cellStyle name="Normal 6 3 4 7 2 2 2 2" xfId="40755" xr:uid="{00000000-0005-0000-0000-0000705F0000}"/>
    <cellStyle name="Normal 6 3 4 7 2 2 3" xfId="30737" xr:uid="{00000000-0005-0000-0000-0000715F0000}"/>
    <cellStyle name="Normal 6 3 4 7 2 3" xfId="12517" xr:uid="{00000000-0005-0000-0000-0000725F0000}"/>
    <cellStyle name="Normal 6 3 4 7 2 3 2" xfId="12518" xr:uid="{00000000-0005-0000-0000-0000735F0000}"/>
    <cellStyle name="Normal 6 3 4 7 2 3 2 2" xfId="40756" xr:uid="{00000000-0005-0000-0000-0000745F0000}"/>
    <cellStyle name="Normal 6 3 4 7 2 3 3" xfId="30738" xr:uid="{00000000-0005-0000-0000-0000755F0000}"/>
    <cellStyle name="Normal 6 3 4 7 2 4" xfId="12519" xr:uid="{00000000-0005-0000-0000-0000765F0000}"/>
    <cellStyle name="Normal 6 3 4 7 2 4 2" xfId="35796" xr:uid="{00000000-0005-0000-0000-0000775F0000}"/>
    <cellStyle name="Normal 6 3 4 7 2 5" xfId="25200" xr:uid="{00000000-0005-0000-0000-0000785F0000}"/>
    <cellStyle name="Normal 6 3 4 7 3" xfId="12520" xr:uid="{00000000-0005-0000-0000-0000795F0000}"/>
    <cellStyle name="Normal 6 3 4 7 3 2" xfId="12521" xr:uid="{00000000-0005-0000-0000-00007A5F0000}"/>
    <cellStyle name="Normal 6 3 4 7 3 2 2" xfId="12522" xr:uid="{00000000-0005-0000-0000-00007B5F0000}"/>
    <cellStyle name="Normal 6 3 4 7 3 2 2 2" xfId="40757" xr:uid="{00000000-0005-0000-0000-00007C5F0000}"/>
    <cellStyle name="Normal 6 3 4 7 3 2 3" xfId="30739" xr:uid="{00000000-0005-0000-0000-00007D5F0000}"/>
    <cellStyle name="Normal 6 3 4 7 3 3" xfId="12523" xr:uid="{00000000-0005-0000-0000-00007E5F0000}"/>
    <cellStyle name="Normal 6 3 4 7 3 3 2" xfId="12524" xr:uid="{00000000-0005-0000-0000-00007F5F0000}"/>
    <cellStyle name="Normal 6 3 4 7 3 3 2 2" xfId="40758" xr:uid="{00000000-0005-0000-0000-0000805F0000}"/>
    <cellStyle name="Normal 6 3 4 7 3 3 3" xfId="30740" xr:uid="{00000000-0005-0000-0000-0000815F0000}"/>
    <cellStyle name="Normal 6 3 4 7 3 4" xfId="12525" xr:uid="{00000000-0005-0000-0000-0000825F0000}"/>
    <cellStyle name="Normal 6 3 4 7 3 4 2" xfId="35797" xr:uid="{00000000-0005-0000-0000-0000835F0000}"/>
    <cellStyle name="Normal 6 3 4 7 3 5" xfId="25201" xr:uid="{00000000-0005-0000-0000-0000845F0000}"/>
    <cellStyle name="Normal 6 3 4 7 4" xfId="12526" xr:uid="{00000000-0005-0000-0000-0000855F0000}"/>
    <cellStyle name="Normal 6 3 4 7 4 2" xfId="12527" xr:uid="{00000000-0005-0000-0000-0000865F0000}"/>
    <cellStyle name="Normal 6 3 4 7 4 2 2" xfId="40759" xr:uid="{00000000-0005-0000-0000-0000875F0000}"/>
    <cellStyle name="Normal 6 3 4 7 4 3" xfId="30741" xr:uid="{00000000-0005-0000-0000-0000885F0000}"/>
    <cellStyle name="Normal 6 3 4 7 5" xfId="12528" xr:uid="{00000000-0005-0000-0000-0000895F0000}"/>
    <cellStyle name="Normal 6 3 4 7 5 2" xfId="12529" xr:uid="{00000000-0005-0000-0000-00008A5F0000}"/>
    <cellStyle name="Normal 6 3 4 7 5 2 2" xfId="40760" xr:uid="{00000000-0005-0000-0000-00008B5F0000}"/>
    <cellStyle name="Normal 6 3 4 7 5 3" xfId="30742" xr:uid="{00000000-0005-0000-0000-00008C5F0000}"/>
    <cellStyle name="Normal 6 3 4 7 6" xfId="12530" xr:uid="{00000000-0005-0000-0000-00008D5F0000}"/>
    <cellStyle name="Normal 6 3 4 7 6 2" xfId="35795" xr:uid="{00000000-0005-0000-0000-00008E5F0000}"/>
    <cellStyle name="Normal 6 3 4 7 7" xfId="25199" xr:uid="{00000000-0005-0000-0000-00008F5F0000}"/>
    <cellStyle name="Normal 6 3 4 8" xfId="12531" xr:uid="{00000000-0005-0000-0000-0000905F0000}"/>
    <cellStyle name="Normal 6 3 4 8 2" xfId="12532" xr:uid="{00000000-0005-0000-0000-0000915F0000}"/>
    <cellStyle name="Normal 6 3 4 8 2 2" xfId="12533" xr:uid="{00000000-0005-0000-0000-0000925F0000}"/>
    <cellStyle name="Normal 6 3 4 8 2 2 2" xfId="40761" xr:uid="{00000000-0005-0000-0000-0000935F0000}"/>
    <cellStyle name="Normal 6 3 4 8 2 3" xfId="30743" xr:uid="{00000000-0005-0000-0000-0000945F0000}"/>
    <cellStyle name="Normal 6 3 4 8 3" xfId="12534" xr:uid="{00000000-0005-0000-0000-0000955F0000}"/>
    <cellStyle name="Normal 6 3 4 8 3 2" xfId="12535" xr:uid="{00000000-0005-0000-0000-0000965F0000}"/>
    <cellStyle name="Normal 6 3 4 8 3 2 2" xfId="40762" xr:uid="{00000000-0005-0000-0000-0000975F0000}"/>
    <cellStyle name="Normal 6 3 4 8 3 3" xfId="30744" xr:uid="{00000000-0005-0000-0000-0000985F0000}"/>
    <cellStyle name="Normal 6 3 4 8 4" xfId="12536" xr:uid="{00000000-0005-0000-0000-0000995F0000}"/>
    <cellStyle name="Normal 6 3 4 8 4 2" xfId="35798" xr:uid="{00000000-0005-0000-0000-00009A5F0000}"/>
    <cellStyle name="Normal 6 3 4 8 5" xfId="25202" xr:uid="{00000000-0005-0000-0000-00009B5F0000}"/>
    <cellStyle name="Normal 6 3 4 9" xfId="12537" xr:uid="{00000000-0005-0000-0000-00009C5F0000}"/>
    <cellStyle name="Normal 6 3 4 9 2" xfId="12538" xr:uid="{00000000-0005-0000-0000-00009D5F0000}"/>
    <cellStyle name="Normal 6 3 4 9 2 2" xfId="12539" xr:uid="{00000000-0005-0000-0000-00009E5F0000}"/>
    <cellStyle name="Normal 6 3 4 9 2 2 2" xfId="40763" xr:uid="{00000000-0005-0000-0000-00009F5F0000}"/>
    <cellStyle name="Normal 6 3 4 9 2 3" xfId="30745" xr:uid="{00000000-0005-0000-0000-0000A05F0000}"/>
    <cellStyle name="Normal 6 3 4 9 3" xfId="12540" xr:uid="{00000000-0005-0000-0000-0000A15F0000}"/>
    <cellStyle name="Normal 6 3 4 9 3 2" xfId="12541" xr:uid="{00000000-0005-0000-0000-0000A25F0000}"/>
    <cellStyle name="Normal 6 3 4 9 3 2 2" xfId="40764" xr:uid="{00000000-0005-0000-0000-0000A35F0000}"/>
    <cellStyle name="Normal 6 3 4 9 3 3" xfId="30746" xr:uid="{00000000-0005-0000-0000-0000A45F0000}"/>
    <cellStyle name="Normal 6 3 4 9 4" xfId="12542" xr:uid="{00000000-0005-0000-0000-0000A55F0000}"/>
    <cellStyle name="Normal 6 3 4 9 4 2" xfId="35799" xr:uid="{00000000-0005-0000-0000-0000A65F0000}"/>
    <cellStyle name="Normal 6 3 4 9 5" xfId="25203" xr:uid="{00000000-0005-0000-0000-0000A75F0000}"/>
    <cellStyle name="Normal 6 3 5" xfId="12543" xr:uid="{00000000-0005-0000-0000-0000A85F0000}"/>
    <cellStyle name="Normal 6 3 5 10" xfId="12544" xr:uid="{00000000-0005-0000-0000-0000A95F0000}"/>
    <cellStyle name="Normal 6 3 5 10 2" xfId="12545" xr:uid="{00000000-0005-0000-0000-0000AA5F0000}"/>
    <cellStyle name="Normal 6 3 5 10 2 2" xfId="40765" xr:uid="{00000000-0005-0000-0000-0000AB5F0000}"/>
    <cellStyle name="Normal 6 3 5 10 3" xfId="30747" xr:uid="{00000000-0005-0000-0000-0000AC5F0000}"/>
    <cellStyle name="Normal 6 3 5 11" xfId="12546" xr:uid="{00000000-0005-0000-0000-0000AD5F0000}"/>
    <cellStyle name="Normal 6 3 5 11 2" xfId="12547" xr:uid="{00000000-0005-0000-0000-0000AE5F0000}"/>
    <cellStyle name="Normal 6 3 5 11 2 2" xfId="40766" xr:uid="{00000000-0005-0000-0000-0000AF5F0000}"/>
    <cellStyle name="Normal 6 3 5 11 3" xfId="30748" xr:uid="{00000000-0005-0000-0000-0000B05F0000}"/>
    <cellStyle name="Normal 6 3 5 12" xfId="12548" xr:uid="{00000000-0005-0000-0000-0000B15F0000}"/>
    <cellStyle name="Normal 6 3 5 12 2" xfId="35800" xr:uid="{00000000-0005-0000-0000-0000B25F0000}"/>
    <cellStyle name="Normal 6 3 5 13" xfId="25204" xr:uid="{00000000-0005-0000-0000-0000B35F0000}"/>
    <cellStyle name="Normal 6 3 5 2" xfId="12549" xr:uid="{00000000-0005-0000-0000-0000B45F0000}"/>
    <cellStyle name="Normal 6 3 5 2 10" xfId="12550" xr:uid="{00000000-0005-0000-0000-0000B55F0000}"/>
    <cellStyle name="Normal 6 3 5 2 10 2" xfId="12551" xr:uid="{00000000-0005-0000-0000-0000B65F0000}"/>
    <cellStyle name="Normal 6 3 5 2 10 2 2" xfId="40767" xr:uid="{00000000-0005-0000-0000-0000B75F0000}"/>
    <cellStyle name="Normal 6 3 5 2 10 3" xfId="30749" xr:uid="{00000000-0005-0000-0000-0000B85F0000}"/>
    <cellStyle name="Normal 6 3 5 2 11" xfId="12552" xr:uid="{00000000-0005-0000-0000-0000B95F0000}"/>
    <cellStyle name="Normal 6 3 5 2 11 2" xfId="35801" xr:uid="{00000000-0005-0000-0000-0000BA5F0000}"/>
    <cellStyle name="Normal 6 3 5 2 12" xfId="25205" xr:uid="{00000000-0005-0000-0000-0000BB5F0000}"/>
    <cellStyle name="Normal 6 3 5 2 2" xfId="12553" xr:uid="{00000000-0005-0000-0000-0000BC5F0000}"/>
    <cellStyle name="Normal 6 3 5 2 2 10" xfId="25206" xr:uid="{00000000-0005-0000-0000-0000BD5F0000}"/>
    <cellStyle name="Normal 6 3 5 2 2 2" xfId="12554" xr:uid="{00000000-0005-0000-0000-0000BE5F0000}"/>
    <cellStyle name="Normal 6 3 5 2 2 2 2" xfId="12555" xr:uid="{00000000-0005-0000-0000-0000BF5F0000}"/>
    <cellStyle name="Normal 6 3 5 2 2 2 2 2" xfId="12556" xr:uid="{00000000-0005-0000-0000-0000C05F0000}"/>
    <cellStyle name="Normal 6 3 5 2 2 2 2 2 2" xfId="12557" xr:uid="{00000000-0005-0000-0000-0000C15F0000}"/>
    <cellStyle name="Normal 6 3 5 2 2 2 2 2 2 2" xfId="12558" xr:uid="{00000000-0005-0000-0000-0000C25F0000}"/>
    <cellStyle name="Normal 6 3 5 2 2 2 2 2 2 2 2" xfId="40768" xr:uid="{00000000-0005-0000-0000-0000C35F0000}"/>
    <cellStyle name="Normal 6 3 5 2 2 2 2 2 2 3" xfId="30750" xr:uid="{00000000-0005-0000-0000-0000C45F0000}"/>
    <cellStyle name="Normal 6 3 5 2 2 2 2 2 3" xfId="12559" xr:uid="{00000000-0005-0000-0000-0000C55F0000}"/>
    <cellStyle name="Normal 6 3 5 2 2 2 2 2 3 2" xfId="12560" xr:uid="{00000000-0005-0000-0000-0000C65F0000}"/>
    <cellStyle name="Normal 6 3 5 2 2 2 2 2 3 2 2" xfId="40769" xr:uid="{00000000-0005-0000-0000-0000C75F0000}"/>
    <cellStyle name="Normal 6 3 5 2 2 2 2 2 3 3" xfId="30751" xr:uid="{00000000-0005-0000-0000-0000C85F0000}"/>
    <cellStyle name="Normal 6 3 5 2 2 2 2 2 4" xfId="12561" xr:uid="{00000000-0005-0000-0000-0000C95F0000}"/>
    <cellStyle name="Normal 6 3 5 2 2 2 2 2 4 2" xfId="35805" xr:uid="{00000000-0005-0000-0000-0000CA5F0000}"/>
    <cellStyle name="Normal 6 3 5 2 2 2 2 2 5" xfId="25209" xr:uid="{00000000-0005-0000-0000-0000CB5F0000}"/>
    <cellStyle name="Normal 6 3 5 2 2 2 2 3" xfId="12562" xr:uid="{00000000-0005-0000-0000-0000CC5F0000}"/>
    <cellStyle name="Normal 6 3 5 2 2 2 2 3 2" xfId="12563" xr:uid="{00000000-0005-0000-0000-0000CD5F0000}"/>
    <cellStyle name="Normal 6 3 5 2 2 2 2 3 2 2" xfId="12564" xr:uid="{00000000-0005-0000-0000-0000CE5F0000}"/>
    <cellStyle name="Normal 6 3 5 2 2 2 2 3 2 2 2" xfId="40770" xr:uid="{00000000-0005-0000-0000-0000CF5F0000}"/>
    <cellStyle name="Normal 6 3 5 2 2 2 2 3 2 3" xfId="30752" xr:uid="{00000000-0005-0000-0000-0000D05F0000}"/>
    <cellStyle name="Normal 6 3 5 2 2 2 2 3 3" xfId="12565" xr:uid="{00000000-0005-0000-0000-0000D15F0000}"/>
    <cellStyle name="Normal 6 3 5 2 2 2 2 3 3 2" xfId="12566" xr:uid="{00000000-0005-0000-0000-0000D25F0000}"/>
    <cellStyle name="Normal 6 3 5 2 2 2 2 3 3 2 2" xfId="40771" xr:uid="{00000000-0005-0000-0000-0000D35F0000}"/>
    <cellStyle name="Normal 6 3 5 2 2 2 2 3 3 3" xfId="30753" xr:uid="{00000000-0005-0000-0000-0000D45F0000}"/>
    <cellStyle name="Normal 6 3 5 2 2 2 2 3 4" xfId="12567" xr:uid="{00000000-0005-0000-0000-0000D55F0000}"/>
    <cellStyle name="Normal 6 3 5 2 2 2 2 3 4 2" xfId="35806" xr:uid="{00000000-0005-0000-0000-0000D65F0000}"/>
    <cellStyle name="Normal 6 3 5 2 2 2 2 3 5" xfId="25210" xr:uid="{00000000-0005-0000-0000-0000D75F0000}"/>
    <cellStyle name="Normal 6 3 5 2 2 2 2 4" xfId="12568" xr:uid="{00000000-0005-0000-0000-0000D85F0000}"/>
    <cellStyle name="Normal 6 3 5 2 2 2 2 4 2" xfId="12569" xr:uid="{00000000-0005-0000-0000-0000D95F0000}"/>
    <cellStyle name="Normal 6 3 5 2 2 2 2 4 2 2" xfId="40772" xr:uid="{00000000-0005-0000-0000-0000DA5F0000}"/>
    <cellStyle name="Normal 6 3 5 2 2 2 2 4 3" xfId="30754" xr:uid="{00000000-0005-0000-0000-0000DB5F0000}"/>
    <cellStyle name="Normal 6 3 5 2 2 2 2 5" xfId="12570" xr:uid="{00000000-0005-0000-0000-0000DC5F0000}"/>
    <cellStyle name="Normal 6 3 5 2 2 2 2 5 2" xfId="12571" xr:uid="{00000000-0005-0000-0000-0000DD5F0000}"/>
    <cellStyle name="Normal 6 3 5 2 2 2 2 5 2 2" xfId="40773" xr:uid="{00000000-0005-0000-0000-0000DE5F0000}"/>
    <cellStyle name="Normal 6 3 5 2 2 2 2 5 3" xfId="30755" xr:uid="{00000000-0005-0000-0000-0000DF5F0000}"/>
    <cellStyle name="Normal 6 3 5 2 2 2 2 6" xfId="12572" xr:uid="{00000000-0005-0000-0000-0000E05F0000}"/>
    <cellStyle name="Normal 6 3 5 2 2 2 2 6 2" xfId="35804" xr:uid="{00000000-0005-0000-0000-0000E15F0000}"/>
    <cellStyle name="Normal 6 3 5 2 2 2 2 7" xfId="25208" xr:uid="{00000000-0005-0000-0000-0000E25F0000}"/>
    <cellStyle name="Normal 6 3 5 2 2 2 3" xfId="12573" xr:uid="{00000000-0005-0000-0000-0000E35F0000}"/>
    <cellStyle name="Normal 6 3 5 2 2 2 3 2" xfId="12574" xr:uid="{00000000-0005-0000-0000-0000E45F0000}"/>
    <cellStyle name="Normal 6 3 5 2 2 2 3 2 2" xfId="12575" xr:uid="{00000000-0005-0000-0000-0000E55F0000}"/>
    <cellStyle name="Normal 6 3 5 2 2 2 3 2 2 2" xfId="40774" xr:uid="{00000000-0005-0000-0000-0000E65F0000}"/>
    <cellStyle name="Normal 6 3 5 2 2 2 3 2 3" xfId="30756" xr:uid="{00000000-0005-0000-0000-0000E75F0000}"/>
    <cellStyle name="Normal 6 3 5 2 2 2 3 3" xfId="12576" xr:uid="{00000000-0005-0000-0000-0000E85F0000}"/>
    <cellStyle name="Normal 6 3 5 2 2 2 3 3 2" xfId="12577" xr:uid="{00000000-0005-0000-0000-0000E95F0000}"/>
    <cellStyle name="Normal 6 3 5 2 2 2 3 3 2 2" xfId="40775" xr:uid="{00000000-0005-0000-0000-0000EA5F0000}"/>
    <cellStyle name="Normal 6 3 5 2 2 2 3 3 3" xfId="30757" xr:uid="{00000000-0005-0000-0000-0000EB5F0000}"/>
    <cellStyle name="Normal 6 3 5 2 2 2 3 4" xfId="12578" xr:uid="{00000000-0005-0000-0000-0000EC5F0000}"/>
    <cellStyle name="Normal 6 3 5 2 2 2 3 4 2" xfId="35807" xr:uid="{00000000-0005-0000-0000-0000ED5F0000}"/>
    <cellStyle name="Normal 6 3 5 2 2 2 3 5" xfId="25211" xr:uid="{00000000-0005-0000-0000-0000EE5F0000}"/>
    <cellStyle name="Normal 6 3 5 2 2 2 4" xfId="12579" xr:uid="{00000000-0005-0000-0000-0000EF5F0000}"/>
    <cellStyle name="Normal 6 3 5 2 2 2 4 2" xfId="12580" xr:uid="{00000000-0005-0000-0000-0000F05F0000}"/>
    <cellStyle name="Normal 6 3 5 2 2 2 4 2 2" xfId="12581" xr:uid="{00000000-0005-0000-0000-0000F15F0000}"/>
    <cellStyle name="Normal 6 3 5 2 2 2 4 2 2 2" xfId="40776" xr:uid="{00000000-0005-0000-0000-0000F25F0000}"/>
    <cellStyle name="Normal 6 3 5 2 2 2 4 2 3" xfId="30758" xr:uid="{00000000-0005-0000-0000-0000F35F0000}"/>
    <cellStyle name="Normal 6 3 5 2 2 2 4 3" xfId="12582" xr:uid="{00000000-0005-0000-0000-0000F45F0000}"/>
    <cellStyle name="Normal 6 3 5 2 2 2 4 3 2" xfId="12583" xr:uid="{00000000-0005-0000-0000-0000F55F0000}"/>
    <cellStyle name="Normal 6 3 5 2 2 2 4 3 2 2" xfId="40777" xr:uid="{00000000-0005-0000-0000-0000F65F0000}"/>
    <cellStyle name="Normal 6 3 5 2 2 2 4 3 3" xfId="30759" xr:uid="{00000000-0005-0000-0000-0000F75F0000}"/>
    <cellStyle name="Normal 6 3 5 2 2 2 4 4" xfId="12584" xr:uid="{00000000-0005-0000-0000-0000F85F0000}"/>
    <cellStyle name="Normal 6 3 5 2 2 2 4 4 2" xfId="35808" xr:uid="{00000000-0005-0000-0000-0000F95F0000}"/>
    <cellStyle name="Normal 6 3 5 2 2 2 4 5" xfId="25212" xr:uid="{00000000-0005-0000-0000-0000FA5F0000}"/>
    <cellStyle name="Normal 6 3 5 2 2 2 5" xfId="12585" xr:uid="{00000000-0005-0000-0000-0000FB5F0000}"/>
    <cellStyle name="Normal 6 3 5 2 2 2 5 2" xfId="12586" xr:uid="{00000000-0005-0000-0000-0000FC5F0000}"/>
    <cellStyle name="Normal 6 3 5 2 2 2 5 2 2" xfId="40778" xr:uid="{00000000-0005-0000-0000-0000FD5F0000}"/>
    <cellStyle name="Normal 6 3 5 2 2 2 5 3" xfId="30760" xr:uid="{00000000-0005-0000-0000-0000FE5F0000}"/>
    <cellStyle name="Normal 6 3 5 2 2 2 6" xfId="12587" xr:uid="{00000000-0005-0000-0000-0000FF5F0000}"/>
    <cellStyle name="Normal 6 3 5 2 2 2 6 2" xfId="12588" xr:uid="{00000000-0005-0000-0000-000000600000}"/>
    <cellStyle name="Normal 6 3 5 2 2 2 6 2 2" xfId="40779" xr:uid="{00000000-0005-0000-0000-000001600000}"/>
    <cellStyle name="Normal 6 3 5 2 2 2 6 3" xfId="30761" xr:uid="{00000000-0005-0000-0000-000002600000}"/>
    <cellStyle name="Normal 6 3 5 2 2 2 7" xfId="12589" xr:uid="{00000000-0005-0000-0000-000003600000}"/>
    <cellStyle name="Normal 6 3 5 2 2 2 7 2" xfId="35803" xr:uid="{00000000-0005-0000-0000-000004600000}"/>
    <cellStyle name="Normal 6 3 5 2 2 2 8" xfId="25207" xr:uid="{00000000-0005-0000-0000-000005600000}"/>
    <cellStyle name="Normal 6 3 5 2 2 3" xfId="12590" xr:uid="{00000000-0005-0000-0000-000006600000}"/>
    <cellStyle name="Normal 6 3 5 2 2 3 2" xfId="12591" xr:uid="{00000000-0005-0000-0000-000007600000}"/>
    <cellStyle name="Normal 6 3 5 2 2 3 2 2" xfId="12592" xr:uid="{00000000-0005-0000-0000-000008600000}"/>
    <cellStyle name="Normal 6 3 5 2 2 3 2 2 2" xfId="12593" xr:uid="{00000000-0005-0000-0000-000009600000}"/>
    <cellStyle name="Normal 6 3 5 2 2 3 2 2 2 2" xfId="12594" xr:uid="{00000000-0005-0000-0000-00000A600000}"/>
    <cellStyle name="Normal 6 3 5 2 2 3 2 2 2 2 2" xfId="40780" xr:uid="{00000000-0005-0000-0000-00000B600000}"/>
    <cellStyle name="Normal 6 3 5 2 2 3 2 2 2 3" xfId="30762" xr:uid="{00000000-0005-0000-0000-00000C600000}"/>
    <cellStyle name="Normal 6 3 5 2 2 3 2 2 3" xfId="12595" xr:uid="{00000000-0005-0000-0000-00000D600000}"/>
    <cellStyle name="Normal 6 3 5 2 2 3 2 2 3 2" xfId="12596" xr:uid="{00000000-0005-0000-0000-00000E600000}"/>
    <cellStyle name="Normal 6 3 5 2 2 3 2 2 3 2 2" xfId="40781" xr:uid="{00000000-0005-0000-0000-00000F600000}"/>
    <cellStyle name="Normal 6 3 5 2 2 3 2 2 3 3" xfId="30763" xr:uid="{00000000-0005-0000-0000-000010600000}"/>
    <cellStyle name="Normal 6 3 5 2 2 3 2 2 4" xfId="12597" xr:uid="{00000000-0005-0000-0000-000011600000}"/>
    <cellStyle name="Normal 6 3 5 2 2 3 2 2 4 2" xfId="35811" xr:uid="{00000000-0005-0000-0000-000012600000}"/>
    <cellStyle name="Normal 6 3 5 2 2 3 2 2 5" xfId="25215" xr:uid="{00000000-0005-0000-0000-000013600000}"/>
    <cellStyle name="Normal 6 3 5 2 2 3 2 3" xfId="12598" xr:uid="{00000000-0005-0000-0000-000014600000}"/>
    <cellStyle name="Normal 6 3 5 2 2 3 2 3 2" xfId="12599" xr:uid="{00000000-0005-0000-0000-000015600000}"/>
    <cellStyle name="Normal 6 3 5 2 2 3 2 3 2 2" xfId="12600" xr:uid="{00000000-0005-0000-0000-000016600000}"/>
    <cellStyle name="Normal 6 3 5 2 2 3 2 3 2 2 2" xfId="40782" xr:uid="{00000000-0005-0000-0000-000017600000}"/>
    <cellStyle name="Normal 6 3 5 2 2 3 2 3 2 3" xfId="30764" xr:uid="{00000000-0005-0000-0000-000018600000}"/>
    <cellStyle name="Normal 6 3 5 2 2 3 2 3 3" xfId="12601" xr:uid="{00000000-0005-0000-0000-000019600000}"/>
    <cellStyle name="Normal 6 3 5 2 2 3 2 3 3 2" xfId="12602" xr:uid="{00000000-0005-0000-0000-00001A600000}"/>
    <cellStyle name="Normal 6 3 5 2 2 3 2 3 3 2 2" xfId="40783" xr:uid="{00000000-0005-0000-0000-00001B600000}"/>
    <cellStyle name="Normal 6 3 5 2 2 3 2 3 3 3" xfId="30765" xr:uid="{00000000-0005-0000-0000-00001C600000}"/>
    <cellStyle name="Normal 6 3 5 2 2 3 2 3 4" xfId="12603" xr:uid="{00000000-0005-0000-0000-00001D600000}"/>
    <cellStyle name="Normal 6 3 5 2 2 3 2 3 4 2" xfId="35812" xr:uid="{00000000-0005-0000-0000-00001E600000}"/>
    <cellStyle name="Normal 6 3 5 2 2 3 2 3 5" xfId="25216" xr:uid="{00000000-0005-0000-0000-00001F600000}"/>
    <cellStyle name="Normal 6 3 5 2 2 3 2 4" xfId="12604" xr:uid="{00000000-0005-0000-0000-000020600000}"/>
    <cellStyle name="Normal 6 3 5 2 2 3 2 4 2" xfId="12605" xr:uid="{00000000-0005-0000-0000-000021600000}"/>
    <cellStyle name="Normal 6 3 5 2 2 3 2 4 2 2" xfId="40784" xr:uid="{00000000-0005-0000-0000-000022600000}"/>
    <cellStyle name="Normal 6 3 5 2 2 3 2 4 3" xfId="30766" xr:uid="{00000000-0005-0000-0000-000023600000}"/>
    <cellStyle name="Normal 6 3 5 2 2 3 2 5" xfId="12606" xr:uid="{00000000-0005-0000-0000-000024600000}"/>
    <cellStyle name="Normal 6 3 5 2 2 3 2 5 2" xfId="12607" xr:uid="{00000000-0005-0000-0000-000025600000}"/>
    <cellStyle name="Normal 6 3 5 2 2 3 2 5 2 2" xfId="40785" xr:uid="{00000000-0005-0000-0000-000026600000}"/>
    <cellStyle name="Normal 6 3 5 2 2 3 2 5 3" xfId="30767" xr:uid="{00000000-0005-0000-0000-000027600000}"/>
    <cellStyle name="Normal 6 3 5 2 2 3 2 6" xfId="12608" xr:uid="{00000000-0005-0000-0000-000028600000}"/>
    <cellStyle name="Normal 6 3 5 2 2 3 2 6 2" xfId="35810" xr:uid="{00000000-0005-0000-0000-000029600000}"/>
    <cellStyle name="Normal 6 3 5 2 2 3 2 7" xfId="25214" xr:uid="{00000000-0005-0000-0000-00002A600000}"/>
    <cellStyle name="Normal 6 3 5 2 2 3 3" xfId="12609" xr:uid="{00000000-0005-0000-0000-00002B600000}"/>
    <cellStyle name="Normal 6 3 5 2 2 3 3 2" xfId="12610" xr:uid="{00000000-0005-0000-0000-00002C600000}"/>
    <cellStyle name="Normal 6 3 5 2 2 3 3 2 2" xfId="12611" xr:uid="{00000000-0005-0000-0000-00002D600000}"/>
    <cellStyle name="Normal 6 3 5 2 2 3 3 2 2 2" xfId="40786" xr:uid="{00000000-0005-0000-0000-00002E600000}"/>
    <cellStyle name="Normal 6 3 5 2 2 3 3 2 3" xfId="30768" xr:uid="{00000000-0005-0000-0000-00002F600000}"/>
    <cellStyle name="Normal 6 3 5 2 2 3 3 3" xfId="12612" xr:uid="{00000000-0005-0000-0000-000030600000}"/>
    <cellStyle name="Normal 6 3 5 2 2 3 3 3 2" xfId="12613" xr:uid="{00000000-0005-0000-0000-000031600000}"/>
    <cellStyle name="Normal 6 3 5 2 2 3 3 3 2 2" xfId="40787" xr:uid="{00000000-0005-0000-0000-000032600000}"/>
    <cellStyle name="Normal 6 3 5 2 2 3 3 3 3" xfId="30769" xr:uid="{00000000-0005-0000-0000-000033600000}"/>
    <cellStyle name="Normal 6 3 5 2 2 3 3 4" xfId="12614" xr:uid="{00000000-0005-0000-0000-000034600000}"/>
    <cellStyle name="Normal 6 3 5 2 2 3 3 4 2" xfId="35813" xr:uid="{00000000-0005-0000-0000-000035600000}"/>
    <cellStyle name="Normal 6 3 5 2 2 3 3 5" xfId="25217" xr:uid="{00000000-0005-0000-0000-000036600000}"/>
    <cellStyle name="Normal 6 3 5 2 2 3 4" xfId="12615" xr:uid="{00000000-0005-0000-0000-000037600000}"/>
    <cellStyle name="Normal 6 3 5 2 2 3 4 2" xfId="12616" xr:uid="{00000000-0005-0000-0000-000038600000}"/>
    <cellStyle name="Normal 6 3 5 2 2 3 4 2 2" xfId="12617" xr:uid="{00000000-0005-0000-0000-000039600000}"/>
    <cellStyle name="Normal 6 3 5 2 2 3 4 2 2 2" xfId="40788" xr:uid="{00000000-0005-0000-0000-00003A600000}"/>
    <cellStyle name="Normal 6 3 5 2 2 3 4 2 3" xfId="30770" xr:uid="{00000000-0005-0000-0000-00003B600000}"/>
    <cellStyle name="Normal 6 3 5 2 2 3 4 3" xfId="12618" xr:uid="{00000000-0005-0000-0000-00003C600000}"/>
    <cellStyle name="Normal 6 3 5 2 2 3 4 3 2" xfId="12619" xr:uid="{00000000-0005-0000-0000-00003D600000}"/>
    <cellStyle name="Normal 6 3 5 2 2 3 4 3 2 2" xfId="40789" xr:uid="{00000000-0005-0000-0000-00003E600000}"/>
    <cellStyle name="Normal 6 3 5 2 2 3 4 3 3" xfId="30771" xr:uid="{00000000-0005-0000-0000-00003F600000}"/>
    <cellStyle name="Normal 6 3 5 2 2 3 4 4" xfId="12620" xr:uid="{00000000-0005-0000-0000-000040600000}"/>
    <cellStyle name="Normal 6 3 5 2 2 3 4 4 2" xfId="35814" xr:uid="{00000000-0005-0000-0000-000041600000}"/>
    <cellStyle name="Normal 6 3 5 2 2 3 4 5" xfId="25218" xr:uid="{00000000-0005-0000-0000-000042600000}"/>
    <cellStyle name="Normal 6 3 5 2 2 3 5" xfId="12621" xr:uid="{00000000-0005-0000-0000-000043600000}"/>
    <cellStyle name="Normal 6 3 5 2 2 3 5 2" xfId="12622" xr:uid="{00000000-0005-0000-0000-000044600000}"/>
    <cellStyle name="Normal 6 3 5 2 2 3 5 2 2" xfId="40790" xr:uid="{00000000-0005-0000-0000-000045600000}"/>
    <cellStyle name="Normal 6 3 5 2 2 3 5 3" xfId="30772" xr:uid="{00000000-0005-0000-0000-000046600000}"/>
    <cellStyle name="Normal 6 3 5 2 2 3 6" xfId="12623" xr:uid="{00000000-0005-0000-0000-000047600000}"/>
    <cellStyle name="Normal 6 3 5 2 2 3 6 2" xfId="12624" xr:uid="{00000000-0005-0000-0000-000048600000}"/>
    <cellStyle name="Normal 6 3 5 2 2 3 6 2 2" xfId="40791" xr:uid="{00000000-0005-0000-0000-000049600000}"/>
    <cellStyle name="Normal 6 3 5 2 2 3 6 3" xfId="30773" xr:uid="{00000000-0005-0000-0000-00004A600000}"/>
    <cellStyle name="Normal 6 3 5 2 2 3 7" xfId="12625" xr:uid="{00000000-0005-0000-0000-00004B600000}"/>
    <cellStyle name="Normal 6 3 5 2 2 3 7 2" xfId="35809" xr:uid="{00000000-0005-0000-0000-00004C600000}"/>
    <cellStyle name="Normal 6 3 5 2 2 3 8" xfId="25213" xr:uid="{00000000-0005-0000-0000-00004D600000}"/>
    <cellStyle name="Normal 6 3 5 2 2 4" xfId="12626" xr:uid="{00000000-0005-0000-0000-00004E600000}"/>
    <cellStyle name="Normal 6 3 5 2 2 4 2" xfId="12627" xr:uid="{00000000-0005-0000-0000-00004F600000}"/>
    <cellStyle name="Normal 6 3 5 2 2 4 2 2" xfId="12628" xr:uid="{00000000-0005-0000-0000-000050600000}"/>
    <cellStyle name="Normal 6 3 5 2 2 4 2 2 2" xfId="12629" xr:uid="{00000000-0005-0000-0000-000051600000}"/>
    <cellStyle name="Normal 6 3 5 2 2 4 2 2 2 2" xfId="40792" xr:uid="{00000000-0005-0000-0000-000052600000}"/>
    <cellStyle name="Normal 6 3 5 2 2 4 2 2 3" xfId="30774" xr:uid="{00000000-0005-0000-0000-000053600000}"/>
    <cellStyle name="Normal 6 3 5 2 2 4 2 3" xfId="12630" xr:uid="{00000000-0005-0000-0000-000054600000}"/>
    <cellStyle name="Normal 6 3 5 2 2 4 2 3 2" xfId="12631" xr:uid="{00000000-0005-0000-0000-000055600000}"/>
    <cellStyle name="Normal 6 3 5 2 2 4 2 3 2 2" xfId="40793" xr:uid="{00000000-0005-0000-0000-000056600000}"/>
    <cellStyle name="Normal 6 3 5 2 2 4 2 3 3" xfId="30775" xr:uid="{00000000-0005-0000-0000-000057600000}"/>
    <cellStyle name="Normal 6 3 5 2 2 4 2 4" xfId="12632" xr:uid="{00000000-0005-0000-0000-000058600000}"/>
    <cellStyle name="Normal 6 3 5 2 2 4 2 4 2" xfId="35816" xr:uid="{00000000-0005-0000-0000-000059600000}"/>
    <cellStyle name="Normal 6 3 5 2 2 4 2 5" xfId="25220" xr:uid="{00000000-0005-0000-0000-00005A600000}"/>
    <cellStyle name="Normal 6 3 5 2 2 4 3" xfId="12633" xr:uid="{00000000-0005-0000-0000-00005B600000}"/>
    <cellStyle name="Normal 6 3 5 2 2 4 3 2" xfId="12634" xr:uid="{00000000-0005-0000-0000-00005C600000}"/>
    <cellStyle name="Normal 6 3 5 2 2 4 3 2 2" xfId="12635" xr:uid="{00000000-0005-0000-0000-00005D600000}"/>
    <cellStyle name="Normal 6 3 5 2 2 4 3 2 2 2" xfId="40794" xr:uid="{00000000-0005-0000-0000-00005E600000}"/>
    <cellStyle name="Normal 6 3 5 2 2 4 3 2 3" xfId="30776" xr:uid="{00000000-0005-0000-0000-00005F600000}"/>
    <cellStyle name="Normal 6 3 5 2 2 4 3 3" xfId="12636" xr:uid="{00000000-0005-0000-0000-000060600000}"/>
    <cellStyle name="Normal 6 3 5 2 2 4 3 3 2" xfId="12637" xr:uid="{00000000-0005-0000-0000-000061600000}"/>
    <cellStyle name="Normal 6 3 5 2 2 4 3 3 2 2" xfId="40795" xr:uid="{00000000-0005-0000-0000-000062600000}"/>
    <cellStyle name="Normal 6 3 5 2 2 4 3 3 3" xfId="30777" xr:uid="{00000000-0005-0000-0000-000063600000}"/>
    <cellStyle name="Normal 6 3 5 2 2 4 3 4" xfId="12638" xr:uid="{00000000-0005-0000-0000-000064600000}"/>
    <cellStyle name="Normal 6 3 5 2 2 4 3 4 2" xfId="35817" xr:uid="{00000000-0005-0000-0000-000065600000}"/>
    <cellStyle name="Normal 6 3 5 2 2 4 3 5" xfId="25221" xr:uid="{00000000-0005-0000-0000-000066600000}"/>
    <cellStyle name="Normal 6 3 5 2 2 4 4" xfId="12639" xr:uid="{00000000-0005-0000-0000-000067600000}"/>
    <cellStyle name="Normal 6 3 5 2 2 4 4 2" xfId="12640" xr:uid="{00000000-0005-0000-0000-000068600000}"/>
    <cellStyle name="Normal 6 3 5 2 2 4 4 2 2" xfId="40796" xr:uid="{00000000-0005-0000-0000-000069600000}"/>
    <cellStyle name="Normal 6 3 5 2 2 4 4 3" xfId="30778" xr:uid="{00000000-0005-0000-0000-00006A600000}"/>
    <cellStyle name="Normal 6 3 5 2 2 4 5" xfId="12641" xr:uid="{00000000-0005-0000-0000-00006B600000}"/>
    <cellStyle name="Normal 6 3 5 2 2 4 5 2" xfId="12642" xr:uid="{00000000-0005-0000-0000-00006C600000}"/>
    <cellStyle name="Normal 6 3 5 2 2 4 5 2 2" xfId="40797" xr:uid="{00000000-0005-0000-0000-00006D600000}"/>
    <cellStyle name="Normal 6 3 5 2 2 4 5 3" xfId="30779" xr:uid="{00000000-0005-0000-0000-00006E600000}"/>
    <cellStyle name="Normal 6 3 5 2 2 4 6" xfId="12643" xr:uid="{00000000-0005-0000-0000-00006F600000}"/>
    <cellStyle name="Normal 6 3 5 2 2 4 6 2" xfId="35815" xr:uid="{00000000-0005-0000-0000-000070600000}"/>
    <cellStyle name="Normal 6 3 5 2 2 4 7" xfId="25219" xr:uid="{00000000-0005-0000-0000-000071600000}"/>
    <cellStyle name="Normal 6 3 5 2 2 5" xfId="12644" xr:uid="{00000000-0005-0000-0000-000072600000}"/>
    <cellStyle name="Normal 6 3 5 2 2 5 2" xfId="12645" xr:uid="{00000000-0005-0000-0000-000073600000}"/>
    <cellStyle name="Normal 6 3 5 2 2 5 2 2" xfId="12646" xr:uid="{00000000-0005-0000-0000-000074600000}"/>
    <cellStyle name="Normal 6 3 5 2 2 5 2 2 2" xfId="40798" xr:uid="{00000000-0005-0000-0000-000075600000}"/>
    <cellStyle name="Normal 6 3 5 2 2 5 2 3" xfId="30780" xr:uid="{00000000-0005-0000-0000-000076600000}"/>
    <cellStyle name="Normal 6 3 5 2 2 5 3" xfId="12647" xr:uid="{00000000-0005-0000-0000-000077600000}"/>
    <cellStyle name="Normal 6 3 5 2 2 5 3 2" xfId="12648" xr:uid="{00000000-0005-0000-0000-000078600000}"/>
    <cellStyle name="Normal 6 3 5 2 2 5 3 2 2" xfId="40799" xr:uid="{00000000-0005-0000-0000-000079600000}"/>
    <cellStyle name="Normal 6 3 5 2 2 5 3 3" xfId="30781" xr:uid="{00000000-0005-0000-0000-00007A600000}"/>
    <cellStyle name="Normal 6 3 5 2 2 5 4" xfId="12649" xr:uid="{00000000-0005-0000-0000-00007B600000}"/>
    <cellStyle name="Normal 6 3 5 2 2 5 4 2" xfId="35818" xr:uid="{00000000-0005-0000-0000-00007C600000}"/>
    <cellStyle name="Normal 6 3 5 2 2 5 5" xfId="25222" xr:uid="{00000000-0005-0000-0000-00007D600000}"/>
    <cellStyle name="Normal 6 3 5 2 2 6" xfId="12650" xr:uid="{00000000-0005-0000-0000-00007E600000}"/>
    <cellStyle name="Normal 6 3 5 2 2 6 2" xfId="12651" xr:uid="{00000000-0005-0000-0000-00007F600000}"/>
    <cellStyle name="Normal 6 3 5 2 2 6 2 2" xfId="12652" xr:uid="{00000000-0005-0000-0000-000080600000}"/>
    <cellStyle name="Normal 6 3 5 2 2 6 2 2 2" xfId="40800" xr:uid="{00000000-0005-0000-0000-000081600000}"/>
    <cellStyle name="Normal 6 3 5 2 2 6 2 3" xfId="30782" xr:uid="{00000000-0005-0000-0000-000082600000}"/>
    <cellStyle name="Normal 6 3 5 2 2 6 3" xfId="12653" xr:uid="{00000000-0005-0000-0000-000083600000}"/>
    <cellStyle name="Normal 6 3 5 2 2 6 3 2" xfId="12654" xr:uid="{00000000-0005-0000-0000-000084600000}"/>
    <cellStyle name="Normal 6 3 5 2 2 6 3 2 2" xfId="40801" xr:uid="{00000000-0005-0000-0000-000085600000}"/>
    <cellStyle name="Normal 6 3 5 2 2 6 3 3" xfId="30783" xr:uid="{00000000-0005-0000-0000-000086600000}"/>
    <cellStyle name="Normal 6 3 5 2 2 6 4" xfId="12655" xr:uid="{00000000-0005-0000-0000-000087600000}"/>
    <cellStyle name="Normal 6 3 5 2 2 6 4 2" xfId="35819" xr:uid="{00000000-0005-0000-0000-000088600000}"/>
    <cellStyle name="Normal 6 3 5 2 2 6 5" xfId="25223" xr:uid="{00000000-0005-0000-0000-000089600000}"/>
    <cellStyle name="Normal 6 3 5 2 2 7" xfId="12656" xr:uid="{00000000-0005-0000-0000-00008A600000}"/>
    <cellStyle name="Normal 6 3 5 2 2 7 2" xfId="12657" xr:uid="{00000000-0005-0000-0000-00008B600000}"/>
    <cellStyle name="Normal 6 3 5 2 2 7 2 2" xfId="40802" xr:uid="{00000000-0005-0000-0000-00008C600000}"/>
    <cellStyle name="Normal 6 3 5 2 2 7 3" xfId="30784" xr:uid="{00000000-0005-0000-0000-00008D600000}"/>
    <cellStyle name="Normal 6 3 5 2 2 8" xfId="12658" xr:uid="{00000000-0005-0000-0000-00008E600000}"/>
    <cellStyle name="Normal 6 3 5 2 2 8 2" xfId="12659" xr:uid="{00000000-0005-0000-0000-00008F600000}"/>
    <cellStyle name="Normal 6 3 5 2 2 8 2 2" xfId="40803" xr:uid="{00000000-0005-0000-0000-000090600000}"/>
    <cellStyle name="Normal 6 3 5 2 2 8 3" xfId="30785" xr:uid="{00000000-0005-0000-0000-000091600000}"/>
    <cellStyle name="Normal 6 3 5 2 2 9" xfId="12660" xr:uid="{00000000-0005-0000-0000-000092600000}"/>
    <cellStyle name="Normal 6 3 5 2 2 9 2" xfId="35802" xr:uid="{00000000-0005-0000-0000-000093600000}"/>
    <cellStyle name="Normal 6 3 5 2 3" xfId="12661" xr:uid="{00000000-0005-0000-0000-000094600000}"/>
    <cellStyle name="Normal 6 3 5 2 3 2" xfId="12662" xr:uid="{00000000-0005-0000-0000-000095600000}"/>
    <cellStyle name="Normal 6 3 5 2 3 2 2" xfId="12663" xr:uid="{00000000-0005-0000-0000-000096600000}"/>
    <cellStyle name="Normal 6 3 5 2 3 2 2 2" xfId="12664" xr:uid="{00000000-0005-0000-0000-000097600000}"/>
    <cellStyle name="Normal 6 3 5 2 3 2 2 2 2" xfId="12665" xr:uid="{00000000-0005-0000-0000-000098600000}"/>
    <cellStyle name="Normal 6 3 5 2 3 2 2 2 2 2" xfId="40804" xr:uid="{00000000-0005-0000-0000-000099600000}"/>
    <cellStyle name="Normal 6 3 5 2 3 2 2 2 3" xfId="30786" xr:uid="{00000000-0005-0000-0000-00009A600000}"/>
    <cellStyle name="Normal 6 3 5 2 3 2 2 3" xfId="12666" xr:uid="{00000000-0005-0000-0000-00009B600000}"/>
    <cellStyle name="Normal 6 3 5 2 3 2 2 3 2" xfId="12667" xr:uid="{00000000-0005-0000-0000-00009C600000}"/>
    <cellStyle name="Normal 6 3 5 2 3 2 2 3 2 2" xfId="40805" xr:uid="{00000000-0005-0000-0000-00009D600000}"/>
    <cellStyle name="Normal 6 3 5 2 3 2 2 3 3" xfId="30787" xr:uid="{00000000-0005-0000-0000-00009E600000}"/>
    <cellStyle name="Normal 6 3 5 2 3 2 2 4" xfId="12668" xr:uid="{00000000-0005-0000-0000-00009F600000}"/>
    <cellStyle name="Normal 6 3 5 2 3 2 2 4 2" xfId="35822" xr:uid="{00000000-0005-0000-0000-0000A0600000}"/>
    <cellStyle name="Normal 6 3 5 2 3 2 2 5" xfId="25226" xr:uid="{00000000-0005-0000-0000-0000A1600000}"/>
    <cellStyle name="Normal 6 3 5 2 3 2 3" xfId="12669" xr:uid="{00000000-0005-0000-0000-0000A2600000}"/>
    <cellStyle name="Normal 6 3 5 2 3 2 3 2" xfId="12670" xr:uid="{00000000-0005-0000-0000-0000A3600000}"/>
    <cellStyle name="Normal 6 3 5 2 3 2 3 2 2" xfId="12671" xr:uid="{00000000-0005-0000-0000-0000A4600000}"/>
    <cellStyle name="Normal 6 3 5 2 3 2 3 2 2 2" xfId="40806" xr:uid="{00000000-0005-0000-0000-0000A5600000}"/>
    <cellStyle name="Normal 6 3 5 2 3 2 3 2 3" xfId="30788" xr:uid="{00000000-0005-0000-0000-0000A6600000}"/>
    <cellStyle name="Normal 6 3 5 2 3 2 3 3" xfId="12672" xr:uid="{00000000-0005-0000-0000-0000A7600000}"/>
    <cellStyle name="Normal 6 3 5 2 3 2 3 3 2" xfId="12673" xr:uid="{00000000-0005-0000-0000-0000A8600000}"/>
    <cellStyle name="Normal 6 3 5 2 3 2 3 3 2 2" xfId="40807" xr:uid="{00000000-0005-0000-0000-0000A9600000}"/>
    <cellStyle name="Normal 6 3 5 2 3 2 3 3 3" xfId="30789" xr:uid="{00000000-0005-0000-0000-0000AA600000}"/>
    <cellStyle name="Normal 6 3 5 2 3 2 3 4" xfId="12674" xr:uid="{00000000-0005-0000-0000-0000AB600000}"/>
    <cellStyle name="Normal 6 3 5 2 3 2 3 4 2" xfId="35823" xr:uid="{00000000-0005-0000-0000-0000AC600000}"/>
    <cellStyle name="Normal 6 3 5 2 3 2 3 5" xfId="25227" xr:uid="{00000000-0005-0000-0000-0000AD600000}"/>
    <cellStyle name="Normal 6 3 5 2 3 2 4" xfId="12675" xr:uid="{00000000-0005-0000-0000-0000AE600000}"/>
    <cellStyle name="Normal 6 3 5 2 3 2 4 2" xfId="12676" xr:uid="{00000000-0005-0000-0000-0000AF600000}"/>
    <cellStyle name="Normal 6 3 5 2 3 2 4 2 2" xfId="40808" xr:uid="{00000000-0005-0000-0000-0000B0600000}"/>
    <cellStyle name="Normal 6 3 5 2 3 2 4 3" xfId="30790" xr:uid="{00000000-0005-0000-0000-0000B1600000}"/>
    <cellStyle name="Normal 6 3 5 2 3 2 5" xfId="12677" xr:uid="{00000000-0005-0000-0000-0000B2600000}"/>
    <cellStyle name="Normal 6 3 5 2 3 2 5 2" xfId="12678" xr:uid="{00000000-0005-0000-0000-0000B3600000}"/>
    <cellStyle name="Normal 6 3 5 2 3 2 5 2 2" xfId="40809" xr:uid="{00000000-0005-0000-0000-0000B4600000}"/>
    <cellStyle name="Normal 6 3 5 2 3 2 5 3" xfId="30791" xr:uid="{00000000-0005-0000-0000-0000B5600000}"/>
    <cellStyle name="Normal 6 3 5 2 3 2 6" xfId="12679" xr:uid="{00000000-0005-0000-0000-0000B6600000}"/>
    <cellStyle name="Normal 6 3 5 2 3 2 6 2" xfId="35821" xr:uid="{00000000-0005-0000-0000-0000B7600000}"/>
    <cellStyle name="Normal 6 3 5 2 3 2 7" xfId="25225" xr:uid="{00000000-0005-0000-0000-0000B8600000}"/>
    <cellStyle name="Normal 6 3 5 2 3 3" xfId="12680" xr:uid="{00000000-0005-0000-0000-0000B9600000}"/>
    <cellStyle name="Normal 6 3 5 2 3 3 2" xfId="12681" xr:uid="{00000000-0005-0000-0000-0000BA600000}"/>
    <cellStyle name="Normal 6 3 5 2 3 3 2 2" xfId="12682" xr:uid="{00000000-0005-0000-0000-0000BB600000}"/>
    <cellStyle name="Normal 6 3 5 2 3 3 2 2 2" xfId="40810" xr:uid="{00000000-0005-0000-0000-0000BC600000}"/>
    <cellStyle name="Normal 6 3 5 2 3 3 2 3" xfId="30792" xr:uid="{00000000-0005-0000-0000-0000BD600000}"/>
    <cellStyle name="Normal 6 3 5 2 3 3 3" xfId="12683" xr:uid="{00000000-0005-0000-0000-0000BE600000}"/>
    <cellStyle name="Normal 6 3 5 2 3 3 3 2" xfId="12684" xr:uid="{00000000-0005-0000-0000-0000BF600000}"/>
    <cellStyle name="Normal 6 3 5 2 3 3 3 2 2" xfId="40811" xr:uid="{00000000-0005-0000-0000-0000C0600000}"/>
    <cellStyle name="Normal 6 3 5 2 3 3 3 3" xfId="30793" xr:uid="{00000000-0005-0000-0000-0000C1600000}"/>
    <cellStyle name="Normal 6 3 5 2 3 3 4" xfId="12685" xr:uid="{00000000-0005-0000-0000-0000C2600000}"/>
    <cellStyle name="Normal 6 3 5 2 3 3 4 2" xfId="35824" xr:uid="{00000000-0005-0000-0000-0000C3600000}"/>
    <cellStyle name="Normal 6 3 5 2 3 3 5" xfId="25228" xr:uid="{00000000-0005-0000-0000-0000C4600000}"/>
    <cellStyle name="Normal 6 3 5 2 3 4" xfId="12686" xr:uid="{00000000-0005-0000-0000-0000C5600000}"/>
    <cellStyle name="Normal 6 3 5 2 3 4 2" xfId="12687" xr:uid="{00000000-0005-0000-0000-0000C6600000}"/>
    <cellStyle name="Normal 6 3 5 2 3 4 2 2" xfId="12688" xr:uid="{00000000-0005-0000-0000-0000C7600000}"/>
    <cellStyle name="Normal 6 3 5 2 3 4 2 2 2" xfId="40812" xr:uid="{00000000-0005-0000-0000-0000C8600000}"/>
    <cellStyle name="Normal 6 3 5 2 3 4 2 3" xfId="30794" xr:uid="{00000000-0005-0000-0000-0000C9600000}"/>
    <cellStyle name="Normal 6 3 5 2 3 4 3" xfId="12689" xr:uid="{00000000-0005-0000-0000-0000CA600000}"/>
    <cellStyle name="Normal 6 3 5 2 3 4 3 2" xfId="12690" xr:uid="{00000000-0005-0000-0000-0000CB600000}"/>
    <cellStyle name="Normal 6 3 5 2 3 4 3 2 2" xfId="40813" xr:uid="{00000000-0005-0000-0000-0000CC600000}"/>
    <cellStyle name="Normal 6 3 5 2 3 4 3 3" xfId="30795" xr:uid="{00000000-0005-0000-0000-0000CD600000}"/>
    <cellStyle name="Normal 6 3 5 2 3 4 4" xfId="12691" xr:uid="{00000000-0005-0000-0000-0000CE600000}"/>
    <cellStyle name="Normal 6 3 5 2 3 4 4 2" xfId="35825" xr:uid="{00000000-0005-0000-0000-0000CF600000}"/>
    <cellStyle name="Normal 6 3 5 2 3 4 5" xfId="25229" xr:uid="{00000000-0005-0000-0000-0000D0600000}"/>
    <cellStyle name="Normal 6 3 5 2 3 5" xfId="12692" xr:uid="{00000000-0005-0000-0000-0000D1600000}"/>
    <cellStyle name="Normal 6 3 5 2 3 5 2" xfId="12693" xr:uid="{00000000-0005-0000-0000-0000D2600000}"/>
    <cellStyle name="Normal 6 3 5 2 3 5 2 2" xfId="40814" xr:uid="{00000000-0005-0000-0000-0000D3600000}"/>
    <cellStyle name="Normal 6 3 5 2 3 5 3" xfId="30796" xr:uid="{00000000-0005-0000-0000-0000D4600000}"/>
    <cellStyle name="Normal 6 3 5 2 3 6" xfId="12694" xr:uid="{00000000-0005-0000-0000-0000D5600000}"/>
    <cellStyle name="Normal 6 3 5 2 3 6 2" xfId="12695" xr:uid="{00000000-0005-0000-0000-0000D6600000}"/>
    <cellStyle name="Normal 6 3 5 2 3 6 2 2" xfId="40815" xr:uid="{00000000-0005-0000-0000-0000D7600000}"/>
    <cellStyle name="Normal 6 3 5 2 3 6 3" xfId="30797" xr:uid="{00000000-0005-0000-0000-0000D8600000}"/>
    <cellStyle name="Normal 6 3 5 2 3 7" xfId="12696" xr:uid="{00000000-0005-0000-0000-0000D9600000}"/>
    <cellStyle name="Normal 6 3 5 2 3 7 2" xfId="35820" xr:uid="{00000000-0005-0000-0000-0000DA600000}"/>
    <cellStyle name="Normal 6 3 5 2 3 8" xfId="25224" xr:uid="{00000000-0005-0000-0000-0000DB600000}"/>
    <cellStyle name="Normal 6 3 5 2 4" xfId="12697" xr:uid="{00000000-0005-0000-0000-0000DC600000}"/>
    <cellStyle name="Normal 6 3 5 2 4 2" xfId="12698" xr:uid="{00000000-0005-0000-0000-0000DD600000}"/>
    <cellStyle name="Normal 6 3 5 2 4 2 2" xfId="12699" xr:uid="{00000000-0005-0000-0000-0000DE600000}"/>
    <cellStyle name="Normal 6 3 5 2 4 2 2 2" xfId="12700" xr:uid="{00000000-0005-0000-0000-0000DF600000}"/>
    <cellStyle name="Normal 6 3 5 2 4 2 2 2 2" xfId="12701" xr:uid="{00000000-0005-0000-0000-0000E0600000}"/>
    <cellStyle name="Normal 6 3 5 2 4 2 2 2 2 2" xfId="40816" xr:uid="{00000000-0005-0000-0000-0000E1600000}"/>
    <cellStyle name="Normal 6 3 5 2 4 2 2 2 3" xfId="30798" xr:uid="{00000000-0005-0000-0000-0000E2600000}"/>
    <cellStyle name="Normal 6 3 5 2 4 2 2 3" xfId="12702" xr:uid="{00000000-0005-0000-0000-0000E3600000}"/>
    <cellStyle name="Normal 6 3 5 2 4 2 2 3 2" xfId="12703" xr:uid="{00000000-0005-0000-0000-0000E4600000}"/>
    <cellStyle name="Normal 6 3 5 2 4 2 2 3 2 2" xfId="40817" xr:uid="{00000000-0005-0000-0000-0000E5600000}"/>
    <cellStyle name="Normal 6 3 5 2 4 2 2 3 3" xfId="30799" xr:uid="{00000000-0005-0000-0000-0000E6600000}"/>
    <cellStyle name="Normal 6 3 5 2 4 2 2 4" xfId="12704" xr:uid="{00000000-0005-0000-0000-0000E7600000}"/>
    <cellStyle name="Normal 6 3 5 2 4 2 2 4 2" xfId="35828" xr:uid="{00000000-0005-0000-0000-0000E8600000}"/>
    <cellStyle name="Normal 6 3 5 2 4 2 2 5" xfId="25232" xr:uid="{00000000-0005-0000-0000-0000E9600000}"/>
    <cellStyle name="Normal 6 3 5 2 4 2 3" xfId="12705" xr:uid="{00000000-0005-0000-0000-0000EA600000}"/>
    <cellStyle name="Normal 6 3 5 2 4 2 3 2" xfId="12706" xr:uid="{00000000-0005-0000-0000-0000EB600000}"/>
    <cellStyle name="Normal 6 3 5 2 4 2 3 2 2" xfId="12707" xr:uid="{00000000-0005-0000-0000-0000EC600000}"/>
    <cellStyle name="Normal 6 3 5 2 4 2 3 2 2 2" xfId="40818" xr:uid="{00000000-0005-0000-0000-0000ED600000}"/>
    <cellStyle name="Normal 6 3 5 2 4 2 3 2 3" xfId="30800" xr:uid="{00000000-0005-0000-0000-0000EE600000}"/>
    <cellStyle name="Normal 6 3 5 2 4 2 3 3" xfId="12708" xr:uid="{00000000-0005-0000-0000-0000EF600000}"/>
    <cellStyle name="Normal 6 3 5 2 4 2 3 3 2" xfId="12709" xr:uid="{00000000-0005-0000-0000-0000F0600000}"/>
    <cellStyle name="Normal 6 3 5 2 4 2 3 3 2 2" xfId="40819" xr:uid="{00000000-0005-0000-0000-0000F1600000}"/>
    <cellStyle name="Normal 6 3 5 2 4 2 3 3 3" xfId="30801" xr:uid="{00000000-0005-0000-0000-0000F2600000}"/>
    <cellStyle name="Normal 6 3 5 2 4 2 3 4" xfId="12710" xr:uid="{00000000-0005-0000-0000-0000F3600000}"/>
    <cellStyle name="Normal 6 3 5 2 4 2 3 4 2" xfId="35829" xr:uid="{00000000-0005-0000-0000-0000F4600000}"/>
    <cellStyle name="Normal 6 3 5 2 4 2 3 5" xfId="25233" xr:uid="{00000000-0005-0000-0000-0000F5600000}"/>
    <cellStyle name="Normal 6 3 5 2 4 2 4" xfId="12711" xr:uid="{00000000-0005-0000-0000-0000F6600000}"/>
    <cellStyle name="Normal 6 3 5 2 4 2 4 2" xfId="12712" xr:uid="{00000000-0005-0000-0000-0000F7600000}"/>
    <cellStyle name="Normal 6 3 5 2 4 2 4 2 2" xfId="40820" xr:uid="{00000000-0005-0000-0000-0000F8600000}"/>
    <cellStyle name="Normal 6 3 5 2 4 2 4 3" xfId="30802" xr:uid="{00000000-0005-0000-0000-0000F9600000}"/>
    <cellStyle name="Normal 6 3 5 2 4 2 5" xfId="12713" xr:uid="{00000000-0005-0000-0000-0000FA600000}"/>
    <cellStyle name="Normal 6 3 5 2 4 2 5 2" xfId="12714" xr:uid="{00000000-0005-0000-0000-0000FB600000}"/>
    <cellStyle name="Normal 6 3 5 2 4 2 5 2 2" xfId="40821" xr:uid="{00000000-0005-0000-0000-0000FC600000}"/>
    <cellStyle name="Normal 6 3 5 2 4 2 5 3" xfId="30803" xr:uid="{00000000-0005-0000-0000-0000FD600000}"/>
    <cellStyle name="Normal 6 3 5 2 4 2 6" xfId="12715" xr:uid="{00000000-0005-0000-0000-0000FE600000}"/>
    <cellStyle name="Normal 6 3 5 2 4 2 6 2" xfId="35827" xr:uid="{00000000-0005-0000-0000-0000FF600000}"/>
    <cellStyle name="Normal 6 3 5 2 4 2 7" xfId="25231" xr:uid="{00000000-0005-0000-0000-000000610000}"/>
    <cellStyle name="Normal 6 3 5 2 4 3" xfId="12716" xr:uid="{00000000-0005-0000-0000-000001610000}"/>
    <cellStyle name="Normal 6 3 5 2 4 3 2" xfId="12717" xr:uid="{00000000-0005-0000-0000-000002610000}"/>
    <cellStyle name="Normal 6 3 5 2 4 3 2 2" xfId="12718" xr:uid="{00000000-0005-0000-0000-000003610000}"/>
    <cellStyle name="Normal 6 3 5 2 4 3 2 2 2" xfId="40822" xr:uid="{00000000-0005-0000-0000-000004610000}"/>
    <cellStyle name="Normal 6 3 5 2 4 3 2 3" xfId="30804" xr:uid="{00000000-0005-0000-0000-000005610000}"/>
    <cellStyle name="Normal 6 3 5 2 4 3 3" xfId="12719" xr:uid="{00000000-0005-0000-0000-000006610000}"/>
    <cellStyle name="Normal 6 3 5 2 4 3 3 2" xfId="12720" xr:uid="{00000000-0005-0000-0000-000007610000}"/>
    <cellStyle name="Normal 6 3 5 2 4 3 3 2 2" xfId="40823" xr:uid="{00000000-0005-0000-0000-000008610000}"/>
    <cellStyle name="Normal 6 3 5 2 4 3 3 3" xfId="30805" xr:uid="{00000000-0005-0000-0000-000009610000}"/>
    <cellStyle name="Normal 6 3 5 2 4 3 4" xfId="12721" xr:uid="{00000000-0005-0000-0000-00000A610000}"/>
    <cellStyle name="Normal 6 3 5 2 4 3 4 2" xfId="35830" xr:uid="{00000000-0005-0000-0000-00000B610000}"/>
    <cellStyle name="Normal 6 3 5 2 4 3 5" xfId="25234" xr:uid="{00000000-0005-0000-0000-00000C610000}"/>
    <cellStyle name="Normal 6 3 5 2 4 4" xfId="12722" xr:uid="{00000000-0005-0000-0000-00000D610000}"/>
    <cellStyle name="Normal 6 3 5 2 4 4 2" xfId="12723" xr:uid="{00000000-0005-0000-0000-00000E610000}"/>
    <cellStyle name="Normal 6 3 5 2 4 4 2 2" xfId="12724" xr:uid="{00000000-0005-0000-0000-00000F610000}"/>
    <cellStyle name="Normal 6 3 5 2 4 4 2 2 2" xfId="40824" xr:uid="{00000000-0005-0000-0000-000010610000}"/>
    <cellStyle name="Normal 6 3 5 2 4 4 2 3" xfId="30806" xr:uid="{00000000-0005-0000-0000-000011610000}"/>
    <cellStyle name="Normal 6 3 5 2 4 4 3" xfId="12725" xr:uid="{00000000-0005-0000-0000-000012610000}"/>
    <cellStyle name="Normal 6 3 5 2 4 4 3 2" xfId="12726" xr:uid="{00000000-0005-0000-0000-000013610000}"/>
    <cellStyle name="Normal 6 3 5 2 4 4 3 2 2" xfId="40825" xr:uid="{00000000-0005-0000-0000-000014610000}"/>
    <cellStyle name="Normal 6 3 5 2 4 4 3 3" xfId="30807" xr:uid="{00000000-0005-0000-0000-000015610000}"/>
    <cellStyle name="Normal 6 3 5 2 4 4 4" xfId="12727" xr:uid="{00000000-0005-0000-0000-000016610000}"/>
    <cellStyle name="Normal 6 3 5 2 4 4 4 2" xfId="35831" xr:uid="{00000000-0005-0000-0000-000017610000}"/>
    <cellStyle name="Normal 6 3 5 2 4 4 5" xfId="25235" xr:uid="{00000000-0005-0000-0000-000018610000}"/>
    <cellStyle name="Normal 6 3 5 2 4 5" xfId="12728" xr:uid="{00000000-0005-0000-0000-000019610000}"/>
    <cellStyle name="Normal 6 3 5 2 4 5 2" xfId="12729" xr:uid="{00000000-0005-0000-0000-00001A610000}"/>
    <cellStyle name="Normal 6 3 5 2 4 5 2 2" xfId="40826" xr:uid="{00000000-0005-0000-0000-00001B610000}"/>
    <cellStyle name="Normal 6 3 5 2 4 5 3" xfId="30808" xr:uid="{00000000-0005-0000-0000-00001C610000}"/>
    <cellStyle name="Normal 6 3 5 2 4 6" xfId="12730" xr:uid="{00000000-0005-0000-0000-00001D610000}"/>
    <cellStyle name="Normal 6 3 5 2 4 6 2" xfId="12731" xr:uid="{00000000-0005-0000-0000-00001E610000}"/>
    <cellStyle name="Normal 6 3 5 2 4 6 2 2" xfId="40827" xr:uid="{00000000-0005-0000-0000-00001F610000}"/>
    <cellStyle name="Normal 6 3 5 2 4 6 3" xfId="30809" xr:uid="{00000000-0005-0000-0000-000020610000}"/>
    <cellStyle name="Normal 6 3 5 2 4 7" xfId="12732" xr:uid="{00000000-0005-0000-0000-000021610000}"/>
    <cellStyle name="Normal 6 3 5 2 4 7 2" xfId="35826" xr:uid="{00000000-0005-0000-0000-000022610000}"/>
    <cellStyle name="Normal 6 3 5 2 4 8" xfId="25230" xr:uid="{00000000-0005-0000-0000-000023610000}"/>
    <cellStyle name="Normal 6 3 5 2 5" xfId="12733" xr:uid="{00000000-0005-0000-0000-000024610000}"/>
    <cellStyle name="Normal 6 3 5 2 5 2" xfId="12734" xr:uid="{00000000-0005-0000-0000-000025610000}"/>
    <cellStyle name="Normal 6 3 5 2 5 2 2" xfId="12735" xr:uid="{00000000-0005-0000-0000-000026610000}"/>
    <cellStyle name="Normal 6 3 5 2 5 2 2 2" xfId="12736" xr:uid="{00000000-0005-0000-0000-000027610000}"/>
    <cellStyle name="Normal 6 3 5 2 5 2 2 2 2" xfId="12737" xr:uid="{00000000-0005-0000-0000-000028610000}"/>
    <cellStyle name="Normal 6 3 5 2 5 2 2 2 2 2" xfId="40828" xr:uid="{00000000-0005-0000-0000-000029610000}"/>
    <cellStyle name="Normal 6 3 5 2 5 2 2 2 3" xfId="30810" xr:uid="{00000000-0005-0000-0000-00002A610000}"/>
    <cellStyle name="Normal 6 3 5 2 5 2 2 3" xfId="12738" xr:uid="{00000000-0005-0000-0000-00002B610000}"/>
    <cellStyle name="Normal 6 3 5 2 5 2 2 3 2" xfId="12739" xr:uid="{00000000-0005-0000-0000-00002C610000}"/>
    <cellStyle name="Normal 6 3 5 2 5 2 2 3 2 2" xfId="40829" xr:uid="{00000000-0005-0000-0000-00002D610000}"/>
    <cellStyle name="Normal 6 3 5 2 5 2 2 3 3" xfId="30811" xr:uid="{00000000-0005-0000-0000-00002E610000}"/>
    <cellStyle name="Normal 6 3 5 2 5 2 2 4" xfId="12740" xr:uid="{00000000-0005-0000-0000-00002F610000}"/>
    <cellStyle name="Normal 6 3 5 2 5 2 2 4 2" xfId="35834" xr:uid="{00000000-0005-0000-0000-000030610000}"/>
    <cellStyle name="Normal 6 3 5 2 5 2 2 5" xfId="25238" xr:uid="{00000000-0005-0000-0000-000031610000}"/>
    <cellStyle name="Normal 6 3 5 2 5 2 3" xfId="12741" xr:uid="{00000000-0005-0000-0000-000032610000}"/>
    <cellStyle name="Normal 6 3 5 2 5 2 3 2" xfId="12742" xr:uid="{00000000-0005-0000-0000-000033610000}"/>
    <cellStyle name="Normal 6 3 5 2 5 2 3 2 2" xfId="12743" xr:uid="{00000000-0005-0000-0000-000034610000}"/>
    <cellStyle name="Normal 6 3 5 2 5 2 3 2 2 2" xfId="40830" xr:uid="{00000000-0005-0000-0000-000035610000}"/>
    <cellStyle name="Normal 6 3 5 2 5 2 3 2 3" xfId="30812" xr:uid="{00000000-0005-0000-0000-000036610000}"/>
    <cellStyle name="Normal 6 3 5 2 5 2 3 3" xfId="12744" xr:uid="{00000000-0005-0000-0000-000037610000}"/>
    <cellStyle name="Normal 6 3 5 2 5 2 3 3 2" xfId="12745" xr:uid="{00000000-0005-0000-0000-000038610000}"/>
    <cellStyle name="Normal 6 3 5 2 5 2 3 3 2 2" xfId="40831" xr:uid="{00000000-0005-0000-0000-000039610000}"/>
    <cellStyle name="Normal 6 3 5 2 5 2 3 3 3" xfId="30813" xr:uid="{00000000-0005-0000-0000-00003A610000}"/>
    <cellStyle name="Normal 6 3 5 2 5 2 3 4" xfId="12746" xr:uid="{00000000-0005-0000-0000-00003B610000}"/>
    <cellStyle name="Normal 6 3 5 2 5 2 3 4 2" xfId="35835" xr:uid="{00000000-0005-0000-0000-00003C610000}"/>
    <cellStyle name="Normal 6 3 5 2 5 2 3 5" xfId="25239" xr:uid="{00000000-0005-0000-0000-00003D610000}"/>
    <cellStyle name="Normal 6 3 5 2 5 2 4" xfId="12747" xr:uid="{00000000-0005-0000-0000-00003E610000}"/>
    <cellStyle name="Normal 6 3 5 2 5 2 4 2" xfId="12748" xr:uid="{00000000-0005-0000-0000-00003F610000}"/>
    <cellStyle name="Normal 6 3 5 2 5 2 4 2 2" xfId="40832" xr:uid="{00000000-0005-0000-0000-000040610000}"/>
    <cellStyle name="Normal 6 3 5 2 5 2 4 3" xfId="30814" xr:uid="{00000000-0005-0000-0000-000041610000}"/>
    <cellStyle name="Normal 6 3 5 2 5 2 5" xfId="12749" xr:uid="{00000000-0005-0000-0000-000042610000}"/>
    <cellStyle name="Normal 6 3 5 2 5 2 5 2" xfId="12750" xr:uid="{00000000-0005-0000-0000-000043610000}"/>
    <cellStyle name="Normal 6 3 5 2 5 2 5 2 2" xfId="40833" xr:uid="{00000000-0005-0000-0000-000044610000}"/>
    <cellStyle name="Normal 6 3 5 2 5 2 5 3" xfId="30815" xr:uid="{00000000-0005-0000-0000-000045610000}"/>
    <cellStyle name="Normal 6 3 5 2 5 2 6" xfId="12751" xr:uid="{00000000-0005-0000-0000-000046610000}"/>
    <cellStyle name="Normal 6 3 5 2 5 2 6 2" xfId="35833" xr:uid="{00000000-0005-0000-0000-000047610000}"/>
    <cellStyle name="Normal 6 3 5 2 5 2 7" xfId="25237" xr:uid="{00000000-0005-0000-0000-000048610000}"/>
    <cellStyle name="Normal 6 3 5 2 5 3" xfId="12752" xr:uid="{00000000-0005-0000-0000-000049610000}"/>
    <cellStyle name="Normal 6 3 5 2 5 3 2" xfId="12753" xr:uid="{00000000-0005-0000-0000-00004A610000}"/>
    <cellStyle name="Normal 6 3 5 2 5 3 2 2" xfId="12754" xr:uid="{00000000-0005-0000-0000-00004B610000}"/>
    <cellStyle name="Normal 6 3 5 2 5 3 2 2 2" xfId="40834" xr:uid="{00000000-0005-0000-0000-00004C610000}"/>
    <cellStyle name="Normal 6 3 5 2 5 3 2 3" xfId="30816" xr:uid="{00000000-0005-0000-0000-00004D610000}"/>
    <cellStyle name="Normal 6 3 5 2 5 3 3" xfId="12755" xr:uid="{00000000-0005-0000-0000-00004E610000}"/>
    <cellStyle name="Normal 6 3 5 2 5 3 3 2" xfId="12756" xr:uid="{00000000-0005-0000-0000-00004F610000}"/>
    <cellStyle name="Normal 6 3 5 2 5 3 3 2 2" xfId="40835" xr:uid="{00000000-0005-0000-0000-000050610000}"/>
    <cellStyle name="Normal 6 3 5 2 5 3 3 3" xfId="30817" xr:uid="{00000000-0005-0000-0000-000051610000}"/>
    <cellStyle name="Normal 6 3 5 2 5 3 4" xfId="12757" xr:uid="{00000000-0005-0000-0000-000052610000}"/>
    <cellStyle name="Normal 6 3 5 2 5 3 4 2" xfId="35836" xr:uid="{00000000-0005-0000-0000-000053610000}"/>
    <cellStyle name="Normal 6 3 5 2 5 3 5" xfId="25240" xr:uid="{00000000-0005-0000-0000-000054610000}"/>
    <cellStyle name="Normal 6 3 5 2 5 4" xfId="12758" xr:uid="{00000000-0005-0000-0000-000055610000}"/>
    <cellStyle name="Normal 6 3 5 2 5 4 2" xfId="12759" xr:uid="{00000000-0005-0000-0000-000056610000}"/>
    <cellStyle name="Normal 6 3 5 2 5 4 2 2" xfId="12760" xr:uid="{00000000-0005-0000-0000-000057610000}"/>
    <cellStyle name="Normal 6 3 5 2 5 4 2 2 2" xfId="40836" xr:uid="{00000000-0005-0000-0000-000058610000}"/>
    <cellStyle name="Normal 6 3 5 2 5 4 2 3" xfId="30818" xr:uid="{00000000-0005-0000-0000-000059610000}"/>
    <cellStyle name="Normal 6 3 5 2 5 4 3" xfId="12761" xr:uid="{00000000-0005-0000-0000-00005A610000}"/>
    <cellStyle name="Normal 6 3 5 2 5 4 3 2" xfId="12762" xr:uid="{00000000-0005-0000-0000-00005B610000}"/>
    <cellStyle name="Normal 6 3 5 2 5 4 3 2 2" xfId="40837" xr:uid="{00000000-0005-0000-0000-00005C610000}"/>
    <cellStyle name="Normal 6 3 5 2 5 4 3 3" xfId="30819" xr:uid="{00000000-0005-0000-0000-00005D610000}"/>
    <cellStyle name="Normal 6 3 5 2 5 4 4" xfId="12763" xr:uid="{00000000-0005-0000-0000-00005E610000}"/>
    <cellStyle name="Normal 6 3 5 2 5 4 4 2" xfId="35837" xr:uid="{00000000-0005-0000-0000-00005F610000}"/>
    <cellStyle name="Normal 6 3 5 2 5 4 5" xfId="25241" xr:uid="{00000000-0005-0000-0000-000060610000}"/>
    <cellStyle name="Normal 6 3 5 2 5 5" xfId="12764" xr:uid="{00000000-0005-0000-0000-000061610000}"/>
    <cellStyle name="Normal 6 3 5 2 5 5 2" xfId="12765" xr:uid="{00000000-0005-0000-0000-000062610000}"/>
    <cellStyle name="Normal 6 3 5 2 5 5 2 2" xfId="40838" xr:uid="{00000000-0005-0000-0000-000063610000}"/>
    <cellStyle name="Normal 6 3 5 2 5 5 3" xfId="30820" xr:uid="{00000000-0005-0000-0000-000064610000}"/>
    <cellStyle name="Normal 6 3 5 2 5 6" xfId="12766" xr:uid="{00000000-0005-0000-0000-000065610000}"/>
    <cellStyle name="Normal 6 3 5 2 5 6 2" xfId="12767" xr:uid="{00000000-0005-0000-0000-000066610000}"/>
    <cellStyle name="Normal 6 3 5 2 5 6 2 2" xfId="40839" xr:uid="{00000000-0005-0000-0000-000067610000}"/>
    <cellStyle name="Normal 6 3 5 2 5 6 3" xfId="30821" xr:uid="{00000000-0005-0000-0000-000068610000}"/>
    <cellStyle name="Normal 6 3 5 2 5 7" xfId="12768" xr:uid="{00000000-0005-0000-0000-000069610000}"/>
    <cellStyle name="Normal 6 3 5 2 5 7 2" xfId="35832" xr:uid="{00000000-0005-0000-0000-00006A610000}"/>
    <cellStyle name="Normal 6 3 5 2 5 8" xfId="25236" xr:uid="{00000000-0005-0000-0000-00006B610000}"/>
    <cellStyle name="Normal 6 3 5 2 6" xfId="12769" xr:uid="{00000000-0005-0000-0000-00006C610000}"/>
    <cellStyle name="Normal 6 3 5 2 6 2" xfId="12770" xr:uid="{00000000-0005-0000-0000-00006D610000}"/>
    <cellStyle name="Normal 6 3 5 2 6 2 2" xfId="12771" xr:uid="{00000000-0005-0000-0000-00006E610000}"/>
    <cellStyle name="Normal 6 3 5 2 6 2 2 2" xfId="12772" xr:uid="{00000000-0005-0000-0000-00006F610000}"/>
    <cellStyle name="Normal 6 3 5 2 6 2 2 2 2" xfId="40840" xr:uid="{00000000-0005-0000-0000-000070610000}"/>
    <cellStyle name="Normal 6 3 5 2 6 2 2 3" xfId="30822" xr:uid="{00000000-0005-0000-0000-000071610000}"/>
    <cellStyle name="Normal 6 3 5 2 6 2 3" xfId="12773" xr:uid="{00000000-0005-0000-0000-000072610000}"/>
    <cellStyle name="Normal 6 3 5 2 6 2 3 2" xfId="12774" xr:uid="{00000000-0005-0000-0000-000073610000}"/>
    <cellStyle name="Normal 6 3 5 2 6 2 3 2 2" xfId="40841" xr:uid="{00000000-0005-0000-0000-000074610000}"/>
    <cellStyle name="Normal 6 3 5 2 6 2 3 3" xfId="30823" xr:uid="{00000000-0005-0000-0000-000075610000}"/>
    <cellStyle name="Normal 6 3 5 2 6 2 4" xfId="12775" xr:uid="{00000000-0005-0000-0000-000076610000}"/>
    <cellStyle name="Normal 6 3 5 2 6 2 4 2" xfId="35839" xr:uid="{00000000-0005-0000-0000-000077610000}"/>
    <cellStyle name="Normal 6 3 5 2 6 2 5" xfId="25243" xr:uid="{00000000-0005-0000-0000-000078610000}"/>
    <cellStyle name="Normal 6 3 5 2 6 3" xfId="12776" xr:uid="{00000000-0005-0000-0000-000079610000}"/>
    <cellStyle name="Normal 6 3 5 2 6 3 2" xfId="12777" xr:uid="{00000000-0005-0000-0000-00007A610000}"/>
    <cellStyle name="Normal 6 3 5 2 6 3 2 2" xfId="12778" xr:uid="{00000000-0005-0000-0000-00007B610000}"/>
    <cellStyle name="Normal 6 3 5 2 6 3 2 2 2" xfId="40842" xr:uid="{00000000-0005-0000-0000-00007C610000}"/>
    <cellStyle name="Normal 6 3 5 2 6 3 2 3" xfId="30824" xr:uid="{00000000-0005-0000-0000-00007D610000}"/>
    <cellStyle name="Normal 6 3 5 2 6 3 3" xfId="12779" xr:uid="{00000000-0005-0000-0000-00007E610000}"/>
    <cellStyle name="Normal 6 3 5 2 6 3 3 2" xfId="12780" xr:uid="{00000000-0005-0000-0000-00007F610000}"/>
    <cellStyle name="Normal 6 3 5 2 6 3 3 2 2" xfId="40843" xr:uid="{00000000-0005-0000-0000-000080610000}"/>
    <cellStyle name="Normal 6 3 5 2 6 3 3 3" xfId="30825" xr:uid="{00000000-0005-0000-0000-000081610000}"/>
    <cellStyle name="Normal 6 3 5 2 6 3 4" xfId="12781" xr:uid="{00000000-0005-0000-0000-000082610000}"/>
    <cellStyle name="Normal 6 3 5 2 6 3 4 2" xfId="35840" xr:uid="{00000000-0005-0000-0000-000083610000}"/>
    <cellStyle name="Normal 6 3 5 2 6 3 5" xfId="25244" xr:uid="{00000000-0005-0000-0000-000084610000}"/>
    <cellStyle name="Normal 6 3 5 2 6 4" xfId="12782" xr:uid="{00000000-0005-0000-0000-000085610000}"/>
    <cellStyle name="Normal 6 3 5 2 6 4 2" xfId="12783" xr:uid="{00000000-0005-0000-0000-000086610000}"/>
    <cellStyle name="Normal 6 3 5 2 6 4 2 2" xfId="40844" xr:uid="{00000000-0005-0000-0000-000087610000}"/>
    <cellStyle name="Normal 6 3 5 2 6 4 3" xfId="30826" xr:uid="{00000000-0005-0000-0000-000088610000}"/>
    <cellStyle name="Normal 6 3 5 2 6 5" xfId="12784" xr:uid="{00000000-0005-0000-0000-000089610000}"/>
    <cellStyle name="Normal 6 3 5 2 6 5 2" xfId="12785" xr:uid="{00000000-0005-0000-0000-00008A610000}"/>
    <cellStyle name="Normal 6 3 5 2 6 5 2 2" xfId="40845" xr:uid="{00000000-0005-0000-0000-00008B610000}"/>
    <cellStyle name="Normal 6 3 5 2 6 5 3" xfId="30827" xr:uid="{00000000-0005-0000-0000-00008C610000}"/>
    <cellStyle name="Normal 6 3 5 2 6 6" xfId="12786" xr:uid="{00000000-0005-0000-0000-00008D610000}"/>
    <cellStyle name="Normal 6 3 5 2 6 6 2" xfId="35838" xr:uid="{00000000-0005-0000-0000-00008E610000}"/>
    <cellStyle name="Normal 6 3 5 2 6 7" xfId="25242" xr:uid="{00000000-0005-0000-0000-00008F610000}"/>
    <cellStyle name="Normal 6 3 5 2 7" xfId="12787" xr:uid="{00000000-0005-0000-0000-000090610000}"/>
    <cellStyle name="Normal 6 3 5 2 7 2" xfId="12788" xr:uid="{00000000-0005-0000-0000-000091610000}"/>
    <cellStyle name="Normal 6 3 5 2 7 2 2" xfId="12789" xr:uid="{00000000-0005-0000-0000-000092610000}"/>
    <cellStyle name="Normal 6 3 5 2 7 2 2 2" xfId="40846" xr:uid="{00000000-0005-0000-0000-000093610000}"/>
    <cellStyle name="Normal 6 3 5 2 7 2 3" xfId="30828" xr:uid="{00000000-0005-0000-0000-000094610000}"/>
    <cellStyle name="Normal 6 3 5 2 7 3" xfId="12790" xr:uid="{00000000-0005-0000-0000-000095610000}"/>
    <cellStyle name="Normal 6 3 5 2 7 3 2" xfId="12791" xr:uid="{00000000-0005-0000-0000-000096610000}"/>
    <cellStyle name="Normal 6 3 5 2 7 3 2 2" xfId="40847" xr:uid="{00000000-0005-0000-0000-000097610000}"/>
    <cellStyle name="Normal 6 3 5 2 7 3 3" xfId="30829" xr:uid="{00000000-0005-0000-0000-000098610000}"/>
    <cellStyle name="Normal 6 3 5 2 7 4" xfId="12792" xr:uid="{00000000-0005-0000-0000-000099610000}"/>
    <cellStyle name="Normal 6 3 5 2 7 4 2" xfId="35841" xr:uid="{00000000-0005-0000-0000-00009A610000}"/>
    <cellStyle name="Normal 6 3 5 2 7 5" xfId="25245" xr:uid="{00000000-0005-0000-0000-00009B610000}"/>
    <cellStyle name="Normal 6 3 5 2 8" xfId="12793" xr:uid="{00000000-0005-0000-0000-00009C610000}"/>
    <cellStyle name="Normal 6 3 5 2 8 2" xfId="12794" xr:uid="{00000000-0005-0000-0000-00009D610000}"/>
    <cellStyle name="Normal 6 3 5 2 8 2 2" xfId="12795" xr:uid="{00000000-0005-0000-0000-00009E610000}"/>
    <cellStyle name="Normal 6 3 5 2 8 2 2 2" xfId="40848" xr:uid="{00000000-0005-0000-0000-00009F610000}"/>
    <cellStyle name="Normal 6 3 5 2 8 2 3" xfId="30830" xr:uid="{00000000-0005-0000-0000-0000A0610000}"/>
    <cellStyle name="Normal 6 3 5 2 8 3" xfId="12796" xr:uid="{00000000-0005-0000-0000-0000A1610000}"/>
    <cellStyle name="Normal 6 3 5 2 8 3 2" xfId="12797" xr:uid="{00000000-0005-0000-0000-0000A2610000}"/>
    <cellStyle name="Normal 6 3 5 2 8 3 2 2" xfId="40849" xr:uid="{00000000-0005-0000-0000-0000A3610000}"/>
    <cellStyle name="Normal 6 3 5 2 8 3 3" xfId="30831" xr:uid="{00000000-0005-0000-0000-0000A4610000}"/>
    <cellStyle name="Normal 6 3 5 2 8 4" xfId="12798" xr:uid="{00000000-0005-0000-0000-0000A5610000}"/>
    <cellStyle name="Normal 6 3 5 2 8 4 2" xfId="35842" xr:uid="{00000000-0005-0000-0000-0000A6610000}"/>
    <cellStyle name="Normal 6 3 5 2 8 5" xfId="25246" xr:uid="{00000000-0005-0000-0000-0000A7610000}"/>
    <cellStyle name="Normal 6 3 5 2 9" xfId="12799" xr:uid="{00000000-0005-0000-0000-0000A8610000}"/>
    <cellStyle name="Normal 6 3 5 2 9 2" xfId="12800" xr:uid="{00000000-0005-0000-0000-0000A9610000}"/>
    <cellStyle name="Normal 6 3 5 2 9 2 2" xfId="40850" xr:uid="{00000000-0005-0000-0000-0000AA610000}"/>
    <cellStyle name="Normal 6 3 5 2 9 3" xfId="30832" xr:uid="{00000000-0005-0000-0000-0000AB610000}"/>
    <cellStyle name="Normal 6 3 5 3" xfId="12801" xr:uid="{00000000-0005-0000-0000-0000AC610000}"/>
    <cellStyle name="Normal 6 3 5 3 10" xfId="25247" xr:uid="{00000000-0005-0000-0000-0000AD610000}"/>
    <cellStyle name="Normal 6 3 5 3 2" xfId="12802" xr:uid="{00000000-0005-0000-0000-0000AE610000}"/>
    <cellStyle name="Normal 6 3 5 3 2 2" xfId="12803" xr:uid="{00000000-0005-0000-0000-0000AF610000}"/>
    <cellStyle name="Normal 6 3 5 3 2 2 2" xfId="12804" xr:uid="{00000000-0005-0000-0000-0000B0610000}"/>
    <cellStyle name="Normal 6 3 5 3 2 2 2 2" xfId="12805" xr:uid="{00000000-0005-0000-0000-0000B1610000}"/>
    <cellStyle name="Normal 6 3 5 3 2 2 2 2 2" xfId="12806" xr:uid="{00000000-0005-0000-0000-0000B2610000}"/>
    <cellStyle name="Normal 6 3 5 3 2 2 2 2 2 2" xfId="40851" xr:uid="{00000000-0005-0000-0000-0000B3610000}"/>
    <cellStyle name="Normal 6 3 5 3 2 2 2 2 3" xfId="30833" xr:uid="{00000000-0005-0000-0000-0000B4610000}"/>
    <cellStyle name="Normal 6 3 5 3 2 2 2 3" xfId="12807" xr:uid="{00000000-0005-0000-0000-0000B5610000}"/>
    <cellStyle name="Normal 6 3 5 3 2 2 2 3 2" xfId="12808" xr:uid="{00000000-0005-0000-0000-0000B6610000}"/>
    <cellStyle name="Normal 6 3 5 3 2 2 2 3 2 2" xfId="40852" xr:uid="{00000000-0005-0000-0000-0000B7610000}"/>
    <cellStyle name="Normal 6 3 5 3 2 2 2 3 3" xfId="30834" xr:uid="{00000000-0005-0000-0000-0000B8610000}"/>
    <cellStyle name="Normal 6 3 5 3 2 2 2 4" xfId="12809" xr:uid="{00000000-0005-0000-0000-0000B9610000}"/>
    <cellStyle name="Normal 6 3 5 3 2 2 2 4 2" xfId="35846" xr:uid="{00000000-0005-0000-0000-0000BA610000}"/>
    <cellStyle name="Normal 6 3 5 3 2 2 2 5" xfId="25250" xr:uid="{00000000-0005-0000-0000-0000BB610000}"/>
    <cellStyle name="Normal 6 3 5 3 2 2 3" xfId="12810" xr:uid="{00000000-0005-0000-0000-0000BC610000}"/>
    <cellStyle name="Normal 6 3 5 3 2 2 3 2" xfId="12811" xr:uid="{00000000-0005-0000-0000-0000BD610000}"/>
    <cellStyle name="Normal 6 3 5 3 2 2 3 2 2" xfId="12812" xr:uid="{00000000-0005-0000-0000-0000BE610000}"/>
    <cellStyle name="Normal 6 3 5 3 2 2 3 2 2 2" xfId="40853" xr:uid="{00000000-0005-0000-0000-0000BF610000}"/>
    <cellStyle name="Normal 6 3 5 3 2 2 3 2 3" xfId="30835" xr:uid="{00000000-0005-0000-0000-0000C0610000}"/>
    <cellStyle name="Normal 6 3 5 3 2 2 3 3" xfId="12813" xr:uid="{00000000-0005-0000-0000-0000C1610000}"/>
    <cellStyle name="Normal 6 3 5 3 2 2 3 3 2" xfId="12814" xr:uid="{00000000-0005-0000-0000-0000C2610000}"/>
    <cellStyle name="Normal 6 3 5 3 2 2 3 3 2 2" xfId="40854" xr:uid="{00000000-0005-0000-0000-0000C3610000}"/>
    <cellStyle name="Normal 6 3 5 3 2 2 3 3 3" xfId="30836" xr:uid="{00000000-0005-0000-0000-0000C4610000}"/>
    <cellStyle name="Normal 6 3 5 3 2 2 3 4" xfId="12815" xr:uid="{00000000-0005-0000-0000-0000C5610000}"/>
    <cellStyle name="Normal 6 3 5 3 2 2 3 4 2" xfId="35847" xr:uid="{00000000-0005-0000-0000-0000C6610000}"/>
    <cellStyle name="Normal 6 3 5 3 2 2 3 5" xfId="25251" xr:uid="{00000000-0005-0000-0000-0000C7610000}"/>
    <cellStyle name="Normal 6 3 5 3 2 2 4" xfId="12816" xr:uid="{00000000-0005-0000-0000-0000C8610000}"/>
    <cellStyle name="Normal 6 3 5 3 2 2 4 2" xfId="12817" xr:uid="{00000000-0005-0000-0000-0000C9610000}"/>
    <cellStyle name="Normal 6 3 5 3 2 2 4 2 2" xfId="40855" xr:uid="{00000000-0005-0000-0000-0000CA610000}"/>
    <cellStyle name="Normal 6 3 5 3 2 2 4 3" xfId="30837" xr:uid="{00000000-0005-0000-0000-0000CB610000}"/>
    <cellStyle name="Normal 6 3 5 3 2 2 5" xfId="12818" xr:uid="{00000000-0005-0000-0000-0000CC610000}"/>
    <cellStyle name="Normal 6 3 5 3 2 2 5 2" xfId="12819" xr:uid="{00000000-0005-0000-0000-0000CD610000}"/>
    <cellStyle name="Normal 6 3 5 3 2 2 5 2 2" xfId="40856" xr:uid="{00000000-0005-0000-0000-0000CE610000}"/>
    <cellStyle name="Normal 6 3 5 3 2 2 5 3" xfId="30838" xr:uid="{00000000-0005-0000-0000-0000CF610000}"/>
    <cellStyle name="Normal 6 3 5 3 2 2 6" xfId="12820" xr:uid="{00000000-0005-0000-0000-0000D0610000}"/>
    <cellStyle name="Normal 6 3 5 3 2 2 6 2" xfId="35845" xr:uid="{00000000-0005-0000-0000-0000D1610000}"/>
    <cellStyle name="Normal 6 3 5 3 2 2 7" xfId="25249" xr:uid="{00000000-0005-0000-0000-0000D2610000}"/>
    <cellStyle name="Normal 6 3 5 3 2 3" xfId="12821" xr:uid="{00000000-0005-0000-0000-0000D3610000}"/>
    <cellStyle name="Normal 6 3 5 3 2 3 2" xfId="12822" xr:uid="{00000000-0005-0000-0000-0000D4610000}"/>
    <cellStyle name="Normal 6 3 5 3 2 3 2 2" xfId="12823" xr:uid="{00000000-0005-0000-0000-0000D5610000}"/>
    <cellStyle name="Normal 6 3 5 3 2 3 2 2 2" xfId="40857" xr:uid="{00000000-0005-0000-0000-0000D6610000}"/>
    <cellStyle name="Normal 6 3 5 3 2 3 2 3" xfId="30839" xr:uid="{00000000-0005-0000-0000-0000D7610000}"/>
    <cellStyle name="Normal 6 3 5 3 2 3 3" xfId="12824" xr:uid="{00000000-0005-0000-0000-0000D8610000}"/>
    <cellStyle name="Normal 6 3 5 3 2 3 3 2" xfId="12825" xr:uid="{00000000-0005-0000-0000-0000D9610000}"/>
    <cellStyle name="Normal 6 3 5 3 2 3 3 2 2" xfId="40858" xr:uid="{00000000-0005-0000-0000-0000DA610000}"/>
    <cellStyle name="Normal 6 3 5 3 2 3 3 3" xfId="30840" xr:uid="{00000000-0005-0000-0000-0000DB610000}"/>
    <cellStyle name="Normal 6 3 5 3 2 3 4" xfId="12826" xr:uid="{00000000-0005-0000-0000-0000DC610000}"/>
    <cellStyle name="Normal 6 3 5 3 2 3 4 2" xfId="35848" xr:uid="{00000000-0005-0000-0000-0000DD610000}"/>
    <cellStyle name="Normal 6 3 5 3 2 3 5" xfId="25252" xr:uid="{00000000-0005-0000-0000-0000DE610000}"/>
    <cellStyle name="Normal 6 3 5 3 2 4" xfId="12827" xr:uid="{00000000-0005-0000-0000-0000DF610000}"/>
    <cellStyle name="Normal 6 3 5 3 2 4 2" xfId="12828" xr:uid="{00000000-0005-0000-0000-0000E0610000}"/>
    <cellStyle name="Normal 6 3 5 3 2 4 2 2" xfId="12829" xr:uid="{00000000-0005-0000-0000-0000E1610000}"/>
    <cellStyle name="Normal 6 3 5 3 2 4 2 2 2" xfId="40859" xr:uid="{00000000-0005-0000-0000-0000E2610000}"/>
    <cellStyle name="Normal 6 3 5 3 2 4 2 3" xfId="30841" xr:uid="{00000000-0005-0000-0000-0000E3610000}"/>
    <cellStyle name="Normal 6 3 5 3 2 4 3" xfId="12830" xr:uid="{00000000-0005-0000-0000-0000E4610000}"/>
    <cellStyle name="Normal 6 3 5 3 2 4 3 2" xfId="12831" xr:uid="{00000000-0005-0000-0000-0000E5610000}"/>
    <cellStyle name="Normal 6 3 5 3 2 4 3 2 2" xfId="40860" xr:uid="{00000000-0005-0000-0000-0000E6610000}"/>
    <cellStyle name="Normal 6 3 5 3 2 4 3 3" xfId="30842" xr:uid="{00000000-0005-0000-0000-0000E7610000}"/>
    <cellStyle name="Normal 6 3 5 3 2 4 4" xfId="12832" xr:uid="{00000000-0005-0000-0000-0000E8610000}"/>
    <cellStyle name="Normal 6 3 5 3 2 4 4 2" xfId="35849" xr:uid="{00000000-0005-0000-0000-0000E9610000}"/>
    <cellStyle name="Normal 6 3 5 3 2 4 5" xfId="25253" xr:uid="{00000000-0005-0000-0000-0000EA610000}"/>
    <cellStyle name="Normal 6 3 5 3 2 5" xfId="12833" xr:uid="{00000000-0005-0000-0000-0000EB610000}"/>
    <cellStyle name="Normal 6 3 5 3 2 5 2" xfId="12834" xr:uid="{00000000-0005-0000-0000-0000EC610000}"/>
    <cellStyle name="Normal 6 3 5 3 2 5 2 2" xfId="40861" xr:uid="{00000000-0005-0000-0000-0000ED610000}"/>
    <cellStyle name="Normal 6 3 5 3 2 5 3" xfId="30843" xr:uid="{00000000-0005-0000-0000-0000EE610000}"/>
    <cellStyle name="Normal 6 3 5 3 2 6" xfId="12835" xr:uid="{00000000-0005-0000-0000-0000EF610000}"/>
    <cellStyle name="Normal 6 3 5 3 2 6 2" xfId="12836" xr:uid="{00000000-0005-0000-0000-0000F0610000}"/>
    <cellStyle name="Normal 6 3 5 3 2 6 2 2" xfId="40862" xr:uid="{00000000-0005-0000-0000-0000F1610000}"/>
    <cellStyle name="Normal 6 3 5 3 2 6 3" xfId="30844" xr:uid="{00000000-0005-0000-0000-0000F2610000}"/>
    <cellStyle name="Normal 6 3 5 3 2 7" xfId="12837" xr:uid="{00000000-0005-0000-0000-0000F3610000}"/>
    <cellStyle name="Normal 6 3 5 3 2 7 2" xfId="35844" xr:uid="{00000000-0005-0000-0000-0000F4610000}"/>
    <cellStyle name="Normal 6 3 5 3 2 8" xfId="25248" xr:uid="{00000000-0005-0000-0000-0000F5610000}"/>
    <cellStyle name="Normal 6 3 5 3 3" xfId="12838" xr:uid="{00000000-0005-0000-0000-0000F6610000}"/>
    <cellStyle name="Normal 6 3 5 3 3 2" xfId="12839" xr:uid="{00000000-0005-0000-0000-0000F7610000}"/>
    <cellStyle name="Normal 6 3 5 3 3 2 2" xfId="12840" xr:uid="{00000000-0005-0000-0000-0000F8610000}"/>
    <cellStyle name="Normal 6 3 5 3 3 2 2 2" xfId="12841" xr:uid="{00000000-0005-0000-0000-0000F9610000}"/>
    <cellStyle name="Normal 6 3 5 3 3 2 2 2 2" xfId="12842" xr:uid="{00000000-0005-0000-0000-0000FA610000}"/>
    <cellStyle name="Normal 6 3 5 3 3 2 2 2 2 2" xfId="40863" xr:uid="{00000000-0005-0000-0000-0000FB610000}"/>
    <cellStyle name="Normal 6 3 5 3 3 2 2 2 3" xfId="30845" xr:uid="{00000000-0005-0000-0000-0000FC610000}"/>
    <cellStyle name="Normal 6 3 5 3 3 2 2 3" xfId="12843" xr:uid="{00000000-0005-0000-0000-0000FD610000}"/>
    <cellStyle name="Normal 6 3 5 3 3 2 2 3 2" xfId="12844" xr:uid="{00000000-0005-0000-0000-0000FE610000}"/>
    <cellStyle name="Normal 6 3 5 3 3 2 2 3 2 2" xfId="40864" xr:uid="{00000000-0005-0000-0000-0000FF610000}"/>
    <cellStyle name="Normal 6 3 5 3 3 2 2 3 3" xfId="30846" xr:uid="{00000000-0005-0000-0000-000000620000}"/>
    <cellStyle name="Normal 6 3 5 3 3 2 2 4" xfId="12845" xr:uid="{00000000-0005-0000-0000-000001620000}"/>
    <cellStyle name="Normal 6 3 5 3 3 2 2 4 2" xfId="35852" xr:uid="{00000000-0005-0000-0000-000002620000}"/>
    <cellStyle name="Normal 6 3 5 3 3 2 2 5" xfId="25256" xr:uid="{00000000-0005-0000-0000-000003620000}"/>
    <cellStyle name="Normal 6 3 5 3 3 2 3" xfId="12846" xr:uid="{00000000-0005-0000-0000-000004620000}"/>
    <cellStyle name="Normal 6 3 5 3 3 2 3 2" xfId="12847" xr:uid="{00000000-0005-0000-0000-000005620000}"/>
    <cellStyle name="Normal 6 3 5 3 3 2 3 2 2" xfId="12848" xr:uid="{00000000-0005-0000-0000-000006620000}"/>
    <cellStyle name="Normal 6 3 5 3 3 2 3 2 2 2" xfId="40865" xr:uid="{00000000-0005-0000-0000-000007620000}"/>
    <cellStyle name="Normal 6 3 5 3 3 2 3 2 3" xfId="30847" xr:uid="{00000000-0005-0000-0000-000008620000}"/>
    <cellStyle name="Normal 6 3 5 3 3 2 3 3" xfId="12849" xr:uid="{00000000-0005-0000-0000-000009620000}"/>
    <cellStyle name="Normal 6 3 5 3 3 2 3 3 2" xfId="12850" xr:uid="{00000000-0005-0000-0000-00000A620000}"/>
    <cellStyle name="Normal 6 3 5 3 3 2 3 3 2 2" xfId="40866" xr:uid="{00000000-0005-0000-0000-00000B620000}"/>
    <cellStyle name="Normal 6 3 5 3 3 2 3 3 3" xfId="30848" xr:uid="{00000000-0005-0000-0000-00000C620000}"/>
    <cellStyle name="Normal 6 3 5 3 3 2 3 4" xfId="12851" xr:uid="{00000000-0005-0000-0000-00000D620000}"/>
    <cellStyle name="Normal 6 3 5 3 3 2 3 4 2" xfId="35853" xr:uid="{00000000-0005-0000-0000-00000E620000}"/>
    <cellStyle name="Normal 6 3 5 3 3 2 3 5" xfId="25257" xr:uid="{00000000-0005-0000-0000-00000F620000}"/>
    <cellStyle name="Normal 6 3 5 3 3 2 4" xfId="12852" xr:uid="{00000000-0005-0000-0000-000010620000}"/>
    <cellStyle name="Normal 6 3 5 3 3 2 4 2" xfId="12853" xr:uid="{00000000-0005-0000-0000-000011620000}"/>
    <cellStyle name="Normal 6 3 5 3 3 2 4 2 2" xfId="40867" xr:uid="{00000000-0005-0000-0000-000012620000}"/>
    <cellStyle name="Normal 6 3 5 3 3 2 4 3" xfId="30849" xr:uid="{00000000-0005-0000-0000-000013620000}"/>
    <cellStyle name="Normal 6 3 5 3 3 2 5" xfId="12854" xr:uid="{00000000-0005-0000-0000-000014620000}"/>
    <cellStyle name="Normal 6 3 5 3 3 2 5 2" xfId="12855" xr:uid="{00000000-0005-0000-0000-000015620000}"/>
    <cellStyle name="Normal 6 3 5 3 3 2 5 2 2" xfId="40868" xr:uid="{00000000-0005-0000-0000-000016620000}"/>
    <cellStyle name="Normal 6 3 5 3 3 2 5 3" xfId="30850" xr:uid="{00000000-0005-0000-0000-000017620000}"/>
    <cellStyle name="Normal 6 3 5 3 3 2 6" xfId="12856" xr:uid="{00000000-0005-0000-0000-000018620000}"/>
    <cellStyle name="Normal 6 3 5 3 3 2 6 2" xfId="35851" xr:uid="{00000000-0005-0000-0000-000019620000}"/>
    <cellStyle name="Normal 6 3 5 3 3 2 7" xfId="25255" xr:uid="{00000000-0005-0000-0000-00001A620000}"/>
    <cellStyle name="Normal 6 3 5 3 3 3" xfId="12857" xr:uid="{00000000-0005-0000-0000-00001B620000}"/>
    <cellStyle name="Normal 6 3 5 3 3 3 2" xfId="12858" xr:uid="{00000000-0005-0000-0000-00001C620000}"/>
    <cellStyle name="Normal 6 3 5 3 3 3 2 2" xfId="12859" xr:uid="{00000000-0005-0000-0000-00001D620000}"/>
    <cellStyle name="Normal 6 3 5 3 3 3 2 2 2" xfId="40869" xr:uid="{00000000-0005-0000-0000-00001E620000}"/>
    <cellStyle name="Normal 6 3 5 3 3 3 2 3" xfId="30851" xr:uid="{00000000-0005-0000-0000-00001F620000}"/>
    <cellStyle name="Normal 6 3 5 3 3 3 3" xfId="12860" xr:uid="{00000000-0005-0000-0000-000020620000}"/>
    <cellStyle name="Normal 6 3 5 3 3 3 3 2" xfId="12861" xr:uid="{00000000-0005-0000-0000-000021620000}"/>
    <cellStyle name="Normal 6 3 5 3 3 3 3 2 2" xfId="40870" xr:uid="{00000000-0005-0000-0000-000022620000}"/>
    <cellStyle name="Normal 6 3 5 3 3 3 3 3" xfId="30852" xr:uid="{00000000-0005-0000-0000-000023620000}"/>
    <cellStyle name="Normal 6 3 5 3 3 3 4" xfId="12862" xr:uid="{00000000-0005-0000-0000-000024620000}"/>
    <cellStyle name="Normal 6 3 5 3 3 3 4 2" xfId="35854" xr:uid="{00000000-0005-0000-0000-000025620000}"/>
    <cellStyle name="Normal 6 3 5 3 3 3 5" xfId="25258" xr:uid="{00000000-0005-0000-0000-000026620000}"/>
    <cellStyle name="Normal 6 3 5 3 3 4" xfId="12863" xr:uid="{00000000-0005-0000-0000-000027620000}"/>
    <cellStyle name="Normal 6 3 5 3 3 4 2" xfId="12864" xr:uid="{00000000-0005-0000-0000-000028620000}"/>
    <cellStyle name="Normal 6 3 5 3 3 4 2 2" xfId="12865" xr:uid="{00000000-0005-0000-0000-000029620000}"/>
    <cellStyle name="Normal 6 3 5 3 3 4 2 2 2" xfId="40871" xr:uid="{00000000-0005-0000-0000-00002A620000}"/>
    <cellStyle name="Normal 6 3 5 3 3 4 2 3" xfId="30853" xr:uid="{00000000-0005-0000-0000-00002B620000}"/>
    <cellStyle name="Normal 6 3 5 3 3 4 3" xfId="12866" xr:uid="{00000000-0005-0000-0000-00002C620000}"/>
    <cellStyle name="Normal 6 3 5 3 3 4 3 2" xfId="12867" xr:uid="{00000000-0005-0000-0000-00002D620000}"/>
    <cellStyle name="Normal 6 3 5 3 3 4 3 2 2" xfId="40872" xr:uid="{00000000-0005-0000-0000-00002E620000}"/>
    <cellStyle name="Normal 6 3 5 3 3 4 3 3" xfId="30854" xr:uid="{00000000-0005-0000-0000-00002F620000}"/>
    <cellStyle name="Normal 6 3 5 3 3 4 4" xfId="12868" xr:uid="{00000000-0005-0000-0000-000030620000}"/>
    <cellStyle name="Normal 6 3 5 3 3 4 4 2" xfId="35855" xr:uid="{00000000-0005-0000-0000-000031620000}"/>
    <cellStyle name="Normal 6 3 5 3 3 4 5" xfId="25259" xr:uid="{00000000-0005-0000-0000-000032620000}"/>
    <cellStyle name="Normal 6 3 5 3 3 5" xfId="12869" xr:uid="{00000000-0005-0000-0000-000033620000}"/>
    <cellStyle name="Normal 6 3 5 3 3 5 2" xfId="12870" xr:uid="{00000000-0005-0000-0000-000034620000}"/>
    <cellStyle name="Normal 6 3 5 3 3 5 2 2" xfId="40873" xr:uid="{00000000-0005-0000-0000-000035620000}"/>
    <cellStyle name="Normal 6 3 5 3 3 5 3" xfId="30855" xr:uid="{00000000-0005-0000-0000-000036620000}"/>
    <cellStyle name="Normal 6 3 5 3 3 6" xfId="12871" xr:uid="{00000000-0005-0000-0000-000037620000}"/>
    <cellStyle name="Normal 6 3 5 3 3 6 2" xfId="12872" xr:uid="{00000000-0005-0000-0000-000038620000}"/>
    <cellStyle name="Normal 6 3 5 3 3 6 2 2" xfId="40874" xr:uid="{00000000-0005-0000-0000-000039620000}"/>
    <cellStyle name="Normal 6 3 5 3 3 6 3" xfId="30856" xr:uid="{00000000-0005-0000-0000-00003A620000}"/>
    <cellStyle name="Normal 6 3 5 3 3 7" xfId="12873" xr:uid="{00000000-0005-0000-0000-00003B620000}"/>
    <cellStyle name="Normal 6 3 5 3 3 7 2" xfId="35850" xr:uid="{00000000-0005-0000-0000-00003C620000}"/>
    <cellStyle name="Normal 6 3 5 3 3 8" xfId="25254" xr:uid="{00000000-0005-0000-0000-00003D620000}"/>
    <cellStyle name="Normal 6 3 5 3 4" xfId="12874" xr:uid="{00000000-0005-0000-0000-00003E620000}"/>
    <cellStyle name="Normal 6 3 5 3 4 2" xfId="12875" xr:uid="{00000000-0005-0000-0000-00003F620000}"/>
    <cellStyle name="Normal 6 3 5 3 4 2 2" xfId="12876" xr:uid="{00000000-0005-0000-0000-000040620000}"/>
    <cellStyle name="Normal 6 3 5 3 4 2 2 2" xfId="12877" xr:uid="{00000000-0005-0000-0000-000041620000}"/>
    <cellStyle name="Normal 6 3 5 3 4 2 2 2 2" xfId="40875" xr:uid="{00000000-0005-0000-0000-000042620000}"/>
    <cellStyle name="Normal 6 3 5 3 4 2 2 3" xfId="30857" xr:uid="{00000000-0005-0000-0000-000043620000}"/>
    <cellStyle name="Normal 6 3 5 3 4 2 3" xfId="12878" xr:uid="{00000000-0005-0000-0000-000044620000}"/>
    <cellStyle name="Normal 6 3 5 3 4 2 3 2" xfId="12879" xr:uid="{00000000-0005-0000-0000-000045620000}"/>
    <cellStyle name="Normal 6 3 5 3 4 2 3 2 2" xfId="40876" xr:uid="{00000000-0005-0000-0000-000046620000}"/>
    <cellStyle name="Normal 6 3 5 3 4 2 3 3" xfId="30858" xr:uid="{00000000-0005-0000-0000-000047620000}"/>
    <cellStyle name="Normal 6 3 5 3 4 2 4" xfId="12880" xr:uid="{00000000-0005-0000-0000-000048620000}"/>
    <cellStyle name="Normal 6 3 5 3 4 2 4 2" xfId="35857" xr:uid="{00000000-0005-0000-0000-000049620000}"/>
    <cellStyle name="Normal 6 3 5 3 4 2 5" xfId="25261" xr:uid="{00000000-0005-0000-0000-00004A620000}"/>
    <cellStyle name="Normal 6 3 5 3 4 3" xfId="12881" xr:uid="{00000000-0005-0000-0000-00004B620000}"/>
    <cellStyle name="Normal 6 3 5 3 4 3 2" xfId="12882" xr:uid="{00000000-0005-0000-0000-00004C620000}"/>
    <cellStyle name="Normal 6 3 5 3 4 3 2 2" xfId="12883" xr:uid="{00000000-0005-0000-0000-00004D620000}"/>
    <cellStyle name="Normal 6 3 5 3 4 3 2 2 2" xfId="40877" xr:uid="{00000000-0005-0000-0000-00004E620000}"/>
    <cellStyle name="Normal 6 3 5 3 4 3 2 3" xfId="30859" xr:uid="{00000000-0005-0000-0000-00004F620000}"/>
    <cellStyle name="Normal 6 3 5 3 4 3 3" xfId="12884" xr:uid="{00000000-0005-0000-0000-000050620000}"/>
    <cellStyle name="Normal 6 3 5 3 4 3 3 2" xfId="12885" xr:uid="{00000000-0005-0000-0000-000051620000}"/>
    <cellStyle name="Normal 6 3 5 3 4 3 3 2 2" xfId="40878" xr:uid="{00000000-0005-0000-0000-000052620000}"/>
    <cellStyle name="Normal 6 3 5 3 4 3 3 3" xfId="30860" xr:uid="{00000000-0005-0000-0000-000053620000}"/>
    <cellStyle name="Normal 6 3 5 3 4 3 4" xfId="12886" xr:uid="{00000000-0005-0000-0000-000054620000}"/>
    <cellStyle name="Normal 6 3 5 3 4 3 4 2" xfId="35858" xr:uid="{00000000-0005-0000-0000-000055620000}"/>
    <cellStyle name="Normal 6 3 5 3 4 3 5" xfId="25262" xr:uid="{00000000-0005-0000-0000-000056620000}"/>
    <cellStyle name="Normal 6 3 5 3 4 4" xfId="12887" xr:uid="{00000000-0005-0000-0000-000057620000}"/>
    <cellStyle name="Normal 6 3 5 3 4 4 2" xfId="12888" xr:uid="{00000000-0005-0000-0000-000058620000}"/>
    <cellStyle name="Normal 6 3 5 3 4 4 2 2" xfId="40879" xr:uid="{00000000-0005-0000-0000-000059620000}"/>
    <cellStyle name="Normal 6 3 5 3 4 4 3" xfId="30861" xr:uid="{00000000-0005-0000-0000-00005A620000}"/>
    <cellStyle name="Normal 6 3 5 3 4 5" xfId="12889" xr:uid="{00000000-0005-0000-0000-00005B620000}"/>
    <cellStyle name="Normal 6 3 5 3 4 5 2" xfId="12890" xr:uid="{00000000-0005-0000-0000-00005C620000}"/>
    <cellStyle name="Normal 6 3 5 3 4 5 2 2" xfId="40880" xr:uid="{00000000-0005-0000-0000-00005D620000}"/>
    <cellStyle name="Normal 6 3 5 3 4 5 3" xfId="30862" xr:uid="{00000000-0005-0000-0000-00005E620000}"/>
    <cellStyle name="Normal 6 3 5 3 4 6" xfId="12891" xr:uid="{00000000-0005-0000-0000-00005F620000}"/>
    <cellStyle name="Normal 6 3 5 3 4 6 2" xfId="35856" xr:uid="{00000000-0005-0000-0000-000060620000}"/>
    <cellStyle name="Normal 6 3 5 3 4 7" xfId="25260" xr:uid="{00000000-0005-0000-0000-000061620000}"/>
    <cellStyle name="Normal 6 3 5 3 5" xfId="12892" xr:uid="{00000000-0005-0000-0000-000062620000}"/>
    <cellStyle name="Normal 6 3 5 3 5 2" xfId="12893" xr:uid="{00000000-0005-0000-0000-000063620000}"/>
    <cellStyle name="Normal 6 3 5 3 5 2 2" xfId="12894" xr:uid="{00000000-0005-0000-0000-000064620000}"/>
    <cellStyle name="Normal 6 3 5 3 5 2 2 2" xfId="40881" xr:uid="{00000000-0005-0000-0000-000065620000}"/>
    <cellStyle name="Normal 6 3 5 3 5 2 3" xfId="30863" xr:uid="{00000000-0005-0000-0000-000066620000}"/>
    <cellStyle name="Normal 6 3 5 3 5 3" xfId="12895" xr:uid="{00000000-0005-0000-0000-000067620000}"/>
    <cellStyle name="Normal 6 3 5 3 5 3 2" xfId="12896" xr:uid="{00000000-0005-0000-0000-000068620000}"/>
    <cellStyle name="Normal 6 3 5 3 5 3 2 2" xfId="40882" xr:uid="{00000000-0005-0000-0000-000069620000}"/>
    <cellStyle name="Normal 6 3 5 3 5 3 3" xfId="30864" xr:uid="{00000000-0005-0000-0000-00006A620000}"/>
    <cellStyle name="Normal 6 3 5 3 5 4" xfId="12897" xr:uid="{00000000-0005-0000-0000-00006B620000}"/>
    <cellStyle name="Normal 6 3 5 3 5 4 2" xfId="35859" xr:uid="{00000000-0005-0000-0000-00006C620000}"/>
    <cellStyle name="Normal 6 3 5 3 5 5" xfId="25263" xr:uid="{00000000-0005-0000-0000-00006D620000}"/>
    <cellStyle name="Normal 6 3 5 3 6" xfId="12898" xr:uid="{00000000-0005-0000-0000-00006E620000}"/>
    <cellStyle name="Normal 6 3 5 3 6 2" xfId="12899" xr:uid="{00000000-0005-0000-0000-00006F620000}"/>
    <cellStyle name="Normal 6 3 5 3 6 2 2" xfId="12900" xr:uid="{00000000-0005-0000-0000-000070620000}"/>
    <cellStyle name="Normal 6 3 5 3 6 2 2 2" xfId="40883" xr:uid="{00000000-0005-0000-0000-000071620000}"/>
    <cellStyle name="Normal 6 3 5 3 6 2 3" xfId="30865" xr:uid="{00000000-0005-0000-0000-000072620000}"/>
    <cellStyle name="Normal 6 3 5 3 6 3" xfId="12901" xr:uid="{00000000-0005-0000-0000-000073620000}"/>
    <cellStyle name="Normal 6 3 5 3 6 3 2" xfId="12902" xr:uid="{00000000-0005-0000-0000-000074620000}"/>
    <cellStyle name="Normal 6 3 5 3 6 3 2 2" xfId="40884" xr:uid="{00000000-0005-0000-0000-000075620000}"/>
    <cellStyle name="Normal 6 3 5 3 6 3 3" xfId="30866" xr:uid="{00000000-0005-0000-0000-000076620000}"/>
    <cellStyle name="Normal 6 3 5 3 6 4" xfId="12903" xr:uid="{00000000-0005-0000-0000-000077620000}"/>
    <cellStyle name="Normal 6 3 5 3 6 4 2" xfId="35860" xr:uid="{00000000-0005-0000-0000-000078620000}"/>
    <cellStyle name="Normal 6 3 5 3 6 5" xfId="25264" xr:uid="{00000000-0005-0000-0000-000079620000}"/>
    <cellStyle name="Normal 6 3 5 3 7" xfId="12904" xr:uid="{00000000-0005-0000-0000-00007A620000}"/>
    <cellStyle name="Normal 6 3 5 3 7 2" xfId="12905" xr:uid="{00000000-0005-0000-0000-00007B620000}"/>
    <cellStyle name="Normal 6 3 5 3 7 2 2" xfId="40885" xr:uid="{00000000-0005-0000-0000-00007C620000}"/>
    <cellStyle name="Normal 6 3 5 3 7 3" xfId="30867" xr:uid="{00000000-0005-0000-0000-00007D620000}"/>
    <cellStyle name="Normal 6 3 5 3 8" xfId="12906" xr:uid="{00000000-0005-0000-0000-00007E620000}"/>
    <cellStyle name="Normal 6 3 5 3 8 2" xfId="12907" xr:uid="{00000000-0005-0000-0000-00007F620000}"/>
    <cellStyle name="Normal 6 3 5 3 8 2 2" xfId="40886" xr:uid="{00000000-0005-0000-0000-000080620000}"/>
    <cellStyle name="Normal 6 3 5 3 8 3" xfId="30868" xr:uid="{00000000-0005-0000-0000-000081620000}"/>
    <cellStyle name="Normal 6 3 5 3 9" xfId="12908" xr:uid="{00000000-0005-0000-0000-000082620000}"/>
    <cellStyle name="Normal 6 3 5 3 9 2" xfId="35843" xr:uid="{00000000-0005-0000-0000-000083620000}"/>
    <cellStyle name="Normal 6 3 5 4" xfId="12909" xr:uid="{00000000-0005-0000-0000-000084620000}"/>
    <cellStyle name="Normal 6 3 5 4 2" xfId="12910" xr:uid="{00000000-0005-0000-0000-000085620000}"/>
    <cellStyle name="Normal 6 3 5 4 2 2" xfId="12911" xr:uid="{00000000-0005-0000-0000-000086620000}"/>
    <cellStyle name="Normal 6 3 5 4 2 2 2" xfId="12912" xr:uid="{00000000-0005-0000-0000-000087620000}"/>
    <cellStyle name="Normal 6 3 5 4 2 2 2 2" xfId="12913" xr:uid="{00000000-0005-0000-0000-000088620000}"/>
    <cellStyle name="Normal 6 3 5 4 2 2 2 2 2" xfId="40887" xr:uid="{00000000-0005-0000-0000-000089620000}"/>
    <cellStyle name="Normal 6 3 5 4 2 2 2 3" xfId="30869" xr:uid="{00000000-0005-0000-0000-00008A620000}"/>
    <cellStyle name="Normal 6 3 5 4 2 2 3" xfId="12914" xr:uid="{00000000-0005-0000-0000-00008B620000}"/>
    <cellStyle name="Normal 6 3 5 4 2 2 3 2" xfId="12915" xr:uid="{00000000-0005-0000-0000-00008C620000}"/>
    <cellStyle name="Normal 6 3 5 4 2 2 3 2 2" xfId="40888" xr:uid="{00000000-0005-0000-0000-00008D620000}"/>
    <cellStyle name="Normal 6 3 5 4 2 2 3 3" xfId="30870" xr:uid="{00000000-0005-0000-0000-00008E620000}"/>
    <cellStyle name="Normal 6 3 5 4 2 2 4" xfId="12916" xr:uid="{00000000-0005-0000-0000-00008F620000}"/>
    <cellStyle name="Normal 6 3 5 4 2 2 4 2" xfId="35863" xr:uid="{00000000-0005-0000-0000-000090620000}"/>
    <cellStyle name="Normal 6 3 5 4 2 2 5" xfId="25267" xr:uid="{00000000-0005-0000-0000-000091620000}"/>
    <cellStyle name="Normal 6 3 5 4 2 3" xfId="12917" xr:uid="{00000000-0005-0000-0000-000092620000}"/>
    <cellStyle name="Normal 6 3 5 4 2 3 2" xfId="12918" xr:uid="{00000000-0005-0000-0000-000093620000}"/>
    <cellStyle name="Normal 6 3 5 4 2 3 2 2" xfId="12919" xr:uid="{00000000-0005-0000-0000-000094620000}"/>
    <cellStyle name="Normal 6 3 5 4 2 3 2 2 2" xfId="40889" xr:uid="{00000000-0005-0000-0000-000095620000}"/>
    <cellStyle name="Normal 6 3 5 4 2 3 2 3" xfId="30871" xr:uid="{00000000-0005-0000-0000-000096620000}"/>
    <cellStyle name="Normal 6 3 5 4 2 3 3" xfId="12920" xr:uid="{00000000-0005-0000-0000-000097620000}"/>
    <cellStyle name="Normal 6 3 5 4 2 3 3 2" xfId="12921" xr:uid="{00000000-0005-0000-0000-000098620000}"/>
    <cellStyle name="Normal 6 3 5 4 2 3 3 2 2" xfId="40890" xr:uid="{00000000-0005-0000-0000-000099620000}"/>
    <cellStyle name="Normal 6 3 5 4 2 3 3 3" xfId="30872" xr:uid="{00000000-0005-0000-0000-00009A620000}"/>
    <cellStyle name="Normal 6 3 5 4 2 3 4" xfId="12922" xr:uid="{00000000-0005-0000-0000-00009B620000}"/>
    <cellStyle name="Normal 6 3 5 4 2 3 4 2" xfId="35864" xr:uid="{00000000-0005-0000-0000-00009C620000}"/>
    <cellStyle name="Normal 6 3 5 4 2 3 5" xfId="25268" xr:uid="{00000000-0005-0000-0000-00009D620000}"/>
    <cellStyle name="Normal 6 3 5 4 2 4" xfId="12923" xr:uid="{00000000-0005-0000-0000-00009E620000}"/>
    <cellStyle name="Normal 6 3 5 4 2 4 2" xfId="12924" xr:uid="{00000000-0005-0000-0000-00009F620000}"/>
    <cellStyle name="Normal 6 3 5 4 2 4 2 2" xfId="40891" xr:uid="{00000000-0005-0000-0000-0000A0620000}"/>
    <cellStyle name="Normal 6 3 5 4 2 4 3" xfId="30873" xr:uid="{00000000-0005-0000-0000-0000A1620000}"/>
    <cellStyle name="Normal 6 3 5 4 2 5" xfId="12925" xr:uid="{00000000-0005-0000-0000-0000A2620000}"/>
    <cellStyle name="Normal 6 3 5 4 2 5 2" xfId="12926" xr:uid="{00000000-0005-0000-0000-0000A3620000}"/>
    <cellStyle name="Normal 6 3 5 4 2 5 2 2" xfId="40892" xr:uid="{00000000-0005-0000-0000-0000A4620000}"/>
    <cellStyle name="Normal 6 3 5 4 2 5 3" xfId="30874" xr:uid="{00000000-0005-0000-0000-0000A5620000}"/>
    <cellStyle name="Normal 6 3 5 4 2 6" xfId="12927" xr:uid="{00000000-0005-0000-0000-0000A6620000}"/>
    <cellStyle name="Normal 6 3 5 4 2 6 2" xfId="35862" xr:uid="{00000000-0005-0000-0000-0000A7620000}"/>
    <cellStyle name="Normal 6 3 5 4 2 7" xfId="25266" xr:uid="{00000000-0005-0000-0000-0000A8620000}"/>
    <cellStyle name="Normal 6 3 5 4 3" xfId="12928" xr:uid="{00000000-0005-0000-0000-0000A9620000}"/>
    <cellStyle name="Normal 6 3 5 4 3 2" xfId="12929" xr:uid="{00000000-0005-0000-0000-0000AA620000}"/>
    <cellStyle name="Normal 6 3 5 4 3 2 2" xfId="12930" xr:uid="{00000000-0005-0000-0000-0000AB620000}"/>
    <cellStyle name="Normal 6 3 5 4 3 2 2 2" xfId="40893" xr:uid="{00000000-0005-0000-0000-0000AC620000}"/>
    <cellStyle name="Normal 6 3 5 4 3 2 3" xfId="30875" xr:uid="{00000000-0005-0000-0000-0000AD620000}"/>
    <cellStyle name="Normal 6 3 5 4 3 3" xfId="12931" xr:uid="{00000000-0005-0000-0000-0000AE620000}"/>
    <cellStyle name="Normal 6 3 5 4 3 3 2" xfId="12932" xr:uid="{00000000-0005-0000-0000-0000AF620000}"/>
    <cellStyle name="Normal 6 3 5 4 3 3 2 2" xfId="40894" xr:uid="{00000000-0005-0000-0000-0000B0620000}"/>
    <cellStyle name="Normal 6 3 5 4 3 3 3" xfId="30876" xr:uid="{00000000-0005-0000-0000-0000B1620000}"/>
    <cellStyle name="Normal 6 3 5 4 3 4" xfId="12933" xr:uid="{00000000-0005-0000-0000-0000B2620000}"/>
    <cellStyle name="Normal 6 3 5 4 3 4 2" xfId="35865" xr:uid="{00000000-0005-0000-0000-0000B3620000}"/>
    <cellStyle name="Normal 6 3 5 4 3 5" xfId="25269" xr:uid="{00000000-0005-0000-0000-0000B4620000}"/>
    <cellStyle name="Normal 6 3 5 4 4" xfId="12934" xr:uid="{00000000-0005-0000-0000-0000B5620000}"/>
    <cellStyle name="Normal 6 3 5 4 4 2" xfId="12935" xr:uid="{00000000-0005-0000-0000-0000B6620000}"/>
    <cellStyle name="Normal 6 3 5 4 4 2 2" xfId="12936" xr:uid="{00000000-0005-0000-0000-0000B7620000}"/>
    <cellStyle name="Normal 6 3 5 4 4 2 2 2" xfId="40895" xr:uid="{00000000-0005-0000-0000-0000B8620000}"/>
    <cellStyle name="Normal 6 3 5 4 4 2 3" xfId="30877" xr:uid="{00000000-0005-0000-0000-0000B9620000}"/>
    <cellStyle name="Normal 6 3 5 4 4 3" xfId="12937" xr:uid="{00000000-0005-0000-0000-0000BA620000}"/>
    <cellStyle name="Normal 6 3 5 4 4 3 2" xfId="12938" xr:uid="{00000000-0005-0000-0000-0000BB620000}"/>
    <cellStyle name="Normal 6 3 5 4 4 3 2 2" xfId="40896" xr:uid="{00000000-0005-0000-0000-0000BC620000}"/>
    <cellStyle name="Normal 6 3 5 4 4 3 3" xfId="30878" xr:uid="{00000000-0005-0000-0000-0000BD620000}"/>
    <cellStyle name="Normal 6 3 5 4 4 4" xfId="12939" xr:uid="{00000000-0005-0000-0000-0000BE620000}"/>
    <cellStyle name="Normal 6 3 5 4 4 4 2" xfId="35866" xr:uid="{00000000-0005-0000-0000-0000BF620000}"/>
    <cellStyle name="Normal 6 3 5 4 4 5" xfId="25270" xr:uid="{00000000-0005-0000-0000-0000C0620000}"/>
    <cellStyle name="Normal 6 3 5 4 5" xfId="12940" xr:uid="{00000000-0005-0000-0000-0000C1620000}"/>
    <cellStyle name="Normal 6 3 5 4 5 2" xfId="12941" xr:uid="{00000000-0005-0000-0000-0000C2620000}"/>
    <cellStyle name="Normal 6 3 5 4 5 2 2" xfId="40897" xr:uid="{00000000-0005-0000-0000-0000C3620000}"/>
    <cellStyle name="Normal 6 3 5 4 5 3" xfId="30879" xr:uid="{00000000-0005-0000-0000-0000C4620000}"/>
    <cellStyle name="Normal 6 3 5 4 6" xfId="12942" xr:uid="{00000000-0005-0000-0000-0000C5620000}"/>
    <cellStyle name="Normal 6 3 5 4 6 2" xfId="12943" xr:uid="{00000000-0005-0000-0000-0000C6620000}"/>
    <cellStyle name="Normal 6 3 5 4 6 2 2" xfId="40898" xr:uid="{00000000-0005-0000-0000-0000C7620000}"/>
    <cellStyle name="Normal 6 3 5 4 6 3" xfId="30880" xr:uid="{00000000-0005-0000-0000-0000C8620000}"/>
    <cellStyle name="Normal 6 3 5 4 7" xfId="12944" xr:uid="{00000000-0005-0000-0000-0000C9620000}"/>
    <cellStyle name="Normal 6 3 5 4 7 2" xfId="35861" xr:uid="{00000000-0005-0000-0000-0000CA620000}"/>
    <cellStyle name="Normal 6 3 5 4 8" xfId="25265" xr:uid="{00000000-0005-0000-0000-0000CB620000}"/>
    <cellStyle name="Normal 6 3 5 5" xfId="12945" xr:uid="{00000000-0005-0000-0000-0000CC620000}"/>
    <cellStyle name="Normal 6 3 5 5 2" xfId="12946" xr:uid="{00000000-0005-0000-0000-0000CD620000}"/>
    <cellStyle name="Normal 6 3 5 5 2 2" xfId="12947" xr:uid="{00000000-0005-0000-0000-0000CE620000}"/>
    <cellStyle name="Normal 6 3 5 5 2 2 2" xfId="12948" xr:uid="{00000000-0005-0000-0000-0000CF620000}"/>
    <cellStyle name="Normal 6 3 5 5 2 2 2 2" xfId="12949" xr:uid="{00000000-0005-0000-0000-0000D0620000}"/>
    <cellStyle name="Normal 6 3 5 5 2 2 2 2 2" xfId="40899" xr:uid="{00000000-0005-0000-0000-0000D1620000}"/>
    <cellStyle name="Normal 6 3 5 5 2 2 2 3" xfId="30881" xr:uid="{00000000-0005-0000-0000-0000D2620000}"/>
    <cellStyle name="Normal 6 3 5 5 2 2 3" xfId="12950" xr:uid="{00000000-0005-0000-0000-0000D3620000}"/>
    <cellStyle name="Normal 6 3 5 5 2 2 3 2" xfId="12951" xr:uid="{00000000-0005-0000-0000-0000D4620000}"/>
    <cellStyle name="Normal 6 3 5 5 2 2 3 2 2" xfId="40900" xr:uid="{00000000-0005-0000-0000-0000D5620000}"/>
    <cellStyle name="Normal 6 3 5 5 2 2 3 3" xfId="30882" xr:uid="{00000000-0005-0000-0000-0000D6620000}"/>
    <cellStyle name="Normal 6 3 5 5 2 2 4" xfId="12952" xr:uid="{00000000-0005-0000-0000-0000D7620000}"/>
    <cellStyle name="Normal 6 3 5 5 2 2 4 2" xfId="35869" xr:uid="{00000000-0005-0000-0000-0000D8620000}"/>
    <cellStyle name="Normal 6 3 5 5 2 2 5" xfId="25273" xr:uid="{00000000-0005-0000-0000-0000D9620000}"/>
    <cellStyle name="Normal 6 3 5 5 2 3" xfId="12953" xr:uid="{00000000-0005-0000-0000-0000DA620000}"/>
    <cellStyle name="Normal 6 3 5 5 2 3 2" xfId="12954" xr:uid="{00000000-0005-0000-0000-0000DB620000}"/>
    <cellStyle name="Normal 6 3 5 5 2 3 2 2" xfId="12955" xr:uid="{00000000-0005-0000-0000-0000DC620000}"/>
    <cellStyle name="Normal 6 3 5 5 2 3 2 2 2" xfId="40901" xr:uid="{00000000-0005-0000-0000-0000DD620000}"/>
    <cellStyle name="Normal 6 3 5 5 2 3 2 3" xfId="30883" xr:uid="{00000000-0005-0000-0000-0000DE620000}"/>
    <cellStyle name="Normal 6 3 5 5 2 3 3" xfId="12956" xr:uid="{00000000-0005-0000-0000-0000DF620000}"/>
    <cellStyle name="Normal 6 3 5 5 2 3 3 2" xfId="12957" xr:uid="{00000000-0005-0000-0000-0000E0620000}"/>
    <cellStyle name="Normal 6 3 5 5 2 3 3 2 2" xfId="40902" xr:uid="{00000000-0005-0000-0000-0000E1620000}"/>
    <cellStyle name="Normal 6 3 5 5 2 3 3 3" xfId="30884" xr:uid="{00000000-0005-0000-0000-0000E2620000}"/>
    <cellStyle name="Normal 6 3 5 5 2 3 4" xfId="12958" xr:uid="{00000000-0005-0000-0000-0000E3620000}"/>
    <cellStyle name="Normal 6 3 5 5 2 3 4 2" xfId="35870" xr:uid="{00000000-0005-0000-0000-0000E4620000}"/>
    <cellStyle name="Normal 6 3 5 5 2 3 5" xfId="25274" xr:uid="{00000000-0005-0000-0000-0000E5620000}"/>
    <cellStyle name="Normal 6 3 5 5 2 4" xfId="12959" xr:uid="{00000000-0005-0000-0000-0000E6620000}"/>
    <cellStyle name="Normal 6 3 5 5 2 4 2" xfId="12960" xr:uid="{00000000-0005-0000-0000-0000E7620000}"/>
    <cellStyle name="Normal 6 3 5 5 2 4 2 2" xfId="40903" xr:uid="{00000000-0005-0000-0000-0000E8620000}"/>
    <cellStyle name="Normal 6 3 5 5 2 4 3" xfId="30885" xr:uid="{00000000-0005-0000-0000-0000E9620000}"/>
    <cellStyle name="Normal 6 3 5 5 2 5" xfId="12961" xr:uid="{00000000-0005-0000-0000-0000EA620000}"/>
    <cellStyle name="Normal 6 3 5 5 2 5 2" xfId="12962" xr:uid="{00000000-0005-0000-0000-0000EB620000}"/>
    <cellStyle name="Normal 6 3 5 5 2 5 2 2" xfId="40904" xr:uid="{00000000-0005-0000-0000-0000EC620000}"/>
    <cellStyle name="Normal 6 3 5 5 2 5 3" xfId="30886" xr:uid="{00000000-0005-0000-0000-0000ED620000}"/>
    <cellStyle name="Normal 6 3 5 5 2 6" xfId="12963" xr:uid="{00000000-0005-0000-0000-0000EE620000}"/>
    <cellStyle name="Normal 6 3 5 5 2 6 2" xfId="35868" xr:uid="{00000000-0005-0000-0000-0000EF620000}"/>
    <cellStyle name="Normal 6 3 5 5 2 7" xfId="25272" xr:uid="{00000000-0005-0000-0000-0000F0620000}"/>
    <cellStyle name="Normal 6 3 5 5 3" xfId="12964" xr:uid="{00000000-0005-0000-0000-0000F1620000}"/>
    <cellStyle name="Normal 6 3 5 5 3 2" xfId="12965" xr:uid="{00000000-0005-0000-0000-0000F2620000}"/>
    <cellStyle name="Normal 6 3 5 5 3 2 2" xfId="12966" xr:uid="{00000000-0005-0000-0000-0000F3620000}"/>
    <cellStyle name="Normal 6 3 5 5 3 2 2 2" xfId="40905" xr:uid="{00000000-0005-0000-0000-0000F4620000}"/>
    <cellStyle name="Normal 6 3 5 5 3 2 3" xfId="30887" xr:uid="{00000000-0005-0000-0000-0000F5620000}"/>
    <cellStyle name="Normal 6 3 5 5 3 3" xfId="12967" xr:uid="{00000000-0005-0000-0000-0000F6620000}"/>
    <cellStyle name="Normal 6 3 5 5 3 3 2" xfId="12968" xr:uid="{00000000-0005-0000-0000-0000F7620000}"/>
    <cellStyle name="Normal 6 3 5 5 3 3 2 2" xfId="40906" xr:uid="{00000000-0005-0000-0000-0000F8620000}"/>
    <cellStyle name="Normal 6 3 5 5 3 3 3" xfId="30888" xr:uid="{00000000-0005-0000-0000-0000F9620000}"/>
    <cellStyle name="Normal 6 3 5 5 3 4" xfId="12969" xr:uid="{00000000-0005-0000-0000-0000FA620000}"/>
    <cellStyle name="Normal 6 3 5 5 3 4 2" xfId="35871" xr:uid="{00000000-0005-0000-0000-0000FB620000}"/>
    <cellStyle name="Normal 6 3 5 5 3 5" xfId="25275" xr:uid="{00000000-0005-0000-0000-0000FC620000}"/>
    <cellStyle name="Normal 6 3 5 5 4" xfId="12970" xr:uid="{00000000-0005-0000-0000-0000FD620000}"/>
    <cellStyle name="Normal 6 3 5 5 4 2" xfId="12971" xr:uid="{00000000-0005-0000-0000-0000FE620000}"/>
    <cellStyle name="Normal 6 3 5 5 4 2 2" xfId="12972" xr:uid="{00000000-0005-0000-0000-0000FF620000}"/>
    <cellStyle name="Normal 6 3 5 5 4 2 2 2" xfId="40907" xr:uid="{00000000-0005-0000-0000-000000630000}"/>
    <cellStyle name="Normal 6 3 5 5 4 2 3" xfId="30889" xr:uid="{00000000-0005-0000-0000-000001630000}"/>
    <cellStyle name="Normal 6 3 5 5 4 3" xfId="12973" xr:uid="{00000000-0005-0000-0000-000002630000}"/>
    <cellStyle name="Normal 6 3 5 5 4 3 2" xfId="12974" xr:uid="{00000000-0005-0000-0000-000003630000}"/>
    <cellStyle name="Normal 6 3 5 5 4 3 2 2" xfId="40908" xr:uid="{00000000-0005-0000-0000-000004630000}"/>
    <cellStyle name="Normal 6 3 5 5 4 3 3" xfId="30890" xr:uid="{00000000-0005-0000-0000-000005630000}"/>
    <cellStyle name="Normal 6 3 5 5 4 4" xfId="12975" xr:uid="{00000000-0005-0000-0000-000006630000}"/>
    <cellStyle name="Normal 6 3 5 5 4 4 2" xfId="35872" xr:uid="{00000000-0005-0000-0000-000007630000}"/>
    <cellStyle name="Normal 6 3 5 5 4 5" xfId="25276" xr:uid="{00000000-0005-0000-0000-000008630000}"/>
    <cellStyle name="Normal 6 3 5 5 5" xfId="12976" xr:uid="{00000000-0005-0000-0000-000009630000}"/>
    <cellStyle name="Normal 6 3 5 5 5 2" xfId="12977" xr:uid="{00000000-0005-0000-0000-00000A630000}"/>
    <cellStyle name="Normal 6 3 5 5 5 2 2" xfId="40909" xr:uid="{00000000-0005-0000-0000-00000B630000}"/>
    <cellStyle name="Normal 6 3 5 5 5 3" xfId="30891" xr:uid="{00000000-0005-0000-0000-00000C630000}"/>
    <cellStyle name="Normal 6 3 5 5 6" xfId="12978" xr:uid="{00000000-0005-0000-0000-00000D630000}"/>
    <cellStyle name="Normal 6 3 5 5 6 2" xfId="12979" xr:uid="{00000000-0005-0000-0000-00000E630000}"/>
    <cellStyle name="Normal 6 3 5 5 6 2 2" xfId="40910" xr:uid="{00000000-0005-0000-0000-00000F630000}"/>
    <cellStyle name="Normal 6 3 5 5 6 3" xfId="30892" xr:uid="{00000000-0005-0000-0000-000010630000}"/>
    <cellStyle name="Normal 6 3 5 5 7" xfId="12980" xr:uid="{00000000-0005-0000-0000-000011630000}"/>
    <cellStyle name="Normal 6 3 5 5 7 2" xfId="35867" xr:uid="{00000000-0005-0000-0000-000012630000}"/>
    <cellStyle name="Normal 6 3 5 5 8" xfId="25271" xr:uid="{00000000-0005-0000-0000-000013630000}"/>
    <cellStyle name="Normal 6 3 5 6" xfId="12981" xr:uid="{00000000-0005-0000-0000-000014630000}"/>
    <cellStyle name="Normal 6 3 5 6 2" xfId="12982" xr:uid="{00000000-0005-0000-0000-000015630000}"/>
    <cellStyle name="Normal 6 3 5 6 2 2" xfId="12983" xr:uid="{00000000-0005-0000-0000-000016630000}"/>
    <cellStyle name="Normal 6 3 5 6 2 2 2" xfId="12984" xr:uid="{00000000-0005-0000-0000-000017630000}"/>
    <cellStyle name="Normal 6 3 5 6 2 2 2 2" xfId="12985" xr:uid="{00000000-0005-0000-0000-000018630000}"/>
    <cellStyle name="Normal 6 3 5 6 2 2 2 2 2" xfId="40911" xr:uid="{00000000-0005-0000-0000-000019630000}"/>
    <cellStyle name="Normal 6 3 5 6 2 2 2 3" xfId="30893" xr:uid="{00000000-0005-0000-0000-00001A630000}"/>
    <cellStyle name="Normal 6 3 5 6 2 2 3" xfId="12986" xr:uid="{00000000-0005-0000-0000-00001B630000}"/>
    <cellStyle name="Normal 6 3 5 6 2 2 3 2" xfId="12987" xr:uid="{00000000-0005-0000-0000-00001C630000}"/>
    <cellStyle name="Normal 6 3 5 6 2 2 3 2 2" xfId="40912" xr:uid="{00000000-0005-0000-0000-00001D630000}"/>
    <cellStyle name="Normal 6 3 5 6 2 2 3 3" xfId="30894" xr:uid="{00000000-0005-0000-0000-00001E630000}"/>
    <cellStyle name="Normal 6 3 5 6 2 2 4" xfId="12988" xr:uid="{00000000-0005-0000-0000-00001F630000}"/>
    <cellStyle name="Normal 6 3 5 6 2 2 4 2" xfId="35875" xr:uid="{00000000-0005-0000-0000-000020630000}"/>
    <cellStyle name="Normal 6 3 5 6 2 2 5" xfId="25279" xr:uid="{00000000-0005-0000-0000-000021630000}"/>
    <cellStyle name="Normal 6 3 5 6 2 3" xfId="12989" xr:uid="{00000000-0005-0000-0000-000022630000}"/>
    <cellStyle name="Normal 6 3 5 6 2 3 2" xfId="12990" xr:uid="{00000000-0005-0000-0000-000023630000}"/>
    <cellStyle name="Normal 6 3 5 6 2 3 2 2" xfId="12991" xr:uid="{00000000-0005-0000-0000-000024630000}"/>
    <cellStyle name="Normal 6 3 5 6 2 3 2 2 2" xfId="40913" xr:uid="{00000000-0005-0000-0000-000025630000}"/>
    <cellStyle name="Normal 6 3 5 6 2 3 2 3" xfId="30895" xr:uid="{00000000-0005-0000-0000-000026630000}"/>
    <cellStyle name="Normal 6 3 5 6 2 3 3" xfId="12992" xr:uid="{00000000-0005-0000-0000-000027630000}"/>
    <cellStyle name="Normal 6 3 5 6 2 3 3 2" xfId="12993" xr:uid="{00000000-0005-0000-0000-000028630000}"/>
    <cellStyle name="Normal 6 3 5 6 2 3 3 2 2" xfId="40914" xr:uid="{00000000-0005-0000-0000-000029630000}"/>
    <cellStyle name="Normal 6 3 5 6 2 3 3 3" xfId="30896" xr:uid="{00000000-0005-0000-0000-00002A630000}"/>
    <cellStyle name="Normal 6 3 5 6 2 3 4" xfId="12994" xr:uid="{00000000-0005-0000-0000-00002B630000}"/>
    <cellStyle name="Normal 6 3 5 6 2 3 4 2" xfId="35876" xr:uid="{00000000-0005-0000-0000-00002C630000}"/>
    <cellStyle name="Normal 6 3 5 6 2 3 5" xfId="25280" xr:uid="{00000000-0005-0000-0000-00002D630000}"/>
    <cellStyle name="Normal 6 3 5 6 2 4" xfId="12995" xr:uid="{00000000-0005-0000-0000-00002E630000}"/>
    <cellStyle name="Normal 6 3 5 6 2 4 2" xfId="12996" xr:uid="{00000000-0005-0000-0000-00002F630000}"/>
    <cellStyle name="Normal 6 3 5 6 2 4 2 2" xfId="40915" xr:uid="{00000000-0005-0000-0000-000030630000}"/>
    <cellStyle name="Normal 6 3 5 6 2 4 3" xfId="30897" xr:uid="{00000000-0005-0000-0000-000031630000}"/>
    <cellStyle name="Normal 6 3 5 6 2 5" xfId="12997" xr:uid="{00000000-0005-0000-0000-000032630000}"/>
    <cellStyle name="Normal 6 3 5 6 2 5 2" xfId="12998" xr:uid="{00000000-0005-0000-0000-000033630000}"/>
    <cellStyle name="Normal 6 3 5 6 2 5 2 2" xfId="40916" xr:uid="{00000000-0005-0000-0000-000034630000}"/>
    <cellStyle name="Normal 6 3 5 6 2 5 3" xfId="30898" xr:uid="{00000000-0005-0000-0000-000035630000}"/>
    <cellStyle name="Normal 6 3 5 6 2 6" xfId="12999" xr:uid="{00000000-0005-0000-0000-000036630000}"/>
    <cellStyle name="Normal 6 3 5 6 2 6 2" xfId="35874" xr:uid="{00000000-0005-0000-0000-000037630000}"/>
    <cellStyle name="Normal 6 3 5 6 2 7" xfId="25278" xr:uid="{00000000-0005-0000-0000-000038630000}"/>
    <cellStyle name="Normal 6 3 5 6 3" xfId="13000" xr:uid="{00000000-0005-0000-0000-000039630000}"/>
    <cellStyle name="Normal 6 3 5 6 3 2" xfId="13001" xr:uid="{00000000-0005-0000-0000-00003A630000}"/>
    <cellStyle name="Normal 6 3 5 6 3 2 2" xfId="13002" xr:uid="{00000000-0005-0000-0000-00003B630000}"/>
    <cellStyle name="Normal 6 3 5 6 3 2 2 2" xfId="40917" xr:uid="{00000000-0005-0000-0000-00003C630000}"/>
    <cellStyle name="Normal 6 3 5 6 3 2 3" xfId="30899" xr:uid="{00000000-0005-0000-0000-00003D630000}"/>
    <cellStyle name="Normal 6 3 5 6 3 3" xfId="13003" xr:uid="{00000000-0005-0000-0000-00003E630000}"/>
    <cellStyle name="Normal 6 3 5 6 3 3 2" xfId="13004" xr:uid="{00000000-0005-0000-0000-00003F630000}"/>
    <cellStyle name="Normal 6 3 5 6 3 3 2 2" xfId="40918" xr:uid="{00000000-0005-0000-0000-000040630000}"/>
    <cellStyle name="Normal 6 3 5 6 3 3 3" xfId="30900" xr:uid="{00000000-0005-0000-0000-000041630000}"/>
    <cellStyle name="Normal 6 3 5 6 3 4" xfId="13005" xr:uid="{00000000-0005-0000-0000-000042630000}"/>
    <cellStyle name="Normal 6 3 5 6 3 4 2" xfId="35877" xr:uid="{00000000-0005-0000-0000-000043630000}"/>
    <cellStyle name="Normal 6 3 5 6 3 5" xfId="25281" xr:uid="{00000000-0005-0000-0000-000044630000}"/>
    <cellStyle name="Normal 6 3 5 6 4" xfId="13006" xr:uid="{00000000-0005-0000-0000-000045630000}"/>
    <cellStyle name="Normal 6 3 5 6 4 2" xfId="13007" xr:uid="{00000000-0005-0000-0000-000046630000}"/>
    <cellStyle name="Normal 6 3 5 6 4 2 2" xfId="13008" xr:uid="{00000000-0005-0000-0000-000047630000}"/>
    <cellStyle name="Normal 6 3 5 6 4 2 2 2" xfId="40919" xr:uid="{00000000-0005-0000-0000-000048630000}"/>
    <cellStyle name="Normal 6 3 5 6 4 2 3" xfId="30901" xr:uid="{00000000-0005-0000-0000-000049630000}"/>
    <cellStyle name="Normal 6 3 5 6 4 3" xfId="13009" xr:uid="{00000000-0005-0000-0000-00004A630000}"/>
    <cellStyle name="Normal 6 3 5 6 4 3 2" xfId="13010" xr:uid="{00000000-0005-0000-0000-00004B630000}"/>
    <cellStyle name="Normal 6 3 5 6 4 3 2 2" xfId="40920" xr:uid="{00000000-0005-0000-0000-00004C630000}"/>
    <cellStyle name="Normal 6 3 5 6 4 3 3" xfId="30902" xr:uid="{00000000-0005-0000-0000-00004D630000}"/>
    <cellStyle name="Normal 6 3 5 6 4 4" xfId="13011" xr:uid="{00000000-0005-0000-0000-00004E630000}"/>
    <cellStyle name="Normal 6 3 5 6 4 4 2" xfId="35878" xr:uid="{00000000-0005-0000-0000-00004F630000}"/>
    <cellStyle name="Normal 6 3 5 6 4 5" xfId="25282" xr:uid="{00000000-0005-0000-0000-000050630000}"/>
    <cellStyle name="Normal 6 3 5 6 5" xfId="13012" xr:uid="{00000000-0005-0000-0000-000051630000}"/>
    <cellStyle name="Normal 6 3 5 6 5 2" xfId="13013" xr:uid="{00000000-0005-0000-0000-000052630000}"/>
    <cellStyle name="Normal 6 3 5 6 5 2 2" xfId="40921" xr:uid="{00000000-0005-0000-0000-000053630000}"/>
    <cellStyle name="Normal 6 3 5 6 5 3" xfId="30903" xr:uid="{00000000-0005-0000-0000-000054630000}"/>
    <cellStyle name="Normal 6 3 5 6 6" xfId="13014" xr:uid="{00000000-0005-0000-0000-000055630000}"/>
    <cellStyle name="Normal 6 3 5 6 6 2" xfId="13015" xr:uid="{00000000-0005-0000-0000-000056630000}"/>
    <cellStyle name="Normal 6 3 5 6 6 2 2" xfId="40922" xr:uid="{00000000-0005-0000-0000-000057630000}"/>
    <cellStyle name="Normal 6 3 5 6 6 3" xfId="30904" xr:uid="{00000000-0005-0000-0000-000058630000}"/>
    <cellStyle name="Normal 6 3 5 6 7" xfId="13016" xr:uid="{00000000-0005-0000-0000-000059630000}"/>
    <cellStyle name="Normal 6 3 5 6 7 2" xfId="35873" xr:uid="{00000000-0005-0000-0000-00005A630000}"/>
    <cellStyle name="Normal 6 3 5 6 8" xfId="25277" xr:uid="{00000000-0005-0000-0000-00005B630000}"/>
    <cellStyle name="Normal 6 3 5 7" xfId="13017" xr:uid="{00000000-0005-0000-0000-00005C630000}"/>
    <cellStyle name="Normal 6 3 5 7 2" xfId="13018" xr:uid="{00000000-0005-0000-0000-00005D630000}"/>
    <cellStyle name="Normal 6 3 5 7 2 2" xfId="13019" xr:uid="{00000000-0005-0000-0000-00005E630000}"/>
    <cellStyle name="Normal 6 3 5 7 2 2 2" xfId="13020" xr:uid="{00000000-0005-0000-0000-00005F630000}"/>
    <cellStyle name="Normal 6 3 5 7 2 2 2 2" xfId="40923" xr:uid="{00000000-0005-0000-0000-000060630000}"/>
    <cellStyle name="Normal 6 3 5 7 2 2 3" xfId="30905" xr:uid="{00000000-0005-0000-0000-000061630000}"/>
    <cellStyle name="Normal 6 3 5 7 2 3" xfId="13021" xr:uid="{00000000-0005-0000-0000-000062630000}"/>
    <cellStyle name="Normal 6 3 5 7 2 3 2" xfId="13022" xr:uid="{00000000-0005-0000-0000-000063630000}"/>
    <cellStyle name="Normal 6 3 5 7 2 3 2 2" xfId="40924" xr:uid="{00000000-0005-0000-0000-000064630000}"/>
    <cellStyle name="Normal 6 3 5 7 2 3 3" xfId="30906" xr:uid="{00000000-0005-0000-0000-000065630000}"/>
    <cellStyle name="Normal 6 3 5 7 2 4" xfId="13023" xr:uid="{00000000-0005-0000-0000-000066630000}"/>
    <cellStyle name="Normal 6 3 5 7 2 4 2" xfId="35880" xr:uid="{00000000-0005-0000-0000-000067630000}"/>
    <cellStyle name="Normal 6 3 5 7 2 5" xfId="25284" xr:uid="{00000000-0005-0000-0000-000068630000}"/>
    <cellStyle name="Normal 6 3 5 7 3" xfId="13024" xr:uid="{00000000-0005-0000-0000-000069630000}"/>
    <cellStyle name="Normal 6 3 5 7 3 2" xfId="13025" xr:uid="{00000000-0005-0000-0000-00006A630000}"/>
    <cellStyle name="Normal 6 3 5 7 3 2 2" xfId="13026" xr:uid="{00000000-0005-0000-0000-00006B630000}"/>
    <cellStyle name="Normal 6 3 5 7 3 2 2 2" xfId="40925" xr:uid="{00000000-0005-0000-0000-00006C630000}"/>
    <cellStyle name="Normal 6 3 5 7 3 2 3" xfId="30907" xr:uid="{00000000-0005-0000-0000-00006D630000}"/>
    <cellStyle name="Normal 6 3 5 7 3 3" xfId="13027" xr:uid="{00000000-0005-0000-0000-00006E630000}"/>
    <cellStyle name="Normal 6 3 5 7 3 3 2" xfId="13028" xr:uid="{00000000-0005-0000-0000-00006F630000}"/>
    <cellStyle name="Normal 6 3 5 7 3 3 2 2" xfId="40926" xr:uid="{00000000-0005-0000-0000-000070630000}"/>
    <cellStyle name="Normal 6 3 5 7 3 3 3" xfId="30908" xr:uid="{00000000-0005-0000-0000-000071630000}"/>
    <cellStyle name="Normal 6 3 5 7 3 4" xfId="13029" xr:uid="{00000000-0005-0000-0000-000072630000}"/>
    <cellStyle name="Normal 6 3 5 7 3 4 2" xfId="35881" xr:uid="{00000000-0005-0000-0000-000073630000}"/>
    <cellStyle name="Normal 6 3 5 7 3 5" xfId="25285" xr:uid="{00000000-0005-0000-0000-000074630000}"/>
    <cellStyle name="Normal 6 3 5 7 4" xfId="13030" xr:uid="{00000000-0005-0000-0000-000075630000}"/>
    <cellStyle name="Normal 6 3 5 7 4 2" xfId="13031" xr:uid="{00000000-0005-0000-0000-000076630000}"/>
    <cellStyle name="Normal 6 3 5 7 4 2 2" xfId="40927" xr:uid="{00000000-0005-0000-0000-000077630000}"/>
    <cellStyle name="Normal 6 3 5 7 4 3" xfId="30909" xr:uid="{00000000-0005-0000-0000-000078630000}"/>
    <cellStyle name="Normal 6 3 5 7 5" xfId="13032" xr:uid="{00000000-0005-0000-0000-000079630000}"/>
    <cellStyle name="Normal 6 3 5 7 5 2" xfId="13033" xr:uid="{00000000-0005-0000-0000-00007A630000}"/>
    <cellStyle name="Normal 6 3 5 7 5 2 2" xfId="40928" xr:uid="{00000000-0005-0000-0000-00007B630000}"/>
    <cellStyle name="Normal 6 3 5 7 5 3" xfId="30910" xr:uid="{00000000-0005-0000-0000-00007C630000}"/>
    <cellStyle name="Normal 6 3 5 7 6" xfId="13034" xr:uid="{00000000-0005-0000-0000-00007D630000}"/>
    <cellStyle name="Normal 6 3 5 7 6 2" xfId="35879" xr:uid="{00000000-0005-0000-0000-00007E630000}"/>
    <cellStyle name="Normal 6 3 5 7 7" xfId="25283" xr:uid="{00000000-0005-0000-0000-00007F630000}"/>
    <cellStyle name="Normal 6 3 5 8" xfId="13035" xr:uid="{00000000-0005-0000-0000-000080630000}"/>
    <cellStyle name="Normal 6 3 5 8 2" xfId="13036" xr:uid="{00000000-0005-0000-0000-000081630000}"/>
    <cellStyle name="Normal 6 3 5 8 2 2" xfId="13037" xr:uid="{00000000-0005-0000-0000-000082630000}"/>
    <cellStyle name="Normal 6 3 5 8 2 2 2" xfId="40929" xr:uid="{00000000-0005-0000-0000-000083630000}"/>
    <cellStyle name="Normal 6 3 5 8 2 3" xfId="30911" xr:uid="{00000000-0005-0000-0000-000084630000}"/>
    <cellStyle name="Normal 6 3 5 8 3" xfId="13038" xr:uid="{00000000-0005-0000-0000-000085630000}"/>
    <cellStyle name="Normal 6 3 5 8 3 2" xfId="13039" xr:uid="{00000000-0005-0000-0000-000086630000}"/>
    <cellStyle name="Normal 6 3 5 8 3 2 2" xfId="40930" xr:uid="{00000000-0005-0000-0000-000087630000}"/>
    <cellStyle name="Normal 6 3 5 8 3 3" xfId="30912" xr:uid="{00000000-0005-0000-0000-000088630000}"/>
    <cellStyle name="Normal 6 3 5 8 4" xfId="13040" xr:uid="{00000000-0005-0000-0000-000089630000}"/>
    <cellStyle name="Normal 6 3 5 8 4 2" xfId="35882" xr:uid="{00000000-0005-0000-0000-00008A630000}"/>
    <cellStyle name="Normal 6 3 5 8 5" xfId="25286" xr:uid="{00000000-0005-0000-0000-00008B630000}"/>
    <cellStyle name="Normal 6 3 5 9" xfId="13041" xr:uid="{00000000-0005-0000-0000-00008C630000}"/>
    <cellStyle name="Normal 6 3 5 9 2" xfId="13042" xr:uid="{00000000-0005-0000-0000-00008D630000}"/>
    <cellStyle name="Normal 6 3 5 9 2 2" xfId="13043" xr:uid="{00000000-0005-0000-0000-00008E630000}"/>
    <cellStyle name="Normal 6 3 5 9 2 2 2" xfId="40931" xr:uid="{00000000-0005-0000-0000-00008F630000}"/>
    <cellStyle name="Normal 6 3 5 9 2 3" xfId="30913" xr:uid="{00000000-0005-0000-0000-000090630000}"/>
    <cellStyle name="Normal 6 3 5 9 3" xfId="13044" xr:uid="{00000000-0005-0000-0000-000091630000}"/>
    <cellStyle name="Normal 6 3 5 9 3 2" xfId="13045" xr:uid="{00000000-0005-0000-0000-000092630000}"/>
    <cellStyle name="Normal 6 3 5 9 3 2 2" xfId="40932" xr:uid="{00000000-0005-0000-0000-000093630000}"/>
    <cellStyle name="Normal 6 3 5 9 3 3" xfId="30914" xr:uid="{00000000-0005-0000-0000-000094630000}"/>
    <cellStyle name="Normal 6 3 5 9 4" xfId="13046" xr:uid="{00000000-0005-0000-0000-000095630000}"/>
    <cellStyle name="Normal 6 3 5 9 4 2" xfId="35883" xr:uid="{00000000-0005-0000-0000-000096630000}"/>
    <cellStyle name="Normal 6 3 5 9 5" xfId="25287" xr:uid="{00000000-0005-0000-0000-000097630000}"/>
    <cellStyle name="Normal 6 3 6" xfId="13047" xr:uid="{00000000-0005-0000-0000-000098630000}"/>
    <cellStyle name="Normal 6 3 6 10" xfId="13048" xr:uid="{00000000-0005-0000-0000-000099630000}"/>
    <cellStyle name="Normal 6 3 6 10 2" xfId="13049" xr:uid="{00000000-0005-0000-0000-00009A630000}"/>
    <cellStyle name="Normal 6 3 6 10 2 2" xfId="40933" xr:uid="{00000000-0005-0000-0000-00009B630000}"/>
    <cellStyle name="Normal 6 3 6 10 3" xfId="30915" xr:uid="{00000000-0005-0000-0000-00009C630000}"/>
    <cellStyle name="Normal 6 3 6 11" xfId="13050" xr:uid="{00000000-0005-0000-0000-00009D630000}"/>
    <cellStyle name="Normal 6 3 6 11 2" xfId="35884" xr:uid="{00000000-0005-0000-0000-00009E630000}"/>
    <cellStyle name="Normal 6 3 6 12" xfId="25288" xr:uid="{00000000-0005-0000-0000-00009F630000}"/>
    <cellStyle name="Normal 6 3 6 2" xfId="13051" xr:uid="{00000000-0005-0000-0000-0000A0630000}"/>
    <cellStyle name="Normal 6 3 6 2 10" xfId="25289" xr:uid="{00000000-0005-0000-0000-0000A1630000}"/>
    <cellStyle name="Normal 6 3 6 2 2" xfId="13052" xr:uid="{00000000-0005-0000-0000-0000A2630000}"/>
    <cellStyle name="Normal 6 3 6 2 2 2" xfId="13053" xr:uid="{00000000-0005-0000-0000-0000A3630000}"/>
    <cellStyle name="Normal 6 3 6 2 2 2 2" xfId="13054" xr:uid="{00000000-0005-0000-0000-0000A4630000}"/>
    <cellStyle name="Normal 6 3 6 2 2 2 2 2" xfId="13055" xr:uid="{00000000-0005-0000-0000-0000A5630000}"/>
    <cellStyle name="Normal 6 3 6 2 2 2 2 2 2" xfId="13056" xr:uid="{00000000-0005-0000-0000-0000A6630000}"/>
    <cellStyle name="Normal 6 3 6 2 2 2 2 2 2 2" xfId="40934" xr:uid="{00000000-0005-0000-0000-0000A7630000}"/>
    <cellStyle name="Normal 6 3 6 2 2 2 2 2 3" xfId="30916" xr:uid="{00000000-0005-0000-0000-0000A8630000}"/>
    <cellStyle name="Normal 6 3 6 2 2 2 2 3" xfId="13057" xr:uid="{00000000-0005-0000-0000-0000A9630000}"/>
    <cellStyle name="Normal 6 3 6 2 2 2 2 3 2" xfId="13058" xr:uid="{00000000-0005-0000-0000-0000AA630000}"/>
    <cellStyle name="Normal 6 3 6 2 2 2 2 3 2 2" xfId="40935" xr:uid="{00000000-0005-0000-0000-0000AB630000}"/>
    <cellStyle name="Normal 6 3 6 2 2 2 2 3 3" xfId="30917" xr:uid="{00000000-0005-0000-0000-0000AC630000}"/>
    <cellStyle name="Normal 6 3 6 2 2 2 2 4" xfId="13059" xr:uid="{00000000-0005-0000-0000-0000AD630000}"/>
    <cellStyle name="Normal 6 3 6 2 2 2 2 4 2" xfId="35888" xr:uid="{00000000-0005-0000-0000-0000AE630000}"/>
    <cellStyle name="Normal 6 3 6 2 2 2 2 5" xfId="25292" xr:uid="{00000000-0005-0000-0000-0000AF630000}"/>
    <cellStyle name="Normal 6 3 6 2 2 2 3" xfId="13060" xr:uid="{00000000-0005-0000-0000-0000B0630000}"/>
    <cellStyle name="Normal 6 3 6 2 2 2 3 2" xfId="13061" xr:uid="{00000000-0005-0000-0000-0000B1630000}"/>
    <cellStyle name="Normal 6 3 6 2 2 2 3 2 2" xfId="13062" xr:uid="{00000000-0005-0000-0000-0000B2630000}"/>
    <cellStyle name="Normal 6 3 6 2 2 2 3 2 2 2" xfId="40936" xr:uid="{00000000-0005-0000-0000-0000B3630000}"/>
    <cellStyle name="Normal 6 3 6 2 2 2 3 2 3" xfId="30918" xr:uid="{00000000-0005-0000-0000-0000B4630000}"/>
    <cellStyle name="Normal 6 3 6 2 2 2 3 3" xfId="13063" xr:uid="{00000000-0005-0000-0000-0000B5630000}"/>
    <cellStyle name="Normal 6 3 6 2 2 2 3 3 2" xfId="13064" xr:uid="{00000000-0005-0000-0000-0000B6630000}"/>
    <cellStyle name="Normal 6 3 6 2 2 2 3 3 2 2" xfId="40937" xr:uid="{00000000-0005-0000-0000-0000B7630000}"/>
    <cellStyle name="Normal 6 3 6 2 2 2 3 3 3" xfId="30919" xr:uid="{00000000-0005-0000-0000-0000B8630000}"/>
    <cellStyle name="Normal 6 3 6 2 2 2 3 4" xfId="13065" xr:uid="{00000000-0005-0000-0000-0000B9630000}"/>
    <cellStyle name="Normal 6 3 6 2 2 2 3 4 2" xfId="35889" xr:uid="{00000000-0005-0000-0000-0000BA630000}"/>
    <cellStyle name="Normal 6 3 6 2 2 2 3 5" xfId="25293" xr:uid="{00000000-0005-0000-0000-0000BB630000}"/>
    <cellStyle name="Normal 6 3 6 2 2 2 4" xfId="13066" xr:uid="{00000000-0005-0000-0000-0000BC630000}"/>
    <cellStyle name="Normal 6 3 6 2 2 2 4 2" xfId="13067" xr:uid="{00000000-0005-0000-0000-0000BD630000}"/>
    <cellStyle name="Normal 6 3 6 2 2 2 4 2 2" xfId="40938" xr:uid="{00000000-0005-0000-0000-0000BE630000}"/>
    <cellStyle name="Normal 6 3 6 2 2 2 4 3" xfId="30920" xr:uid="{00000000-0005-0000-0000-0000BF630000}"/>
    <cellStyle name="Normal 6 3 6 2 2 2 5" xfId="13068" xr:uid="{00000000-0005-0000-0000-0000C0630000}"/>
    <cellStyle name="Normal 6 3 6 2 2 2 5 2" xfId="13069" xr:uid="{00000000-0005-0000-0000-0000C1630000}"/>
    <cellStyle name="Normal 6 3 6 2 2 2 5 2 2" xfId="40939" xr:uid="{00000000-0005-0000-0000-0000C2630000}"/>
    <cellStyle name="Normal 6 3 6 2 2 2 5 3" xfId="30921" xr:uid="{00000000-0005-0000-0000-0000C3630000}"/>
    <cellStyle name="Normal 6 3 6 2 2 2 6" xfId="13070" xr:uid="{00000000-0005-0000-0000-0000C4630000}"/>
    <cellStyle name="Normal 6 3 6 2 2 2 6 2" xfId="35887" xr:uid="{00000000-0005-0000-0000-0000C5630000}"/>
    <cellStyle name="Normal 6 3 6 2 2 2 7" xfId="25291" xr:uid="{00000000-0005-0000-0000-0000C6630000}"/>
    <cellStyle name="Normal 6 3 6 2 2 3" xfId="13071" xr:uid="{00000000-0005-0000-0000-0000C7630000}"/>
    <cellStyle name="Normal 6 3 6 2 2 3 2" xfId="13072" xr:uid="{00000000-0005-0000-0000-0000C8630000}"/>
    <cellStyle name="Normal 6 3 6 2 2 3 2 2" xfId="13073" xr:uid="{00000000-0005-0000-0000-0000C9630000}"/>
    <cellStyle name="Normal 6 3 6 2 2 3 2 2 2" xfId="40940" xr:uid="{00000000-0005-0000-0000-0000CA630000}"/>
    <cellStyle name="Normal 6 3 6 2 2 3 2 3" xfId="30922" xr:uid="{00000000-0005-0000-0000-0000CB630000}"/>
    <cellStyle name="Normal 6 3 6 2 2 3 3" xfId="13074" xr:uid="{00000000-0005-0000-0000-0000CC630000}"/>
    <cellStyle name="Normal 6 3 6 2 2 3 3 2" xfId="13075" xr:uid="{00000000-0005-0000-0000-0000CD630000}"/>
    <cellStyle name="Normal 6 3 6 2 2 3 3 2 2" xfId="40941" xr:uid="{00000000-0005-0000-0000-0000CE630000}"/>
    <cellStyle name="Normal 6 3 6 2 2 3 3 3" xfId="30923" xr:uid="{00000000-0005-0000-0000-0000CF630000}"/>
    <cellStyle name="Normal 6 3 6 2 2 3 4" xfId="13076" xr:uid="{00000000-0005-0000-0000-0000D0630000}"/>
    <cellStyle name="Normal 6 3 6 2 2 3 4 2" xfId="35890" xr:uid="{00000000-0005-0000-0000-0000D1630000}"/>
    <cellStyle name="Normal 6 3 6 2 2 3 5" xfId="25294" xr:uid="{00000000-0005-0000-0000-0000D2630000}"/>
    <cellStyle name="Normal 6 3 6 2 2 4" xfId="13077" xr:uid="{00000000-0005-0000-0000-0000D3630000}"/>
    <cellStyle name="Normal 6 3 6 2 2 4 2" xfId="13078" xr:uid="{00000000-0005-0000-0000-0000D4630000}"/>
    <cellStyle name="Normal 6 3 6 2 2 4 2 2" xfId="13079" xr:uid="{00000000-0005-0000-0000-0000D5630000}"/>
    <cellStyle name="Normal 6 3 6 2 2 4 2 2 2" xfId="40942" xr:uid="{00000000-0005-0000-0000-0000D6630000}"/>
    <cellStyle name="Normal 6 3 6 2 2 4 2 3" xfId="30924" xr:uid="{00000000-0005-0000-0000-0000D7630000}"/>
    <cellStyle name="Normal 6 3 6 2 2 4 3" xfId="13080" xr:uid="{00000000-0005-0000-0000-0000D8630000}"/>
    <cellStyle name="Normal 6 3 6 2 2 4 3 2" xfId="13081" xr:uid="{00000000-0005-0000-0000-0000D9630000}"/>
    <cellStyle name="Normal 6 3 6 2 2 4 3 2 2" xfId="40943" xr:uid="{00000000-0005-0000-0000-0000DA630000}"/>
    <cellStyle name="Normal 6 3 6 2 2 4 3 3" xfId="30925" xr:uid="{00000000-0005-0000-0000-0000DB630000}"/>
    <cellStyle name="Normal 6 3 6 2 2 4 4" xfId="13082" xr:uid="{00000000-0005-0000-0000-0000DC630000}"/>
    <cellStyle name="Normal 6 3 6 2 2 4 4 2" xfId="35891" xr:uid="{00000000-0005-0000-0000-0000DD630000}"/>
    <cellStyle name="Normal 6 3 6 2 2 4 5" xfId="25295" xr:uid="{00000000-0005-0000-0000-0000DE630000}"/>
    <cellStyle name="Normal 6 3 6 2 2 5" xfId="13083" xr:uid="{00000000-0005-0000-0000-0000DF630000}"/>
    <cellStyle name="Normal 6 3 6 2 2 5 2" xfId="13084" xr:uid="{00000000-0005-0000-0000-0000E0630000}"/>
    <cellStyle name="Normal 6 3 6 2 2 5 2 2" xfId="40944" xr:uid="{00000000-0005-0000-0000-0000E1630000}"/>
    <cellStyle name="Normal 6 3 6 2 2 5 3" xfId="30926" xr:uid="{00000000-0005-0000-0000-0000E2630000}"/>
    <cellStyle name="Normal 6 3 6 2 2 6" xfId="13085" xr:uid="{00000000-0005-0000-0000-0000E3630000}"/>
    <cellStyle name="Normal 6 3 6 2 2 6 2" xfId="13086" xr:uid="{00000000-0005-0000-0000-0000E4630000}"/>
    <cellStyle name="Normal 6 3 6 2 2 6 2 2" xfId="40945" xr:uid="{00000000-0005-0000-0000-0000E5630000}"/>
    <cellStyle name="Normal 6 3 6 2 2 6 3" xfId="30927" xr:uid="{00000000-0005-0000-0000-0000E6630000}"/>
    <cellStyle name="Normal 6 3 6 2 2 7" xfId="13087" xr:uid="{00000000-0005-0000-0000-0000E7630000}"/>
    <cellStyle name="Normal 6 3 6 2 2 7 2" xfId="35886" xr:uid="{00000000-0005-0000-0000-0000E8630000}"/>
    <cellStyle name="Normal 6 3 6 2 2 8" xfId="25290" xr:uid="{00000000-0005-0000-0000-0000E9630000}"/>
    <cellStyle name="Normal 6 3 6 2 3" xfId="13088" xr:uid="{00000000-0005-0000-0000-0000EA630000}"/>
    <cellStyle name="Normal 6 3 6 2 3 2" xfId="13089" xr:uid="{00000000-0005-0000-0000-0000EB630000}"/>
    <cellStyle name="Normal 6 3 6 2 3 2 2" xfId="13090" xr:uid="{00000000-0005-0000-0000-0000EC630000}"/>
    <cellStyle name="Normal 6 3 6 2 3 2 2 2" xfId="13091" xr:uid="{00000000-0005-0000-0000-0000ED630000}"/>
    <cellStyle name="Normal 6 3 6 2 3 2 2 2 2" xfId="13092" xr:uid="{00000000-0005-0000-0000-0000EE630000}"/>
    <cellStyle name="Normal 6 3 6 2 3 2 2 2 2 2" xfId="40946" xr:uid="{00000000-0005-0000-0000-0000EF630000}"/>
    <cellStyle name="Normal 6 3 6 2 3 2 2 2 3" xfId="30928" xr:uid="{00000000-0005-0000-0000-0000F0630000}"/>
    <cellStyle name="Normal 6 3 6 2 3 2 2 3" xfId="13093" xr:uid="{00000000-0005-0000-0000-0000F1630000}"/>
    <cellStyle name="Normal 6 3 6 2 3 2 2 3 2" xfId="13094" xr:uid="{00000000-0005-0000-0000-0000F2630000}"/>
    <cellStyle name="Normal 6 3 6 2 3 2 2 3 2 2" xfId="40947" xr:uid="{00000000-0005-0000-0000-0000F3630000}"/>
    <cellStyle name="Normal 6 3 6 2 3 2 2 3 3" xfId="30929" xr:uid="{00000000-0005-0000-0000-0000F4630000}"/>
    <cellStyle name="Normal 6 3 6 2 3 2 2 4" xfId="13095" xr:uid="{00000000-0005-0000-0000-0000F5630000}"/>
    <cellStyle name="Normal 6 3 6 2 3 2 2 4 2" xfId="35894" xr:uid="{00000000-0005-0000-0000-0000F6630000}"/>
    <cellStyle name="Normal 6 3 6 2 3 2 2 5" xfId="25298" xr:uid="{00000000-0005-0000-0000-0000F7630000}"/>
    <cellStyle name="Normal 6 3 6 2 3 2 3" xfId="13096" xr:uid="{00000000-0005-0000-0000-0000F8630000}"/>
    <cellStyle name="Normal 6 3 6 2 3 2 3 2" xfId="13097" xr:uid="{00000000-0005-0000-0000-0000F9630000}"/>
    <cellStyle name="Normal 6 3 6 2 3 2 3 2 2" xfId="13098" xr:uid="{00000000-0005-0000-0000-0000FA630000}"/>
    <cellStyle name="Normal 6 3 6 2 3 2 3 2 2 2" xfId="40948" xr:uid="{00000000-0005-0000-0000-0000FB630000}"/>
    <cellStyle name="Normal 6 3 6 2 3 2 3 2 3" xfId="30930" xr:uid="{00000000-0005-0000-0000-0000FC630000}"/>
    <cellStyle name="Normal 6 3 6 2 3 2 3 3" xfId="13099" xr:uid="{00000000-0005-0000-0000-0000FD630000}"/>
    <cellStyle name="Normal 6 3 6 2 3 2 3 3 2" xfId="13100" xr:uid="{00000000-0005-0000-0000-0000FE630000}"/>
    <cellStyle name="Normal 6 3 6 2 3 2 3 3 2 2" xfId="40949" xr:uid="{00000000-0005-0000-0000-0000FF630000}"/>
    <cellStyle name="Normal 6 3 6 2 3 2 3 3 3" xfId="30931" xr:uid="{00000000-0005-0000-0000-000000640000}"/>
    <cellStyle name="Normal 6 3 6 2 3 2 3 4" xfId="13101" xr:uid="{00000000-0005-0000-0000-000001640000}"/>
    <cellStyle name="Normal 6 3 6 2 3 2 3 4 2" xfId="35895" xr:uid="{00000000-0005-0000-0000-000002640000}"/>
    <cellStyle name="Normal 6 3 6 2 3 2 3 5" xfId="25299" xr:uid="{00000000-0005-0000-0000-000003640000}"/>
    <cellStyle name="Normal 6 3 6 2 3 2 4" xfId="13102" xr:uid="{00000000-0005-0000-0000-000004640000}"/>
    <cellStyle name="Normal 6 3 6 2 3 2 4 2" xfId="13103" xr:uid="{00000000-0005-0000-0000-000005640000}"/>
    <cellStyle name="Normal 6 3 6 2 3 2 4 2 2" xfId="40950" xr:uid="{00000000-0005-0000-0000-000006640000}"/>
    <cellStyle name="Normal 6 3 6 2 3 2 4 3" xfId="30932" xr:uid="{00000000-0005-0000-0000-000007640000}"/>
    <cellStyle name="Normal 6 3 6 2 3 2 5" xfId="13104" xr:uid="{00000000-0005-0000-0000-000008640000}"/>
    <cellStyle name="Normal 6 3 6 2 3 2 5 2" xfId="13105" xr:uid="{00000000-0005-0000-0000-000009640000}"/>
    <cellStyle name="Normal 6 3 6 2 3 2 5 2 2" xfId="40951" xr:uid="{00000000-0005-0000-0000-00000A640000}"/>
    <cellStyle name="Normal 6 3 6 2 3 2 5 3" xfId="30933" xr:uid="{00000000-0005-0000-0000-00000B640000}"/>
    <cellStyle name="Normal 6 3 6 2 3 2 6" xfId="13106" xr:uid="{00000000-0005-0000-0000-00000C640000}"/>
    <cellStyle name="Normal 6 3 6 2 3 2 6 2" xfId="35893" xr:uid="{00000000-0005-0000-0000-00000D640000}"/>
    <cellStyle name="Normal 6 3 6 2 3 2 7" xfId="25297" xr:uid="{00000000-0005-0000-0000-00000E640000}"/>
    <cellStyle name="Normal 6 3 6 2 3 3" xfId="13107" xr:uid="{00000000-0005-0000-0000-00000F640000}"/>
    <cellStyle name="Normal 6 3 6 2 3 3 2" xfId="13108" xr:uid="{00000000-0005-0000-0000-000010640000}"/>
    <cellStyle name="Normal 6 3 6 2 3 3 2 2" xfId="13109" xr:uid="{00000000-0005-0000-0000-000011640000}"/>
    <cellStyle name="Normal 6 3 6 2 3 3 2 2 2" xfId="40952" xr:uid="{00000000-0005-0000-0000-000012640000}"/>
    <cellStyle name="Normal 6 3 6 2 3 3 2 3" xfId="30934" xr:uid="{00000000-0005-0000-0000-000013640000}"/>
    <cellStyle name="Normal 6 3 6 2 3 3 3" xfId="13110" xr:uid="{00000000-0005-0000-0000-000014640000}"/>
    <cellStyle name="Normal 6 3 6 2 3 3 3 2" xfId="13111" xr:uid="{00000000-0005-0000-0000-000015640000}"/>
    <cellStyle name="Normal 6 3 6 2 3 3 3 2 2" xfId="40953" xr:uid="{00000000-0005-0000-0000-000016640000}"/>
    <cellStyle name="Normal 6 3 6 2 3 3 3 3" xfId="30935" xr:uid="{00000000-0005-0000-0000-000017640000}"/>
    <cellStyle name="Normal 6 3 6 2 3 3 4" xfId="13112" xr:uid="{00000000-0005-0000-0000-000018640000}"/>
    <cellStyle name="Normal 6 3 6 2 3 3 4 2" xfId="35896" xr:uid="{00000000-0005-0000-0000-000019640000}"/>
    <cellStyle name="Normal 6 3 6 2 3 3 5" xfId="25300" xr:uid="{00000000-0005-0000-0000-00001A640000}"/>
    <cellStyle name="Normal 6 3 6 2 3 4" xfId="13113" xr:uid="{00000000-0005-0000-0000-00001B640000}"/>
    <cellStyle name="Normal 6 3 6 2 3 4 2" xfId="13114" xr:uid="{00000000-0005-0000-0000-00001C640000}"/>
    <cellStyle name="Normal 6 3 6 2 3 4 2 2" xfId="13115" xr:uid="{00000000-0005-0000-0000-00001D640000}"/>
    <cellStyle name="Normal 6 3 6 2 3 4 2 2 2" xfId="40954" xr:uid="{00000000-0005-0000-0000-00001E640000}"/>
    <cellStyle name="Normal 6 3 6 2 3 4 2 3" xfId="30936" xr:uid="{00000000-0005-0000-0000-00001F640000}"/>
    <cellStyle name="Normal 6 3 6 2 3 4 3" xfId="13116" xr:uid="{00000000-0005-0000-0000-000020640000}"/>
    <cellStyle name="Normal 6 3 6 2 3 4 3 2" xfId="13117" xr:uid="{00000000-0005-0000-0000-000021640000}"/>
    <cellStyle name="Normal 6 3 6 2 3 4 3 2 2" xfId="40955" xr:uid="{00000000-0005-0000-0000-000022640000}"/>
    <cellStyle name="Normal 6 3 6 2 3 4 3 3" xfId="30937" xr:uid="{00000000-0005-0000-0000-000023640000}"/>
    <cellStyle name="Normal 6 3 6 2 3 4 4" xfId="13118" xr:uid="{00000000-0005-0000-0000-000024640000}"/>
    <cellStyle name="Normal 6 3 6 2 3 4 4 2" xfId="35897" xr:uid="{00000000-0005-0000-0000-000025640000}"/>
    <cellStyle name="Normal 6 3 6 2 3 4 5" xfId="25301" xr:uid="{00000000-0005-0000-0000-000026640000}"/>
    <cellStyle name="Normal 6 3 6 2 3 5" xfId="13119" xr:uid="{00000000-0005-0000-0000-000027640000}"/>
    <cellStyle name="Normal 6 3 6 2 3 5 2" xfId="13120" xr:uid="{00000000-0005-0000-0000-000028640000}"/>
    <cellStyle name="Normal 6 3 6 2 3 5 2 2" xfId="40956" xr:uid="{00000000-0005-0000-0000-000029640000}"/>
    <cellStyle name="Normal 6 3 6 2 3 5 3" xfId="30938" xr:uid="{00000000-0005-0000-0000-00002A640000}"/>
    <cellStyle name="Normal 6 3 6 2 3 6" xfId="13121" xr:uid="{00000000-0005-0000-0000-00002B640000}"/>
    <cellStyle name="Normal 6 3 6 2 3 6 2" xfId="13122" xr:uid="{00000000-0005-0000-0000-00002C640000}"/>
    <cellStyle name="Normal 6 3 6 2 3 6 2 2" xfId="40957" xr:uid="{00000000-0005-0000-0000-00002D640000}"/>
    <cellStyle name="Normal 6 3 6 2 3 6 3" xfId="30939" xr:uid="{00000000-0005-0000-0000-00002E640000}"/>
    <cellStyle name="Normal 6 3 6 2 3 7" xfId="13123" xr:uid="{00000000-0005-0000-0000-00002F640000}"/>
    <cellStyle name="Normal 6 3 6 2 3 7 2" xfId="35892" xr:uid="{00000000-0005-0000-0000-000030640000}"/>
    <cellStyle name="Normal 6 3 6 2 3 8" xfId="25296" xr:uid="{00000000-0005-0000-0000-000031640000}"/>
    <cellStyle name="Normal 6 3 6 2 4" xfId="13124" xr:uid="{00000000-0005-0000-0000-000032640000}"/>
    <cellStyle name="Normal 6 3 6 2 4 2" xfId="13125" xr:uid="{00000000-0005-0000-0000-000033640000}"/>
    <cellStyle name="Normal 6 3 6 2 4 2 2" xfId="13126" xr:uid="{00000000-0005-0000-0000-000034640000}"/>
    <cellStyle name="Normal 6 3 6 2 4 2 2 2" xfId="13127" xr:uid="{00000000-0005-0000-0000-000035640000}"/>
    <cellStyle name="Normal 6 3 6 2 4 2 2 2 2" xfId="40958" xr:uid="{00000000-0005-0000-0000-000036640000}"/>
    <cellStyle name="Normal 6 3 6 2 4 2 2 3" xfId="30940" xr:uid="{00000000-0005-0000-0000-000037640000}"/>
    <cellStyle name="Normal 6 3 6 2 4 2 3" xfId="13128" xr:uid="{00000000-0005-0000-0000-000038640000}"/>
    <cellStyle name="Normal 6 3 6 2 4 2 3 2" xfId="13129" xr:uid="{00000000-0005-0000-0000-000039640000}"/>
    <cellStyle name="Normal 6 3 6 2 4 2 3 2 2" xfId="40959" xr:uid="{00000000-0005-0000-0000-00003A640000}"/>
    <cellStyle name="Normal 6 3 6 2 4 2 3 3" xfId="30941" xr:uid="{00000000-0005-0000-0000-00003B640000}"/>
    <cellStyle name="Normal 6 3 6 2 4 2 4" xfId="13130" xr:uid="{00000000-0005-0000-0000-00003C640000}"/>
    <cellStyle name="Normal 6 3 6 2 4 2 4 2" xfId="35899" xr:uid="{00000000-0005-0000-0000-00003D640000}"/>
    <cellStyle name="Normal 6 3 6 2 4 2 5" xfId="25303" xr:uid="{00000000-0005-0000-0000-00003E640000}"/>
    <cellStyle name="Normal 6 3 6 2 4 3" xfId="13131" xr:uid="{00000000-0005-0000-0000-00003F640000}"/>
    <cellStyle name="Normal 6 3 6 2 4 3 2" xfId="13132" xr:uid="{00000000-0005-0000-0000-000040640000}"/>
    <cellStyle name="Normal 6 3 6 2 4 3 2 2" xfId="13133" xr:uid="{00000000-0005-0000-0000-000041640000}"/>
    <cellStyle name="Normal 6 3 6 2 4 3 2 2 2" xfId="40960" xr:uid="{00000000-0005-0000-0000-000042640000}"/>
    <cellStyle name="Normal 6 3 6 2 4 3 2 3" xfId="30942" xr:uid="{00000000-0005-0000-0000-000043640000}"/>
    <cellStyle name="Normal 6 3 6 2 4 3 3" xfId="13134" xr:uid="{00000000-0005-0000-0000-000044640000}"/>
    <cellStyle name="Normal 6 3 6 2 4 3 3 2" xfId="13135" xr:uid="{00000000-0005-0000-0000-000045640000}"/>
    <cellStyle name="Normal 6 3 6 2 4 3 3 2 2" xfId="40961" xr:uid="{00000000-0005-0000-0000-000046640000}"/>
    <cellStyle name="Normal 6 3 6 2 4 3 3 3" xfId="30943" xr:uid="{00000000-0005-0000-0000-000047640000}"/>
    <cellStyle name="Normal 6 3 6 2 4 3 4" xfId="13136" xr:uid="{00000000-0005-0000-0000-000048640000}"/>
    <cellStyle name="Normal 6 3 6 2 4 3 4 2" xfId="35900" xr:uid="{00000000-0005-0000-0000-000049640000}"/>
    <cellStyle name="Normal 6 3 6 2 4 3 5" xfId="25304" xr:uid="{00000000-0005-0000-0000-00004A640000}"/>
    <cellStyle name="Normal 6 3 6 2 4 4" xfId="13137" xr:uid="{00000000-0005-0000-0000-00004B640000}"/>
    <cellStyle name="Normal 6 3 6 2 4 4 2" xfId="13138" xr:uid="{00000000-0005-0000-0000-00004C640000}"/>
    <cellStyle name="Normal 6 3 6 2 4 4 2 2" xfId="40962" xr:uid="{00000000-0005-0000-0000-00004D640000}"/>
    <cellStyle name="Normal 6 3 6 2 4 4 3" xfId="30944" xr:uid="{00000000-0005-0000-0000-00004E640000}"/>
    <cellStyle name="Normal 6 3 6 2 4 5" xfId="13139" xr:uid="{00000000-0005-0000-0000-00004F640000}"/>
    <cellStyle name="Normal 6 3 6 2 4 5 2" xfId="13140" xr:uid="{00000000-0005-0000-0000-000050640000}"/>
    <cellStyle name="Normal 6 3 6 2 4 5 2 2" xfId="40963" xr:uid="{00000000-0005-0000-0000-000051640000}"/>
    <cellStyle name="Normal 6 3 6 2 4 5 3" xfId="30945" xr:uid="{00000000-0005-0000-0000-000052640000}"/>
    <cellStyle name="Normal 6 3 6 2 4 6" xfId="13141" xr:uid="{00000000-0005-0000-0000-000053640000}"/>
    <cellStyle name="Normal 6 3 6 2 4 6 2" xfId="35898" xr:uid="{00000000-0005-0000-0000-000054640000}"/>
    <cellStyle name="Normal 6 3 6 2 4 7" xfId="25302" xr:uid="{00000000-0005-0000-0000-000055640000}"/>
    <cellStyle name="Normal 6 3 6 2 5" xfId="13142" xr:uid="{00000000-0005-0000-0000-000056640000}"/>
    <cellStyle name="Normal 6 3 6 2 5 2" xfId="13143" xr:uid="{00000000-0005-0000-0000-000057640000}"/>
    <cellStyle name="Normal 6 3 6 2 5 2 2" xfId="13144" xr:uid="{00000000-0005-0000-0000-000058640000}"/>
    <cellStyle name="Normal 6 3 6 2 5 2 2 2" xfId="40964" xr:uid="{00000000-0005-0000-0000-000059640000}"/>
    <cellStyle name="Normal 6 3 6 2 5 2 3" xfId="30946" xr:uid="{00000000-0005-0000-0000-00005A640000}"/>
    <cellStyle name="Normal 6 3 6 2 5 3" xfId="13145" xr:uid="{00000000-0005-0000-0000-00005B640000}"/>
    <cellStyle name="Normal 6 3 6 2 5 3 2" xfId="13146" xr:uid="{00000000-0005-0000-0000-00005C640000}"/>
    <cellStyle name="Normal 6 3 6 2 5 3 2 2" xfId="40965" xr:uid="{00000000-0005-0000-0000-00005D640000}"/>
    <cellStyle name="Normal 6 3 6 2 5 3 3" xfId="30947" xr:uid="{00000000-0005-0000-0000-00005E640000}"/>
    <cellStyle name="Normal 6 3 6 2 5 4" xfId="13147" xr:uid="{00000000-0005-0000-0000-00005F640000}"/>
    <cellStyle name="Normal 6 3 6 2 5 4 2" xfId="35901" xr:uid="{00000000-0005-0000-0000-000060640000}"/>
    <cellStyle name="Normal 6 3 6 2 5 5" xfId="25305" xr:uid="{00000000-0005-0000-0000-000061640000}"/>
    <cellStyle name="Normal 6 3 6 2 6" xfId="13148" xr:uid="{00000000-0005-0000-0000-000062640000}"/>
    <cellStyle name="Normal 6 3 6 2 6 2" xfId="13149" xr:uid="{00000000-0005-0000-0000-000063640000}"/>
    <cellStyle name="Normal 6 3 6 2 6 2 2" xfId="13150" xr:uid="{00000000-0005-0000-0000-000064640000}"/>
    <cellStyle name="Normal 6 3 6 2 6 2 2 2" xfId="40966" xr:uid="{00000000-0005-0000-0000-000065640000}"/>
    <cellStyle name="Normal 6 3 6 2 6 2 3" xfId="30948" xr:uid="{00000000-0005-0000-0000-000066640000}"/>
    <cellStyle name="Normal 6 3 6 2 6 3" xfId="13151" xr:uid="{00000000-0005-0000-0000-000067640000}"/>
    <cellStyle name="Normal 6 3 6 2 6 3 2" xfId="13152" xr:uid="{00000000-0005-0000-0000-000068640000}"/>
    <cellStyle name="Normal 6 3 6 2 6 3 2 2" xfId="40967" xr:uid="{00000000-0005-0000-0000-000069640000}"/>
    <cellStyle name="Normal 6 3 6 2 6 3 3" xfId="30949" xr:uid="{00000000-0005-0000-0000-00006A640000}"/>
    <cellStyle name="Normal 6 3 6 2 6 4" xfId="13153" xr:uid="{00000000-0005-0000-0000-00006B640000}"/>
    <cellStyle name="Normal 6 3 6 2 6 4 2" xfId="35902" xr:uid="{00000000-0005-0000-0000-00006C640000}"/>
    <cellStyle name="Normal 6 3 6 2 6 5" xfId="25306" xr:uid="{00000000-0005-0000-0000-00006D640000}"/>
    <cellStyle name="Normal 6 3 6 2 7" xfId="13154" xr:uid="{00000000-0005-0000-0000-00006E640000}"/>
    <cellStyle name="Normal 6 3 6 2 7 2" xfId="13155" xr:uid="{00000000-0005-0000-0000-00006F640000}"/>
    <cellStyle name="Normal 6 3 6 2 7 2 2" xfId="40968" xr:uid="{00000000-0005-0000-0000-000070640000}"/>
    <cellStyle name="Normal 6 3 6 2 7 3" xfId="30950" xr:uid="{00000000-0005-0000-0000-000071640000}"/>
    <cellStyle name="Normal 6 3 6 2 8" xfId="13156" xr:uid="{00000000-0005-0000-0000-000072640000}"/>
    <cellStyle name="Normal 6 3 6 2 8 2" xfId="13157" xr:uid="{00000000-0005-0000-0000-000073640000}"/>
    <cellStyle name="Normal 6 3 6 2 8 2 2" xfId="40969" xr:uid="{00000000-0005-0000-0000-000074640000}"/>
    <cellStyle name="Normal 6 3 6 2 8 3" xfId="30951" xr:uid="{00000000-0005-0000-0000-000075640000}"/>
    <cellStyle name="Normal 6 3 6 2 9" xfId="13158" xr:uid="{00000000-0005-0000-0000-000076640000}"/>
    <cellStyle name="Normal 6 3 6 2 9 2" xfId="35885" xr:uid="{00000000-0005-0000-0000-000077640000}"/>
    <cellStyle name="Normal 6 3 6 3" xfId="13159" xr:uid="{00000000-0005-0000-0000-000078640000}"/>
    <cellStyle name="Normal 6 3 6 3 2" xfId="13160" xr:uid="{00000000-0005-0000-0000-000079640000}"/>
    <cellStyle name="Normal 6 3 6 3 2 2" xfId="13161" xr:uid="{00000000-0005-0000-0000-00007A640000}"/>
    <cellStyle name="Normal 6 3 6 3 2 2 2" xfId="13162" xr:uid="{00000000-0005-0000-0000-00007B640000}"/>
    <cellStyle name="Normal 6 3 6 3 2 2 2 2" xfId="13163" xr:uid="{00000000-0005-0000-0000-00007C640000}"/>
    <cellStyle name="Normal 6 3 6 3 2 2 2 2 2" xfId="40970" xr:uid="{00000000-0005-0000-0000-00007D640000}"/>
    <cellStyle name="Normal 6 3 6 3 2 2 2 3" xfId="30952" xr:uid="{00000000-0005-0000-0000-00007E640000}"/>
    <cellStyle name="Normal 6 3 6 3 2 2 3" xfId="13164" xr:uid="{00000000-0005-0000-0000-00007F640000}"/>
    <cellStyle name="Normal 6 3 6 3 2 2 3 2" xfId="13165" xr:uid="{00000000-0005-0000-0000-000080640000}"/>
    <cellStyle name="Normal 6 3 6 3 2 2 3 2 2" xfId="40971" xr:uid="{00000000-0005-0000-0000-000081640000}"/>
    <cellStyle name="Normal 6 3 6 3 2 2 3 3" xfId="30953" xr:uid="{00000000-0005-0000-0000-000082640000}"/>
    <cellStyle name="Normal 6 3 6 3 2 2 4" xfId="13166" xr:uid="{00000000-0005-0000-0000-000083640000}"/>
    <cellStyle name="Normal 6 3 6 3 2 2 4 2" xfId="35905" xr:uid="{00000000-0005-0000-0000-000084640000}"/>
    <cellStyle name="Normal 6 3 6 3 2 2 5" xfId="25309" xr:uid="{00000000-0005-0000-0000-000085640000}"/>
    <cellStyle name="Normal 6 3 6 3 2 3" xfId="13167" xr:uid="{00000000-0005-0000-0000-000086640000}"/>
    <cellStyle name="Normal 6 3 6 3 2 3 2" xfId="13168" xr:uid="{00000000-0005-0000-0000-000087640000}"/>
    <cellStyle name="Normal 6 3 6 3 2 3 2 2" xfId="13169" xr:uid="{00000000-0005-0000-0000-000088640000}"/>
    <cellStyle name="Normal 6 3 6 3 2 3 2 2 2" xfId="40972" xr:uid="{00000000-0005-0000-0000-000089640000}"/>
    <cellStyle name="Normal 6 3 6 3 2 3 2 3" xfId="30954" xr:uid="{00000000-0005-0000-0000-00008A640000}"/>
    <cellStyle name="Normal 6 3 6 3 2 3 3" xfId="13170" xr:uid="{00000000-0005-0000-0000-00008B640000}"/>
    <cellStyle name="Normal 6 3 6 3 2 3 3 2" xfId="13171" xr:uid="{00000000-0005-0000-0000-00008C640000}"/>
    <cellStyle name="Normal 6 3 6 3 2 3 3 2 2" xfId="40973" xr:uid="{00000000-0005-0000-0000-00008D640000}"/>
    <cellStyle name="Normal 6 3 6 3 2 3 3 3" xfId="30955" xr:uid="{00000000-0005-0000-0000-00008E640000}"/>
    <cellStyle name="Normal 6 3 6 3 2 3 4" xfId="13172" xr:uid="{00000000-0005-0000-0000-00008F640000}"/>
    <cellStyle name="Normal 6 3 6 3 2 3 4 2" xfId="35906" xr:uid="{00000000-0005-0000-0000-000090640000}"/>
    <cellStyle name="Normal 6 3 6 3 2 3 5" xfId="25310" xr:uid="{00000000-0005-0000-0000-000091640000}"/>
    <cellStyle name="Normal 6 3 6 3 2 4" xfId="13173" xr:uid="{00000000-0005-0000-0000-000092640000}"/>
    <cellStyle name="Normal 6 3 6 3 2 4 2" xfId="13174" xr:uid="{00000000-0005-0000-0000-000093640000}"/>
    <cellStyle name="Normal 6 3 6 3 2 4 2 2" xfId="40974" xr:uid="{00000000-0005-0000-0000-000094640000}"/>
    <cellStyle name="Normal 6 3 6 3 2 4 3" xfId="30956" xr:uid="{00000000-0005-0000-0000-000095640000}"/>
    <cellStyle name="Normal 6 3 6 3 2 5" xfId="13175" xr:uid="{00000000-0005-0000-0000-000096640000}"/>
    <cellStyle name="Normal 6 3 6 3 2 5 2" xfId="13176" xr:uid="{00000000-0005-0000-0000-000097640000}"/>
    <cellStyle name="Normal 6 3 6 3 2 5 2 2" xfId="40975" xr:uid="{00000000-0005-0000-0000-000098640000}"/>
    <cellStyle name="Normal 6 3 6 3 2 5 3" xfId="30957" xr:uid="{00000000-0005-0000-0000-000099640000}"/>
    <cellStyle name="Normal 6 3 6 3 2 6" xfId="13177" xr:uid="{00000000-0005-0000-0000-00009A640000}"/>
    <cellStyle name="Normal 6 3 6 3 2 6 2" xfId="35904" xr:uid="{00000000-0005-0000-0000-00009B640000}"/>
    <cellStyle name="Normal 6 3 6 3 2 7" xfId="25308" xr:uid="{00000000-0005-0000-0000-00009C640000}"/>
    <cellStyle name="Normal 6 3 6 3 3" xfId="13178" xr:uid="{00000000-0005-0000-0000-00009D640000}"/>
    <cellStyle name="Normal 6 3 6 3 3 2" xfId="13179" xr:uid="{00000000-0005-0000-0000-00009E640000}"/>
    <cellStyle name="Normal 6 3 6 3 3 2 2" xfId="13180" xr:uid="{00000000-0005-0000-0000-00009F640000}"/>
    <cellStyle name="Normal 6 3 6 3 3 2 2 2" xfId="40976" xr:uid="{00000000-0005-0000-0000-0000A0640000}"/>
    <cellStyle name="Normal 6 3 6 3 3 2 3" xfId="30958" xr:uid="{00000000-0005-0000-0000-0000A1640000}"/>
    <cellStyle name="Normal 6 3 6 3 3 3" xfId="13181" xr:uid="{00000000-0005-0000-0000-0000A2640000}"/>
    <cellStyle name="Normal 6 3 6 3 3 3 2" xfId="13182" xr:uid="{00000000-0005-0000-0000-0000A3640000}"/>
    <cellStyle name="Normal 6 3 6 3 3 3 2 2" xfId="40977" xr:uid="{00000000-0005-0000-0000-0000A4640000}"/>
    <cellStyle name="Normal 6 3 6 3 3 3 3" xfId="30959" xr:uid="{00000000-0005-0000-0000-0000A5640000}"/>
    <cellStyle name="Normal 6 3 6 3 3 4" xfId="13183" xr:uid="{00000000-0005-0000-0000-0000A6640000}"/>
    <cellStyle name="Normal 6 3 6 3 3 4 2" xfId="35907" xr:uid="{00000000-0005-0000-0000-0000A7640000}"/>
    <cellStyle name="Normal 6 3 6 3 3 5" xfId="25311" xr:uid="{00000000-0005-0000-0000-0000A8640000}"/>
    <cellStyle name="Normal 6 3 6 3 4" xfId="13184" xr:uid="{00000000-0005-0000-0000-0000A9640000}"/>
    <cellStyle name="Normal 6 3 6 3 4 2" xfId="13185" xr:uid="{00000000-0005-0000-0000-0000AA640000}"/>
    <cellStyle name="Normal 6 3 6 3 4 2 2" xfId="13186" xr:uid="{00000000-0005-0000-0000-0000AB640000}"/>
    <cellStyle name="Normal 6 3 6 3 4 2 2 2" xfId="40978" xr:uid="{00000000-0005-0000-0000-0000AC640000}"/>
    <cellStyle name="Normal 6 3 6 3 4 2 3" xfId="30960" xr:uid="{00000000-0005-0000-0000-0000AD640000}"/>
    <cellStyle name="Normal 6 3 6 3 4 3" xfId="13187" xr:uid="{00000000-0005-0000-0000-0000AE640000}"/>
    <cellStyle name="Normal 6 3 6 3 4 3 2" xfId="13188" xr:uid="{00000000-0005-0000-0000-0000AF640000}"/>
    <cellStyle name="Normal 6 3 6 3 4 3 2 2" xfId="40979" xr:uid="{00000000-0005-0000-0000-0000B0640000}"/>
    <cellStyle name="Normal 6 3 6 3 4 3 3" xfId="30961" xr:uid="{00000000-0005-0000-0000-0000B1640000}"/>
    <cellStyle name="Normal 6 3 6 3 4 4" xfId="13189" xr:uid="{00000000-0005-0000-0000-0000B2640000}"/>
    <cellStyle name="Normal 6 3 6 3 4 4 2" xfId="35908" xr:uid="{00000000-0005-0000-0000-0000B3640000}"/>
    <cellStyle name="Normal 6 3 6 3 4 5" xfId="25312" xr:uid="{00000000-0005-0000-0000-0000B4640000}"/>
    <cellStyle name="Normal 6 3 6 3 5" xfId="13190" xr:uid="{00000000-0005-0000-0000-0000B5640000}"/>
    <cellStyle name="Normal 6 3 6 3 5 2" xfId="13191" xr:uid="{00000000-0005-0000-0000-0000B6640000}"/>
    <cellStyle name="Normal 6 3 6 3 5 2 2" xfId="40980" xr:uid="{00000000-0005-0000-0000-0000B7640000}"/>
    <cellStyle name="Normal 6 3 6 3 5 3" xfId="30962" xr:uid="{00000000-0005-0000-0000-0000B8640000}"/>
    <cellStyle name="Normal 6 3 6 3 6" xfId="13192" xr:uid="{00000000-0005-0000-0000-0000B9640000}"/>
    <cellStyle name="Normal 6 3 6 3 6 2" xfId="13193" xr:uid="{00000000-0005-0000-0000-0000BA640000}"/>
    <cellStyle name="Normal 6 3 6 3 6 2 2" xfId="40981" xr:uid="{00000000-0005-0000-0000-0000BB640000}"/>
    <cellStyle name="Normal 6 3 6 3 6 3" xfId="30963" xr:uid="{00000000-0005-0000-0000-0000BC640000}"/>
    <cellStyle name="Normal 6 3 6 3 7" xfId="13194" xr:uid="{00000000-0005-0000-0000-0000BD640000}"/>
    <cellStyle name="Normal 6 3 6 3 7 2" xfId="35903" xr:uid="{00000000-0005-0000-0000-0000BE640000}"/>
    <cellStyle name="Normal 6 3 6 3 8" xfId="25307" xr:uid="{00000000-0005-0000-0000-0000BF640000}"/>
    <cellStyle name="Normal 6 3 6 4" xfId="13195" xr:uid="{00000000-0005-0000-0000-0000C0640000}"/>
    <cellStyle name="Normal 6 3 6 4 2" xfId="13196" xr:uid="{00000000-0005-0000-0000-0000C1640000}"/>
    <cellStyle name="Normal 6 3 6 4 2 2" xfId="13197" xr:uid="{00000000-0005-0000-0000-0000C2640000}"/>
    <cellStyle name="Normal 6 3 6 4 2 2 2" xfId="13198" xr:uid="{00000000-0005-0000-0000-0000C3640000}"/>
    <cellStyle name="Normal 6 3 6 4 2 2 2 2" xfId="13199" xr:uid="{00000000-0005-0000-0000-0000C4640000}"/>
    <cellStyle name="Normal 6 3 6 4 2 2 2 2 2" xfId="40982" xr:uid="{00000000-0005-0000-0000-0000C5640000}"/>
    <cellStyle name="Normal 6 3 6 4 2 2 2 3" xfId="30964" xr:uid="{00000000-0005-0000-0000-0000C6640000}"/>
    <cellStyle name="Normal 6 3 6 4 2 2 3" xfId="13200" xr:uid="{00000000-0005-0000-0000-0000C7640000}"/>
    <cellStyle name="Normal 6 3 6 4 2 2 3 2" xfId="13201" xr:uid="{00000000-0005-0000-0000-0000C8640000}"/>
    <cellStyle name="Normal 6 3 6 4 2 2 3 2 2" xfId="40983" xr:uid="{00000000-0005-0000-0000-0000C9640000}"/>
    <cellStyle name="Normal 6 3 6 4 2 2 3 3" xfId="30965" xr:uid="{00000000-0005-0000-0000-0000CA640000}"/>
    <cellStyle name="Normal 6 3 6 4 2 2 4" xfId="13202" xr:uid="{00000000-0005-0000-0000-0000CB640000}"/>
    <cellStyle name="Normal 6 3 6 4 2 2 4 2" xfId="35911" xr:uid="{00000000-0005-0000-0000-0000CC640000}"/>
    <cellStyle name="Normal 6 3 6 4 2 2 5" xfId="25315" xr:uid="{00000000-0005-0000-0000-0000CD640000}"/>
    <cellStyle name="Normal 6 3 6 4 2 3" xfId="13203" xr:uid="{00000000-0005-0000-0000-0000CE640000}"/>
    <cellStyle name="Normal 6 3 6 4 2 3 2" xfId="13204" xr:uid="{00000000-0005-0000-0000-0000CF640000}"/>
    <cellStyle name="Normal 6 3 6 4 2 3 2 2" xfId="13205" xr:uid="{00000000-0005-0000-0000-0000D0640000}"/>
    <cellStyle name="Normal 6 3 6 4 2 3 2 2 2" xfId="40984" xr:uid="{00000000-0005-0000-0000-0000D1640000}"/>
    <cellStyle name="Normal 6 3 6 4 2 3 2 3" xfId="30966" xr:uid="{00000000-0005-0000-0000-0000D2640000}"/>
    <cellStyle name="Normal 6 3 6 4 2 3 3" xfId="13206" xr:uid="{00000000-0005-0000-0000-0000D3640000}"/>
    <cellStyle name="Normal 6 3 6 4 2 3 3 2" xfId="13207" xr:uid="{00000000-0005-0000-0000-0000D4640000}"/>
    <cellStyle name="Normal 6 3 6 4 2 3 3 2 2" xfId="40985" xr:uid="{00000000-0005-0000-0000-0000D5640000}"/>
    <cellStyle name="Normal 6 3 6 4 2 3 3 3" xfId="30967" xr:uid="{00000000-0005-0000-0000-0000D6640000}"/>
    <cellStyle name="Normal 6 3 6 4 2 3 4" xfId="13208" xr:uid="{00000000-0005-0000-0000-0000D7640000}"/>
    <cellStyle name="Normal 6 3 6 4 2 3 4 2" xfId="35912" xr:uid="{00000000-0005-0000-0000-0000D8640000}"/>
    <cellStyle name="Normal 6 3 6 4 2 3 5" xfId="25316" xr:uid="{00000000-0005-0000-0000-0000D9640000}"/>
    <cellStyle name="Normal 6 3 6 4 2 4" xfId="13209" xr:uid="{00000000-0005-0000-0000-0000DA640000}"/>
    <cellStyle name="Normal 6 3 6 4 2 4 2" xfId="13210" xr:uid="{00000000-0005-0000-0000-0000DB640000}"/>
    <cellStyle name="Normal 6 3 6 4 2 4 2 2" xfId="40986" xr:uid="{00000000-0005-0000-0000-0000DC640000}"/>
    <cellStyle name="Normal 6 3 6 4 2 4 3" xfId="30968" xr:uid="{00000000-0005-0000-0000-0000DD640000}"/>
    <cellStyle name="Normal 6 3 6 4 2 5" xfId="13211" xr:uid="{00000000-0005-0000-0000-0000DE640000}"/>
    <cellStyle name="Normal 6 3 6 4 2 5 2" xfId="13212" xr:uid="{00000000-0005-0000-0000-0000DF640000}"/>
    <cellStyle name="Normal 6 3 6 4 2 5 2 2" xfId="40987" xr:uid="{00000000-0005-0000-0000-0000E0640000}"/>
    <cellStyle name="Normal 6 3 6 4 2 5 3" xfId="30969" xr:uid="{00000000-0005-0000-0000-0000E1640000}"/>
    <cellStyle name="Normal 6 3 6 4 2 6" xfId="13213" xr:uid="{00000000-0005-0000-0000-0000E2640000}"/>
    <cellStyle name="Normal 6 3 6 4 2 6 2" xfId="35910" xr:uid="{00000000-0005-0000-0000-0000E3640000}"/>
    <cellStyle name="Normal 6 3 6 4 2 7" xfId="25314" xr:uid="{00000000-0005-0000-0000-0000E4640000}"/>
    <cellStyle name="Normal 6 3 6 4 3" xfId="13214" xr:uid="{00000000-0005-0000-0000-0000E5640000}"/>
    <cellStyle name="Normal 6 3 6 4 3 2" xfId="13215" xr:uid="{00000000-0005-0000-0000-0000E6640000}"/>
    <cellStyle name="Normal 6 3 6 4 3 2 2" xfId="13216" xr:uid="{00000000-0005-0000-0000-0000E7640000}"/>
    <cellStyle name="Normal 6 3 6 4 3 2 2 2" xfId="40988" xr:uid="{00000000-0005-0000-0000-0000E8640000}"/>
    <cellStyle name="Normal 6 3 6 4 3 2 3" xfId="30970" xr:uid="{00000000-0005-0000-0000-0000E9640000}"/>
    <cellStyle name="Normal 6 3 6 4 3 3" xfId="13217" xr:uid="{00000000-0005-0000-0000-0000EA640000}"/>
    <cellStyle name="Normal 6 3 6 4 3 3 2" xfId="13218" xr:uid="{00000000-0005-0000-0000-0000EB640000}"/>
    <cellStyle name="Normal 6 3 6 4 3 3 2 2" xfId="40989" xr:uid="{00000000-0005-0000-0000-0000EC640000}"/>
    <cellStyle name="Normal 6 3 6 4 3 3 3" xfId="30971" xr:uid="{00000000-0005-0000-0000-0000ED640000}"/>
    <cellStyle name="Normal 6 3 6 4 3 4" xfId="13219" xr:uid="{00000000-0005-0000-0000-0000EE640000}"/>
    <cellStyle name="Normal 6 3 6 4 3 4 2" xfId="35913" xr:uid="{00000000-0005-0000-0000-0000EF640000}"/>
    <cellStyle name="Normal 6 3 6 4 3 5" xfId="25317" xr:uid="{00000000-0005-0000-0000-0000F0640000}"/>
    <cellStyle name="Normal 6 3 6 4 4" xfId="13220" xr:uid="{00000000-0005-0000-0000-0000F1640000}"/>
    <cellStyle name="Normal 6 3 6 4 4 2" xfId="13221" xr:uid="{00000000-0005-0000-0000-0000F2640000}"/>
    <cellStyle name="Normal 6 3 6 4 4 2 2" xfId="13222" xr:uid="{00000000-0005-0000-0000-0000F3640000}"/>
    <cellStyle name="Normal 6 3 6 4 4 2 2 2" xfId="40990" xr:uid="{00000000-0005-0000-0000-0000F4640000}"/>
    <cellStyle name="Normal 6 3 6 4 4 2 3" xfId="30972" xr:uid="{00000000-0005-0000-0000-0000F5640000}"/>
    <cellStyle name="Normal 6 3 6 4 4 3" xfId="13223" xr:uid="{00000000-0005-0000-0000-0000F6640000}"/>
    <cellStyle name="Normal 6 3 6 4 4 3 2" xfId="13224" xr:uid="{00000000-0005-0000-0000-0000F7640000}"/>
    <cellStyle name="Normal 6 3 6 4 4 3 2 2" xfId="40991" xr:uid="{00000000-0005-0000-0000-0000F8640000}"/>
    <cellStyle name="Normal 6 3 6 4 4 3 3" xfId="30973" xr:uid="{00000000-0005-0000-0000-0000F9640000}"/>
    <cellStyle name="Normal 6 3 6 4 4 4" xfId="13225" xr:uid="{00000000-0005-0000-0000-0000FA640000}"/>
    <cellStyle name="Normal 6 3 6 4 4 4 2" xfId="35914" xr:uid="{00000000-0005-0000-0000-0000FB640000}"/>
    <cellStyle name="Normal 6 3 6 4 4 5" xfId="25318" xr:uid="{00000000-0005-0000-0000-0000FC640000}"/>
    <cellStyle name="Normal 6 3 6 4 5" xfId="13226" xr:uid="{00000000-0005-0000-0000-0000FD640000}"/>
    <cellStyle name="Normal 6 3 6 4 5 2" xfId="13227" xr:uid="{00000000-0005-0000-0000-0000FE640000}"/>
    <cellStyle name="Normal 6 3 6 4 5 2 2" xfId="40992" xr:uid="{00000000-0005-0000-0000-0000FF640000}"/>
    <cellStyle name="Normal 6 3 6 4 5 3" xfId="30974" xr:uid="{00000000-0005-0000-0000-000000650000}"/>
    <cellStyle name="Normal 6 3 6 4 6" xfId="13228" xr:uid="{00000000-0005-0000-0000-000001650000}"/>
    <cellStyle name="Normal 6 3 6 4 6 2" xfId="13229" xr:uid="{00000000-0005-0000-0000-000002650000}"/>
    <cellStyle name="Normal 6 3 6 4 6 2 2" xfId="40993" xr:uid="{00000000-0005-0000-0000-000003650000}"/>
    <cellStyle name="Normal 6 3 6 4 6 3" xfId="30975" xr:uid="{00000000-0005-0000-0000-000004650000}"/>
    <cellStyle name="Normal 6 3 6 4 7" xfId="13230" xr:uid="{00000000-0005-0000-0000-000005650000}"/>
    <cellStyle name="Normal 6 3 6 4 7 2" xfId="35909" xr:uid="{00000000-0005-0000-0000-000006650000}"/>
    <cellStyle name="Normal 6 3 6 4 8" xfId="25313" xr:uid="{00000000-0005-0000-0000-000007650000}"/>
    <cellStyle name="Normal 6 3 6 5" xfId="13231" xr:uid="{00000000-0005-0000-0000-000008650000}"/>
    <cellStyle name="Normal 6 3 6 5 2" xfId="13232" xr:uid="{00000000-0005-0000-0000-000009650000}"/>
    <cellStyle name="Normal 6 3 6 5 2 2" xfId="13233" xr:uid="{00000000-0005-0000-0000-00000A650000}"/>
    <cellStyle name="Normal 6 3 6 5 2 2 2" xfId="13234" xr:uid="{00000000-0005-0000-0000-00000B650000}"/>
    <cellStyle name="Normal 6 3 6 5 2 2 2 2" xfId="13235" xr:uid="{00000000-0005-0000-0000-00000C650000}"/>
    <cellStyle name="Normal 6 3 6 5 2 2 2 2 2" xfId="40994" xr:uid="{00000000-0005-0000-0000-00000D650000}"/>
    <cellStyle name="Normal 6 3 6 5 2 2 2 3" xfId="30976" xr:uid="{00000000-0005-0000-0000-00000E650000}"/>
    <cellStyle name="Normal 6 3 6 5 2 2 3" xfId="13236" xr:uid="{00000000-0005-0000-0000-00000F650000}"/>
    <cellStyle name="Normal 6 3 6 5 2 2 3 2" xfId="13237" xr:uid="{00000000-0005-0000-0000-000010650000}"/>
    <cellStyle name="Normal 6 3 6 5 2 2 3 2 2" xfId="40995" xr:uid="{00000000-0005-0000-0000-000011650000}"/>
    <cellStyle name="Normal 6 3 6 5 2 2 3 3" xfId="30977" xr:uid="{00000000-0005-0000-0000-000012650000}"/>
    <cellStyle name="Normal 6 3 6 5 2 2 4" xfId="13238" xr:uid="{00000000-0005-0000-0000-000013650000}"/>
    <cellStyle name="Normal 6 3 6 5 2 2 4 2" xfId="35917" xr:uid="{00000000-0005-0000-0000-000014650000}"/>
    <cellStyle name="Normal 6 3 6 5 2 2 5" xfId="25321" xr:uid="{00000000-0005-0000-0000-000015650000}"/>
    <cellStyle name="Normal 6 3 6 5 2 3" xfId="13239" xr:uid="{00000000-0005-0000-0000-000016650000}"/>
    <cellStyle name="Normal 6 3 6 5 2 3 2" xfId="13240" xr:uid="{00000000-0005-0000-0000-000017650000}"/>
    <cellStyle name="Normal 6 3 6 5 2 3 2 2" xfId="13241" xr:uid="{00000000-0005-0000-0000-000018650000}"/>
    <cellStyle name="Normal 6 3 6 5 2 3 2 2 2" xfId="40996" xr:uid="{00000000-0005-0000-0000-000019650000}"/>
    <cellStyle name="Normal 6 3 6 5 2 3 2 3" xfId="30978" xr:uid="{00000000-0005-0000-0000-00001A650000}"/>
    <cellStyle name="Normal 6 3 6 5 2 3 3" xfId="13242" xr:uid="{00000000-0005-0000-0000-00001B650000}"/>
    <cellStyle name="Normal 6 3 6 5 2 3 3 2" xfId="13243" xr:uid="{00000000-0005-0000-0000-00001C650000}"/>
    <cellStyle name="Normal 6 3 6 5 2 3 3 2 2" xfId="40997" xr:uid="{00000000-0005-0000-0000-00001D650000}"/>
    <cellStyle name="Normal 6 3 6 5 2 3 3 3" xfId="30979" xr:uid="{00000000-0005-0000-0000-00001E650000}"/>
    <cellStyle name="Normal 6 3 6 5 2 3 4" xfId="13244" xr:uid="{00000000-0005-0000-0000-00001F650000}"/>
    <cellStyle name="Normal 6 3 6 5 2 3 4 2" xfId="35918" xr:uid="{00000000-0005-0000-0000-000020650000}"/>
    <cellStyle name="Normal 6 3 6 5 2 3 5" xfId="25322" xr:uid="{00000000-0005-0000-0000-000021650000}"/>
    <cellStyle name="Normal 6 3 6 5 2 4" xfId="13245" xr:uid="{00000000-0005-0000-0000-000022650000}"/>
    <cellStyle name="Normal 6 3 6 5 2 4 2" xfId="13246" xr:uid="{00000000-0005-0000-0000-000023650000}"/>
    <cellStyle name="Normal 6 3 6 5 2 4 2 2" xfId="40998" xr:uid="{00000000-0005-0000-0000-000024650000}"/>
    <cellStyle name="Normal 6 3 6 5 2 4 3" xfId="30980" xr:uid="{00000000-0005-0000-0000-000025650000}"/>
    <cellStyle name="Normal 6 3 6 5 2 5" xfId="13247" xr:uid="{00000000-0005-0000-0000-000026650000}"/>
    <cellStyle name="Normal 6 3 6 5 2 5 2" xfId="13248" xr:uid="{00000000-0005-0000-0000-000027650000}"/>
    <cellStyle name="Normal 6 3 6 5 2 5 2 2" xfId="40999" xr:uid="{00000000-0005-0000-0000-000028650000}"/>
    <cellStyle name="Normal 6 3 6 5 2 5 3" xfId="30981" xr:uid="{00000000-0005-0000-0000-000029650000}"/>
    <cellStyle name="Normal 6 3 6 5 2 6" xfId="13249" xr:uid="{00000000-0005-0000-0000-00002A650000}"/>
    <cellStyle name="Normal 6 3 6 5 2 6 2" xfId="35916" xr:uid="{00000000-0005-0000-0000-00002B650000}"/>
    <cellStyle name="Normal 6 3 6 5 2 7" xfId="25320" xr:uid="{00000000-0005-0000-0000-00002C650000}"/>
    <cellStyle name="Normal 6 3 6 5 3" xfId="13250" xr:uid="{00000000-0005-0000-0000-00002D650000}"/>
    <cellStyle name="Normal 6 3 6 5 3 2" xfId="13251" xr:uid="{00000000-0005-0000-0000-00002E650000}"/>
    <cellStyle name="Normal 6 3 6 5 3 2 2" xfId="13252" xr:uid="{00000000-0005-0000-0000-00002F650000}"/>
    <cellStyle name="Normal 6 3 6 5 3 2 2 2" xfId="41000" xr:uid="{00000000-0005-0000-0000-000030650000}"/>
    <cellStyle name="Normal 6 3 6 5 3 2 3" xfId="30982" xr:uid="{00000000-0005-0000-0000-000031650000}"/>
    <cellStyle name="Normal 6 3 6 5 3 3" xfId="13253" xr:uid="{00000000-0005-0000-0000-000032650000}"/>
    <cellStyle name="Normal 6 3 6 5 3 3 2" xfId="13254" xr:uid="{00000000-0005-0000-0000-000033650000}"/>
    <cellStyle name="Normal 6 3 6 5 3 3 2 2" xfId="41001" xr:uid="{00000000-0005-0000-0000-000034650000}"/>
    <cellStyle name="Normal 6 3 6 5 3 3 3" xfId="30983" xr:uid="{00000000-0005-0000-0000-000035650000}"/>
    <cellStyle name="Normal 6 3 6 5 3 4" xfId="13255" xr:uid="{00000000-0005-0000-0000-000036650000}"/>
    <cellStyle name="Normal 6 3 6 5 3 4 2" xfId="35919" xr:uid="{00000000-0005-0000-0000-000037650000}"/>
    <cellStyle name="Normal 6 3 6 5 3 5" xfId="25323" xr:uid="{00000000-0005-0000-0000-000038650000}"/>
    <cellStyle name="Normal 6 3 6 5 4" xfId="13256" xr:uid="{00000000-0005-0000-0000-000039650000}"/>
    <cellStyle name="Normal 6 3 6 5 4 2" xfId="13257" xr:uid="{00000000-0005-0000-0000-00003A650000}"/>
    <cellStyle name="Normal 6 3 6 5 4 2 2" xfId="13258" xr:uid="{00000000-0005-0000-0000-00003B650000}"/>
    <cellStyle name="Normal 6 3 6 5 4 2 2 2" xfId="41002" xr:uid="{00000000-0005-0000-0000-00003C650000}"/>
    <cellStyle name="Normal 6 3 6 5 4 2 3" xfId="30984" xr:uid="{00000000-0005-0000-0000-00003D650000}"/>
    <cellStyle name="Normal 6 3 6 5 4 3" xfId="13259" xr:uid="{00000000-0005-0000-0000-00003E650000}"/>
    <cellStyle name="Normal 6 3 6 5 4 3 2" xfId="13260" xr:uid="{00000000-0005-0000-0000-00003F650000}"/>
    <cellStyle name="Normal 6 3 6 5 4 3 2 2" xfId="41003" xr:uid="{00000000-0005-0000-0000-000040650000}"/>
    <cellStyle name="Normal 6 3 6 5 4 3 3" xfId="30985" xr:uid="{00000000-0005-0000-0000-000041650000}"/>
    <cellStyle name="Normal 6 3 6 5 4 4" xfId="13261" xr:uid="{00000000-0005-0000-0000-000042650000}"/>
    <cellStyle name="Normal 6 3 6 5 4 4 2" xfId="35920" xr:uid="{00000000-0005-0000-0000-000043650000}"/>
    <cellStyle name="Normal 6 3 6 5 4 5" xfId="25324" xr:uid="{00000000-0005-0000-0000-000044650000}"/>
    <cellStyle name="Normal 6 3 6 5 5" xfId="13262" xr:uid="{00000000-0005-0000-0000-000045650000}"/>
    <cellStyle name="Normal 6 3 6 5 5 2" xfId="13263" xr:uid="{00000000-0005-0000-0000-000046650000}"/>
    <cellStyle name="Normal 6 3 6 5 5 2 2" xfId="41004" xr:uid="{00000000-0005-0000-0000-000047650000}"/>
    <cellStyle name="Normal 6 3 6 5 5 3" xfId="30986" xr:uid="{00000000-0005-0000-0000-000048650000}"/>
    <cellStyle name="Normal 6 3 6 5 6" xfId="13264" xr:uid="{00000000-0005-0000-0000-000049650000}"/>
    <cellStyle name="Normal 6 3 6 5 6 2" xfId="13265" xr:uid="{00000000-0005-0000-0000-00004A650000}"/>
    <cellStyle name="Normal 6 3 6 5 6 2 2" xfId="41005" xr:uid="{00000000-0005-0000-0000-00004B650000}"/>
    <cellStyle name="Normal 6 3 6 5 6 3" xfId="30987" xr:uid="{00000000-0005-0000-0000-00004C650000}"/>
    <cellStyle name="Normal 6 3 6 5 7" xfId="13266" xr:uid="{00000000-0005-0000-0000-00004D650000}"/>
    <cellStyle name="Normal 6 3 6 5 7 2" xfId="35915" xr:uid="{00000000-0005-0000-0000-00004E650000}"/>
    <cellStyle name="Normal 6 3 6 5 8" xfId="25319" xr:uid="{00000000-0005-0000-0000-00004F650000}"/>
    <cellStyle name="Normal 6 3 6 6" xfId="13267" xr:uid="{00000000-0005-0000-0000-000050650000}"/>
    <cellStyle name="Normal 6 3 6 6 2" xfId="13268" xr:uid="{00000000-0005-0000-0000-000051650000}"/>
    <cellStyle name="Normal 6 3 6 6 2 2" xfId="13269" xr:uid="{00000000-0005-0000-0000-000052650000}"/>
    <cellStyle name="Normal 6 3 6 6 2 2 2" xfId="13270" xr:uid="{00000000-0005-0000-0000-000053650000}"/>
    <cellStyle name="Normal 6 3 6 6 2 2 2 2" xfId="41006" xr:uid="{00000000-0005-0000-0000-000054650000}"/>
    <cellStyle name="Normal 6 3 6 6 2 2 3" xfId="30988" xr:uid="{00000000-0005-0000-0000-000055650000}"/>
    <cellStyle name="Normal 6 3 6 6 2 3" xfId="13271" xr:uid="{00000000-0005-0000-0000-000056650000}"/>
    <cellStyle name="Normal 6 3 6 6 2 3 2" xfId="13272" xr:uid="{00000000-0005-0000-0000-000057650000}"/>
    <cellStyle name="Normal 6 3 6 6 2 3 2 2" xfId="41007" xr:uid="{00000000-0005-0000-0000-000058650000}"/>
    <cellStyle name="Normal 6 3 6 6 2 3 3" xfId="30989" xr:uid="{00000000-0005-0000-0000-000059650000}"/>
    <cellStyle name="Normal 6 3 6 6 2 4" xfId="13273" xr:uid="{00000000-0005-0000-0000-00005A650000}"/>
    <cellStyle name="Normal 6 3 6 6 2 4 2" xfId="35922" xr:uid="{00000000-0005-0000-0000-00005B650000}"/>
    <cellStyle name="Normal 6 3 6 6 2 5" xfId="25326" xr:uid="{00000000-0005-0000-0000-00005C650000}"/>
    <cellStyle name="Normal 6 3 6 6 3" xfId="13274" xr:uid="{00000000-0005-0000-0000-00005D650000}"/>
    <cellStyle name="Normal 6 3 6 6 3 2" xfId="13275" xr:uid="{00000000-0005-0000-0000-00005E650000}"/>
    <cellStyle name="Normal 6 3 6 6 3 2 2" xfId="13276" xr:uid="{00000000-0005-0000-0000-00005F650000}"/>
    <cellStyle name="Normal 6 3 6 6 3 2 2 2" xfId="41008" xr:uid="{00000000-0005-0000-0000-000060650000}"/>
    <cellStyle name="Normal 6 3 6 6 3 2 3" xfId="30990" xr:uid="{00000000-0005-0000-0000-000061650000}"/>
    <cellStyle name="Normal 6 3 6 6 3 3" xfId="13277" xr:uid="{00000000-0005-0000-0000-000062650000}"/>
    <cellStyle name="Normal 6 3 6 6 3 3 2" xfId="13278" xr:uid="{00000000-0005-0000-0000-000063650000}"/>
    <cellStyle name="Normal 6 3 6 6 3 3 2 2" xfId="41009" xr:uid="{00000000-0005-0000-0000-000064650000}"/>
    <cellStyle name="Normal 6 3 6 6 3 3 3" xfId="30991" xr:uid="{00000000-0005-0000-0000-000065650000}"/>
    <cellStyle name="Normal 6 3 6 6 3 4" xfId="13279" xr:uid="{00000000-0005-0000-0000-000066650000}"/>
    <cellStyle name="Normal 6 3 6 6 3 4 2" xfId="35923" xr:uid="{00000000-0005-0000-0000-000067650000}"/>
    <cellStyle name="Normal 6 3 6 6 3 5" xfId="25327" xr:uid="{00000000-0005-0000-0000-000068650000}"/>
    <cellStyle name="Normal 6 3 6 6 4" xfId="13280" xr:uid="{00000000-0005-0000-0000-000069650000}"/>
    <cellStyle name="Normal 6 3 6 6 4 2" xfId="13281" xr:uid="{00000000-0005-0000-0000-00006A650000}"/>
    <cellStyle name="Normal 6 3 6 6 4 2 2" xfId="41010" xr:uid="{00000000-0005-0000-0000-00006B650000}"/>
    <cellStyle name="Normal 6 3 6 6 4 3" xfId="30992" xr:uid="{00000000-0005-0000-0000-00006C650000}"/>
    <cellStyle name="Normal 6 3 6 6 5" xfId="13282" xr:uid="{00000000-0005-0000-0000-00006D650000}"/>
    <cellStyle name="Normal 6 3 6 6 5 2" xfId="13283" xr:uid="{00000000-0005-0000-0000-00006E650000}"/>
    <cellStyle name="Normal 6 3 6 6 5 2 2" xfId="41011" xr:uid="{00000000-0005-0000-0000-00006F650000}"/>
    <cellStyle name="Normal 6 3 6 6 5 3" xfId="30993" xr:uid="{00000000-0005-0000-0000-000070650000}"/>
    <cellStyle name="Normal 6 3 6 6 6" xfId="13284" xr:uid="{00000000-0005-0000-0000-000071650000}"/>
    <cellStyle name="Normal 6 3 6 6 6 2" xfId="35921" xr:uid="{00000000-0005-0000-0000-000072650000}"/>
    <cellStyle name="Normal 6 3 6 6 7" xfId="25325" xr:uid="{00000000-0005-0000-0000-000073650000}"/>
    <cellStyle name="Normal 6 3 6 7" xfId="13285" xr:uid="{00000000-0005-0000-0000-000074650000}"/>
    <cellStyle name="Normal 6 3 6 7 2" xfId="13286" xr:uid="{00000000-0005-0000-0000-000075650000}"/>
    <cellStyle name="Normal 6 3 6 7 2 2" xfId="13287" xr:uid="{00000000-0005-0000-0000-000076650000}"/>
    <cellStyle name="Normal 6 3 6 7 2 2 2" xfId="41012" xr:uid="{00000000-0005-0000-0000-000077650000}"/>
    <cellStyle name="Normal 6 3 6 7 2 3" xfId="30994" xr:uid="{00000000-0005-0000-0000-000078650000}"/>
    <cellStyle name="Normal 6 3 6 7 3" xfId="13288" xr:uid="{00000000-0005-0000-0000-000079650000}"/>
    <cellStyle name="Normal 6 3 6 7 3 2" xfId="13289" xr:uid="{00000000-0005-0000-0000-00007A650000}"/>
    <cellStyle name="Normal 6 3 6 7 3 2 2" xfId="41013" xr:uid="{00000000-0005-0000-0000-00007B650000}"/>
    <cellStyle name="Normal 6 3 6 7 3 3" xfId="30995" xr:uid="{00000000-0005-0000-0000-00007C650000}"/>
    <cellStyle name="Normal 6 3 6 7 4" xfId="13290" xr:uid="{00000000-0005-0000-0000-00007D650000}"/>
    <cellStyle name="Normal 6 3 6 7 4 2" xfId="35924" xr:uid="{00000000-0005-0000-0000-00007E650000}"/>
    <cellStyle name="Normal 6 3 6 7 5" xfId="25328" xr:uid="{00000000-0005-0000-0000-00007F650000}"/>
    <cellStyle name="Normal 6 3 6 8" xfId="13291" xr:uid="{00000000-0005-0000-0000-000080650000}"/>
    <cellStyle name="Normal 6 3 6 8 2" xfId="13292" xr:uid="{00000000-0005-0000-0000-000081650000}"/>
    <cellStyle name="Normal 6 3 6 8 2 2" xfId="13293" xr:uid="{00000000-0005-0000-0000-000082650000}"/>
    <cellStyle name="Normal 6 3 6 8 2 2 2" xfId="41014" xr:uid="{00000000-0005-0000-0000-000083650000}"/>
    <cellStyle name="Normal 6 3 6 8 2 3" xfId="30996" xr:uid="{00000000-0005-0000-0000-000084650000}"/>
    <cellStyle name="Normal 6 3 6 8 3" xfId="13294" xr:uid="{00000000-0005-0000-0000-000085650000}"/>
    <cellStyle name="Normal 6 3 6 8 3 2" xfId="13295" xr:uid="{00000000-0005-0000-0000-000086650000}"/>
    <cellStyle name="Normal 6 3 6 8 3 2 2" xfId="41015" xr:uid="{00000000-0005-0000-0000-000087650000}"/>
    <cellStyle name="Normal 6 3 6 8 3 3" xfId="30997" xr:uid="{00000000-0005-0000-0000-000088650000}"/>
    <cellStyle name="Normal 6 3 6 8 4" xfId="13296" xr:uid="{00000000-0005-0000-0000-000089650000}"/>
    <cellStyle name="Normal 6 3 6 8 4 2" xfId="35925" xr:uid="{00000000-0005-0000-0000-00008A650000}"/>
    <cellStyle name="Normal 6 3 6 8 5" xfId="25329" xr:uid="{00000000-0005-0000-0000-00008B650000}"/>
    <cellStyle name="Normal 6 3 6 9" xfId="13297" xr:uid="{00000000-0005-0000-0000-00008C650000}"/>
    <cellStyle name="Normal 6 3 6 9 2" xfId="13298" xr:uid="{00000000-0005-0000-0000-00008D650000}"/>
    <cellStyle name="Normal 6 3 6 9 2 2" xfId="41016" xr:uid="{00000000-0005-0000-0000-00008E650000}"/>
    <cellStyle name="Normal 6 3 6 9 3" xfId="30998" xr:uid="{00000000-0005-0000-0000-00008F650000}"/>
    <cellStyle name="Normal 6 3 7" xfId="13299" xr:uid="{00000000-0005-0000-0000-000090650000}"/>
    <cellStyle name="Normal 6 3 7 10" xfId="13300" xr:uid="{00000000-0005-0000-0000-000091650000}"/>
    <cellStyle name="Normal 6 3 7 10 2" xfId="35926" xr:uid="{00000000-0005-0000-0000-000092650000}"/>
    <cellStyle name="Normal 6 3 7 11" xfId="25330" xr:uid="{00000000-0005-0000-0000-000093650000}"/>
    <cellStyle name="Normal 6 3 7 2" xfId="13301" xr:uid="{00000000-0005-0000-0000-000094650000}"/>
    <cellStyle name="Normal 6 3 7 2 10" xfId="25331" xr:uid="{00000000-0005-0000-0000-000095650000}"/>
    <cellStyle name="Normal 6 3 7 2 2" xfId="13302" xr:uid="{00000000-0005-0000-0000-000096650000}"/>
    <cellStyle name="Normal 6 3 7 2 2 2" xfId="13303" xr:uid="{00000000-0005-0000-0000-000097650000}"/>
    <cellStyle name="Normal 6 3 7 2 2 2 2" xfId="13304" xr:uid="{00000000-0005-0000-0000-000098650000}"/>
    <cellStyle name="Normal 6 3 7 2 2 2 2 2" xfId="13305" xr:uid="{00000000-0005-0000-0000-000099650000}"/>
    <cellStyle name="Normal 6 3 7 2 2 2 2 2 2" xfId="13306" xr:uid="{00000000-0005-0000-0000-00009A650000}"/>
    <cellStyle name="Normal 6 3 7 2 2 2 2 2 2 2" xfId="41017" xr:uid="{00000000-0005-0000-0000-00009B650000}"/>
    <cellStyle name="Normal 6 3 7 2 2 2 2 2 3" xfId="30999" xr:uid="{00000000-0005-0000-0000-00009C650000}"/>
    <cellStyle name="Normal 6 3 7 2 2 2 2 3" xfId="13307" xr:uid="{00000000-0005-0000-0000-00009D650000}"/>
    <cellStyle name="Normal 6 3 7 2 2 2 2 3 2" xfId="13308" xr:uid="{00000000-0005-0000-0000-00009E650000}"/>
    <cellStyle name="Normal 6 3 7 2 2 2 2 3 2 2" xfId="41018" xr:uid="{00000000-0005-0000-0000-00009F650000}"/>
    <cellStyle name="Normal 6 3 7 2 2 2 2 3 3" xfId="31000" xr:uid="{00000000-0005-0000-0000-0000A0650000}"/>
    <cellStyle name="Normal 6 3 7 2 2 2 2 4" xfId="13309" xr:uid="{00000000-0005-0000-0000-0000A1650000}"/>
    <cellStyle name="Normal 6 3 7 2 2 2 2 4 2" xfId="35930" xr:uid="{00000000-0005-0000-0000-0000A2650000}"/>
    <cellStyle name="Normal 6 3 7 2 2 2 2 5" xfId="25334" xr:uid="{00000000-0005-0000-0000-0000A3650000}"/>
    <cellStyle name="Normal 6 3 7 2 2 2 3" xfId="13310" xr:uid="{00000000-0005-0000-0000-0000A4650000}"/>
    <cellStyle name="Normal 6 3 7 2 2 2 3 2" xfId="13311" xr:uid="{00000000-0005-0000-0000-0000A5650000}"/>
    <cellStyle name="Normal 6 3 7 2 2 2 3 2 2" xfId="13312" xr:uid="{00000000-0005-0000-0000-0000A6650000}"/>
    <cellStyle name="Normal 6 3 7 2 2 2 3 2 2 2" xfId="41019" xr:uid="{00000000-0005-0000-0000-0000A7650000}"/>
    <cellStyle name="Normal 6 3 7 2 2 2 3 2 3" xfId="31001" xr:uid="{00000000-0005-0000-0000-0000A8650000}"/>
    <cellStyle name="Normal 6 3 7 2 2 2 3 3" xfId="13313" xr:uid="{00000000-0005-0000-0000-0000A9650000}"/>
    <cellStyle name="Normal 6 3 7 2 2 2 3 3 2" xfId="13314" xr:uid="{00000000-0005-0000-0000-0000AA650000}"/>
    <cellStyle name="Normal 6 3 7 2 2 2 3 3 2 2" xfId="41020" xr:uid="{00000000-0005-0000-0000-0000AB650000}"/>
    <cellStyle name="Normal 6 3 7 2 2 2 3 3 3" xfId="31002" xr:uid="{00000000-0005-0000-0000-0000AC650000}"/>
    <cellStyle name="Normal 6 3 7 2 2 2 3 4" xfId="13315" xr:uid="{00000000-0005-0000-0000-0000AD650000}"/>
    <cellStyle name="Normal 6 3 7 2 2 2 3 4 2" xfId="35931" xr:uid="{00000000-0005-0000-0000-0000AE650000}"/>
    <cellStyle name="Normal 6 3 7 2 2 2 3 5" xfId="25335" xr:uid="{00000000-0005-0000-0000-0000AF650000}"/>
    <cellStyle name="Normal 6 3 7 2 2 2 4" xfId="13316" xr:uid="{00000000-0005-0000-0000-0000B0650000}"/>
    <cellStyle name="Normal 6 3 7 2 2 2 4 2" xfId="13317" xr:uid="{00000000-0005-0000-0000-0000B1650000}"/>
    <cellStyle name="Normal 6 3 7 2 2 2 4 2 2" xfId="41021" xr:uid="{00000000-0005-0000-0000-0000B2650000}"/>
    <cellStyle name="Normal 6 3 7 2 2 2 4 3" xfId="31003" xr:uid="{00000000-0005-0000-0000-0000B3650000}"/>
    <cellStyle name="Normal 6 3 7 2 2 2 5" xfId="13318" xr:uid="{00000000-0005-0000-0000-0000B4650000}"/>
    <cellStyle name="Normal 6 3 7 2 2 2 5 2" xfId="13319" xr:uid="{00000000-0005-0000-0000-0000B5650000}"/>
    <cellStyle name="Normal 6 3 7 2 2 2 5 2 2" xfId="41022" xr:uid="{00000000-0005-0000-0000-0000B6650000}"/>
    <cellStyle name="Normal 6 3 7 2 2 2 5 3" xfId="31004" xr:uid="{00000000-0005-0000-0000-0000B7650000}"/>
    <cellStyle name="Normal 6 3 7 2 2 2 6" xfId="13320" xr:uid="{00000000-0005-0000-0000-0000B8650000}"/>
    <cellStyle name="Normal 6 3 7 2 2 2 6 2" xfId="35929" xr:uid="{00000000-0005-0000-0000-0000B9650000}"/>
    <cellStyle name="Normal 6 3 7 2 2 2 7" xfId="25333" xr:uid="{00000000-0005-0000-0000-0000BA650000}"/>
    <cellStyle name="Normal 6 3 7 2 2 3" xfId="13321" xr:uid="{00000000-0005-0000-0000-0000BB650000}"/>
    <cellStyle name="Normal 6 3 7 2 2 3 2" xfId="13322" xr:uid="{00000000-0005-0000-0000-0000BC650000}"/>
    <cellStyle name="Normal 6 3 7 2 2 3 2 2" xfId="13323" xr:uid="{00000000-0005-0000-0000-0000BD650000}"/>
    <cellStyle name="Normal 6 3 7 2 2 3 2 2 2" xfId="41023" xr:uid="{00000000-0005-0000-0000-0000BE650000}"/>
    <cellStyle name="Normal 6 3 7 2 2 3 2 3" xfId="31005" xr:uid="{00000000-0005-0000-0000-0000BF650000}"/>
    <cellStyle name="Normal 6 3 7 2 2 3 3" xfId="13324" xr:uid="{00000000-0005-0000-0000-0000C0650000}"/>
    <cellStyle name="Normal 6 3 7 2 2 3 3 2" xfId="13325" xr:uid="{00000000-0005-0000-0000-0000C1650000}"/>
    <cellStyle name="Normal 6 3 7 2 2 3 3 2 2" xfId="41024" xr:uid="{00000000-0005-0000-0000-0000C2650000}"/>
    <cellStyle name="Normal 6 3 7 2 2 3 3 3" xfId="31006" xr:uid="{00000000-0005-0000-0000-0000C3650000}"/>
    <cellStyle name="Normal 6 3 7 2 2 3 4" xfId="13326" xr:uid="{00000000-0005-0000-0000-0000C4650000}"/>
    <cellStyle name="Normal 6 3 7 2 2 3 4 2" xfId="35932" xr:uid="{00000000-0005-0000-0000-0000C5650000}"/>
    <cellStyle name="Normal 6 3 7 2 2 3 5" xfId="25336" xr:uid="{00000000-0005-0000-0000-0000C6650000}"/>
    <cellStyle name="Normal 6 3 7 2 2 4" xfId="13327" xr:uid="{00000000-0005-0000-0000-0000C7650000}"/>
    <cellStyle name="Normal 6 3 7 2 2 4 2" xfId="13328" xr:uid="{00000000-0005-0000-0000-0000C8650000}"/>
    <cellStyle name="Normal 6 3 7 2 2 4 2 2" xfId="13329" xr:uid="{00000000-0005-0000-0000-0000C9650000}"/>
    <cellStyle name="Normal 6 3 7 2 2 4 2 2 2" xfId="41025" xr:uid="{00000000-0005-0000-0000-0000CA650000}"/>
    <cellStyle name="Normal 6 3 7 2 2 4 2 3" xfId="31007" xr:uid="{00000000-0005-0000-0000-0000CB650000}"/>
    <cellStyle name="Normal 6 3 7 2 2 4 3" xfId="13330" xr:uid="{00000000-0005-0000-0000-0000CC650000}"/>
    <cellStyle name="Normal 6 3 7 2 2 4 3 2" xfId="13331" xr:uid="{00000000-0005-0000-0000-0000CD650000}"/>
    <cellStyle name="Normal 6 3 7 2 2 4 3 2 2" xfId="41026" xr:uid="{00000000-0005-0000-0000-0000CE650000}"/>
    <cellStyle name="Normal 6 3 7 2 2 4 3 3" xfId="31008" xr:uid="{00000000-0005-0000-0000-0000CF650000}"/>
    <cellStyle name="Normal 6 3 7 2 2 4 4" xfId="13332" xr:uid="{00000000-0005-0000-0000-0000D0650000}"/>
    <cellStyle name="Normal 6 3 7 2 2 4 4 2" xfId="35933" xr:uid="{00000000-0005-0000-0000-0000D1650000}"/>
    <cellStyle name="Normal 6 3 7 2 2 4 5" xfId="25337" xr:uid="{00000000-0005-0000-0000-0000D2650000}"/>
    <cellStyle name="Normal 6 3 7 2 2 5" xfId="13333" xr:uid="{00000000-0005-0000-0000-0000D3650000}"/>
    <cellStyle name="Normal 6 3 7 2 2 5 2" xfId="13334" xr:uid="{00000000-0005-0000-0000-0000D4650000}"/>
    <cellStyle name="Normal 6 3 7 2 2 5 2 2" xfId="41027" xr:uid="{00000000-0005-0000-0000-0000D5650000}"/>
    <cellStyle name="Normal 6 3 7 2 2 5 3" xfId="31009" xr:uid="{00000000-0005-0000-0000-0000D6650000}"/>
    <cellStyle name="Normal 6 3 7 2 2 6" xfId="13335" xr:uid="{00000000-0005-0000-0000-0000D7650000}"/>
    <cellStyle name="Normal 6 3 7 2 2 6 2" xfId="13336" xr:uid="{00000000-0005-0000-0000-0000D8650000}"/>
    <cellStyle name="Normal 6 3 7 2 2 6 2 2" xfId="41028" xr:uid="{00000000-0005-0000-0000-0000D9650000}"/>
    <cellStyle name="Normal 6 3 7 2 2 6 3" xfId="31010" xr:uid="{00000000-0005-0000-0000-0000DA650000}"/>
    <cellStyle name="Normal 6 3 7 2 2 7" xfId="13337" xr:uid="{00000000-0005-0000-0000-0000DB650000}"/>
    <cellStyle name="Normal 6 3 7 2 2 7 2" xfId="35928" xr:uid="{00000000-0005-0000-0000-0000DC650000}"/>
    <cellStyle name="Normal 6 3 7 2 2 8" xfId="25332" xr:uid="{00000000-0005-0000-0000-0000DD650000}"/>
    <cellStyle name="Normal 6 3 7 2 3" xfId="13338" xr:uid="{00000000-0005-0000-0000-0000DE650000}"/>
    <cellStyle name="Normal 6 3 7 2 3 2" xfId="13339" xr:uid="{00000000-0005-0000-0000-0000DF650000}"/>
    <cellStyle name="Normal 6 3 7 2 3 2 2" xfId="13340" xr:uid="{00000000-0005-0000-0000-0000E0650000}"/>
    <cellStyle name="Normal 6 3 7 2 3 2 2 2" xfId="13341" xr:uid="{00000000-0005-0000-0000-0000E1650000}"/>
    <cellStyle name="Normal 6 3 7 2 3 2 2 2 2" xfId="13342" xr:uid="{00000000-0005-0000-0000-0000E2650000}"/>
    <cellStyle name="Normal 6 3 7 2 3 2 2 2 2 2" xfId="41029" xr:uid="{00000000-0005-0000-0000-0000E3650000}"/>
    <cellStyle name="Normal 6 3 7 2 3 2 2 2 3" xfId="31011" xr:uid="{00000000-0005-0000-0000-0000E4650000}"/>
    <cellStyle name="Normal 6 3 7 2 3 2 2 3" xfId="13343" xr:uid="{00000000-0005-0000-0000-0000E5650000}"/>
    <cellStyle name="Normal 6 3 7 2 3 2 2 3 2" xfId="13344" xr:uid="{00000000-0005-0000-0000-0000E6650000}"/>
    <cellStyle name="Normal 6 3 7 2 3 2 2 3 2 2" xfId="41030" xr:uid="{00000000-0005-0000-0000-0000E7650000}"/>
    <cellStyle name="Normal 6 3 7 2 3 2 2 3 3" xfId="31012" xr:uid="{00000000-0005-0000-0000-0000E8650000}"/>
    <cellStyle name="Normal 6 3 7 2 3 2 2 4" xfId="13345" xr:uid="{00000000-0005-0000-0000-0000E9650000}"/>
    <cellStyle name="Normal 6 3 7 2 3 2 2 4 2" xfId="35936" xr:uid="{00000000-0005-0000-0000-0000EA650000}"/>
    <cellStyle name="Normal 6 3 7 2 3 2 2 5" xfId="25340" xr:uid="{00000000-0005-0000-0000-0000EB650000}"/>
    <cellStyle name="Normal 6 3 7 2 3 2 3" xfId="13346" xr:uid="{00000000-0005-0000-0000-0000EC650000}"/>
    <cellStyle name="Normal 6 3 7 2 3 2 3 2" xfId="13347" xr:uid="{00000000-0005-0000-0000-0000ED650000}"/>
    <cellStyle name="Normal 6 3 7 2 3 2 3 2 2" xfId="13348" xr:uid="{00000000-0005-0000-0000-0000EE650000}"/>
    <cellStyle name="Normal 6 3 7 2 3 2 3 2 2 2" xfId="41031" xr:uid="{00000000-0005-0000-0000-0000EF650000}"/>
    <cellStyle name="Normal 6 3 7 2 3 2 3 2 3" xfId="31013" xr:uid="{00000000-0005-0000-0000-0000F0650000}"/>
    <cellStyle name="Normal 6 3 7 2 3 2 3 3" xfId="13349" xr:uid="{00000000-0005-0000-0000-0000F1650000}"/>
    <cellStyle name="Normal 6 3 7 2 3 2 3 3 2" xfId="13350" xr:uid="{00000000-0005-0000-0000-0000F2650000}"/>
    <cellStyle name="Normal 6 3 7 2 3 2 3 3 2 2" xfId="41032" xr:uid="{00000000-0005-0000-0000-0000F3650000}"/>
    <cellStyle name="Normal 6 3 7 2 3 2 3 3 3" xfId="31014" xr:uid="{00000000-0005-0000-0000-0000F4650000}"/>
    <cellStyle name="Normal 6 3 7 2 3 2 3 4" xfId="13351" xr:uid="{00000000-0005-0000-0000-0000F5650000}"/>
    <cellStyle name="Normal 6 3 7 2 3 2 3 4 2" xfId="35937" xr:uid="{00000000-0005-0000-0000-0000F6650000}"/>
    <cellStyle name="Normal 6 3 7 2 3 2 3 5" xfId="25341" xr:uid="{00000000-0005-0000-0000-0000F7650000}"/>
    <cellStyle name="Normal 6 3 7 2 3 2 4" xfId="13352" xr:uid="{00000000-0005-0000-0000-0000F8650000}"/>
    <cellStyle name="Normal 6 3 7 2 3 2 4 2" xfId="13353" xr:uid="{00000000-0005-0000-0000-0000F9650000}"/>
    <cellStyle name="Normal 6 3 7 2 3 2 4 2 2" xfId="41033" xr:uid="{00000000-0005-0000-0000-0000FA650000}"/>
    <cellStyle name="Normal 6 3 7 2 3 2 4 3" xfId="31015" xr:uid="{00000000-0005-0000-0000-0000FB650000}"/>
    <cellStyle name="Normal 6 3 7 2 3 2 5" xfId="13354" xr:uid="{00000000-0005-0000-0000-0000FC650000}"/>
    <cellStyle name="Normal 6 3 7 2 3 2 5 2" xfId="13355" xr:uid="{00000000-0005-0000-0000-0000FD650000}"/>
    <cellStyle name="Normal 6 3 7 2 3 2 5 2 2" xfId="41034" xr:uid="{00000000-0005-0000-0000-0000FE650000}"/>
    <cellStyle name="Normal 6 3 7 2 3 2 5 3" xfId="31016" xr:uid="{00000000-0005-0000-0000-0000FF650000}"/>
    <cellStyle name="Normal 6 3 7 2 3 2 6" xfId="13356" xr:uid="{00000000-0005-0000-0000-000000660000}"/>
    <cellStyle name="Normal 6 3 7 2 3 2 6 2" xfId="35935" xr:uid="{00000000-0005-0000-0000-000001660000}"/>
    <cellStyle name="Normal 6 3 7 2 3 2 7" xfId="25339" xr:uid="{00000000-0005-0000-0000-000002660000}"/>
    <cellStyle name="Normal 6 3 7 2 3 3" xfId="13357" xr:uid="{00000000-0005-0000-0000-000003660000}"/>
    <cellStyle name="Normal 6 3 7 2 3 3 2" xfId="13358" xr:uid="{00000000-0005-0000-0000-000004660000}"/>
    <cellStyle name="Normal 6 3 7 2 3 3 2 2" xfId="13359" xr:uid="{00000000-0005-0000-0000-000005660000}"/>
    <cellStyle name="Normal 6 3 7 2 3 3 2 2 2" xfId="41035" xr:uid="{00000000-0005-0000-0000-000006660000}"/>
    <cellStyle name="Normal 6 3 7 2 3 3 2 3" xfId="31017" xr:uid="{00000000-0005-0000-0000-000007660000}"/>
    <cellStyle name="Normal 6 3 7 2 3 3 3" xfId="13360" xr:uid="{00000000-0005-0000-0000-000008660000}"/>
    <cellStyle name="Normal 6 3 7 2 3 3 3 2" xfId="13361" xr:uid="{00000000-0005-0000-0000-000009660000}"/>
    <cellStyle name="Normal 6 3 7 2 3 3 3 2 2" xfId="41036" xr:uid="{00000000-0005-0000-0000-00000A660000}"/>
    <cellStyle name="Normal 6 3 7 2 3 3 3 3" xfId="31018" xr:uid="{00000000-0005-0000-0000-00000B660000}"/>
    <cellStyle name="Normal 6 3 7 2 3 3 4" xfId="13362" xr:uid="{00000000-0005-0000-0000-00000C660000}"/>
    <cellStyle name="Normal 6 3 7 2 3 3 4 2" xfId="35938" xr:uid="{00000000-0005-0000-0000-00000D660000}"/>
    <cellStyle name="Normal 6 3 7 2 3 3 5" xfId="25342" xr:uid="{00000000-0005-0000-0000-00000E660000}"/>
    <cellStyle name="Normal 6 3 7 2 3 4" xfId="13363" xr:uid="{00000000-0005-0000-0000-00000F660000}"/>
    <cellStyle name="Normal 6 3 7 2 3 4 2" xfId="13364" xr:uid="{00000000-0005-0000-0000-000010660000}"/>
    <cellStyle name="Normal 6 3 7 2 3 4 2 2" xfId="13365" xr:uid="{00000000-0005-0000-0000-000011660000}"/>
    <cellStyle name="Normal 6 3 7 2 3 4 2 2 2" xfId="41037" xr:uid="{00000000-0005-0000-0000-000012660000}"/>
    <cellStyle name="Normal 6 3 7 2 3 4 2 3" xfId="31019" xr:uid="{00000000-0005-0000-0000-000013660000}"/>
    <cellStyle name="Normal 6 3 7 2 3 4 3" xfId="13366" xr:uid="{00000000-0005-0000-0000-000014660000}"/>
    <cellStyle name="Normal 6 3 7 2 3 4 3 2" xfId="13367" xr:uid="{00000000-0005-0000-0000-000015660000}"/>
    <cellStyle name="Normal 6 3 7 2 3 4 3 2 2" xfId="41038" xr:uid="{00000000-0005-0000-0000-000016660000}"/>
    <cellStyle name="Normal 6 3 7 2 3 4 3 3" xfId="31020" xr:uid="{00000000-0005-0000-0000-000017660000}"/>
    <cellStyle name="Normal 6 3 7 2 3 4 4" xfId="13368" xr:uid="{00000000-0005-0000-0000-000018660000}"/>
    <cellStyle name="Normal 6 3 7 2 3 4 4 2" xfId="35939" xr:uid="{00000000-0005-0000-0000-000019660000}"/>
    <cellStyle name="Normal 6 3 7 2 3 4 5" xfId="25343" xr:uid="{00000000-0005-0000-0000-00001A660000}"/>
    <cellStyle name="Normal 6 3 7 2 3 5" xfId="13369" xr:uid="{00000000-0005-0000-0000-00001B660000}"/>
    <cellStyle name="Normal 6 3 7 2 3 5 2" xfId="13370" xr:uid="{00000000-0005-0000-0000-00001C660000}"/>
    <cellStyle name="Normal 6 3 7 2 3 5 2 2" xfId="41039" xr:uid="{00000000-0005-0000-0000-00001D660000}"/>
    <cellStyle name="Normal 6 3 7 2 3 5 3" xfId="31021" xr:uid="{00000000-0005-0000-0000-00001E660000}"/>
    <cellStyle name="Normal 6 3 7 2 3 6" xfId="13371" xr:uid="{00000000-0005-0000-0000-00001F660000}"/>
    <cellStyle name="Normal 6 3 7 2 3 6 2" xfId="13372" xr:uid="{00000000-0005-0000-0000-000020660000}"/>
    <cellStyle name="Normal 6 3 7 2 3 6 2 2" xfId="41040" xr:uid="{00000000-0005-0000-0000-000021660000}"/>
    <cellStyle name="Normal 6 3 7 2 3 6 3" xfId="31022" xr:uid="{00000000-0005-0000-0000-000022660000}"/>
    <cellStyle name="Normal 6 3 7 2 3 7" xfId="13373" xr:uid="{00000000-0005-0000-0000-000023660000}"/>
    <cellStyle name="Normal 6 3 7 2 3 7 2" xfId="35934" xr:uid="{00000000-0005-0000-0000-000024660000}"/>
    <cellStyle name="Normal 6 3 7 2 3 8" xfId="25338" xr:uid="{00000000-0005-0000-0000-000025660000}"/>
    <cellStyle name="Normal 6 3 7 2 4" xfId="13374" xr:uid="{00000000-0005-0000-0000-000026660000}"/>
    <cellStyle name="Normal 6 3 7 2 4 2" xfId="13375" xr:uid="{00000000-0005-0000-0000-000027660000}"/>
    <cellStyle name="Normal 6 3 7 2 4 2 2" xfId="13376" xr:uid="{00000000-0005-0000-0000-000028660000}"/>
    <cellStyle name="Normal 6 3 7 2 4 2 2 2" xfId="13377" xr:uid="{00000000-0005-0000-0000-000029660000}"/>
    <cellStyle name="Normal 6 3 7 2 4 2 2 2 2" xfId="41041" xr:uid="{00000000-0005-0000-0000-00002A660000}"/>
    <cellStyle name="Normal 6 3 7 2 4 2 2 3" xfId="31023" xr:uid="{00000000-0005-0000-0000-00002B660000}"/>
    <cellStyle name="Normal 6 3 7 2 4 2 3" xfId="13378" xr:uid="{00000000-0005-0000-0000-00002C660000}"/>
    <cellStyle name="Normal 6 3 7 2 4 2 3 2" xfId="13379" xr:uid="{00000000-0005-0000-0000-00002D660000}"/>
    <cellStyle name="Normal 6 3 7 2 4 2 3 2 2" xfId="41042" xr:uid="{00000000-0005-0000-0000-00002E660000}"/>
    <cellStyle name="Normal 6 3 7 2 4 2 3 3" xfId="31024" xr:uid="{00000000-0005-0000-0000-00002F660000}"/>
    <cellStyle name="Normal 6 3 7 2 4 2 4" xfId="13380" xr:uid="{00000000-0005-0000-0000-000030660000}"/>
    <cellStyle name="Normal 6 3 7 2 4 2 4 2" xfId="35941" xr:uid="{00000000-0005-0000-0000-000031660000}"/>
    <cellStyle name="Normal 6 3 7 2 4 2 5" xfId="25345" xr:uid="{00000000-0005-0000-0000-000032660000}"/>
    <cellStyle name="Normal 6 3 7 2 4 3" xfId="13381" xr:uid="{00000000-0005-0000-0000-000033660000}"/>
    <cellStyle name="Normal 6 3 7 2 4 3 2" xfId="13382" xr:uid="{00000000-0005-0000-0000-000034660000}"/>
    <cellStyle name="Normal 6 3 7 2 4 3 2 2" xfId="13383" xr:uid="{00000000-0005-0000-0000-000035660000}"/>
    <cellStyle name="Normal 6 3 7 2 4 3 2 2 2" xfId="41043" xr:uid="{00000000-0005-0000-0000-000036660000}"/>
    <cellStyle name="Normal 6 3 7 2 4 3 2 3" xfId="31025" xr:uid="{00000000-0005-0000-0000-000037660000}"/>
    <cellStyle name="Normal 6 3 7 2 4 3 3" xfId="13384" xr:uid="{00000000-0005-0000-0000-000038660000}"/>
    <cellStyle name="Normal 6 3 7 2 4 3 3 2" xfId="13385" xr:uid="{00000000-0005-0000-0000-000039660000}"/>
    <cellStyle name="Normal 6 3 7 2 4 3 3 2 2" xfId="41044" xr:uid="{00000000-0005-0000-0000-00003A660000}"/>
    <cellStyle name="Normal 6 3 7 2 4 3 3 3" xfId="31026" xr:uid="{00000000-0005-0000-0000-00003B660000}"/>
    <cellStyle name="Normal 6 3 7 2 4 3 4" xfId="13386" xr:uid="{00000000-0005-0000-0000-00003C660000}"/>
    <cellStyle name="Normal 6 3 7 2 4 3 4 2" xfId="35942" xr:uid="{00000000-0005-0000-0000-00003D660000}"/>
    <cellStyle name="Normal 6 3 7 2 4 3 5" xfId="25346" xr:uid="{00000000-0005-0000-0000-00003E660000}"/>
    <cellStyle name="Normal 6 3 7 2 4 4" xfId="13387" xr:uid="{00000000-0005-0000-0000-00003F660000}"/>
    <cellStyle name="Normal 6 3 7 2 4 4 2" xfId="13388" xr:uid="{00000000-0005-0000-0000-000040660000}"/>
    <cellStyle name="Normal 6 3 7 2 4 4 2 2" xfId="41045" xr:uid="{00000000-0005-0000-0000-000041660000}"/>
    <cellStyle name="Normal 6 3 7 2 4 4 3" xfId="31027" xr:uid="{00000000-0005-0000-0000-000042660000}"/>
    <cellStyle name="Normal 6 3 7 2 4 5" xfId="13389" xr:uid="{00000000-0005-0000-0000-000043660000}"/>
    <cellStyle name="Normal 6 3 7 2 4 5 2" xfId="13390" xr:uid="{00000000-0005-0000-0000-000044660000}"/>
    <cellStyle name="Normal 6 3 7 2 4 5 2 2" xfId="41046" xr:uid="{00000000-0005-0000-0000-000045660000}"/>
    <cellStyle name="Normal 6 3 7 2 4 5 3" xfId="31028" xr:uid="{00000000-0005-0000-0000-000046660000}"/>
    <cellStyle name="Normal 6 3 7 2 4 6" xfId="13391" xr:uid="{00000000-0005-0000-0000-000047660000}"/>
    <cellStyle name="Normal 6 3 7 2 4 6 2" xfId="35940" xr:uid="{00000000-0005-0000-0000-000048660000}"/>
    <cellStyle name="Normal 6 3 7 2 4 7" xfId="25344" xr:uid="{00000000-0005-0000-0000-000049660000}"/>
    <cellStyle name="Normal 6 3 7 2 5" xfId="13392" xr:uid="{00000000-0005-0000-0000-00004A660000}"/>
    <cellStyle name="Normal 6 3 7 2 5 2" xfId="13393" xr:uid="{00000000-0005-0000-0000-00004B660000}"/>
    <cellStyle name="Normal 6 3 7 2 5 2 2" xfId="13394" xr:uid="{00000000-0005-0000-0000-00004C660000}"/>
    <cellStyle name="Normal 6 3 7 2 5 2 2 2" xfId="41047" xr:uid="{00000000-0005-0000-0000-00004D660000}"/>
    <cellStyle name="Normal 6 3 7 2 5 2 3" xfId="31029" xr:uid="{00000000-0005-0000-0000-00004E660000}"/>
    <cellStyle name="Normal 6 3 7 2 5 3" xfId="13395" xr:uid="{00000000-0005-0000-0000-00004F660000}"/>
    <cellStyle name="Normal 6 3 7 2 5 3 2" xfId="13396" xr:uid="{00000000-0005-0000-0000-000050660000}"/>
    <cellStyle name="Normal 6 3 7 2 5 3 2 2" xfId="41048" xr:uid="{00000000-0005-0000-0000-000051660000}"/>
    <cellStyle name="Normal 6 3 7 2 5 3 3" xfId="31030" xr:uid="{00000000-0005-0000-0000-000052660000}"/>
    <cellStyle name="Normal 6 3 7 2 5 4" xfId="13397" xr:uid="{00000000-0005-0000-0000-000053660000}"/>
    <cellStyle name="Normal 6 3 7 2 5 4 2" xfId="35943" xr:uid="{00000000-0005-0000-0000-000054660000}"/>
    <cellStyle name="Normal 6 3 7 2 5 5" xfId="25347" xr:uid="{00000000-0005-0000-0000-000055660000}"/>
    <cellStyle name="Normal 6 3 7 2 6" xfId="13398" xr:uid="{00000000-0005-0000-0000-000056660000}"/>
    <cellStyle name="Normal 6 3 7 2 6 2" xfId="13399" xr:uid="{00000000-0005-0000-0000-000057660000}"/>
    <cellStyle name="Normal 6 3 7 2 6 2 2" xfId="13400" xr:uid="{00000000-0005-0000-0000-000058660000}"/>
    <cellStyle name="Normal 6 3 7 2 6 2 2 2" xfId="41049" xr:uid="{00000000-0005-0000-0000-000059660000}"/>
    <cellStyle name="Normal 6 3 7 2 6 2 3" xfId="31031" xr:uid="{00000000-0005-0000-0000-00005A660000}"/>
    <cellStyle name="Normal 6 3 7 2 6 3" xfId="13401" xr:uid="{00000000-0005-0000-0000-00005B660000}"/>
    <cellStyle name="Normal 6 3 7 2 6 3 2" xfId="13402" xr:uid="{00000000-0005-0000-0000-00005C660000}"/>
    <cellStyle name="Normal 6 3 7 2 6 3 2 2" xfId="41050" xr:uid="{00000000-0005-0000-0000-00005D660000}"/>
    <cellStyle name="Normal 6 3 7 2 6 3 3" xfId="31032" xr:uid="{00000000-0005-0000-0000-00005E660000}"/>
    <cellStyle name="Normal 6 3 7 2 6 4" xfId="13403" xr:uid="{00000000-0005-0000-0000-00005F660000}"/>
    <cellStyle name="Normal 6 3 7 2 6 4 2" xfId="35944" xr:uid="{00000000-0005-0000-0000-000060660000}"/>
    <cellStyle name="Normal 6 3 7 2 6 5" xfId="25348" xr:uid="{00000000-0005-0000-0000-000061660000}"/>
    <cellStyle name="Normal 6 3 7 2 7" xfId="13404" xr:uid="{00000000-0005-0000-0000-000062660000}"/>
    <cellStyle name="Normal 6 3 7 2 7 2" xfId="13405" xr:uid="{00000000-0005-0000-0000-000063660000}"/>
    <cellStyle name="Normal 6 3 7 2 7 2 2" xfId="41051" xr:uid="{00000000-0005-0000-0000-000064660000}"/>
    <cellStyle name="Normal 6 3 7 2 7 3" xfId="31033" xr:uid="{00000000-0005-0000-0000-000065660000}"/>
    <cellStyle name="Normal 6 3 7 2 8" xfId="13406" xr:uid="{00000000-0005-0000-0000-000066660000}"/>
    <cellStyle name="Normal 6 3 7 2 8 2" xfId="13407" xr:uid="{00000000-0005-0000-0000-000067660000}"/>
    <cellStyle name="Normal 6 3 7 2 8 2 2" xfId="41052" xr:uid="{00000000-0005-0000-0000-000068660000}"/>
    <cellStyle name="Normal 6 3 7 2 8 3" xfId="31034" xr:uid="{00000000-0005-0000-0000-000069660000}"/>
    <cellStyle name="Normal 6 3 7 2 9" xfId="13408" xr:uid="{00000000-0005-0000-0000-00006A660000}"/>
    <cellStyle name="Normal 6 3 7 2 9 2" xfId="35927" xr:uid="{00000000-0005-0000-0000-00006B660000}"/>
    <cellStyle name="Normal 6 3 7 3" xfId="13409" xr:uid="{00000000-0005-0000-0000-00006C660000}"/>
    <cellStyle name="Normal 6 3 7 3 2" xfId="13410" xr:uid="{00000000-0005-0000-0000-00006D660000}"/>
    <cellStyle name="Normal 6 3 7 3 2 2" xfId="13411" xr:uid="{00000000-0005-0000-0000-00006E660000}"/>
    <cellStyle name="Normal 6 3 7 3 2 2 2" xfId="13412" xr:uid="{00000000-0005-0000-0000-00006F660000}"/>
    <cellStyle name="Normal 6 3 7 3 2 2 2 2" xfId="13413" xr:uid="{00000000-0005-0000-0000-000070660000}"/>
    <cellStyle name="Normal 6 3 7 3 2 2 2 2 2" xfId="41053" xr:uid="{00000000-0005-0000-0000-000071660000}"/>
    <cellStyle name="Normal 6 3 7 3 2 2 2 3" xfId="31035" xr:uid="{00000000-0005-0000-0000-000072660000}"/>
    <cellStyle name="Normal 6 3 7 3 2 2 3" xfId="13414" xr:uid="{00000000-0005-0000-0000-000073660000}"/>
    <cellStyle name="Normal 6 3 7 3 2 2 3 2" xfId="13415" xr:uid="{00000000-0005-0000-0000-000074660000}"/>
    <cellStyle name="Normal 6 3 7 3 2 2 3 2 2" xfId="41054" xr:uid="{00000000-0005-0000-0000-000075660000}"/>
    <cellStyle name="Normal 6 3 7 3 2 2 3 3" xfId="31036" xr:uid="{00000000-0005-0000-0000-000076660000}"/>
    <cellStyle name="Normal 6 3 7 3 2 2 4" xfId="13416" xr:uid="{00000000-0005-0000-0000-000077660000}"/>
    <cellStyle name="Normal 6 3 7 3 2 2 4 2" xfId="35947" xr:uid="{00000000-0005-0000-0000-000078660000}"/>
    <cellStyle name="Normal 6 3 7 3 2 2 5" xfId="25351" xr:uid="{00000000-0005-0000-0000-000079660000}"/>
    <cellStyle name="Normal 6 3 7 3 2 3" xfId="13417" xr:uid="{00000000-0005-0000-0000-00007A660000}"/>
    <cellStyle name="Normal 6 3 7 3 2 3 2" xfId="13418" xr:uid="{00000000-0005-0000-0000-00007B660000}"/>
    <cellStyle name="Normal 6 3 7 3 2 3 2 2" xfId="13419" xr:uid="{00000000-0005-0000-0000-00007C660000}"/>
    <cellStyle name="Normal 6 3 7 3 2 3 2 2 2" xfId="41055" xr:uid="{00000000-0005-0000-0000-00007D660000}"/>
    <cellStyle name="Normal 6 3 7 3 2 3 2 3" xfId="31037" xr:uid="{00000000-0005-0000-0000-00007E660000}"/>
    <cellStyle name="Normal 6 3 7 3 2 3 3" xfId="13420" xr:uid="{00000000-0005-0000-0000-00007F660000}"/>
    <cellStyle name="Normal 6 3 7 3 2 3 3 2" xfId="13421" xr:uid="{00000000-0005-0000-0000-000080660000}"/>
    <cellStyle name="Normal 6 3 7 3 2 3 3 2 2" xfId="41056" xr:uid="{00000000-0005-0000-0000-000081660000}"/>
    <cellStyle name="Normal 6 3 7 3 2 3 3 3" xfId="31038" xr:uid="{00000000-0005-0000-0000-000082660000}"/>
    <cellStyle name="Normal 6 3 7 3 2 3 4" xfId="13422" xr:uid="{00000000-0005-0000-0000-000083660000}"/>
    <cellStyle name="Normal 6 3 7 3 2 3 4 2" xfId="35948" xr:uid="{00000000-0005-0000-0000-000084660000}"/>
    <cellStyle name="Normal 6 3 7 3 2 3 5" xfId="25352" xr:uid="{00000000-0005-0000-0000-000085660000}"/>
    <cellStyle name="Normal 6 3 7 3 2 4" xfId="13423" xr:uid="{00000000-0005-0000-0000-000086660000}"/>
    <cellStyle name="Normal 6 3 7 3 2 4 2" xfId="13424" xr:uid="{00000000-0005-0000-0000-000087660000}"/>
    <cellStyle name="Normal 6 3 7 3 2 4 2 2" xfId="41057" xr:uid="{00000000-0005-0000-0000-000088660000}"/>
    <cellStyle name="Normal 6 3 7 3 2 4 3" xfId="31039" xr:uid="{00000000-0005-0000-0000-000089660000}"/>
    <cellStyle name="Normal 6 3 7 3 2 5" xfId="13425" xr:uid="{00000000-0005-0000-0000-00008A660000}"/>
    <cellStyle name="Normal 6 3 7 3 2 5 2" xfId="13426" xr:uid="{00000000-0005-0000-0000-00008B660000}"/>
    <cellStyle name="Normal 6 3 7 3 2 5 2 2" xfId="41058" xr:uid="{00000000-0005-0000-0000-00008C660000}"/>
    <cellStyle name="Normal 6 3 7 3 2 5 3" xfId="31040" xr:uid="{00000000-0005-0000-0000-00008D660000}"/>
    <cellStyle name="Normal 6 3 7 3 2 6" xfId="13427" xr:uid="{00000000-0005-0000-0000-00008E660000}"/>
    <cellStyle name="Normal 6 3 7 3 2 6 2" xfId="35946" xr:uid="{00000000-0005-0000-0000-00008F660000}"/>
    <cellStyle name="Normal 6 3 7 3 2 7" xfId="25350" xr:uid="{00000000-0005-0000-0000-000090660000}"/>
    <cellStyle name="Normal 6 3 7 3 3" xfId="13428" xr:uid="{00000000-0005-0000-0000-000091660000}"/>
    <cellStyle name="Normal 6 3 7 3 3 2" xfId="13429" xr:uid="{00000000-0005-0000-0000-000092660000}"/>
    <cellStyle name="Normal 6 3 7 3 3 2 2" xfId="13430" xr:uid="{00000000-0005-0000-0000-000093660000}"/>
    <cellStyle name="Normal 6 3 7 3 3 2 2 2" xfId="41059" xr:uid="{00000000-0005-0000-0000-000094660000}"/>
    <cellStyle name="Normal 6 3 7 3 3 2 3" xfId="31041" xr:uid="{00000000-0005-0000-0000-000095660000}"/>
    <cellStyle name="Normal 6 3 7 3 3 3" xfId="13431" xr:uid="{00000000-0005-0000-0000-000096660000}"/>
    <cellStyle name="Normal 6 3 7 3 3 3 2" xfId="13432" xr:uid="{00000000-0005-0000-0000-000097660000}"/>
    <cellStyle name="Normal 6 3 7 3 3 3 2 2" xfId="41060" xr:uid="{00000000-0005-0000-0000-000098660000}"/>
    <cellStyle name="Normal 6 3 7 3 3 3 3" xfId="31042" xr:uid="{00000000-0005-0000-0000-000099660000}"/>
    <cellStyle name="Normal 6 3 7 3 3 4" xfId="13433" xr:uid="{00000000-0005-0000-0000-00009A660000}"/>
    <cellStyle name="Normal 6 3 7 3 3 4 2" xfId="35949" xr:uid="{00000000-0005-0000-0000-00009B660000}"/>
    <cellStyle name="Normal 6 3 7 3 3 5" xfId="25353" xr:uid="{00000000-0005-0000-0000-00009C660000}"/>
    <cellStyle name="Normal 6 3 7 3 4" xfId="13434" xr:uid="{00000000-0005-0000-0000-00009D660000}"/>
    <cellStyle name="Normal 6 3 7 3 4 2" xfId="13435" xr:uid="{00000000-0005-0000-0000-00009E660000}"/>
    <cellStyle name="Normal 6 3 7 3 4 2 2" xfId="13436" xr:uid="{00000000-0005-0000-0000-00009F660000}"/>
    <cellStyle name="Normal 6 3 7 3 4 2 2 2" xfId="41061" xr:uid="{00000000-0005-0000-0000-0000A0660000}"/>
    <cellStyle name="Normal 6 3 7 3 4 2 3" xfId="31043" xr:uid="{00000000-0005-0000-0000-0000A1660000}"/>
    <cellStyle name="Normal 6 3 7 3 4 3" xfId="13437" xr:uid="{00000000-0005-0000-0000-0000A2660000}"/>
    <cellStyle name="Normal 6 3 7 3 4 3 2" xfId="13438" xr:uid="{00000000-0005-0000-0000-0000A3660000}"/>
    <cellStyle name="Normal 6 3 7 3 4 3 2 2" xfId="41062" xr:uid="{00000000-0005-0000-0000-0000A4660000}"/>
    <cellStyle name="Normal 6 3 7 3 4 3 3" xfId="31044" xr:uid="{00000000-0005-0000-0000-0000A5660000}"/>
    <cellStyle name="Normal 6 3 7 3 4 4" xfId="13439" xr:uid="{00000000-0005-0000-0000-0000A6660000}"/>
    <cellStyle name="Normal 6 3 7 3 4 4 2" xfId="35950" xr:uid="{00000000-0005-0000-0000-0000A7660000}"/>
    <cellStyle name="Normal 6 3 7 3 4 5" xfId="25354" xr:uid="{00000000-0005-0000-0000-0000A8660000}"/>
    <cellStyle name="Normal 6 3 7 3 5" xfId="13440" xr:uid="{00000000-0005-0000-0000-0000A9660000}"/>
    <cellStyle name="Normal 6 3 7 3 5 2" xfId="13441" xr:uid="{00000000-0005-0000-0000-0000AA660000}"/>
    <cellStyle name="Normal 6 3 7 3 5 2 2" xfId="41063" xr:uid="{00000000-0005-0000-0000-0000AB660000}"/>
    <cellStyle name="Normal 6 3 7 3 5 3" xfId="31045" xr:uid="{00000000-0005-0000-0000-0000AC660000}"/>
    <cellStyle name="Normal 6 3 7 3 6" xfId="13442" xr:uid="{00000000-0005-0000-0000-0000AD660000}"/>
    <cellStyle name="Normal 6 3 7 3 6 2" xfId="13443" xr:uid="{00000000-0005-0000-0000-0000AE660000}"/>
    <cellStyle name="Normal 6 3 7 3 6 2 2" xfId="41064" xr:uid="{00000000-0005-0000-0000-0000AF660000}"/>
    <cellStyle name="Normal 6 3 7 3 6 3" xfId="31046" xr:uid="{00000000-0005-0000-0000-0000B0660000}"/>
    <cellStyle name="Normal 6 3 7 3 7" xfId="13444" xr:uid="{00000000-0005-0000-0000-0000B1660000}"/>
    <cellStyle name="Normal 6 3 7 3 7 2" xfId="35945" xr:uid="{00000000-0005-0000-0000-0000B2660000}"/>
    <cellStyle name="Normal 6 3 7 3 8" xfId="25349" xr:uid="{00000000-0005-0000-0000-0000B3660000}"/>
    <cellStyle name="Normal 6 3 7 4" xfId="13445" xr:uid="{00000000-0005-0000-0000-0000B4660000}"/>
    <cellStyle name="Normal 6 3 7 4 2" xfId="13446" xr:uid="{00000000-0005-0000-0000-0000B5660000}"/>
    <cellStyle name="Normal 6 3 7 4 2 2" xfId="13447" xr:uid="{00000000-0005-0000-0000-0000B6660000}"/>
    <cellStyle name="Normal 6 3 7 4 2 2 2" xfId="13448" xr:uid="{00000000-0005-0000-0000-0000B7660000}"/>
    <cellStyle name="Normal 6 3 7 4 2 2 2 2" xfId="13449" xr:uid="{00000000-0005-0000-0000-0000B8660000}"/>
    <cellStyle name="Normal 6 3 7 4 2 2 2 2 2" xfId="41065" xr:uid="{00000000-0005-0000-0000-0000B9660000}"/>
    <cellStyle name="Normal 6 3 7 4 2 2 2 3" xfId="31047" xr:uid="{00000000-0005-0000-0000-0000BA660000}"/>
    <cellStyle name="Normal 6 3 7 4 2 2 3" xfId="13450" xr:uid="{00000000-0005-0000-0000-0000BB660000}"/>
    <cellStyle name="Normal 6 3 7 4 2 2 3 2" xfId="13451" xr:uid="{00000000-0005-0000-0000-0000BC660000}"/>
    <cellStyle name="Normal 6 3 7 4 2 2 3 2 2" xfId="41066" xr:uid="{00000000-0005-0000-0000-0000BD660000}"/>
    <cellStyle name="Normal 6 3 7 4 2 2 3 3" xfId="31048" xr:uid="{00000000-0005-0000-0000-0000BE660000}"/>
    <cellStyle name="Normal 6 3 7 4 2 2 4" xfId="13452" xr:uid="{00000000-0005-0000-0000-0000BF660000}"/>
    <cellStyle name="Normal 6 3 7 4 2 2 4 2" xfId="35953" xr:uid="{00000000-0005-0000-0000-0000C0660000}"/>
    <cellStyle name="Normal 6 3 7 4 2 2 5" xfId="25357" xr:uid="{00000000-0005-0000-0000-0000C1660000}"/>
    <cellStyle name="Normal 6 3 7 4 2 3" xfId="13453" xr:uid="{00000000-0005-0000-0000-0000C2660000}"/>
    <cellStyle name="Normal 6 3 7 4 2 3 2" xfId="13454" xr:uid="{00000000-0005-0000-0000-0000C3660000}"/>
    <cellStyle name="Normal 6 3 7 4 2 3 2 2" xfId="13455" xr:uid="{00000000-0005-0000-0000-0000C4660000}"/>
    <cellStyle name="Normal 6 3 7 4 2 3 2 2 2" xfId="41067" xr:uid="{00000000-0005-0000-0000-0000C5660000}"/>
    <cellStyle name="Normal 6 3 7 4 2 3 2 3" xfId="31049" xr:uid="{00000000-0005-0000-0000-0000C6660000}"/>
    <cellStyle name="Normal 6 3 7 4 2 3 3" xfId="13456" xr:uid="{00000000-0005-0000-0000-0000C7660000}"/>
    <cellStyle name="Normal 6 3 7 4 2 3 3 2" xfId="13457" xr:uid="{00000000-0005-0000-0000-0000C8660000}"/>
    <cellStyle name="Normal 6 3 7 4 2 3 3 2 2" xfId="41068" xr:uid="{00000000-0005-0000-0000-0000C9660000}"/>
    <cellStyle name="Normal 6 3 7 4 2 3 3 3" xfId="31050" xr:uid="{00000000-0005-0000-0000-0000CA660000}"/>
    <cellStyle name="Normal 6 3 7 4 2 3 4" xfId="13458" xr:uid="{00000000-0005-0000-0000-0000CB660000}"/>
    <cellStyle name="Normal 6 3 7 4 2 3 4 2" xfId="35954" xr:uid="{00000000-0005-0000-0000-0000CC660000}"/>
    <cellStyle name="Normal 6 3 7 4 2 3 5" xfId="25358" xr:uid="{00000000-0005-0000-0000-0000CD660000}"/>
    <cellStyle name="Normal 6 3 7 4 2 4" xfId="13459" xr:uid="{00000000-0005-0000-0000-0000CE660000}"/>
    <cellStyle name="Normal 6 3 7 4 2 4 2" xfId="13460" xr:uid="{00000000-0005-0000-0000-0000CF660000}"/>
    <cellStyle name="Normal 6 3 7 4 2 4 2 2" xfId="41069" xr:uid="{00000000-0005-0000-0000-0000D0660000}"/>
    <cellStyle name="Normal 6 3 7 4 2 4 3" xfId="31051" xr:uid="{00000000-0005-0000-0000-0000D1660000}"/>
    <cellStyle name="Normal 6 3 7 4 2 5" xfId="13461" xr:uid="{00000000-0005-0000-0000-0000D2660000}"/>
    <cellStyle name="Normal 6 3 7 4 2 5 2" xfId="13462" xr:uid="{00000000-0005-0000-0000-0000D3660000}"/>
    <cellStyle name="Normal 6 3 7 4 2 5 2 2" xfId="41070" xr:uid="{00000000-0005-0000-0000-0000D4660000}"/>
    <cellStyle name="Normal 6 3 7 4 2 5 3" xfId="31052" xr:uid="{00000000-0005-0000-0000-0000D5660000}"/>
    <cellStyle name="Normal 6 3 7 4 2 6" xfId="13463" xr:uid="{00000000-0005-0000-0000-0000D6660000}"/>
    <cellStyle name="Normal 6 3 7 4 2 6 2" xfId="35952" xr:uid="{00000000-0005-0000-0000-0000D7660000}"/>
    <cellStyle name="Normal 6 3 7 4 2 7" xfId="25356" xr:uid="{00000000-0005-0000-0000-0000D8660000}"/>
    <cellStyle name="Normal 6 3 7 4 3" xfId="13464" xr:uid="{00000000-0005-0000-0000-0000D9660000}"/>
    <cellStyle name="Normal 6 3 7 4 3 2" xfId="13465" xr:uid="{00000000-0005-0000-0000-0000DA660000}"/>
    <cellStyle name="Normal 6 3 7 4 3 2 2" xfId="13466" xr:uid="{00000000-0005-0000-0000-0000DB660000}"/>
    <cellStyle name="Normal 6 3 7 4 3 2 2 2" xfId="41071" xr:uid="{00000000-0005-0000-0000-0000DC660000}"/>
    <cellStyle name="Normal 6 3 7 4 3 2 3" xfId="31053" xr:uid="{00000000-0005-0000-0000-0000DD660000}"/>
    <cellStyle name="Normal 6 3 7 4 3 3" xfId="13467" xr:uid="{00000000-0005-0000-0000-0000DE660000}"/>
    <cellStyle name="Normal 6 3 7 4 3 3 2" xfId="13468" xr:uid="{00000000-0005-0000-0000-0000DF660000}"/>
    <cellStyle name="Normal 6 3 7 4 3 3 2 2" xfId="41072" xr:uid="{00000000-0005-0000-0000-0000E0660000}"/>
    <cellStyle name="Normal 6 3 7 4 3 3 3" xfId="31054" xr:uid="{00000000-0005-0000-0000-0000E1660000}"/>
    <cellStyle name="Normal 6 3 7 4 3 4" xfId="13469" xr:uid="{00000000-0005-0000-0000-0000E2660000}"/>
    <cellStyle name="Normal 6 3 7 4 3 4 2" xfId="35955" xr:uid="{00000000-0005-0000-0000-0000E3660000}"/>
    <cellStyle name="Normal 6 3 7 4 3 5" xfId="25359" xr:uid="{00000000-0005-0000-0000-0000E4660000}"/>
    <cellStyle name="Normal 6 3 7 4 4" xfId="13470" xr:uid="{00000000-0005-0000-0000-0000E5660000}"/>
    <cellStyle name="Normal 6 3 7 4 4 2" xfId="13471" xr:uid="{00000000-0005-0000-0000-0000E6660000}"/>
    <cellStyle name="Normal 6 3 7 4 4 2 2" xfId="13472" xr:uid="{00000000-0005-0000-0000-0000E7660000}"/>
    <cellStyle name="Normal 6 3 7 4 4 2 2 2" xfId="41073" xr:uid="{00000000-0005-0000-0000-0000E8660000}"/>
    <cellStyle name="Normal 6 3 7 4 4 2 3" xfId="31055" xr:uid="{00000000-0005-0000-0000-0000E9660000}"/>
    <cellStyle name="Normal 6 3 7 4 4 3" xfId="13473" xr:uid="{00000000-0005-0000-0000-0000EA660000}"/>
    <cellStyle name="Normal 6 3 7 4 4 3 2" xfId="13474" xr:uid="{00000000-0005-0000-0000-0000EB660000}"/>
    <cellStyle name="Normal 6 3 7 4 4 3 2 2" xfId="41074" xr:uid="{00000000-0005-0000-0000-0000EC660000}"/>
    <cellStyle name="Normal 6 3 7 4 4 3 3" xfId="31056" xr:uid="{00000000-0005-0000-0000-0000ED660000}"/>
    <cellStyle name="Normal 6 3 7 4 4 4" xfId="13475" xr:uid="{00000000-0005-0000-0000-0000EE660000}"/>
    <cellStyle name="Normal 6 3 7 4 4 4 2" xfId="35956" xr:uid="{00000000-0005-0000-0000-0000EF660000}"/>
    <cellStyle name="Normal 6 3 7 4 4 5" xfId="25360" xr:uid="{00000000-0005-0000-0000-0000F0660000}"/>
    <cellStyle name="Normal 6 3 7 4 5" xfId="13476" xr:uid="{00000000-0005-0000-0000-0000F1660000}"/>
    <cellStyle name="Normal 6 3 7 4 5 2" xfId="13477" xr:uid="{00000000-0005-0000-0000-0000F2660000}"/>
    <cellStyle name="Normal 6 3 7 4 5 2 2" xfId="41075" xr:uid="{00000000-0005-0000-0000-0000F3660000}"/>
    <cellStyle name="Normal 6 3 7 4 5 3" xfId="31057" xr:uid="{00000000-0005-0000-0000-0000F4660000}"/>
    <cellStyle name="Normal 6 3 7 4 6" xfId="13478" xr:uid="{00000000-0005-0000-0000-0000F5660000}"/>
    <cellStyle name="Normal 6 3 7 4 6 2" xfId="13479" xr:uid="{00000000-0005-0000-0000-0000F6660000}"/>
    <cellStyle name="Normal 6 3 7 4 6 2 2" xfId="41076" xr:uid="{00000000-0005-0000-0000-0000F7660000}"/>
    <cellStyle name="Normal 6 3 7 4 6 3" xfId="31058" xr:uid="{00000000-0005-0000-0000-0000F8660000}"/>
    <cellStyle name="Normal 6 3 7 4 7" xfId="13480" xr:uid="{00000000-0005-0000-0000-0000F9660000}"/>
    <cellStyle name="Normal 6 3 7 4 7 2" xfId="35951" xr:uid="{00000000-0005-0000-0000-0000FA660000}"/>
    <cellStyle name="Normal 6 3 7 4 8" xfId="25355" xr:uid="{00000000-0005-0000-0000-0000FB660000}"/>
    <cellStyle name="Normal 6 3 7 5" xfId="13481" xr:uid="{00000000-0005-0000-0000-0000FC660000}"/>
    <cellStyle name="Normal 6 3 7 5 2" xfId="13482" xr:uid="{00000000-0005-0000-0000-0000FD660000}"/>
    <cellStyle name="Normal 6 3 7 5 2 2" xfId="13483" xr:uid="{00000000-0005-0000-0000-0000FE660000}"/>
    <cellStyle name="Normal 6 3 7 5 2 2 2" xfId="13484" xr:uid="{00000000-0005-0000-0000-0000FF660000}"/>
    <cellStyle name="Normal 6 3 7 5 2 2 2 2" xfId="41077" xr:uid="{00000000-0005-0000-0000-000000670000}"/>
    <cellStyle name="Normal 6 3 7 5 2 2 3" xfId="31059" xr:uid="{00000000-0005-0000-0000-000001670000}"/>
    <cellStyle name="Normal 6 3 7 5 2 3" xfId="13485" xr:uid="{00000000-0005-0000-0000-000002670000}"/>
    <cellStyle name="Normal 6 3 7 5 2 3 2" xfId="13486" xr:uid="{00000000-0005-0000-0000-000003670000}"/>
    <cellStyle name="Normal 6 3 7 5 2 3 2 2" xfId="41078" xr:uid="{00000000-0005-0000-0000-000004670000}"/>
    <cellStyle name="Normal 6 3 7 5 2 3 3" xfId="31060" xr:uid="{00000000-0005-0000-0000-000005670000}"/>
    <cellStyle name="Normal 6 3 7 5 2 4" xfId="13487" xr:uid="{00000000-0005-0000-0000-000006670000}"/>
    <cellStyle name="Normal 6 3 7 5 2 4 2" xfId="35958" xr:uid="{00000000-0005-0000-0000-000007670000}"/>
    <cellStyle name="Normal 6 3 7 5 2 5" xfId="25362" xr:uid="{00000000-0005-0000-0000-000008670000}"/>
    <cellStyle name="Normal 6 3 7 5 3" xfId="13488" xr:uid="{00000000-0005-0000-0000-000009670000}"/>
    <cellStyle name="Normal 6 3 7 5 3 2" xfId="13489" xr:uid="{00000000-0005-0000-0000-00000A670000}"/>
    <cellStyle name="Normal 6 3 7 5 3 2 2" xfId="13490" xr:uid="{00000000-0005-0000-0000-00000B670000}"/>
    <cellStyle name="Normal 6 3 7 5 3 2 2 2" xfId="41079" xr:uid="{00000000-0005-0000-0000-00000C670000}"/>
    <cellStyle name="Normal 6 3 7 5 3 2 3" xfId="31061" xr:uid="{00000000-0005-0000-0000-00000D670000}"/>
    <cellStyle name="Normal 6 3 7 5 3 3" xfId="13491" xr:uid="{00000000-0005-0000-0000-00000E670000}"/>
    <cellStyle name="Normal 6 3 7 5 3 3 2" xfId="13492" xr:uid="{00000000-0005-0000-0000-00000F670000}"/>
    <cellStyle name="Normal 6 3 7 5 3 3 2 2" xfId="41080" xr:uid="{00000000-0005-0000-0000-000010670000}"/>
    <cellStyle name="Normal 6 3 7 5 3 3 3" xfId="31062" xr:uid="{00000000-0005-0000-0000-000011670000}"/>
    <cellStyle name="Normal 6 3 7 5 3 4" xfId="13493" xr:uid="{00000000-0005-0000-0000-000012670000}"/>
    <cellStyle name="Normal 6 3 7 5 3 4 2" xfId="35959" xr:uid="{00000000-0005-0000-0000-000013670000}"/>
    <cellStyle name="Normal 6 3 7 5 3 5" xfId="25363" xr:uid="{00000000-0005-0000-0000-000014670000}"/>
    <cellStyle name="Normal 6 3 7 5 4" xfId="13494" xr:uid="{00000000-0005-0000-0000-000015670000}"/>
    <cellStyle name="Normal 6 3 7 5 4 2" xfId="13495" xr:uid="{00000000-0005-0000-0000-000016670000}"/>
    <cellStyle name="Normal 6 3 7 5 4 2 2" xfId="41081" xr:uid="{00000000-0005-0000-0000-000017670000}"/>
    <cellStyle name="Normal 6 3 7 5 4 3" xfId="31063" xr:uid="{00000000-0005-0000-0000-000018670000}"/>
    <cellStyle name="Normal 6 3 7 5 5" xfId="13496" xr:uid="{00000000-0005-0000-0000-000019670000}"/>
    <cellStyle name="Normal 6 3 7 5 5 2" xfId="13497" xr:uid="{00000000-0005-0000-0000-00001A670000}"/>
    <cellStyle name="Normal 6 3 7 5 5 2 2" xfId="41082" xr:uid="{00000000-0005-0000-0000-00001B670000}"/>
    <cellStyle name="Normal 6 3 7 5 5 3" xfId="31064" xr:uid="{00000000-0005-0000-0000-00001C670000}"/>
    <cellStyle name="Normal 6 3 7 5 6" xfId="13498" xr:uid="{00000000-0005-0000-0000-00001D670000}"/>
    <cellStyle name="Normal 6 3 7 5 6 2" xfId="35957" xr:uid="{00000000-0005-0000-0000-00001E670000}"/>
    <cellStyle name="Normal 6 3 7 5 7" xfId="25361" xr:uid="{00000000-0005-0000-0000-00001F670000}"/>
    <cellStyle name="Normal 6 3 7 6" xfId="13499" xr:uid="{00000000-0005-0000-0000-000020670000}"/>
    <cellStyle name="Normal 6 3 7 6 2" xfId="13500" xr:uid="{00000000-0005-0000-0000-000021670000}"/>
    <cellStyle name="Normal 6 3 7 6 2 2" xfId="13501" xr:uid="{00000000-0005-0000-0000-000022670000}"/>
    <cellStyle name="Normal 6 3 7 6 2 2 2" xfId="41083" xr:uid="{00000000-0005-0000-0000-000023670000}"/>
    <cellStyle name="Normal 6 3 7 6 2 3" xfId="31065" xr:uid="{00000000-0005-0000-0000-000024670000}"/>
    <cellStyle name="Normal 6 3 7 6 3" xfId="13502" xr:uid="{00000000-0005-0000-0000-000025670000}"/>
    <cellStyle name="Normal 6 3 7 6 3 2" xfId="13503" xr:uid="{00000000-0005-0000-0000-000026670000}"/>
    <cellStyle name="Normal 6 3 7 6 3 2 2" xfId="41084" xr:uid="{00000000-0005-0000-0000-000027670000}"/>
    <cellStyle name="Normal 6 3 7 6 3 3" xfId="31066" xr:uid="{00000000-0005-0000-0000-000028670000}"/>
    <cellStyle name="Normal 6 3 7 6 4" xfId="13504" xr:uid="{00000000-0005-0000-0000-000029670000}"/>
    <cellStyle name="Normal 6 3 7 6 4 2" xfId="35960" xr:uid="{00000000-0005-0000-0000-00002A670000}"/>
    <cellStyle name="Normal 6 3 7 6 5" xfId="25364" xr:uid="{00000000-0005-0000-0000-00002B670000}"/>
    <cellStyle name="Normal 6 3 7 7" xfId="13505" xr:uid="{00000000-0005-0000-0000-00002C670000}"/>
    <cellStyle name="Normal 6 3 7 7 2" xfId="13506" xr:uid="{00000000-0005-0000-0000-00002D670000}"/>
    <cellStyle name="Normal 6 3 7 7 2 2" xfId="13507" xr:uid="{00000000-0005-0000-0000-00002E670000}"/>
    <cellStyle name="Normal 6 3 7 7 2 2 2" xfId="41085" xr:uid="{00000000-0005-0000-0000-00002F670000}"/>
    <cellStyle name="Normal 6 3 7 7 2 3" xfId="31067" xr:uid="{00000000-0005-0000-0000-000030670000}"/>
    <cellStyle name="Normal 6 3 7 7 3" xfId="13508" xr:uid="{00000000-0005-0000-0000-000031670000}"/>
    <cellStyle name="Normal 6 3 7 7 3 2" xfId="13509" xr:uid="{00000000-0005-0000-0000-000032670000}"/>
    <cellStyle name="Normal 6 3 7 7 3 2 2" xfId="41086" xr:uid="{00000000-0005-0000-0000-000033670000}"/>
    <cellStyle name="Normal 6 3 7 7 3 3" xfId="31068" xr:uid="{00000000-0005-0000-0000-000034670000}"/>
    <cellStyle name="Normal 6 3 7 7 4" xfId="13510" xr:uid="{00000000-0005-0000-0000-000035670000}"/>
    <cellStyle name="Normal 6 3 7 7 4 2" xfId="35961" xr:uid="{00000000-0005-0000-0000-000036670000}"/>
    <cellStyle name="Normal 6 3 7 7 5" xfId="25365" xr:uid="{00000000-0005-0000-0000-000037670000}"/>
    <cellStyle name="Normal 6 3 7 8" xfId="13511" xr:uid="{00000000-0005-0000-0000-000038670000}"/>
    <cellStyle name="Normal 6 3 7 8 2" xfId="13512" xr:uid="{00000000-0005-0000-0000-000039670000}"/>
    <cellStyle name="Normal 6 3 7 8 2 2" xfId="41087" xr:uid="{00000000-0005-0000-0000-00003A670000}"/>
    <cellStyle name="Normal 6 3 7 8 3" xfId="31069" xr:uid="{00000000-0005-0000-0000-00003B670000}"/>
    <cellStyle name="Normal 6 3 7 9" xfId="13513" xr:uid="{00000000-0005-0000-0000-00003C670000}"/>
    <cellStyle name="Normal 6 3 7 9 2" xfId="13514" xr:uid="{00000000-0005-0000-0000-00003D670000}"/>
    <cellStyle name="Normal 6 3 7 9 2 2" xfId="41088" xr:uid="{00000000-0005-0000-0000-00003E670000}"/>
    <cellStyle name="Normal 6 3 7 9 3" xfId="31070" xr:uid="{00000000-0005-0000-0000-00003F670000}"/>
    <cellStyle name="Normal 6 3 8" xfId="13515" xr:uid="{00000000-0005-0000-0000-000040670000}"/>
    <cellStyle name="Normal 6 3 8 10" xfId="25366" xr:uid="{00000000-0005-0000-0000-000041670000}"/>
    <cellStyle name="Normal 6 3 8 2" xfId="13516" xr:uid="{00000000-0005-0000-0000-000042670000}"/>
    <cellStyle name="Normal 6 3 8 2 2" xfId="13517" xr:uid="{00000000-0005-0000-0000-000043670000}"/>
    <cellStyle name="Normal 6 3 8 2 2 2" xfId="13518" xr:uid="{00000000-0005-0000-0000-000044670000}"/>
    <cellStyle name="Normal 6 3 8 2 2 2 2" xfId="13519" xr:uid="{00000000-0005-0000-0000-000045670000}"/>
    <cellStyle name="Normal 6 3 8 2 2 2 2 2" xfId="13520" xr:uid="{00000000-0005-0000-0000-000046670000}"/>
    <cellStyle name="Normal 6 3 8 2 2 2 2 2 2" xfId="41089" xr:uid="{00000000-0005-0000-0000-000047670000}"/>
    <cellStyle name="Normal 6 3 8 2 2 2 2 3" xfId="31071" xr:uid="{00000000-0005-0000-0000-000048670000}"/>
    <cellStyle name="Normal 6 3 8 2 2 2 3" xfId="13521" xr:uid="{00000000-0005-0000-0000-000049670000}"/>
    <cellStyle name="Normal 6 3 8 2 2 2 3 2" xfId="13522" xr:uid="{00000000-0005-0000-0000-00004A670000}"/>
    <cellStyle name="Normal 6 3 8 2 2 2 3 2 2" xfId="41090" xr:uid="{00000000-0005-0000-0000-00004B670000}"/>
    <cellStyle name="Normal 6 3 8 2 2 2 3 3" xfId="31072" xr:uid="{00000000-0005-0000-0000-00004C670000}"/>
    <cellStyle name="Normal 6 3 8 2 2 2 4" xfId="13523" xr:uid="{00000000-0005-0000-0000-00004D670000}"/>
    <cellStyle name="Normal 6 3 8 2 2 2 4 2" xfId="35965" xr:uid="{00000000-0005-0000-0000-00004E670000}"/>
    <cellStyle name="Normal 6 3 8 2 2 2 5" xfId="25369" xr:uid="{00000000-0005-0000-0000-00004F670000}"/>
    <cellStyle name="Normal 6 3 8 2 2 3" xfId="13524" xr:uid="{00000000-0005-0000-0000-000050670000}"/>
    <cellStyle name="Normal 6 3 8 2 2 3 2" xfId="13525" xr:uid="{00000000-0005-0000-0000-000051670000}"/>
    <cellStyle name="Normal 6 3 8 2 2 3 2 2" xfId="13526" xr:uid="{00000000-0005-0000-0000-000052670000}"/>
    <cellStyle name="Normal 6 3 8 2 2 3 2 2 2" xfId="41091" xr:uid="{00000000-0005-0000-0000-000053670000}"/>
    <cellStyle name="Normal 6 3 8 2 2 3 2 3" xfId="31073" xr:uid="{00000000-0005-0000-0000-000054670000}"/>
    <cellStyle name="Normal 6 3 8 2 2 3 3" xfId="13527" xr:uid="{00000000-0005-0000-0000-000055670000}"/>
    <cellStyle name="Normal 6 3 8 2 2 3 3 2" xfId="13528" xr:uid="{00000000-0005-0000-0000-000056670000}"/>
    <cellStyle name="Normal 6 3 8 2 2 3 3 2 2" xfId="41092" xr:uid="{00000000-0005-0000-0000-000057670000}"/>
    <cellStyle name="Normal 6 3 8 2 2 3 3 3" xfId="31074" xr:uid="{00000000-0005-0000-0000-000058670000}"/>
    <cellStyle name="Normal 6 3 8 2 2 3 4" xfId="13529" xr:uid="{00000000-0005-0000-0000-000059670000}"/>
    <cellStyle name="Normal 6 3 8 2 2 3 4 2" xfId="35966" xr:uid="{00000000-0005-0000-0000-00005A670000}"/>
    <cellStyle name="Normal 6 3 8 2 2 3 5" xfId="25370" xr:uid="{00000000-0005-0000-0000-00005B670000}"/>
    <cellStyle name="Normal 6 3 8 2 2 4" xfId="13530" xr:uid="{00000000-0005-0000-0000-00005C670000}"/>
    <cellStyle name="Normal 6 3 8 2 2 4 2" xfId="13531" xr:uid="{00000000-0005-0000-0000-00005D670000}"/>
    <cellStyle name="Normal 6 3 8 2 2 4 2 2" xfId="41093" xr:uid="{00000000-0005-0000-0000-00005E670000}"/>
    <cellStyle name="Normal 6 3 8 2 2 4 3" xfId="31075" xr:uid="{00000000-0005-0000-0000-00005F670000}"/>
    <cellStyle name="Normal 6 3 8 2 2 5" xfId="13532" xr:uid="{00000000-0005-0000-0000-000060670000}"/>
    <cellStyle name="Normal 6 3 8 2 2 5 2" xfId="13533" xr:uid="{00000000-0005-0000-0000-000061670000}"/>
    <cellStyle name="Normal 6 3 8 2 2 5 2 2" xfId="41094" xr:uid="{00000000-0005-0000-0000-000062670000}"/>
    <cellStyle name="Normal 6 3 8 2 2 5 3" xfId="31076" xr:uid="{00000000-0005-0000-0000-000063670000}"/>
    <cellStyle name="Normal 6 3 8 2 2 6" xfId="13534" xr:uid="{00000000-0005-0000-0000-000064670000}"/>
    <cellStyle name="Normal 6 3 8 2 2 6 2" xfId="35964" xr:uid="{00000000-0005-0000-0000-000065670000}"/>
    <cellStyle name="Normal 6 3 8 2 2 7" xfId="25368" xr:uid="{00000000-0005-0000-0000-000066670000}"/>
    <cellStyle name="Normal 6 3 8 2 3" xfId="13535" xr:uid="{00000000-0005-0000-0000-000067670000}"/>
    <cellStyle name="Normal 6 3 8 2 3 2" xfId="13536" xr:uid="{00000000-0005-0000-0000-000068670000}"/>
    <cellStyle name="Normal 6 3 8 2 3 2 2" xfId="13537" xr:uid="{00000000-0005-0000-0000-000069670000}"/>
    <cellStyle name="Normal 6 3 8 2 3 2 2 2" xfId="41095" xr:uid="{00000000-0005-0000-0000-00006A670000}"/>
    <cellStyle name="Normal 6 3 8 2 3 2 3" xfId="31077" xr:uid="{00000000-0005-0000-0000-00006B670000}"/>
    <cellStyle name="Normal 6 3 8 2 3 3" xfId="13538" xr:uid="{00000000-0005-0000-0000-00006C670000}"/>
    <cellStyle name="Normal 6 3 8 2 3 3 2" xfId="13539" xr:uid="{00000000-0005-0000-0000-00006D670000}"/>
    <cellStyle name="Normal 6 3 8 2 3 3 2 2" xfId="41096" xr:uid="{00000000-0005-0000-0000-00006E670000}"/>
    <cellStyle name="Normal 6 3 8 2 3 3 3" xfId="31078" xr:uid="{00000000-0005-0000-0000-00006F670000}"/>
    <cellStyle name="Normal 6 3 8 2 3 4" xfId="13540" xr:uid="{00000000-0005-0000-0000-000070670000}"/>
    <cellStyle name="Normal 6 3 8 2 3 4 2" xfId="35967" xr:uid="{00000000-0005-0000-0000-000071670000}"/>
    <cellStyle name="Normal 6 3 8 2 3 5" xfId="25371" xr:uid="{00000000-0005-0000-0000-000072670000}"/>
    <cellStyle name="Normal 6 3 8 2 4" xfId="13541" xr:uid="{00000000-0005-0000-0000-000073670000}"/>
    <cellStyle name="Normal 6 3 8 2 4 2" xfId="13542" xr:uid="{00000000-0005-0000-0000-000074670000}"/>
    <cellStyle name="Normal 6 3 8 2 4 2 2" xfId="13543" xr:uid="{00000000-0005-0000-0000-000075670000}"/>
    <cellStyle name="Normal 6 3 8 2 4 2 2 2" xfId="41097" xr:uid="{00000000-0005-0000-0000-000076670000}"/>
    <cellStyle name="Normal 6 3 8 2 4 2 3" xfId="31079" xr:uid="{00000000-0005-0000-0000-000077670000}"/>
    <cellStyle name="Normal 6 3 8 2 4 3" xfId="13544" xr:uid="{00000000-0005-0000-0000-000078670000}"/>
    <cellStyle name="Normal 6 3 8 2 4 3 2" xfId="13545" xr:uid="{00000000-0005-0000-0000-000079670000}"/>
    <cellStyle name="Normal 6 3 8 2 4 3 2 2" xfId="41098" xr:uid="{00000000-0005-0000-0000-00007A670000}"/>
    <cellStyle name="Normal 6 3 8 2 4 3 3" xfId="31080" xr:uid="{00000000-0005-0000-0000-00007B670000}"/>
    <cellStyle name="Normal 6 3 8 2 4 4" xfId="13546" xr:uid="{00000000-0005-0000-0000-00007C670000}"/>
    <cellStyle name="Normal 6 3 8 2 4 4 2" xfId="35968" xr:uid="{00000000-0005-0000-0000-00007D670000}"/>
    <cellStyle name="Normal 6 3 8 2 4 5" xfId="25372" xr:uid="{00000000-0005-0000-0000-00007E670000}"/>
    <cellStyle name="Normal 6 3 8 2 5" xfId="13547" xr:uid="{00000000-0005-0000-0000-00007F670000}"/>
    <cellStyle name="Normal 6 3 8 2 5 2" xfId="13548" xr:uid="{00000000-0005-0000-0000-000080670000}"/>
    <cellStyle name="Normal 6 3 8 2 5 2 2" xfId="41099" xr:uid="{00000000-0005-0000-0000-000081670000}"/>
    <cellStyle name="Normal 6 3 8 2 5 3" xfId="31081" xr:uid="{00000000-0005-0000-0000-000082670000}"/>
    <cellStyle name="Normal 6 3 8 2 6" xfId="13549" xr:uid="{00000000-0005-0000-0000-000083670000}"/>
    <cellStyle name="Normal 6 3 8 2 6 2" xfId="13550" xr:uid="{00000000-0005-0000-0000-000084670000}"/>
    <cellStyle name="Normal 6 3 8 2 6 2 2" xfId="41100" xr:uid="{00000000-0005-0000-0000-000085670000}"/>
    <cellStyle name="Normal 6 3 8 2 6 3" xfId="31082" xr:uid="{00000000-0005-0000-0000-000086670000}"/>
    <cellStyle name="Normal 6 3 8 2 7" xfId="13551" xr:uid="{00000000-0005-0000-0000-000087670000}"/>
    <cellStyle name="Normal 6 3 8 2 7 2" xfId="35963" xr:uid="{00000000-0005-0000-0000-000088670000}"/>
    <cellStyle name="Normal 6 3 8 2 8" xfId="25367" xr:uid="{00000000-0005-0000-0000-000089670000}"/>
    <cellStyle name="Normal 6 3 8 3" xfId="13552" xr:uid="{00000000-0005-0000-0000-00008A670000}"/>
    <cellStyle name="Normal 6 3 8 3 2" xfId="13553" xr:uid="{00000000-0005-0000-0000-00008B670000}"/>
    <cellStyle name="Normal 6 3 8 3 2 2" xfId="13554" xr:uid="{00000000-0005-0000-0000-00008C670000}"/>
    <cellStyle name="Normal 6 3 8 3 2 2 2" xfId="13555" xr:uid="{00000000-0005-0000-0000-00008D670000}"/>
    <cellStyle name="Normal 6 3 8 3 2 2 2 2" xfId="13556" xr:uid="{00000000-0005-0000-0000-00008E670000}"/>
    <cellStyle name="Normal 6 3 8 3 2 2 2 2 2" xfId="41101" xr:uid="{00000000-0005-0000-0000-00008F670000}"/>
    <cellStyle name="Normal 6 3 8 3 2 2 2 3" xfId="31083" xr:uid="{00000000-0005-0000-0000-000090670000}"/>
    <cellStyle name="Normal 6 3 8 3 2 2 3" xfId="13557" xr:uid="{00000000-0005-0000-0000-000091670000}"/>
    <cellStyle name="Normal 6 3 8 3 2 2 3 2" xfId="13558" xr:uid="{00000000-0005-0000-0000-000092670000}"/>
    <cellStyle name="Normal 6 3 8 3 2 2 3 2 2" xfId="41102" xr:uid="{00000000-0005-0000-0000-000093670000}"/>
    <cellStyle name="Normal 6 3 8 3 2 2 3 3" xfId="31084" xr:uid="{00000000-0005-0000-0000-000094670000}"/>
    <cellStyle name="Normal 6 3 8 3 2 2 4" xfId="13559" xr:uid="{00000000-0005-0000-0000-000095670000}"/>
    <cellStyle name="Normal 6 3 8 3 2 2 4 2" xfId="35971" xr:uid="{00000000-0005-0000-0000-000096670000}"/>
    <cellStyle name="Normal 6 3 8 3 2 2 5" xfId="25375" xr:uid="{00000000-0005-0000-0000-000097670000}"/>
    <cellStyle name="Normal 6 3 8 3 2 3" xfId="13560" xr:uid="{00000000-0005-0000-0000-000098670000}"/>
    <cellStyle name="Normal 6 3 8 3 2 3 2" xfId="13561" xr:uid="{00000000-0005-0000-0000-000099670000}"/>
    <cellStyle name="Normal 6 3 8 3 2 3 2 2" xfId="13562" xr:uid="{00000000-0005-0000-0000-00009A670000}"/>
    <cellStyle name="Normal 6 3 8 3 2 3 2 2 2" xfId="41103" xr:uid="{00000000-0005-0000-0000-00009B670000}"/>
    <cellStyle name="Normal 6 3 8 3 2 3 2 3" xfId="31085" xr:uid="{00000000-0005-0000-0000-00009C670000}"/>
    <cellStyle name="Normal 6 3 8 3 2 3 3" xfId="13563" xr:uid="{00000000-0005-0000-0000-00009D670000}"/>
    <cellStyle name="Normal 6 3 8 3 2 3 3 2" xfId="13564" xr:uid="{00000000-0005-0000-0000-00009E670000}"/>
    <cellStyle name="Normal 6 3 8 3 2 3 3 2 2" xfId="41104" xr:uid="{00000000-0005-0000-0000-00009F670000}"/>
    <cellStyle name="Normal 6 3 8 3 2 3 3 3" xfId="31086" xr:uid="{00000000-0005-0000-0000-0000A0670000}"/>
    <cellStyle name="Normal 6 3 8 3 2 3 4" xfId="13565" xr:uid="{00000000-0005-0000-0000-0000A1670000}"/>
    <cellStyle name="Normal 6 3 8 3 2 3 4 2" xfId="35972" xr:uid="{00000000-0005-0000-0000-0000A2670000}"/>
    <cellStyle name="Normal 6 3 8 3 2 3 5" xfId="25376" xr:uid="{00000000-0005-0000-0000-0000A3670000}"/>
    <cellStyle name="Normal 6 3 8 3 2 4" xfId="13566" xr:uid="{00000000-0005-0000-0000-0000A4670000}"/>
    <cellStyle name="Normal 6 3 8 3 2 4 2" xfId="13567" xr:uid="{00000000-0005-0000-0000-0000A5670000}"/>
    <cellStyle name="Normal 6 3 8 3 2 4 2 2" xfId="41105" xr:uid="{00000000-0005-0000-0000-0000A6670000}"/>
    <cellStyle name="Normal 6 3 8 3 2 4 3" xfId="31087" xr:uid="{00000000-0005-0000-0000-0000A7670000}"/>
    <cellStyle name="Normal 6 3 8 3 2 5" xfId="13568" xr:uid="{00000000-0005-0000-0000-0000A8670000}"/>
    <cellStyle name="Normal 6 3 8 3 2 5 2" xfId="13569" xr:uid="{00000000-0005-0000-0000-0000A9670000}"/>
    <cellStyle name="Normal 6 3 8 3 2 5 2 2" xfId="41106" xr:uid="{00000000-0005-0000-0000-0000AA670000}"/>
    <cellStyle name="Normal 6 3 8 3 2 5 3" xfId="31088" xr:uid="{00000000-0005-0000-0000-0000AB670000}"/>
    <cellStyle name="Normal 6 3 8 3 2 6" xfId="13570" xr:uid="{00000000-0005-0000-0000-0000AC670000}"/>
    <cellStyle name="Normal 6 3 8 3 2 6 2" xfId="35970" xr:uid="{00000000-0005-0000-0000-0000AD670000}"/>
    <cellStyle name="Normal 6 3 8 3 2 7" xfId="25374" xr:uid="{00000000-0005-0000-0000-0000AE670000}"/>
    <cellStyle name="Normal 6 3 8 3 3" xfId="13571" xr:uid="{00000000-0005-0000-0000-0000AF670000}"/>
    <cellStyle name="Normal 6 3 8 3 3 2" xfId="13572" xr:uid="{00000000-0005-0000-0000-0000B0670000}"/>
    <cellStyle name="Normal 6 3 8 3 3 2 2" xfId="13573" xr:uid="{00000000-0005-0000-0000-0000B1670000}"/>
    <cellStyle name="Normal 6 3 8 3 3 2 2 2" xfId="41107" xr:uid="{00000000-0005-0000-0000-0000B2670000}"/>
    <cellStyle name="Normal 6 3 8 3 3 2 3" xfId="31089" xr:uid="{00000000-0005-0000-0000-0000B3670000}"/>
    <cellStyle name="Normal 6 3 8 3 3 3" xfId="13574" xr:uid="{00000000-0005-0000-0000-0000B4670000}"/>
    <cellStyle name="Normal 6 3 8 3 3 3 2" xfId="13575" xr:uid="{00000000-0005-0000-0000-0000B5670000}"/>
    <cellStyle name="Normal 6 3 8 3 3 3 2 2" xfId="41108" xr:uid="{00000000-0005-0000-0000-0000B6670000}"/>
    <cellStyle name="Normal 6 3 8 3 3 3 3" xfId="31090" xr:uid="{00000000-0005-0000-0000-0000B7670000}"/>
    <cellStyle name="Normal 6 3 8 3 3 4" xfId="13576" xr:uid="{00000000-0005-0000-0000-0000B8670000}"/>
    <cellStyle name="Normal 6 3 8 3 3 4 2" xfId="35973" xr:uid="{00000000-0005-0000-0000-0000B9670000}"/>
    <cellStyle name="Normal 6 3 8 3 3 5" xfId="25377" xr:uid="{00000000-0005-0000-0000-0000BA670000}"/>
    <cellStyle name="Normal 6 3 8 3 4" xfId="13577" xr:uid="{00000000-0005-0000-0000-0000BB670000}"/>
    <cellStyle name="Normal 6 3 8 3 4 2" xfId="13578" xr:uid="{00000000-0005-0000-0000-0000BC670000}"/>
    <cellStyle name="Normal 6 3 8 3 4 2 2" xfId="13579" xr:uid="{00000000-0005-0000-0000-0000BD670000}"/>
    <cellStyle name="Normal 6 3 8 3 4 2 2 2" xfId="41109" xr:uid="{00000000-0005-0000-0000-0000BE670000}"/>
    <cellStyle name="Normal 6 3 8 3 4 2 3" xfId="31091" xr:uid="{00000000-0005-0000-0000-0000BF670000}"/>
    <cellStyle name="Normal 6 3 8 3 4 3" xfId="13580" xr:uid="{00000000-0005-0000-0000-0000C0670000}"/>
    <cellStyle name="Normal 6 3 8 3 4 3 2" xfId="13581" xr:uid="{00000000-0005-0000-0000-0000C1670000}"/>
    <cellStyle name="Normal 6 3 8 3 4 3 2 2" xfId="41110" xr:uid="{00000000-0005-0000-0000-0000C2670000}"/>
    <cellStyle name="Normal 6 3 8 3 4 3 3" xfId="31092" xr:uid="{00000000-0005-0000-0000-0000C3670000}"/>
    <cellStyle name="Normal 6 3 8 3 4 4" xfId="13582" xr:uid="{00000000-0005-0000-0000-0000C4670000}"/>
    <cellStyle name="Normal 6 3 8 3 4 4 2" xfId="35974" xr:uid="{00000000-0005-0000-0000-0000C5670000}"/>
    <cellStyle name="Normal 6 3 8 3 4 5" xfId="25378" xr:uid="{00000000-0005-0000-0000-0000C6670000}"/>
    <cellStyle name="Normal 6 3 8 3 5" xfId="13583" xr:uid="{00000000-0005-0000-0000-0000C7670000}"/>
    <cellStyle name="Normal 6 3 8 3 5 2" xfId="13584" xr:uid="{00000000-0005-0000-0000-0000C8670000}"/>
    <cellStyle name="Normal 6 3 8 3 5 2 2" xfId="41111" xr:uid="{00000000-0005-0000-0000-0000C9670000}"/>
    <cellStyle name="Normal 6 3 8 3 5 3" xfId="31093" xr:uid="{00000000-0005-0000-0000-0000CA670000}"/>
    <cellStyle name="Normal 6 3 8 3 6" xfId="13585" xr:uid="{00000000-0005-0000-0000-0000CB670000}"/>
    <cellStyle name="Normal 6 3 8 3 6 2" xfId="13586" xr:uid="{00000000-0005-0000-0000-0000CC670000}"/>
    <cellStyle name="Normal 6 3 8 3 6 2 2" xfId="41112" xr:uid="{00000000-0005-0000-0000-0000CD670000}"/>
    <cellStyle name="Normal 6 3 8 3 6 3" xfId="31094" xr:uid="{00000000-0005-0000-0000-0000CE670000}"/>
    <cellStyle name="Normal 6 3 8 3 7" xfId="13587" xr:uid="{00000000-0005-0000-0000-0000CF670000}"/>
    <cellStyle name="Normal 6 3 8 3 7 2" xfId="35969" xr:uid="{00000000-0005-0000-0000-0000D0670000}"/>
    <cellStyle name="Normal 6 3 8 3 8" xfId="25373" xr:uid="{00000000-0005-0000-0000-0000D1670000}"/>
    <cellStyle name="Normal 6 3 8 4" xfId="13588" xr:uid="{00000000-0005-0000-0000-0000D2670000}"/>
    <cellStyle name="Normal 6 3 8 4 2" xfId="13589" xr:uid="{00000000-0005-0000-0000-0000D3670000}"/>
    <cellStyle name="Normal 6 3 8 4 2 2" xfId="13590" xr:uid="{00000000-0005-0000-0000-0000D4670000}"/>
    <cellStyle name="Normal 6 3 8 4 2 2 2" xfId="13591" xr:uid="{00000000-0005-0000-0000-0000D5670000}"/>
    <cellStyle name="Normal 6 3 8 4 2 2 2 2" xfId="41113" xr:uid="{00000000-0005-0000-0000-0000D6670000}"/>
    <cellStyle name="Normal 6 3 8 4 2 2 3" xfId="31095" xr:uid="{00000000-0005-0000-0000-0000D7670000}"/>
    <cellStyle name="Normal 6 3 8 4 2 3" xfId="13592" xr:uid="{00000000-0005-0000-0000-0000D8670000}"/>
    <cellStyle name="Normal 6 3 8 4 2 3 2" xfId="13593" xr:uid="{00000000-0005-0000-0000-0000D9670000}"/>
    <cellStyle name="Normal 6 3 8 4 2 3 2 2" xfId="41114" xr:uid="{00000000-0005-0000-0000-0000DA670000}"/>
    <cellStyle name="Normal 6 3 8 4 2 3 3" xfId="31096" xr:uid="{00000000-0005-0000-0000-0000DB670000}"/>
    <cellStyle name="Normal 6 3 8 4 2 4" xfId="13594" xr:uid="{00000000-0005-0000-0000-0000DC670000}"/>
    <cellStyle name="Normal 6 3 8 4 2 4 2" xfId="35976" xr:uid="{00000000-0005-0000-0000-0000DD670000}"/>
    <cellStyle name="Normal 6 3 8 4 2 5" xfId="25380" xr:uid="{00000000-0005-0000-0000-0000DE670000}"/>
    <cellStyle name="Normal 6 3 8 4 3" xfId="13595" xr:uid="{00000000-0005-0000-0000-0000DF670000}"/>
    <cellStyle name="Normal 6 3 8 4 3 2" xfId="13596" xr:uid="{00000000-0005-0000-0000-0000E0670000}"/>
    <cellStyle name="Normal 6 3 8 4 3 2 2" xfId="13597" xr:uid="{00000000-0005-0000-0000-0000E1670000}"/>
    <cellStyle name="Normal 6 3 8 4 3 2 2 2" xfId="41115" xr:uid="{00000000-0005-0000-0000-0000E2670000}"/>
    <cellStyle name="Normal 6 3 8 4 3 2 3" xfId="31097" xr:uid="{00000000-0005-0000-0000-0000E3670000}"/>
    <cellStyle name="Normal 6 3 8 4 3 3" xfId="13598" xr:uid="{00000000-0005-0000-0000-0000E4670000}"/>
    <cellStyle name="Normal 6 3 8 4 3 3 2" xfId="13599" xr:uid="{00000000-0005-0000-0000-0000E5670000}"/>
    <cellStyle name="Normal 6 3 8 4 3 3 2 2" xfId="41116" xr:uid="{00000000-0005-0000-0000-0000E6670000}"/>
    <cellStyle name="Normal 6 3 8 4 3 3 3" xfId="31098" xr:uid="{00000000-0005-0000-0000-0000E7670000}"/>
    <cellStyle name="Normal 6 3 8 4 3 4" xfId="13600" xr:uid="{00000000-0005-0000-0000-0000E8670000}"/>
    <cellStyle name="Normal 6 3 8 4 3 4 2" xfId="35977" xr:uid="{00000000-0005-0000-0000-0000E9670000}"/>
    <cellStyle name="Normal 6 3 8 4 3 5" xfId="25381" xr:uid="{00000000-0005-0000-0000-0000EA670000}"/>
    <cellStyle name="Normal 6 3 8 4 4" xfId="13601" xr:uid="{00000000-0005-0000-0000-0000EB670000}"/>
    <cellStyle name="Normal 6 3 8 4 4 2" xfId="13602" xr:uid="{00000000-0005-0000-0000-0000EC670000}"/>
    <cellStyle name="Normal 6 3 8 4 4 2 2" xfId="41117" xr:uid="{00000000-0005-0000-0000-0000ED670000}"/>
    <cellStyle name="Normal 6 3 8 4 4 3" xfId="31099" xr:uid="{00000000-0005-0000-0000-0000EE670000}"/>
    <cellStyle name="Normal 6 3 8 4 5" xfId="13603" xr:uid="{00000000-0005-0000-0000-0000EF670000}"/>
    <cellStyle name="Normal 6 3 8 4 5 2" xfId="13604" xr:uid="{00000000-0005-0000-0000-0000F0670000}"/>
    <cellStyle name="Normal 6 3 8 4 5 2 2" xfId="41118" xr:uid="{00000000-0005-0000-0000-0000F1670000}"/>
    <cellStyle name="Normal 6 3 8 4 5 3" xfId="31100" xr:uid="{00000000-0005-0000-0000-0000F2670000}"/>
    <cellStyle name="Normal 6 3 8 4 6" xfId="13605" xr:uid="{00000000-0005-0000-0000-0000F3670000}"/>
    <cellStyle name="Normal 6 3 8 4 6 2" xfId="35975" xr:uid="{00000000-0005-0000-0000-0000F4670000}"/>
    <cellStyle name="Normal 6 3 8 4 7" xfId="25379" xr:uid="{00000000-0005-0000-0000-0000F5670000}"/>
    <cellStyle name="Normal 6 3 8 5" xfId="13606" xr:uid="{00000000-0005-0000-0000-0000F6670000}"/>
    <cellStyle name="Normal 6 3 8 5 2" xfId="13607" xr:uid="{00000000-0005-0000-0000-0000F7670000}"/>
    <cellStyle name="Normal 6 3 8 5 2 2" xfId="13608" xr:uid="{00000000-0005-0000-0000-0000F8670000}"/>
    <cellStyle name="Normal 6 3 8 5 2 2 2" xfId="41119" xr:uid="{00000000-0005-0000-0000-0000F9670000}"/>
    <cellStyle name="Normal 6 3 8 5 2 3" xfId="31101" xr:uid="{00000000-0005-0000-0000-0000FA670000}"/>
    <cellStyle name="Normal 6 3 8 5 3" xfId="13609" xr:uid="{00000000-0005-0000-0000-0000FB670000}"/>
    <cellStyle name="Normal 6 3 8 5 3 2" xfId="13610" xr:uid="{00000000-0005-0000-0000-0000FC670000}"/>
    <cellStyle name="Normal 6 3 8 5 3 2 2" xfId="41120" xr:uid="{00000000-0005-0000-0000-0000FD670000}"/>
    <cellStyle name="Normal 6 3 8 5 3 3" xfId="31102" xr:uid="{00000000-0005-0000-0000-0000FE670000}"/>
    <cellStyle name="Normal 6 3 8 5 4" xfId="13611" xr:uid="{00000000-0005-0000-0000-0000FF670000}"/>
    <cellStyle name="Normal 6 3 8 5 4 2" xfId="35978" xr:uid="{00000000-0005-0000-0000-000000680000}"/>
    <cellStyle name="Normal 6 3 8 5 5" xfId="25382" xr:uid="{00000000-0005-0000-0000-000001680000}"/>
    <cellStyle name="Normal 6 3 8 6" xfId="13612" xr:uid="{00000000-0005-0000-0000-000002680000}"/>
    <cellStyle name="Normal 6 3 8 6 2" xfId="13613" xr:uid="{00000000-0005-0000-0000-000003680000}"/>
    <cellStyle name="Normal 6 3 8 6 2 2" xfId="13614" xr:uid="{00000000-0005-0000-0000-000004680000}"/>
    <cellStyle name="Normal 6 3 8 6 2 2 2" xfId="41121" xr:uid="{00000000-0005-0000-0000-000005680000}"/>
    <cellStyle name="Normal 6 3 8 6 2 3" xfId="31103" xr:uid="{00000000-0005-0000-0000-000006680000}"/>
    <cellStyle name="Normal 6 3 8 6 3" xfId="13615" xr:uid="{00000000-0005-0000-0000-000007680000}"/>
    <cellStyle name="Normal 6 3 8 6 3 2" xfId="13616" xr:uid="{00000000-0005-0000-0000-000008680000}"/>
    <cellStyle name="Normal 6 3 8 6 3 2 2" xfId="41122" xr:uid="{00000000-0005-0000-0000-000009680000}"/>
    <cellStyle name="Normal 6 3 8 6 3 3" xfId="31104" xr:uid="{00000000-0005-0000-0000-00000A680000}"/>
    <cellStyle name="Normal 6 3 8 6 4" xfId="13617" xr:uid="{00000000-0005-0000-0000-00000B680000}"/>
    <cellStyle name="Normal 6 3 8 6 4 2" xfId="35979" xr:uid="{00000000-0005-0000-0000-00000C680000}"/>
    <cellStyle name="Normal 6 3 8 6 5" xfId="25383" xr:uid="{00000000-0005-0000-0000-00000D680000}"/>
    <cellStyle name="Normal 6 3 8 7" xfId="13618" xr:uid="{00000000-0005-0000-0000-00000E680000}"/>
    <cellStyle name="Normal 6 3 8 7 2" xfId="13619" xr:uid="{00000000-0005-0000-0000-00000F680000}"/>
    <cellStyle name="Normal 6 3 8 7 2 2" xfId="41123" xr:uid="{00000000-0005-0000-0000-000010680000}"/>
    <cellStyle name="Normal 6 3 8 7 3" xfId="31105" xr:uid="{00000000-0005-0000-0000-000011680000}"/>
    <cellStyle name="Normal 6 3 8 8" xfId="13620" xr:uid="{00000000-0005-0000-0000-000012680000}"/>
    <cellStyle name="Normal 6 3 8 8 2" xfId="13621" xr:uid="{00000000-0005-0000-0000-000013680000}"/>
    <cellStyle name="Normal 6 3 8 8 2 2" xfId="41124" xr:uid="{00000000-0005-0000-0000-000014680000}"/>
    <cellStyle name="Normal 6 3 8 8 3" xfId="31106" xr:uid="{00000000-0005-0000-0000-000015680000}"/>
    <cellStyle name="Normal 6 3 8 9" xfId="13622" xr:uid="{00000000-0005-0000-0000-000016680000}"/>
    <cellStyle name="Normal 6 3 8 9 2" xfId="35962" xr:uid="{00000000-0005-0000-0000-000017680000}"/>
    <cellStyle name="Normal 6 3 9" xfId="13623" xr:uid="{00000000-0005-0000-0000-000018680000}"/>
    <cellStyle name="Normal 6 3 9 10" xfId="25384" xr:uid="{00000000-0005-0000-0000-000019680000}"/>
    <cellStyle name="Normal 6 3 9 2" xfId="13624" xr:uid="{00000000-0005-0000-0000-00001A680000}"/>
    <cellStyle name="Normal 6 3 9 2 2" xfId="13625" xr:uid="{00000000-0005-0000-0000-00001B680000}"/>
    <cellStyle name="Normal 6 3 9 2 2 2" xfId="13626" xr:uid="{00000000-0005-0000-0000-00001C680000}"/>
    <cellStyle name="Normal 6 3 9 2 2 2 2" xfId="13627" xr:uid="{00000000-0005-0000-0000-00001D680000}"/>
    <cellStyle name="Normal 6 3 9 2 2 2 2 2" xfId="13628" xr:uid="{00000000-0005-0000-0000-00001E680000}"/>
    <cellStyle name="Normal 6 3 9 2 2 2 2 2 2" xfId="41125" xr:uid="{00000000-0005-0000-0000-00001F680000}"/>
    <cellStyle name="Normal 6 3 9 2 2 2 2 3" xfId="31107" xr:uid="{00000000-0005-0000-0000-000020680000}"/>
    <cellStyle name="Normal 6 3 9 2 2 2 3" xfId="13629" xr:uid="{00000000-0005-0000-0000-000021680000}"/>
    <cellStyle name="Normal 6 3 9 2 2 2 3 2" xfId="13630" xr:uid="{00000000-0005-0000-0000-000022680000}"/>
    <cellStyle name="Normal 6 3 9 2 2 2 3 2 2" xfId="41126" xr:uid="{00000000-0005-0000-0000-000023680000}"/>
    <cellStyle name="Normal 6 3 9 2 2 2 3 3" xfId="31108" xr:uid="{00000000-0005-0000-0000-000024680000}"/>
    <cellStyle name="Normal 6 3 9 2 2 2 4" xfId="13631" xr:uid="{00000000-0005-0000-0000-000025680000}"/>
    <cellStyle name="Normal 6 3 9 2 2 2 4 2" xfId="35983" xr:uid="{00000000-0005-0000-0000-000026680000}"/>
    <cellStyle name="Normal 6 3 9 2 2 2 5" xfId="25387" xr:uid="{00000000-0005-0000-0000-000027680000}"/>
    <cellStyle name="Normal 6 3 9 2 2 3" xfId="13632" xr:uid="{00000000-0005-0000-0000-000028680000}"/>
    <cellStyle name="Normal 6 3 9 2 2 3 2" xfId="13633" xr:uid="{00000000-0005-0000-0000-000029680000}"/>
    <cellStyle name="Normal 6 3 9 2 2 3 2 2" xfId="13634" xr:uid="{00000000-0005-0000-0000-00002A680000}"/>
    <cellStyle name="Normal 6 3 9 2 2 3 2 2 2" xfId="41127" xr:uid="{00000000-0005-0000-0000-00002B680000}"/>
    <cellStyle name="Normal 6 3 9 2 2 3 2 3" xfId="31109" xr:uid="{00000000-0005-0000-0000-00002C680000}"/>
    <cellStyle name="Normal 6 3 9 2 2 3 3" xfId="13635" xr:uid="{00000000-0005-0000-0000-00002D680000}"/>
    <cellStyle name="Normal 6 3 9 2 2 3 3 2" xfId="13636" xr:uid="{00000000-0005-0000-0000-00002E680000}"/>
    <cellStyle name="Normal 6 3 9 2 2 3 3 2 2" xfId="41128" xr:uid="{00000000-0005-0000-0000-00002F680000}"/>
    <cellStyle name="Normal 6 3 9 2 2 3 3 3" xfId="31110" xr:uid="{00000000-0005-0000-0000-000030680000}"/>
    <cellStyle name="Normal 6 3 9 2 2 3 4" xfId="13637" xr:uid="{00000000-0005-0000-0000-000031680000}"/>
    <cellStyle name="Normal 6 3 9 2 2 3 4 2" xfId="35984" xr:uid="{00000000-0005-0000-0000-000032680000}"/>
    <cellStyle name="Normal 6 3 9 2 2 3 5" xfId="25388" xr:uid="{00000000-0005-0000-0000-000033680000}"/>
    <cellStyle name="Normal 6 3 9 2 2 4" xfId="13638" xr:uid="{00000000-0005-0000-0000-000034680000}"/>
    <cellStyle name="Normal 6 3 9 2 2 4 2" xfId="13639" xr:uid="{00000000-0005-0000-0000-000035680000}"/>
    <cellStyle name="Normal 6 3 9 2 2 4 2 2" xfId="41129" xr:uid="{00000000-0005-0000-0000-000036680000}"/>
    <cellStyle name="Normal 6 3 9 2 2 4 3" xfId="31111" xr:uid="{00000000-0005-0000-0000-000037680000}"/>
    <cellStyle name="Normal 6 3 9 2 2 5" xfId="13640" xr:uid="{00000000-0005-0000-0000-000038680000}"/>
    <cellStyle name="Normal 6 3 9 2 2 5 2" xfId="13641" xr:uid="{00000000-0005-0000-0000-000039680000}"/>
    <cellStyle name="Normal 6 3 9 2 2 5 2 2" xfId="41130" xr:uid="{00000000-0005-0000-0000-00003A680000}"/>
    <cellStyle name="Normal 6 3 9 2 2 5 3" xfId="31112" xr:uid="{00000000-0005-0000-0000-00003B680000}"/>
    <cellStyle name="Normal 6 3 9 2 2 6" xfId="13642" xr:uid="{00000000-0005-0000-0000-00003C680000}"/>
    <cellStyle name="Normal 6 3 9 2 2 6 2" xfId="35982" xr:uid="{00000000-0005-0000-0000-00003D680000}"/>
    <cellStyle name="Normal 6 3 9 2 2 7" xfId="25386" xr:uid="{00000000-0005-0000-0000-00003E680000}"/>
    <cellStyle name="Normal 6 3 9 2 3" xfId="13643" xr:uid="{00000000-0005-0000-0000-00003F680000}"/>
    <cellStyle name="Normal 6 3 9 2 3 2" xfId="13644" xr:uid="{00000000-0005-0000-0000-000040680000}"/>
    <cellStyle name="Normal 6 3 9 2 3 2 2" xfId="13645" xr:uid="{00000000-0005-0000-0000-000041680000}"/>
    <cellStyle name="Normal 6 3 9 2 3 2 2 2" xfId="41131" xr:uid="{00000000-0005-0000-0000-000042680000}"/>
    <cellStyle name="Normal 6 3 9 2 3 2 3" xfId="31113" xr:uid="{00000000-0005-0000-0000-000043680000}"/>
    <cellStyle name="Normal 6 3 9 2 3 3" xfId="13646" xr:uid="{00000000-0005-0000-0000-000044680000}"/>
    <cellStyle name="Normal 6 3 9 2 3 3 2" xfId="13647" xr:uid="{00000000-0005-0000-0000-000045680000}"/>
    <cellStyle name="Normal 6 3 9 2 3 3 2 2" xfId="41132" xr:uid="{00000000-0005-0000-0000-000046680000}"/>
    <cellStyle name="Normal 6 3 9 2 3 3 3" xfId="31114" xr:uid="{00000000-0005-0000-0000-000047680000}"/>
    <cellStyle name="Normal 6 3 9 2 3 4" xfId="13648" xr:uid="{00000000-0005-0000-0000-000048680000}"/>
    <cellStyle name="Normal 6 3 9 2 3 4 2" xfId="35985" xr:uid="{00000000-0005-0000-0000-000049680000}"/>
    <cellStyle name="Normal 6 3 9 2 3 5" xfId="25389" xr:uid="{00000000-0005-0000-0000-00004A680000}"/>
    <cellStyle name="Normal 6 3 9 2 4" xfId="13649" xr:uid="{00000000-0005-0000-0000-00004B680000}"/>
    <cellStyle name="Normal 6 3 9 2 4 2" xfId="13650" xr:uid="{00000000-0005-0000-0000-00004C680000}"/>
    <cellStyle name="Normal 6 3 9 2 4 2 2" xfId="13651" xr:uid="{00000000-0005-0000-0000-00004D680000}"/>
    <cellStyle name="Normal 6 3 9 2 4 2 2 2" xfId="41133" xr:uid="{00000000-0005-0000-0000-00004E680000}"/>
    <cellStyle name="Normal 6 3 9 2 4 2 3" xfId="31115" xr:uid="{00000000-0005-0000-0000-00004F680000}"/>
    <cellStyle name="Normal 6 3 9 2 4 3" xfId="13652" xr:uid="{00000000-0005-0000-0000-000050680000}"/>
    <cellStyle name="Normal 6 3 9 2 4 3 2" xfId="13653" xr:uid="{00000000-0005-0000-0000-000051680000}"/>
    <cellStyle name="Normal 6 3 9 2 4 3 2 2" xfId="41134" xr:uid="{00000000-0005-0000-0000-000052680000}"/>
    <cellStyle name="Normal 6 3 9 2 4 3 3" xfId="31116" xr:uid="{00000000-0005-0000-0000-000053680000}"/>
    <cellStyle name="Normal 6 3 9 2 4 4" xfId="13654" xr:uid="{00000000-0005-0000-0000-000054680000}"/>
    <cellStyle name="Normal 6 3 9 2 4 4 2" xfId="35986" xr:uid="{00000000-0005-0000-0000-000055680000}"/>
    <cellStyle name="Normal 6 3 9 2 4 5" xfId="25390" xr:uid="{00000000-0005-0000-0000-000056680000}"/>
    <cellStyle name="Normal 6 3 9 2 5" xfId="13655" xr:uid="{00000000-0005-0000-0000-000057680000}"/>
    <cellStyle name="Normal 6 3 9 2 5 2" xfId="13656" xr:uid="{00000000-0005-0000-0000-000058680000}"/>
    <cellStyle name="Normal 6 3 9 2 5 2 2" xfId="41135" xr:uid="{00000000-0005-0000-0000-000059680000}"/>
    <cellStyle name="Normal 6 3 9 2 5 3" xfId="31117" xr:uid="{00000000-0005-0000-0000-00005A680000}"/>
    <cellStyle name="Normal 6 3 9 2 6" xfId="13657" xr:uid="{00000000-0005-0000-0000-00005B680000}"/>
    <cellStyle name="Normal 6 3 9 2 6 2" xfId="13658" xr:uid="{00000000-0005-0000-0000-00005C680000}"/>
    <cellStyle name="Normal 6 3 9 2 6 2 2" xfId="41136" xr:uid="{00000000-0005-0000-0000-00005D680000}"/>
    <cellStyle name="Normal 6 3 9 2 6 3" xfId="31118" xr:uid="{00000000-0005-0000-0000-00005E680000}"/>
    <cellStyle name="Normal 6 3 9 2 7" xfId="13659" xr:uid="{00000000-0005-0000-0000-00005F680000}"/>
    <cellStyle name="Normal 6 3 9 2 7 2" xfId="35981" xr:uid="{00000000-0005-0000-0000-000060680000}"/>
    <cellStyle name="Normal 6 3 9 2 8" xfId="25385" xr:uid="{00000000-0005-0000-0000-000061680000}"/>
    <cellStyle name="Normal 6 3 9 3" xfId="13660" xr:uid="{00000000-0005-0000-0000-000062680000}"/>
    <cellStyle name="Normal 6 3 9 3 2" xfId="13661" xr:uid="{00000000-0005-0000-0000-000063680000}"/>
    <cellStyle name="Normal 6 3 9 3 2 2" xfId="13662" xr:uid="{00000000-0005-0000-0000-000064680000}"/>
    <cellStyle name="Normal 6 3 9 3 2 2 2" xfId="13663" xr:uid="{00000000-0005-0000-0000-000065680000}"/>
    <cellStyle name="Normal 6 3 9 3 2 2 2 2" xfId="13664" xr:uid="{00000000-0005-0000-0000-000066680000}"/>
    <cellStyle name="Normal 6 3 9 3 2 2 2 2 2" xfId="41137" xr:uid="{00000000-0005-0000-0000-000067680000}"/>
    <cellStyle name="Normal 6 3 9 3 2 2 2 3" xfId="31119" xr:uid="{00000000-0005-0000-0000-000068680000}"/>
    <cellStyle name="Normal 6 3 9 3 2 2 3" xfId="13665" xr:uid="{00000000-0005-0000-0000-000069680000}"/>
    <cellStyle name="Normal 6 3 9 3 2 2 3 2" xfId="13666" xr:uid="{00000000-0005-0000-0000-00006A680000}"/>
    <cellStyle name="Normal 6 3 9 3 2 2 3 2 2" xfId="41138" xr:uid="{00000000-0005-0000-0000-00006B680000}"/>
    <cellStyle name="Normal 6 3 9 3 2 2 3 3" xfId="31120" xr:uid="{00000000-0005-0000-0000-00006C680000}"/>
    <cellStyle name="Normal 6 3 9 3 2 2 4" xfId="13667" xr:uid="{00000000-0005-0000-0000-00006D680000}"/>
    <cellStyle name="Normal 6 3 9 3 2 2 4 2" xfId="35989" xr:uid="{00000000-0005-0000-0000-00006E680000}"/>
    <cellStyle name="Normal 6 3 9 3 2 2 5" xfId="25393" xr:uid="{00000000-0005-0000-0000-00006F680000}"/>
    <cellStyle name="Normal 6 3 9 3 2 3" xfId="13668" xr:uid="{00000000-0005-0000-0000-000070680000}"/>
    <cellStyle name="Normal 6 3 9 3 2 3 2" xfId="13669" xr:uid="{00000000-0005-0000-0000-000071680000}"/>
    <cellStyle name="Normal 6 3 9 3 2 3 2 2" xfId="13670" xr:uid="{00000000-0005-0000-0000-000072680000}"/>
    <cellStyle name="Normal 6 3 9 3 2 3 2 2 2" xfId="41139" xr:uid="{00000000-0005-0000-0000-000073680000}"/>
    <cellStyle name="Normal 6 3 9 3 2 3 2 3" xfId="31121" xr:uid="{00000000-0005-0000-0000-000074680000}"/>
    <cellStyle name="Normal 6 3 9 3 2 3 3" xfId="13671" xr:uid="{00000000-0005-0000-0000-000075680000}"/>
    <cellStyle name="Normal 6 3 9 3 2 3 3 2" xfId="13672" xr:uid="{00000000-0005-0000-0000-000076680000}"/>
    <cellStyle name="Normal 6 3 9 3 2 3 3 2 2" xfId="41140" xr:uid="{00000000-0005-0000-0000-000077680000}"/>
    <cellStyle name="Normal 6 3 9 3 2 3 3 3" xfId="31122" xr:uid="{00000000-0005-0000-0000-000078680000}"/>
    <cellStyle name="Normal 6 3 9 3 2 3 4" xfId="13673" xr:uid="{00000000-0005-0000-0000-000079680000}"/>
    <cellStyle name="Normal 6 3 9 3 2 3 4 2" xfId="35990" xr:uid="{00000000-0005-0000-0000-00007A680000}"/>
    <cellStyle name="Normal 6 3 9 3 2 3 5" xfId="25394" xr:uid="{00000000-0005-0000-0000-00007B680000}"/>
    <cellStyle name="Normal 6 3 9 3 2 4" xfId="13674" xr:uid="{00000000-0005-0000-0000-00007C680000}"/>
    <cellStyle name="Normal 6 3 9 3 2 4 2" xfId="13675" xr:uid="{00000000-0005-0000-0000-00007D680000}"/>
    <cellStyle name="Normal 6 3 9 3 2 4 2 2" xfId="41141" xr:uid="{00000000-0005-0000-0000-00007E680000}"/>
    <cellStyle name="Normal 6 3 9 3 2 4 3" xfId="31123" xr:uid="{00000000-0005-0000-0000-00007F680000}"/>
    <cellStyle name="Normal 6 3 9 3 2 5" xfId="13676" xr:uid="{00000000-0005-0000-0000-000080680000}"/>
    <cellStyle name="Normal 6 3 9 3 2 5 2" xfId="13677" xr:uid="{00000000-0005-0000-0000-000081680000}"/>
    <cellStyle name="Normal 6 3 9 3 2 5 2 2" xfId="41142" xr:uid="{00000000-0005-0000-0000-000082680000}"/>
    <cellStyle name="Normal 6 3 9 3 2 5 3" xfId="31124" xr:uid="{00000000-0005-0000-0000-000083680000}"/>
    <cellStyle name="Normal 6 3 9 3 2 6" xfId="13678" xr:uid="{00000000-0005-0000-0000-000084680000}"/>
    <cellStyle name="Normal 6 3 9 3 2 6 2" xfId="35988" xr:uid="{00000000-0005-0000-0000-000085680000}"/>
    <cellStyle name="Normal 6 3 9 3 2 7" xfId="25392" xr:uid="{00000000-0005-0000-0000-000086680000}"/>
    <cellStyle name="Normal 6 3 9 3 3" xfId="13679" xr:uid="{00000000-0005-0000-0000-000087680000}"/>
    <cellStyle name="Normal 6 3 9 3 3 2" xfId="13680" xr:uid="{00000000-0005-0000-0000-000088680000}"/>
    <cellStyle name="Normal 6 3 9 3 3 2 2" xfId="13681" xr:uid="{00000000-0005-0000-0000-000089680000}"/>
    <cellStyle name="Normal 6 3 9 3 3 2 2 2" xfId="41143" xr:uid="{00000000-0005-0000-0000-00008A680000}"/>
    <cellStyle name="Normal 6 3 9 3 3 2 3" xfId="31125" xr:uid="{00000000-0005-0000-0000-00008B680000}"/>
    <cellStyle name="Normal 6 3 9 3 3 3" xfId="13682" xr:uid="{00000000-0005-0000-0000-00008C680000}"/>
    <cellStyle name="Normal 6 3 9 3 3 3 2" xfId="13683" xr:uid="{00000000-0005-0000-0000-00008D680000}"/>
    <cellStyle name="Normal 6 3 9 3 3 3 2 2" xfId="41144" xr:uid="{00000000-0005-0000-0000-00008E680000}"/>
    <cellStyle name="Normal 6 3 9 3 3 3 3" xfId="31126" xr:uid="{00000000-0005-0000-0000-00008F680000}"/>
    <cellStyle name="Normal 6 3 9 3 3 4" xfId="13684" xr:uid="{00000000-0005-0000-0000-000090680000}"/>
    <cellStyle name="Normal 6 3 9 3 3 4 2" xfId="35991" xr:uid="{00000000-0005-0000-0000-000091680000}"/>
    <cellStyle name="Normal 6 3 9 3 3 5" xfId="25395" xr:uid="{00000000-0005-0000-0000-000092680000}"/>
    <cellStyle name="Normal 6 3 9 3 4" xfId="13685" xr:uid="{00000000-0005-0000-0000-000093680000}"/>
    <cellStyle name="Normal 6 3 9 3 4 2" xfId="13686" xr:uid="{00000000-0005-0000-0000-000094680000}"/>
    <cellStyle name="Normal 6 3 9 3 4 2 2" xfId="13687" xr:uid="{00000000-0005-0000-0000-000095680000}"/>
    <cellStyle name="Normal 6 3 9 3 4 2 2 2" xfId="41145" xr:uid="{00000000-0005-0000-0000-000096680000}"/>
    <cellStyle name="Normal 6 3 9 3 4 2 3" xfId="31127" xr:uid="{00000000-0005-0000-0000-000097680000}"/>
    <cellStyle name="Normal 6 3 9 3 4 3" xfId="13688" xr:uid="{00000000-0005-0000-0000-000098680000}"/>
    <cellStyle name="Normal 6 3 9 3 4 3 2" xfId="13689" xr:uid="{00000000-0005-0000-0000-000099680000}"/>
    <cellStyle name="Normal 6 3 9 3 4 3 2 2" xfId="41146" xr:uid="{00000000-0005-0000-0000-00009A680000}"/>
    <cellStyle name="Normal 6 3 9 3 4 3 3" xfId="31128" xr:uid="{00000000-0005-0000-0000-00009B680000}"/>
    <cellStyle name="Normal 6 3 9 3 4 4" xfId="13690" xr:uid="{00000000-0005-0000-0000-00009C680000}"/>
    <cellStyle name="Normal 6 3 9 3 4 4 2" xfId="35992" xr:uid="{00000000-0005-0000-0000-00009D680000}"/>
    <cellStyle name="Normal 6 3 9 3 4 5" xfId="25396" xr:uid="{00000000-0005-0000-0000-00009E680000}"/>
    <cellStyle name="Normal 6 3 9 3 5" xfId="13691" xr:uid="{00000000-0005-0000-0000-00009F680000}"/>
    <cellStyle name="Normal 6 3 9 3 5 2" xfId="13692" xr:uid="{00000000-0005-0000-0000-0000A0680000}"/>
    <cellStyle name="Normal 6 3 9 3 5 2 2" xfId="41147" xr:uid="{00000000-0005-0000-0000-0000A1680000}"/>
    <cellStyle name="Normal 6 3 9 3 5 3" xfId="31129" xr:uid="{00000000-0005-0000-0000-0000A2680000}"/>
    <cellStyle name="Normal 6 3 9 3 6" xfId="13693" xr:uid="{00000000-0005-0000-0000-0000A3680000}"/>
    <cellStyle name="Normal 6 3 9 3 6 2" xfId="13694" xr:uid="{00000000-0005-0000-0000-0000A4680000}"/>
    <cellStyle name="Normal 6 3 9 3 6 2 2" xfId="41148" xr:uid="{00000000-0005-0000-0000-0000A5680000}"/>
    <cellStyle name="Normal 6 3 9 3 6 3" xfId="31130" xr:uid="{00000000-0005-0000-0000-0000A6680000}"/>
    <cellStyle name="Normal 6 3 9 3 7" xfId="13695" xr:uid="{00000000-0005-0000-0000-0000A7680000}"/>
    <cellStyle name="Normal 6 3 9 3 7 2" xfId="35987" xr:uid="{00000000-0005-0000-0000-0000A8680000}"/>
    <cellStyle name="Normal 6 3 9 3 8" xfId="25391" xr:uid="{00000000-0005-0000-0000-0000A9680000}"/>
    <cellStyle name="Normal 6 3 9 4" xfId="13696" xr:uid="{00000000-0005-0000-0000-0000AA680000}"/>
    <cellStyle name="Normal 6 3 9 4 2" xfId="13697" xr:uid="{00000000-0005-0000-0000-0000AB680000}"/>
    <cellStyle name="Normal 6 3 9 4 2 2" xfId="13698" xr:uid="{00000000-0005-0000-0000-0000AC680000}"/>
    <cellStyle name="Normal 6 3 9 4 2 2 2" xfId="13699" xr:uid="{00000000-0005-0000-0000-0000AD680000}"/>
    <cellStyle name="Normal 6 3 9 4 2 2 2 2" xfId="41149" xr:uid="{00000000-0005-0000-0000-0000AE680000}"/>
    <cellStyle name="Normal 6 3 9 4 2 2 3" xfId="31131" xr:uid="{00000000-0005-0000-0000-0000AF680000}"/>
    <cellStyle name="Normal 6 3 9 4 2 3" xfId="13700" xr:uid="{00000000-0005-0000-0000-0000B0680000}"/>
    <cellStyle name="Normal 6 3 9 4 2 3 2" xfId="13701" xr:uid="{00000000-0005-0000-0000-0000B1680000}"/>
    <cellStyle name="Normal 6 3 9 4 2 3 2 2" xfId="41150" xr:uid="{00000000-0005-0000-0000-0000B2680000}"/>
    <cellStyle name="Normal 6 3 9 4 2 3 3" xfId="31132" xr:uid="{00000000-0005-0000-0000-0000B3680000}"/>
    <cellStyle name="Normal 6 3 9 4 2 4" xfId="13702" xr:uid="{00000000-0005-0000-0000-0000B4680000}"/>
    <cellStyle name="Normal 6 3 9 4 2 4 2" xfId="35994" xr:uid="{00000000-0005-0000-0000-0000B5680000}"/>
    <cellStyle name="Normal 6 3 9 4 2 5" xfId="25398" xr:uid="{00000000-0005-0000-0000-0000B6680000}"/>
    <cellStyle name="Normal 6 3 9 4 3" xfId="13703" xr:uid="{00000000-0005-0000-0000-0000B7680000}"/>
    <cellStyle name="Normal 6 3 9 4 3 2" xfId="13704" xr:uid="{00000000-0005-0000-0000-0000B8680000}"/>
    <cellStyle name="Normal 6 3 9 4 3 2 2" xfId="13705" xr:uid="{00000000-0005-0000-0000-0000B9680000}"/>
    <cellStyle name="Normal 6 3 9 4 3 2 2 2" xfId="41151" xr:uid="{00000000-0005-0000-0000-0000BA680000}"/>
    <cellStyle name="Normal 6 3 9 4 3 2 3" xfId="31133" xr:uid="{00000000-0005-0000-0000-0000BB680000}"/>
    <cellStyle name="Normal 6 3 9 4 3 3" xfId="13706" xr:uid="{00000000-0005-0000-0000-0000BC680000}"/>
    <cellStyle name="Normal 6 3 9 4 3 3 2" xfId="13707" xr:uid="{00000000-0005-0000-0000-0000BD680000}"/>
    <cellStyle name="Normal 6 3 9 4 3 3 2 2" xfId="41152" xr:uid="{00000000-0005-0000-0000-0000BE680000}"/>
    <cellStyle name="Normal 6 3 9 4 3 3 3" xfId="31134" xr:uid="{00000000-0005-0000-0000-0000BF680000}"/>
    <cellStyle name="Normal 6 3 9 4 3 4" xfId="13708" xr:uid="{00000000-0005-0000-0000-0000C0680000}"/>
    <cellStyle name="Normal 6 3 9 4 3 4 2" xfId="35995" xr:uid="{00000000-0005-0000-0000-0000C1680000}"/>
    <cellStyle name="Normal 6 3 9 4 3 5" xfId="25399" xr:uid="{00000000-0005-0000-0000-0000C2680000}"/>
    <cellStyle name="Normal 6 3 9 4 4" xfId="13709" xr:uid="{00000000-0005-0000-0000-0000C3680000}"/>
    <cellStyle name="Normal 6 3 9 4 4 2" xfId="13710" xr:uid="{00000000-0005-0000-0000-0000C4680000}"/>
    <cellStyle name="Normal 6 3 9 4 4 2 2" xfId="41153" xr:uid="{00000000-0005-0000-0000-0000C5680000}"/>
    <cellStyle name="Normal 6 3 9 4 4 3" xfId="31135" xr:uid="{00000000-0005-0000-0000-0000C6680000}"/>
    <cellStyle name="Normal 6 3 9 4 5" xfId="13711" xr:uid="{00000000-0005-0000-0000-0000C7680000}"/>
    <cellStyle name="Normal 6 3 9 4 5 2" xfId="13712" xr:uid="{00000000-0005-0000-0000-0000C8680000}"/>
    <cellStyle name="Normal 6 3 9 4 5 2 2" xfId="41154" xr:uid="{00000000-0005-0000-0000-0000C9680000}"/>
    <cellStyle name="Normal 6 3 9 4 5 3" xfId="31136" xr:uid="{00000000-0005-0000-0000-0000CA680000}"/>
    <cellStyle name="Normal 6 3 9 4 6" xfId="13713" xr:uid="{00000000-0005-0000-0000-0000CB680000}"/>
    <cellStyle name="Normal 6 3 9 4 6 2" xfId="35993" xr:uid="{00000000-0005-0000-0000-0000CC680000}"/>
    <cellStyle name="Normal 6 3 9 4 7" xfId="25397" xr:uid="{00000000-0005-0000-0000-0000CD680000}"/>
    <cellStyle name="Normal 6 3 9 5" xfId="13714" xr:uid="{00000000-0005-0000-0000-0000CE680000}"/>
    <cellStyle name="Normal 6 3 9 5 2" xfId="13715" xr:uid="{00000000-0005-0000-0000-0000CF680000}"/>
    <cellStyle name="Normal 6 3 9 5 2 2" xfId="13716" xr:uid="{00000000-0005-0000-0000-0000D0680000}"/>
    <cellStyle name="Normal 6 3 9 5 2 2 2" xfId="41155" xr:uid="{00000000-0005-0000-0000-0000D1680000}"/>
    <cellStyle name="Normal 6 3 9 5 2 3" xfId="31137" xr:uid="{00000000-0005-0000-0000-0000D2680000}"/>
    <cellStyle name="Normal 6 3 9 5 3" xfId="13717" xr:uid="{00000000-0005-0000-0000-0000D3680000}"/>
    <cellStyle name="Normal 6 3 9 5 3 2" xfId="13718" xr:uid="{00000000-0005-0000-0000-0000D4680000}"/>
    <cellStyle name="Normal 6 3 9 5 3 2 2" xfId="41156" xr:uid="{00000000-0005-0000-0000-0000D5680000}"/>
    <cellStyle name="Normal 6 3 9 5 3 3" xfId="31138" xr:uid="{00000000-0005-0000-0000-0000D6680000}"/>
    <cellStyle name="Normal 6 3 9 5 4" xfId="13719" xr:uid="{00000000-0005-0000-0000-0000D7680000}"/>
    <cellStyle name="Normal 6 3 9 5 4 2" xfId="35996" xr:uid="{00000000-0005-0000-0000-0000D8680000}"/>
    <cellStyle name="Normal 6 3 9 5 5" xfId="25400" xr:uid="{00000000-0005-0000-0000-0000D9680000}"/>
    <cellStyle name="Normal 6 3 9 6" xfId="13720" xr:uid="{00000000-0005-0000-0000-0000DA680000}"/>
    <cellStyle name="Normal 6 3 9 6 2" xfId="13721" xr:uid="{00000000-0005-0000-0000-0000DB680000}"/>
    <cellStyle name="Normal 6 3 9 6 2 2" xfId="13722" xr:uid="{00000000-0005-0000-0000-0000DC680000}"/>
    <cellStyle name="Normal 6 3 9 6 2 2 2" xfId="41157" xr:uid="{00000000-0005-0000-0000-0000DD680000}"/>
    <cellStyle name="Normal 6 3 9 6 2 3" xfId="31139" xr:uid="{00000000-0005-0000-0000-0000DE680000}"/>
    <cellStyle name="Normal 6 3 9 6 3" xfId="13723" xr:uid="{00000000-0005-0000-0000-0000DF680000}"/>
    <cellStyle name="Normal 6 3 9 6 3 2" xfId="13724" xr:uid="{00000000-0005-0000-0000-0000E0680000}"/>
    <cellStyle name="Normal 6 3 9 6 3 2 2" xfId="41158" xr:uid="{00000000-0005-0000-0000-0000E1680000}"/>
    <cellStyle name="Normal 6 3 9 6 3 3" xfId="31140" xr:uid="{00000000-0005-0000-0000-0000E2680000}"/>
    <cellStyle name="Normal 6 3 9 6 4" xfId="13725" xr:uid="{00000000-0005-0000-0000-0000E3680000}"/>
    <cellStyle name="Normal 6 3 9 6 4 2" xfId="35997" xr:uid="{00000000-0005-0000-0000-0000E4680000}"/>
    <cellStyle name="Normal 6 3 9 6 5" xfId="25401" xr:uid="{00000000-0005-0000-0000-0000E5680000}"/>
    <cellStyle name="Normal 6 3 9 7" xfId="13726" xr:uid="{00000000-0005-0000-0000-0000E6680000}"/>
    <cellStyle name="Normal 6 3 9 7 2" xfId="13727" xr:uid="{00000000-0005-0000-0000-0000E7680000}"/>
    <cellStyle name="Normal 6 3 9 7 2 2" xfId="41159" xr:uid="{00000000-0005-0000-0000-0000E8680000}"/>
    <cellStyle name="Normal 6 3 9 7 3" xfId="31141" xr:uid="{00000000-0005-0000-0000-0000E9680000}"/>
    <cellStyle name="Normal 6 3 9 8" xfId="13728" xr:uid="{00000000-0005-0000-0000-0000EA680000}"/>
    <cellStyle name="Normal 6 3 9 8 2" xfId="13729" xr:uid="{00000000-0005-0000-0000-0000EB680000}"/>
    <cellStyle name="Normal 6 3 9 8 2 2" xfId="41160" xr:uid="{00000000-0005-0000-0000-0000EC680000}"/>
    <cellStyle name="Normal 6 3 9 8 3" xfId="31142" xr:uid="{00000000-0005-0000-0000-0000ED680000}"/>
    <cellStyle name="Normal 6 3 9 9" xfId="13730" xr:uid="{00000000-0005-0000-0000-0000EE680000}"/>
    <cellStyle name="Normal 6 3 9 9 2" xfId="35980" xr:uid="{00000000-0005-0000-0000-0000EF680000}"/>
    <cellStyle name="Normal 6 4" xfId="13731" xr:uid="{00000000-0005-0000-0000-0000F0680000}"/>
    <cellStyle name="Normal 6 4 10" xfId="13732" xr:uid="{00000000-0005-0000-0000-0000F1680000}"/>
    <cellStyle name="Normal 6 4 10 2" xfId="13733" xr:uid="{00000000-0005-0000-0000-0000F2680000}"/>
    <cellStyle name="Normal 6 4 10 2 2" xfId="13734" xr:uid="{00000000-0005-0000-0000-0000F3680000}"/>
    <cellStyle name="Normal 6 4 10 2 2 2" xfId="13735" xr:uid="{00000000-0005-0000-0000-0000F4680000}"/>
    <cellStyle name="Normal 6 4 10 2 2 2 2" xfId="13736" xr:uid="{00000000-0005-0000-0000-0000F5680000}"/>
    <cellStyle name="Normal 6 4 10 2 2 2 2 2" xfId="41161" xr:uid="{00000000-0005-0000-0000-0000F6680000}"/>
    <cellStyle name="Normal 6 4 10 2 2 2 3" xfId="31143" xr:uid="{00000000-0005-0000-0000-0000F7680000}"/>
    <cellStyle name="Normal 6 4 10 2 2 3" xfId="13737" xr:uid="{00000000-0005-0000-0000-0000F8680000}"/>
    <cellStyle name="Normal 6 4 10 2 2 3 2" xfId="13738" xr:uid="{00000000-0005-0000-0000-0000F9680000}"/>
    <cellStyle name="Normal 6 4 10 2 2 3 2 2" xfId="41162" xr:uid="{00000000-0005-0000-0000-0000FA680000}"/>
    <cellStyle name="Normal 6 4 10 2 2 3 3" xfId="31144" xr:uid="{00000000-0005-0000-0000-0000FB680000}"/>
    <cellStyle name="Normal 6 4 10 2 2 4" xfId="13739" xr:uid="{00000000-0005-0000-0000-0000FC680000}"/>
    <cellStyle name="Normal 6 4 10 2 2 4 2" xfId="36001" xr:uid="{00000000-0005-0000-0000-0000FD680000}"/>
    <cellStyle name="Normal 6 4 10 2 2 5" xfId="25405" xr:uid="{00000000-0005-0000-0000-0000FE680000}"/>
    <cellStyle name="Normal 6 4 10 2 3" xfId="13740" xr:uid="{00000000-0005-0000-0000-0000FF680000}"/>
    <cellStyle name="Normal 6 4 10 2 3 2" xfId="13741" xr:uid="{00000000-0005-0000-0000-000000690000}"/>
    <cellStyle name="Normal 6 4 10 2 3 2 2" xfId="13742" xr:uid="{00000000-0005-0000-0000-000001690000}"/>
    <cellStyle name="Normal 6 4 10 2 3 2 2 2" xfId="41163" xr:uid="{00000000-0005-0000-0000-000002690000}"/>
    <cellStyle name="Normal 6 4 10 2 3 2 3" xfId="31145" xr:uid="{00000000-0005-0000-0000-000003690000}"/>
    <cellStyle name="Normal 6 4 10 2 3 3" xfId="13743" xr:uid="{00000000-0005-0000-0000-000004690000}"/>
    <cellStyle name="Normal 6 4 10 2 3 3 2" xfId="13744" xr:uid="{00000000-0005-0000-0000-000005690000}"/>
    <cellStyle name="Normal 6 4 10 2 3 3 2 2" xfId="41164" xr:uid="{00000000-0005-0000-0000-000006690000}"/>
    <cellStyle name="Normal 6 4 10 2 3 3 3" xfId="31146" xr:uid="{00000000-0005-0000-0000-000007690000}"/>
    <cellStyle name="Normal 6 4 10 2 3 4" xfId="13745" xr:uid="{00000000-0005-0000-0000-000008690000}"/>
    <cellStyle name="Normal 6 4 10 2 3 4 2" xfId="36002" xr:uid="{00000000-0005-0000-0000-000009690000}"/>
    <cellStyle name="Normal 6 4 10 2 3 5" xfId="25406" xr:uid="{00000000-0005-0000-0000-00000A690000}"/>
    <cellStyle name="Normal 6 4 10 2 4" xfId="13746" xr:uid="{00000000-0005-0000-0000-00000B690000}"/>
    <cellStyle name="Normal 6 4 10 2 4 2" xfId="13747" xr:uid="{00000000-0005-0000-0000-00000C690000}"/>
    <cellStyle name="Normal 6 4 10 2 4 2 2" xfId="41165" xr:uid="{00000000-0005-0000-0000-00000D690000}"/>
    <cellStyle name="Normal 6 4 10 2 4 3" xfId="31147" xr:uid="{00000000-0005-0000-0000-00000E690000}"/>
    <cellStyle name="Normal 6 4 10 2 5" xfId="13748" xr:uid="{00000000-0005-0000-0000-00000F690000}"/>
    <cellStyle name="Normal 6 4 10 2 5 2" xfId="13749" xr:uid="{00000000-0005-0000-0000-000010690000}"/>
    <cellStyle name="Normal 6 4 10 2 5 2 2" xfId="41166" xr:uid="{00000000-0005-0000-0000-000011690000}"/>
    <cellStyle name="Normal 6 4 10 2 5 3" xfId="31148" xr:uid="{00000000-0005-0000-0000-000012690000}"/>
    <cellStyle name="Normal 6 4 10 2 6" xfId="13750" xr:uid="{00000000-0005-0000-0000-000013690000}"/>
    <cellStyle name="Normal 6 4 10 2 6 2" xfId="36000" xr:uid="{00000000-0005-0000-0000-000014690000}"/>
    <cellStyle name="Normal 6 4 10 2 7" xfId="25404" xr:uid="{00000000-0005-0000-0000-000015690000}"/>
    <cellStyle name="Normal 6 4 10 3" xfId="13751" xr:uid="{00000000-0005-0000-0000-000016690000}"/>
    <cellStyle name="Normal 6 4 10 3 2" xfId="13752" xr:uid="{00000000-0005-0000-0000-000017690000}"/>
    <cellStyle name="Normal 6 4 10 3 2 2" xfId="13753" xr:uid="{00000000-0005-0000-0000-000018690000}"/>
    <cellStyle name="Normal 6 4 10 3 2 2 2" xfId="41167" xr:uid="{00000000-0005-0000-0000-000019690000}"/>
    <cellStyle name="Normal 6 4 10 3 2 3" xfId="31149" xr:uid="{00000000-0005-0000-0000-00001A690000}"/>
    <cellStyle name="Normal 6 4 10 3 3" xfId="13754" xr:uid="{00000000-0005-0000-0000-00001B690000}"/>
    <cellStyle name="Normal 6 4 10 3 3 2" xfId="13755" xr:uid="{00000000-0005-0000-0000-00001C690000}"/>
    <cellStyle name="Normal 6 4 10 3 3 2 2" xfId="41168" xr:uid="{00000000-0005-0000-0000-00001D690000}"/>
    <cellStyle name="Normal 6 4 10 3 3 3" xfId="31150" xr:uid="{00000000-0005-0000-0000-00001E690000}"/>
    <cellStyle name="Normal 6 4 10 3 4" xfId="13756" xr:uid="{00000000-0005-0000-0000-00001F690000}"/>
    <cellStyle name="Normal 6 4 10 3 4 2" xfId="36003" xr:uid="{00000000-0005-0000-0000-000020690000}"/>
    <cellStyle name="Normal 6 4 10 3 5" xfId="25407" xr:uid="{00000000-0005-0000-0000-000021690000}"/>
    <cellStyle name="Normal 6 4 10 4" xfId="13757" xr:uid="{00000000-0005-0000-0000-000022690000}"/>
    <cellStyle name="Normal 6 4 10 4 2" xfId="13758" xr:uid="{00000000-0005-0000-0000-000023690000}"/>
    <cellStyle name="Normal 6 4 10 4 2 2" xfId="13759" xr:uid="{00000000-0005-0000-0000-000024690000}"/>
    <cellStyle name="Normal 6 4 10 4 2 2 2" xfId="41169" xr:uid="{00000000-0005-0000-0000-000025690000}"/>
    <cellStyle name="Normal 6 4 10 4 2 3" xfId="31151" xr:uid="{00000000-0005-0000-0000-000026690000}"/>
    <cellStyle name="Normal 6 4 10 4 3" xfId="13760" xr:uid="{00000000-0005-0000-0000-000027690000}"/>
    <cellStyle name="Normal 6 4 10 4 3 2" xfId="13761" xr:uid="{00000000-0005-0000-0000-000028690000}"/>
    <cellStyle name="Normal 6 4 10 4 3 2 2" xfId="41170" xr:uid="{00000000-0005-0000-0000-000029690000}"/>
    <cellStyle name="Normal 6 4 10 4 3 3" xfId="31152" xr:uid="{00000000-0005-0000-0000-00002A690000}"/>
    <cellStyle name="Normal 6 4 10 4 4" xfId="13762" xr:uid="{00000000-0005-0000-0000-00002B690000}"/>
    <cellStyle name="Normal 6 4 10 4 4 2" xfId="36004" xr:uid="{00000000-0005-0000-0000-00002C690000}"/>
    <cellStyle name="Normal 6 4 10 4 5" xfId="25408" xr:uid="{00000000-0005-0000-0000-00002D690000}"/>
    <cellStyle name="Normal 6 4 10 5" xfId="13763" xr:uid="{00000000-0005-0000-0000-00002E690000}"/>
    <cellStyle name="Normal 6 4 10 5 2" xfId="13764" xr:uid="{00000000-0005-0000-0000-00002F690000}"/>
    <cellStyle name="Normal 6 4 10 5 2 2" xfId="41171" xr:uid="{00000000-0005-0000-0000-000030690000}"/>
    <cellStyle name="Normal 6 4 10 5 3" xfId="31153" xr:uid="{00000000-0005-0000-0000-000031690000}"/>
    <cellStyle name="Normal 6 4 10 6" xfId="13765" xr:uid="{00000000-0005-0000-0000-000032690000}"/>
    <cellStyle name="Normal 6 4 10 6 2" xfId="13766" xr:uid="{00000000-0005-0000-0000-000033690000}"/>
    <cellStyle name="Normal 6 4 10 6 2 2" xfId="41172" xr:uid="{00000000-0005-0000-0000-000034690000}"/>
    <cellStyle name="Normal 6 4 10 6 3" xfId="31154" xr:uid="{00000000-0005-0000-0000-000035690000}"/>
    <cellStyle name="Normal 6 4 10 7" xfId="13767" xr:uid="{00000000-0005-0000-0000-000036690000}"/>
    <cellStyle name="Normal 6 4 10 7 2" xfId="35999" xr:uid="{00000000-0005-0000-0000-000037690000}"/>
    <cellStyle name="Normal 6 4 10 8" xfId="25403" xr:uid="{00000000-0005-0000-0000-000038690000}"/>
    <cellStyle name="Normal 6 4 11" xfId="13768" xr:uid="{00000000-0005-0000-0000-000039690000}"/>
    <cellStyle name="Normal 6 4 11 2" xfId="13769" xr:uid="{00000000-0005-0000-0000-00003A690000}"/>
    <cellStyle name="Normal 6 4 11 2 2" xfId="13770" xr:uid="{00000000-0005-0000-0000-00003B690000}"/>
    <cellStyle name="Normal 6 4 11 2 2 2" xfId="13771" xr:uid="{00000000-0005-0000-0000-00003C690000}"/>
    <cellStyle name="Normal 6 4 11 2 2 2 2" xfId="41173" xr:uid="{00000000-0005-0000-0000-00003D690000}"/>
    <cellStyle name="Normal 6 4 11 2 2 3" xfId="31155" xr:uid="{00000000-0005-0000-0000-00003E690000}"/>
    <cellStyle name="Normal 6 4 11 2 3" xfId="13772" xr:uid="{00000000-0005-0000-0000-00003F690000}"/>
    <cellStyle name="Normal 6 4 11 2 3 2" xfId="13773" xr:uid="{00000000-0005-0000-0000-000040690000}"/>
    <cellStyle name="Normal 6 4 11 2 3 2 2" xfId="41174" xr:uid="{00000000-0005-0000-0000-000041690000}"/>
    <cellStyle name="Normal 6 4 11 2 3 3" xfId="31156" xr:uid="{00000000-0005-0000-0000-000042690000}"/>
    <cellStyle name="Normal 6 4 11 2 4" xfId="13774" xr:uid="{00000000-0005-0000-0000-000043690000}"/>
    <cellStyle name="Normal 6 4 11 2 4 2" xfId="36006" xr:uid="{00000000-0005-0000-0000-000044690000}"/>
    <cellStyle name="Normal 6 4 11 2 5" xfId="25410" xr:uid="{00000000-0005-0000-0000-000045690000}"/>
    <cellStyle name="Normal 6 4 11 3" xfId="13775" xr:uid="{00000000-0005-0000-0000-000046690000}"/>
    <cellStyle name="Normal 6 4 11 3 2" xfId="13776" xr:uid="{00000000-0005-0000-0000-000047690000}"/>
    <cellStyle name="Normal 6 4 11 3 2 2" xfId="13777" xr:uid="{00000000-0005-0000-0000-000048690000}"/>
    <cellStyle name="Normal 6 4 11 3 2 2 2" xfId="41175" xr:uid="{00000000-0005-0000-0000-000049690000}"/>
    <cellStyle name="Normal 6 4 11 3 2 3" xfId="31157" xr:uid="{00000000-0005-0000-0000-00004A690000}"/>
    <cellStyle name="Normal 6 4 11 3 3" xfId="13778" xr:uid="{00000000-0005-0000-0000-00004B690000}"/>
    <cellStyle name="Normal 6 4 11 3 3 2" xfId="13779" xr:uid="{00000000-0005-0000-0000-00004C690000}"/>
    <cellStyle name="Normal 6 4 11 3 3 2 2" xfId="41176" xr:uid="{00000000-0005-0000-0000-00004D690000}"/>
    <cellStyle name="Normal 6 4 11 3 3 3" xfId="31158" xr:uid="{00000000-0005-0000-0000-00004E690000}"/>
    <cellStyle name="Normal 6 4 11 3 4" xfId="13780" xr:uid="{00000000-0005-0000-0000-00004F690000}"/>
    <cellStyle name="Normal 6 4 11 3 4 2" xfId="36007" xr:uid="{00000000-0005-0000-0000-000050690000}"/>
    <cellStyle name="Normal 6 4 11 3 5" xfId="25411" xr:uid="{00000000-0005-0000-0000-000051690000}"/>
    <cellStyle name="Normal 6 4 11 4" xfId="13781" xr:uid="{00000000-0005-0000-0000-000052690000}"/>
    <cellStyle name="Normal 6 4 11 4 2" xfId="13782" xr:uid="{00000000-0005-0000-0000-000053690000}"/>
    <cellStyle name="Normal 6 4 11 4 2 2" xfId="41177" xr:uid="{00000000-0005-0000-0000-000054690000}"/>
    <cellStyle name="Normal 6 4 11 4 3" xfId="31159" xr:uid="{00000000-0005-0000-0000-000055690000}"/>
    <cellStyle name="Normal 6 4 11 5" xfId="13783" xr:uid="{00000000-0005-0000-0000-000056690000}"/>
    <cellStyle name="Normal 6 4 11 5 2" xfId="13784" xr:uid="{00000000-0005-0000-0000-000057690000}"/>
    <cellStyle name="Normal 6 4 11 5 2 2" xfId="41178" xr:uid="{00000000-0005-0000-0000-000058690000}"/>
    <cellStyle name="Normal 6 4 11 5 3" xfId="31160" xr:uid="{00000000-0005-0000-0000-000059690000}"/>
    <cellStyle name="Normal 6 4 11 6" xfId="13785" xr:uid="{00000000-0005-0000-0000-00005A690000}"/>
    <cellStyle name="Normal 6 4 11 6 2" xfId="36005" xr:uid="{00000000-0005-0000-0000-00005B690000}"/>
    <cellStyle name="Normal 6 4 11 7" xfId="25409" xr:uid="{00000000-0005-0000-0000-00005C690000}"/>
    <cellStyle name="Normal 6 4 12" xfId="13786" xr:uid="{00000000-0005-0000-0000-00005D690000}"/>
    <cellStyle name="Normal 6 4 12 2" xfId="13787" xr:uid="{00000000-0005-0000-0000-00005E690000}"/>
    <cellStyle name="Normal 6 4 12 2 2" xfId="13788" xr:uid="{00000000-0005-0000-0000-00005F690000}"/>
    <cellStyle name="Normal 6 4 12 2 2 2" xfId="13789" xr:uid="{00000000-0005-0000-0000-000060690000}"/>
    <cellStyle name="Normal 6 4 12 2 2 2 2" xfId="41179" xr:uid="{00000000-0005-0000-0000-000061690000}"/>
    <cellStyle name="Normal 6 4 12 2 2 3" xfId="31161" xr:uid="{00000000-0005-0000-0000-000062690000}"/>
    <cellStyle name="Normal 6 4 12 2 3" xfId="13790" xr:uid="{00000000-0005-0000-0000-000063690000}"/>
    <cellStyle name="Normal 6 4 12 2 3 2" xfId="13791" xr:uid="{00000000-0005-0000-0000-000064690000}"/>
    <cellStyle name="Normal 6 4 12 2 3 2 2" xfId="41180" xr:uid="{00000000-0005-0000-0000-000065690000}"/>
    <cellStyle name="Normal 6 4 12 2 3 3" xfId="31162" xr:uid="{00000000-0005-0000-0000-000066690000}"/>
    <cellStyle name="Normal 6 4 12 2 4" xfId="13792" xr:uid="{00000000-0005-0000-0000-000067690000}"/>
    <cellStyle name="Normal 6 4 12 2 4 2" xfId="36009" xr:uid="{00000000-0005-0000-0000-000068690000}"/>
    <cellStyle name="Normal 6 4 12 2 5" xfId="25413" xr:uid="{00000000-0005-0000-0000-000069690000}"/>
    <cellStyle name="Normal 6 4 12 3" xfId="13793" xr:uid="{00000000-0005-0000-0000-00006A690000}"/>
    <cellStyle name="Normal 6 4 12 3 2" xfId="13794" xr:uid="{00000000-0005-0000-0000-00006B690000}"/>
    <cellStyle name="Normal 6 4 12 3 2 2" xfId="13795" xr:uid="{00000000-0005-0000-0000-00006C690000}"/>
    <cellStyle name="Normal 6 4 12 3 2 2 2" xfId="41181" xr:uid="{00000000-0005-0000-0000-00006D690000}"/>
    <cellStyle name="Normal 6 4 12 3 2 3" xfId="31163" xr:uid="{00000000-0005-0000-0000-00006E690000}"/>
    <cellStyle name="Normal 6 4 12 3 3" xfId="13796" xr:uid="{00000000-0005-0000-0000-00006F690000}"/>
    <cellStyle name="Normal 6 4 12 3 3 2" xfId="13797" xr:uid="{00000000-0005-0000-0000-000070690000}"/>
    <cellStyle name="Normal 6 4 12 3 3 2 2" xfId="41182" xr:uid="{00000000-0005-0000-0000-000071690000}"/>
    <cellStyle name="Normal 6 4 12 3 3 3" xfId="31164" xr:uid="{00000000-0005-0000-0000-000072690000}"/>
    <cellStyle name="Normal 6 4 12 3 4" xfId="13798" xr:uid="{00000000-0005-0000-0000-000073690000}"/>
    <cellStyle name="Normal 6 4 12 3 4 2" xfId="36010" xr:uid="{00000000-0005-0000-0000-000074690000}"/>
    <cellStyle name="Normal 6 4 12 3 5" xfId="25414" xr:uid="{00000000-0005-0000-0000-000075690000}"/>
    <cellStyle name="Normal 6 4 12 4" xfId="13799" xr:uid="{00000000-0005-0000-0000-000076690000}"/>
    <cellStyle name="Normal 6 4 12 4 2" xfId="13800" xr:uid="{00000000-0005-0000-0000-000077690000}"/>
    <cellStyle name="Normal 6 4 12 4 2 2" xfId="41183" xr:uid="{00000000-0005-0000-0000-000078690000}"/>
    <cellStyle name="Normal 6 4 12 4 3" xfId="31165" xr:uid="{00000000-0005-0000-0000-000079690000}"/>
    <cellStyle name="Normal 6 4 12 5" xfId="13801" xr:uid="{00000000-0005-0000-0000-00007A690000}"/>
    <cellStyle name="Normal 6 4 12 5 2" xfId="13802" xr:uid="{00000000-0005-0000-0000-00007B690000}"/>
    <cellStyle name="Normal 6 4 12 5 2 2" xfId="41184" xr:uid="{00000000-0005-0000-0000-00007C690000}"/>
    <cellStyle name="Normal 6 4 12 5 3" xfId="31166" xr:uid="{00000000-0005-0000-0000-00007D690000}"/>
    <cellStyle name="Normal 6 4 12 6" xfId="13803" xr:uid="{00000000-0005-0000-0000-00007E690000}"/>
    <cellStyle name="Normal 6 4 12 6 2" xfId="36008" xr:uid="{00000000-0005-0000-0000-00007F690000}"/>
    <cellStyle name="Normal 6 4 12 7" xfId="25412" xr:uid="{00000000-0005-0000-0000-000080690000}"/>
    <cellStyle name="Normal 6 4 13" xfId="13804" xr:uid="{00000000-0005-0000-0000-000081690000}"/>
    <cellStyle name="Normal 6 4 13 2" xfId="13805" xr:uid="{00000000-0005-0000-0000-000082690000}"/>
    <cellStyle name="Normal 6 4 13 2 2" xfId="13806" xr:uid="{00000000-0005-0000-0000-000083690000}"/>
    <cellStyle name="Normal 6 4 13 2 2 2" xfId="41185" xr:uid="{00000000-0005-0000-0000-000084690000}"/>
    <cellStyle name="Normal 6 4 13 2 3" xfId="31167" xr:uid="{00000000-0005-0000-0000-000085690000}"/>
    <cellStyle name="Normal 6 4 13 3" xfId="13807" xr:uid="{00000000-0005-0000-0000-000086690000}"/>
    <cellStyle name="Normal 6 4 13 3 2" xfId="13808" xr:uid="{00000000-0005-0000-0000-000087690000}"/>
    <cellStyle name="Normal 6 4 13 3 2 2" xfId="41186" xr:uid="{00000000-0005-0000-0000-000088690000}"/>
    <cellStyle name="Normal 6 4 13 3 3" xfId="31168" xr:uid="{00000000-0005-0000-0000-000089690000}"/>
    <cellStyle name="Normal 6 4 13 4" xfId="13809" xr:uid="{00000000-0005-0000-0000-00008A690000}"/>
    <cellStyle name="Normal 6 4 13 4 2" xfId="36011" xr:uid="{00000000-0005-0000-0000-00008B690000}"/>
    <cellStyle name="Normal 6 4 13 5" xfId="25415" xr:uid="{00000000-0005-0000-0000-00008C690000}"/>
    <cellStyle name="Normal 6 4 14" xfId="13810" xr:uid="{00000000-0005-0000-0000-00008D690000}"/>
    <cellStyle name="Normal 6 4 14 2" xfId="13811" xr:uid="{00000000-0005-0000-0000-00008E690000}"/>
    <cellStyle name="Normal 6 4 14 2 2" xfId="13812" xr:uid="{00000000-0005-0000-0000-00008F690000}"/>
    <cellStyle name="Normal 6 4 14 2 2 2" xfId="41187" xr:uid="{00000000-0005-0000-0000-000090690000}"/>
    <cellStyle name="Normal 6 4 14 2 3" xfId="31169" xr:uid="{00000000-0005-0000-0000-000091690000}"/>
    <cellStyle name="Normal 6 4 14 3" xfId="13813" xr:uid="{00000000-0005-0000-0000-000092690000}"/>
    <cellStyle name="Normal 6 4 14 3 2" xfId="13814" xr:uid="{00000000-0005-0000-0000-000093690000}"/>
    <cellStyle name="Normal 6 4 14 3 2 2" xfId="41188" xr:uid="{00000000-0005-0000-0000-000094690000}"/>
    <cellStyle name="Normal 6 4 14 3 3" xfId="31170" xr:uid="{00000000-0005-0000-0000-000095690000}"/>
    <cellStyle name="Normal 6 4 14 4" xfId="13815" xr:uid="{00000000-0005-0000-0000-000096690000}"/>
    <cellStyle name="Normal 6 4 14 4 2" xfId="36012" xr:uid="{00000000-0005-0000-0000-000097690000}"/>
    <cellStyle name="Normal 6 4 14 5" xfId="25416" xr:uid="{00000000-0005-0000-0000-000098690000}"/>
    <cellStyle name="Normal 6 4 15" xfId="13816" xr:uid="{00000000-0005-0000-0000-000099690000}"/>
    <cellStyle name="Normal 6 4 15 2" xfId="13817" xr:uid="{00000000-0005-0000-0000-00009A690000}"/>
    <cellStyle name="Normal 6 4 15 2 2" xfId="35998" xr:uid="{00000000-0005-0000-0000-00009B690000}"/>
    <cellStyle name="Normal 6 4 15 3" xfId="25402" xr:uid="{00000000-0005-0000-0000-00009C690000}"/>
    <cellStyle name="Normal 6 4 16" xfId="13818" xr:uid="{00000000-0005-0000-0000-00009D690000}"/>
    <cellStyle name="Normal 6 4 16 2" xfId="13819" xr:uid="{00000000-0005-0000-0000-00009E690000}"/>
    <cellStyle name="Normal 6 4 16 2 2" xfId="41189" xr:uid="{00000000-0005-0000-0000-00009F690000}"/>
    <cellStyle name="Normal 6 4 16 3" xfId="31171" xr:uid="{00000000-0005-0000-0000-0000A0690000}"/>
    <cellStyle name="Normal 6 4 17" xfId="13820" xr:uid="{00000000-0005-0000-0000-0000A1690000}"/>
    <cellStyle name="Normal 6 4 17 2" xfId="13821" xr:uid="{00000000-0005-0000-0000-0000A2690000}"/>
    <cellStyle name="Normal 6 4 17 2 2" xfId="41190" xr:uid="{00000000-0005-0000-0000-0000A3690000}"/>
    <cellStyle name="Normal 6 4 17 3" xfId="31172" xr:uid="{00000000-0005-0000-0000-0000A4690000}"/>
    <cellStyle name="Normal 6 4 18" xfId="13822" xr:uid="{00000000-0005-0000-0000-0000A5690000}"/>
    <cellStyle name="Normal 6 4 18 2" xfId="13823" xr:uid="{00000000-0005-0000-0000-0000A6690000}"/>
    <cellStyle name="Normal 6 4 18 2 2" xfId="43834" xr:uid="{00000000-0005-0000-0000-0000A7690000}"/>
    <cellStyle name="Normal 6 4 18 3" xfId="33818" xr:uid="{00000000-0005-0000-0000-0000A8690000}"/>
    <cellStyle name="Normal 6 4 19" xfId="23268" xr:uid="{00000000-0005-0000-0000-0000A9690000}"/>
    <cellStyle name="Normal 6 4 2" xfId="13824" xr:uid="{00000000-0005-0000-0000-0000AA690000}"/>
    <cellStyle name="Normal 6 4 2 10" xfId="13825" xr:uid="{00000000-0005-0000-0000-0000AB690000}"/>
    <cellStyle name="Normal 6 4 2 10 2" xfId="13826" xr:uid="{00000000-0005-0000-0000-0000AC690000}"/>
    <cellStyle name="Normal 6 4 2 10 2 2" xfId="41191" xr:uid="{00000000-0005-0000-0000-0000AD690000}"/>
    <cellStyle name="Normal 6 4 2 10 3" xfId="31173" xr:uid="{00000000-0005-0000-0000-0000AE690000}"/>
    <cellStyle name="Normal 6 4 2 11" xfId="13827" xr:uid="{00000000-0005-0000-0000-0000AF690000}"/>
    <cellStyle name="Normal 6 4 2 11 2" xfId="13828" xr:uid="{00000000-0005-0000-0000-0000B0690000}"/>
    <cellStyle name="Normal 6 4 2 11 2 2" xfId="41192" xr:uid="{00000000-0005-0000-0000-0000B1690000}"/>
    <cellStyle name="Normal 6 4 2 11 3" xfId="31174" xr:uid="{00000000-0005-0000-0000-0000B2690000}"/>
    <cellStyle name="Normal 6 4 2 12" xfId="13829" xr:uid="{00000000-0005-0000-0000-0000B3690000}"/>
    <cellStyle name="Normal 6 4 2 12 2" xfId="36013" xr:uid="{00000000-0005-0000-0000-0000B4690000}"/>
    <cellStyle name="Normal 6 4 2 13" xfId="25417" xr:uid="{00000000-0005-0000-0000-0000B5690000}"/>
    <cellStyle name="Normal 6 4 2 2" xfId="13830" xr:uid="{00000000-0005-0000-0000-0000B6690000}"/>
    <cellStyle name="Normal 6 4 2 2 10" xfId="13831" xr:uid="{00000000-0005-0000-0000-0000B7690000}"/>
    <cellStyle name="Normal 6 4 2 2 10 2" xfId="13832" xr:uid="{00000000-0005-0000-0000-0000B8690000}"/>
    <cellStyle name="Normal 6 4 2 2 10 2 2" xfId="41193" xr:uid="{00000000-0005-0000-0000-0000B9690000}"/>
    <cellStyle name="Normal 6 4 2 2 10 3" xfId="31175" xr:uid="{00000000-0005-0000-0000-0000BA690000}"/>
    <cellStyle name="Normal 6 4 2 2 11" xfId="13833" xr:uid="{00000000-0005-0000-0000-0000BB690000}"/>
    <cellStyle name="Normal 6 4 2 2 11 2" xfId="36014" xr:uid="{00000000-0005-0000-0000-0000BC690000}"/>
    <cellStyle name="Normal 6 4 2 2 12" xfId="25418" xr:uid="{00000000-0005-0000-0000-0000BD690000}"/>
    <cellStyle name="Normal 6 4 2 2 2" xfId="13834" xr:uid="{00000000-0005-0000-0000-0000BE690000}"/>
    <cellStyle name="Normal 6 4 2 2 2 10" xfId="25419" xr:uid="{00000000-0005-0000-0000-0000BF690000}"/>
    <cellStyle name="Normal 6 4 2 2 2 2" xfId="13835" xr:uid="{00000000-0005-0000-0000-0000C0690000}"/>
    <cellStyle name="Normal 6 4 2 2 2 2 2" xfId="13836" xr:uid="{00000000-0005-0000-0000-0000C1690000}"/>
    <cellStyle name="Normal 6 4 2 2 2 2 2 2" xfId="13837" xr:uid="{00000000-0005-0000-0000-0000C2690000}"/>
    <cellStyle name="Normal 6 4 2 2 2 2 2 2 2" xfId="13838" xr:uid="{00000000-0005-0000-0000-0000C3690000}"/>
    <cellStyle name="Normal 6 4 2 2 2 2 2 2 2 2" xfId="13839" xr:uid="{00000000-0005-0000-0000-0000C4690000}"/>
    <cellStyle name="Normal 6 4 2 2 2 2 2 2 2 2 2" xfId="41194" xr:uid="{00000000-0005-0000-0000-0000C5690000}"/>
    <cellStyle name="Normal 6 4 2 2 2 2 2 2 2 3" xfId="31176" xr:uid="{00000000-0005-0000-0000-0000C6690000}"/>
    <cellStyle name="Normal 6 4 2 2 2 2 2 2 3" xfId="13840" xr:uid="{00000000-0005-0000-0000-0000C7690000}"/>
    <cellStyle name="Normal 6 4 2 2 2 2 2 2 3 2" xfId="13841" xr:uid="{00000000-0005-0000-0000-0000C8690000}"/>
    <cellStyle name="Normal 6 4 2 2 2 2 2 2 3 2 2" xfId="41195" xr:uid="{00000000-0005-0000-0000-0000C9690000}"/>
    <cellStyle name="Normal 6 4 2 2 2 2 2 2 3 3" xfId="31177" xr:uid="{00000000-0005-0000-0000-0000CA690000}"/>
    <cellStyle name="Normal 6 4 2 2 2 2 2 2 4" xfId="13842" xr:uid="{00000000-0005-0000-0000-0000CB690000}"/>
    <cellStyle name="Normal 6 4 2 2 2 2 2 2 4 2" xfId="36018" xr:uid="{00000000-0005-0000-0000-0000CC690000}"/>
    <cellStyle name="Normal 6 4 2 2 2 2 2 2 5" xfId="25422" xr:uid="{00000000-0005-0000-0000-0000CD690000}"/>
    <cellStyle name="Normal 6 4 2 2 2 2 2 3" xfId="13843" xr:uid="{00000000-0005-0000-0000-0000CE690000}"/>
    <cellStyle name="Normal 6 4 2 2 2 2 2 3 2" xfId="13844" xr:uid="{00000000-0005-0000-0000-0000CF690000}"/>
    <cellStyle name="Normal 6 4 2 2 2 2 2 3 2 2" xfId="13845" xr:uid="{00000000-0005-0000-0000-0000D0690000}"/>
    <cellStyle name="Normal 6 4 2 2 2 2 2 3 2 2 2" xfId="41196" xr:uid="{00000000-0005-0000-0000-0000D1690000}"/>
    <cellStyle name="Normal 6 4 2 2 2 2 2 3 2 3" xfId="31178" xr:uid="{00000000-0005-0000-0000-0000D2690000}"/>
    <cellStyle name="Normal 6 4 2 2 2 2 2 3 3" xfId="13846" xr:uid="{00000000-0005-0000-0000-0000D3690000}"/>
    <cellStyle name="Normal 6 4 2 2 2 2 2 3 3 2" xfId="13847" xr:uid="{00000000-0005-0000-0000-0000D4690000}"/>
    <cellStyle name="Normal 6 4 2 2 2 2 2 3 3 2 2" xfId="41197" xr:uid="{00000000-0005-0000-0000-0000D5690000}"/>
    <cellStyle name="Normal 6 4 2 2 2 2 2 3 3 3" xfId="31179" xr:uid="{00000000-0005-0000-0000-0000D6690000}"/>
    <cellStyle name="Normal 6 4 2 2 2 2 2 3 4" xfId="13848" xr:uid="{00000000-0005-0000-0000-0000D7690000}"/>
    <cellStyle name="Normal 6 4 2 2 2 2 2 3 4 2" xfId="36019" xr:uid="{00000000-0005-0000-0000-0000D8690000}"/>
    <cellStyle name="Normal 6 4 2 2 2 2 2 3 5" xfId="25423" xr:uid="{00000000-0005-0000-0000-0000D9690000}"/>
    <cellStyle name="Normal 6 4 2 2 2 2 2 4" xfId="13849" xr:uid="{00000000-0005-0000-0000-0000DA690000}"/>
    <cellStyle name="Normal 6 4 2 2 2 2 2 4 2" xfId="13850" xr:uid="{00000000-0005-0000-0000-0000DB690000}"/>
    <cellStyle name="Normal 6 4 2 2 2 2 2 4 2 2" xfId="41198" xr:uid="{00000000-0005-0000-0000-0000DC690000}"/>
    <cellStyle name="Normal 6 4 2 2 2 2 2 4 3" xfId="31180" xr:uid="{00000000-0005-0000-0000-0000DD690000}"/>
    <cellStyle name="Normal 6 4 2 2 2 2 2 5" xfId="13851" xr:uid="{00000000-0005-0000-0000-0000DE690000}"/>
    <cellStyle name="Normal 6 4 2 2 2 2 2 5 2" xfId="13852" xr:uid="{00000000-0005-0000-0000-0000DF690000}"/>
    <cellStyle name="Normal 6 4 2 2 2 2 2 5 2 2" xfId="41199" xr:uid="{00000000-0005-0000-0000-0000E0690000}"/>
    <cellStyle name="Normal 6 4 2 2 2 2 2 5 3" xfId="31181" xr:uid="{00000000-0005-0000-0000-0000E1690000}"/>
    <cellStyle name="Normal 6 4 2 2 2 2 2 6" xfId="13853" xr:uid="{00000000-0005-0000-0000-0000E2690000}"/>
    <cellStyle name="Normal 6 4 2 2 2 2 2 6 2" xfId="36017" xr:uid="{00000000-0005-0000-0000-0000E3690000}"/>
    <cellStyle name="Normal 6 4 2 2 2 2 2 7" xfId="25421" xr:uid="{00000000-0005-0000-0000-0000E4690000}"/>
    <cellStyle name="Normal 6 4 2 2 2 2 3" xfId="13854" xr:uid="{00000000-0005-0000-0000-0000E5690000}"/>
    <cellStyle name="Normal 6 4 2 2 2 2 3 2" xfId="13855" xr:uid="{00000000-0005-0000-0000-0000E6690000}"/>
    <cellStyle name="Normal 6 4 2 2 2 2 3 2 2" xfId="13856" xr:uid="{00000000-0005-0000-0000-0000E7690000}"/>
    <cellStyle name="Normal 6 4 2 2 2 2 3 2 2 2" xfId="41200" xr:uid="{00000000-0005-0000-0000-0000E8690000}"/>
    <cellStyle name="Normal 6 4 2 2 2 2 3 2 3" xfId="31182" xr:uid="{00000000-0005-0000-0000-0000E9690000}"/>
    <cellStyle name="Normal 6 4 2 2 2 2 3 3" xfId="13857" xr:uid="{00000000-0005-0000-0000-0000EA690000}"/>
    <cellStyle name="Normal 6 4 2 2 2 2 3 3 2" xfId="13858" xr:uid="{00000000-0005-0000-0000-0000EB690000}"/>
    <cellStyle name="Normal 6 4 2 2 2 2 3 3 2 2" xfId="41201" xr:uid="{00000000-0005-0000-0000-0000EC690000}"/>
    <cellStyle name="Normal 6 4 2 2 2 2 3 3 3" xfId="31183" xr:uid="{00000000-0005-0000-0000-0000ED690000}"/>
    <cellStyle name="Normal 6 4 2 2 2 2 3 4" xfId="13859" xr:uid="{00000000-0005-0000-0000-0000EE690000}"/>
    <cellStyle name="Normal 6 4 2 2 2 2 3 4 2" xfId="36020" xr:uid="{00000000-0005-0000-0000-0000EF690000}"/>
    <cellStyle name="Normal 6 4 2 2 2 2 3 5" xfId="25424" xr:uid="{00000000-0005-0000-0000-0000F0690000}"/>
    <cellStyle name="Normal 6 4 2 2 2 2 4" xfId="13860" xr:uid="{00000000-0005-0000-0000-0000F1690000}"/>
    <cellStyle name="Normal 6 4 2 2 2 2 4 2" xfId="13861" xr:uid="{00000000-0005-0000-0000-0000F2690000}"/>
    <cellStyle name="Normal 6 4 2 2 2 2 4 2 2" xfId="13862" xr:uid="{00000000-0005-0000-0000-0000F3690000}"/>
    <cellStyle name="Normal 6 4 2 2 2 2 4 2 2 2" xfId="41202" xr:uid="{00000000-0005-0000-0000-0000F4690000}"/>
    <cellStyle name="Normal 6 4 2 2 2 2 4 2 3" xfId="31184" xr:uid="{00000000-0005-0000-0000-0000F5690000}"/>
    <cellStyle name="Normal 6 4 2 2 2 2 4 3" xfId="13863" xr:uid="{00000000-0005-0000-0000-0000F6690000}"/>
    <cellStyle name="Normal 6 4 2 2 2 2 4 3 2" xfId="13864" xr:uid="{00000000-0005-0000-0000-0000F7690000}"/>
    <cellStyle name="Normal 6 4 2 2 2 2 4 3 2 2" xfId="41203" xr:uid="{00000000-0005-0000-0000-0000F8690000}"/>
    <cellStyle name="Normal 6 4 2 2 2 2 4 3 3" xfId="31185" xr:uid="{00000000-0005-0000-0000-0000F9690000}"/>
    <cellStyle name="Normal 6 4 2 2 2 2 4 4" xfId="13865" xr:uid="{00000000-0005-0000-0000-0000FA690000}"/>
    <cellStyle name="Normal 6 4 2 2 2 2 4 4 2" xfId="36021" xr:uid="{00000000-0005-0000-0000-0000FB690000}"/>
    <cellStyle name="Normal 6 4 2 2 2 2 4 5" xfId="25425" xr:uid="{00000000-0005-0000-0000-0000FC690000}"/>
    <cellStyle name="Normal 6 4 2 2 2 2 5" xfId="13866" xr:uid="{00000000-0005-0000-0000-0000FD690000}"/>
    <cellStyle name="Normal 6 4 2 2 2 2 5 2" xfId="13867" xr:uid="{00000000-0005-0000-0000-0000FE690000}"/>
    <cellStyle name="Normal 6 4 2 2 2 2 5 2 2" xfId="41204" xr:uid="{00000000-0005-0000-0000-0000FF690000}"/>
    <cellStyle name="Normal 6 4 2 2 2 2 5 3" xfId="31186" xr:uid="{00000000-0005-0000-0000-0000006A0000}"/>
    <cellStyle name="Normal 6 4 2 2 2 2 6" xfId="13868" xr:uid="{00000000-0005-0000-0000-0000016A0000}"/>
    <cellStyle name="Normal 6 4 2 2 2 2 6 2" xfId="13869" xr:uid="{00000000-0005-0000-0000-0000026A0000}"/>
    <cellStyle name="Normal 6 4 2 2 2 2 6 2 2" xfId="41205" xr:uid="{00000000-0005-0000-0000-0000036A0000}"/>
    <cellStyle name="Normal 6 4 2 2 2 2 6 3" xfId="31187" xr:uid="{00000000-0005-0000-0000-0000046A0000}"/>
    <cellStyle name="Normal 6 4 2 2 2 2 7" xfId="13870" xr:uid="{00000000-0005-0000-0000-0000056A0000}"/>
    <cellStyle name="Normal 6 4 2 2 2 2 7 2" xfId="36016" xr:uid="{00000000-0005-0000-0000-0000066A0000}"/>
    <cellStyle name="Normal 6 4 2 2 2 2 8" xfId="25420" xr:uid="{00000000-0005-0000-0000-0000076A0000}"/>
    <cellStyle name="Normal 6 4 2 2 2 3" xfId="13871" xr:uid="{00000000-0005-0000-0000-0000086A0000}"/>
    <cellStyle name="Normal 6 4 2 2 2 3 2" xfId="13872" xr:uid="{00000000-0005-0000-0000-0000096A0000}"/>
    <cellStyle name="Normal 6 4 2 2 2 3 2 2" xfId="13873" xr:uid="{00000000-0005-0000-0000-00000A6A0000}"/>
    <cellStyle name="Normal 6 4 2 2 2 3 2 2 2" xfId="13874" xr:uid="{00000000-0005-0000-0000-00000B6A0000}"/>
    <cellStyle name="Normal 6 4 2 2 2 3 2 2 2 2" xfId="13875" xr:uid="{00000000-0005-0000-0000-00000C6A0000}"/>
    <cellStyle name="Normal 6 4 2 2 2 3 2 2 2 2 2" xfId="41206" xr:uid="{00000000-0005-0000-0000-00000D6A0000}"/>
    <cellStyle name="Normal 6 4 2 2 2 3 2 2 2 3" xfId="31188" xr:uid="{00000000-0005-0000-0000-00000E6A0000}"/>
    <cellStyle name="Normal 6 4 2 2 2 3 2 2 3" xfId="13876" xr:uid="{00000000-0005-0000-0000-00000F6A0000}"/>
    <cellStyle name="Normal 6 4 2 2 2 3 2 2 3 2" xfId="13877" xr:uid="{00000000-0005-0000-0000-0000106A0000}"/>
    <cellStyle name="Normal 6 4 2 2 2 3 2 2 3 2 2" xfId="41207" xr:uid="{00000000-0005-0000-0000-0000116A0000}"/>
    <cellStyle name="Normal 6 4 2 2 2 3 2 2 3 3" xfId="31189" xr:uid="{00000000-0005-0000-0000-0000126A0000}"/>
    <cellStyle name="Normal 6 4 2 2 2 3 2 2 4" xfId="13878" xr:uid="{00000000-0005-0000-0000-0000136A0000}"/>
    <cellStyle name="Normal 6 4 2 2 2 3 2 2 4 2" xfId="36024" xr:uid="{00000000-0005-0000-0000-0000146A0000}"/>
    <cellStyle name="Normal 6 4 2 2 2 3 2 2 5" xfId="25428" xr:uid="{00000000-0005-0000-0000-0000156A0000}"/>
    <cellStyle name="Normal 6 4 2 2 2 3 2 3" xfId="13879" xr:uid="{00000000-0005-0000-0000-0000166A0000}"/>
    <cellStyle name="Normal 6 4 2 2 2 3 2 3 2" xfId="13880" xr:uid="{00000000-0005-0000-0000-0000176A0000}"/>
    <cellStyle name="Normal 6 4 2 2 2 3 2 3 2 2" xfId="13881" xr:uid="{00000000-0005-0000-0000-0000186A0000}"/>
    <cellStyle name="Normal 6 4 2 2 2 3 2 3 2 2 2" xfId="41208" xr:uid="{00000000-0005-0000-0000-0000196A0000}"/>
    <cellStyle name="Normal 6 4 2 2 2 3 2 3 2 3" xfId="31190" xr:uid="{00000000-0005-0000-0000-00001A6A0000}"/>
    <cellStyle name="Normal 6 4 2 2 2 3 2 3 3" xfId="13882" xr:uid="{00000000-0005-0000-0000-00001B6A0000}"/>
    <cellStyle name="Normal 6 4 2 2 2 3 2 3 3 2" xfId="13883" xr:uid="{00000000-0005-0000-0000-00001C6A0000}"/>
    <cellStyle name="Normal 6 4 2 2 2 3 2 3 3 2 2" xfId="41209" xr:uid="{00000000-0005-0000-0000-00001D6A0000}"/>
    <cellStyle name="Normal 6 4 2 2 2 3 2 3 3 3" xfId="31191" xr:uid="{00000000-0005-0000-0000-00001E6A0000}"/>
    <cellStyle name="Normal 6 4 2 2 2 3 2 3 4" xfId="13884" xr:uid="{00000000-0005-0000-0000-00001F6A0000}"/>
    <cellStyle name="Normal 6 4 2 2 2 3 2 3 4 2" xfId="36025" xr:uid="{00000000-0005-0000-0000-0000206A0000}"/>
    <cellStyle name="Normal 6 4 2 2 2 3 2 3 5" xfId="25429" xr:uid="{00000000-0005-0000-0000-0000216A0000}"/>
    <cellStyle name="Normal 6 4 2 2 2 3 2 4" xfId="13885" xr:uid="{00000000-0005-0000-0000-0000226A0000}"/>
    <cellStyle name="Normal 6 4 2 2 2 3 2 4 2" xfId="13886" xr:uid="{00000000-0005-0000-0000-0000236A0000}"/>
    <cellStyle name="Normal 6 4 2 2 2 3 2 4 2 2" xfId="41210" xr:uid="{00000000-0005-0000-0000-0000246A0000}"/>
    <cellStyle name="Normal 6 4 2 2 2 3 2 4 3" xfId="31192" xr:uid="{00000000-0005-0000-0000-0000256A0000}"/>
    <cellStyle name="Normal 6 4 2 2 2 3 2 5" xfId="13887" xr:uid="{00000000-0005-0000-0000-0000266A0000}"/>
    <cellStyle name="Normal 6 4 2 2 2 3 2 5 2" xfId="13888" xr:uid="{00000000-0005-0000-0000-0000276A0000}"/>
    <cellStyle name="Normal 6 4 2 2 2 3 2 5 2 2" xfId="41211" xr:uid="{00000000-0005-0000-0000-0000286A0000}"/>
    <cellStyle name="Normal 6 4 2 2 2 3 2 5 3" xfId="31193" xr:uid="{00000000-0005-0000-0000-0000296A0000}"/>
    <cellStyle name="Normal 6 4 2 2 2 3 2 6" xfId="13889" xr:uid="{00000000-0005-0000-0000-00002A6A0000}"/>
    <cellStyle name="Normal 6 4 2 2 2 3 2 6 2" xfId="36023" xr:uid="{00000000-0005-0000-0000-00002B6A0000}"/>
    <cellStyle name="Normal 6 4 2 2 2 3 2 7" xfId="25427" xr:uid="{00000000-0005-0000-0000-00002C6A0000}"/>
    <cellStyle name="Normal 6 4 2 2 2 3 3" xfId="13890" xr:uid="{00000000-0005-0000-0000-00002D6A0000}"/>
    <cellStyle name="Normal 6 4 2 2 2 3 3 2" xfId="13891" xr:uid="{00000000-0005-0000-0000-00002E6A0000}"/>
    <cellStyle name="Normal 6 4 2 2 2 3 3 2 2" xfId="13892" xr:uid="{00000000-0005-0000-0000-00002F6A0000}"/>
    <cellStyle name="Normal 6 4 2 2 2 3 3 2 2 2" xfId="41212" xr:uid="{00000000-0005-0000-0000-0000306A0000}"/>
    <cellStyle name="Normal 6 4 2 2 2 3 3 2 3" xfId="31194" xr:uid="{00000000-0005-0000-0000-0000316A0000}"/>
    <cellStyle name="Normal 6 4 2 2 2 3 3 3" xfId="13893" xr:uid="{00000000-0005-0000-0000-0000326A0000}"/>
    <cellStyle name="Normal 6 4 2 2 2 3 3 3 2" xfId="13894" xr:uid="{00000000-0005-0000-0000-0000336A0000}"/>
    <cellStyle name="Normal 6 4 2 2 2 3 3 3 2 2" xfId="41213" xr:uid="{00000000-0005-0000-0000-0000346A0000}"/>
    <cellStyle name="Normal 6 4 2 2 2 3 3 3 3" xfId="31195" xr:uid="{00000000-0005-0000-0000-0000356A0000}"/>
    <cellStyle name="Normal 6 4 2 2 2 3 3 4" xfId="13895" xr:uid="{00000000-0005-0000-0000-0000366A0000}"/>
    <cellStyle name="Normal 6 4 2 2 2 3 3 4 2" xfId="36026" xr:uid="{00000000-0005-0000-0000-0000376A0000}"/>
    <cellStyle name="Normal 6 4 2 2 2 3 3 5" xfId="25430" xr:uid="{00000000-0005-0000-0000-0000386A0000}"/>
    <cellStyle name="Normal 6 4 2 2 2 3 4" xfId="13896" xr:uid="{00000000-0005-0000-0000-0000396A0000}"/>
    <cellStyle name="Normal 6 4 2 2 2 3 4 2" xfId="13897" xr:uid="{00000000-0005-0000-0000-00003A6A0000}"/>
    <cellStyle name="Normal 6 4 2 2 2 3 4 2 2" xfId="13898" xr:uid="{00000000-0005-0000-0000-00003B6A0000}"/>
    <cellStyle name="Normal 6 4 2 2 2 3 4 2 2 2" xfId="41214" xr:uid="{00000000-0005-0000-0000-00003C6A0000}"/>
    <cellStyle name="Normal 6 4 2 2 2 3 4 2 3" xfId="31196" xr:uid="{00000000-0005-0000-0000-00003D6A0000}"/>
    <cellStyle name="Normal 6 4 2 2 2 3 4 3" xfId="13899" xr:uid="{00000000-0005-0000-0000-00003E6A0000}"/>
    <cellStyle name="Normal 6 4 2 2 2 3 4 3 2" xfId="13900" xr:uid="{00000000-0005-0000-0000-00003F6A0000}"/>
    <cellStyle name="Normal 6 4 2 2 2 3 4 3 2 2" xfId="41215" xr:uid="{00000000-0005-0000-0000-0000406A0000}"/>
    <cellStyle name="Normal 6 4 2 2 2 3 4 3 3" xfId="31197" xr:uid="{00000000-0005-0000-0000-0000416A0000}"/>
    <cellStyle name="Normal 6 4 2 2 2 3 4 4" xfId="13901" xr:uid="{00000000-0005-0000-0000-0000426A0000}"/>
    <cellStyle name="Normal 6 4 2 2 2 3 4 4 2" xfId="36027" xr:uid="{00000000-0005-0000-0000-0000436A0000}"/>
    <cellStyle name="Normal 6 4 2 2 2 3 4 5" xfId="25431" xr:uid="{00000000-0005-0000-0000-0000446A0000}"/>
    <cellStyle name="Normal 6 4 2 2 2 3 5" xfId="13902" xr:uid="{00000000-0005-0000-0000-0000456A0000}"/>
    <cellStyle name="Normal 6 4 2 2 2 3 5 2" xfId="13903" xr:uid="{00000000-0005-0000-0000-0000466A0000}"/>
    <cellStyle name="Normal 6 4 2 2 2 3 5 2 2" xfId="41216" xr:uid="{00000000-0005-0000-0000-0000476A0000}"/>
    <cellStyle name="Normal 6 4 2 2 2 3 5 3" xfId="31198" xr:uid="{00000000-0005-0000-0000-0000486A0000}"/>
    <cellStyle name="Normal 6 4 2 2 2 3 6" xfId="13904" xr:uid="{00000000-0005-0000-0000-0000496A0000}"/>
    <cellStyle name="Normal 6 4 2 2 2 3 6 2" xfId="13905" xr:uid="{00000000-0005-0000-0000-00004A6A0000}"/>
    <cellStyle name="Normal 6 4 2 2 2 3 6 2 2" xfId="41217" xr:uid="{00000000-0005-0000-0000-00004B6A0000}"/>
    <cellStyle name="Normal 6 4 2 2 2 3 6 3" xfId="31199" xr:uid="{00000000-0005-0000-0000-00004C6A0000}"/>
    <cellStyle name="Normal 6 4 2 2 2 3 7" xfId="13906" xr:uid="{00000000-0005-0000-0000-00004D6A0000}"/>
    <cellStyle name="Normal 6 4 2 2 2 3 7 2" xfId="36022" xr:uid="{00000000-0005-0000-0000-00004E6A0000}"/>
    <cellStyle name="Normal 6 4 2 2 2 3 8" xfId="25426" xr:uid="{00000000-0005-0000-0000-00004F6A0000}"/>
    <cellStyle name="Normal 6 4 2 2 2 4" xfId="13907" xr:uid="{00000000-0005-0000-0000-0000506A0000}"/>
    <cellStyle name="Normal 6 4 2 2 2 4 2" xfId="13908" xr:uid="{00000000-0005-0000-0000-0000516A0000}"/>
    <cellStyle name="Normal 6 4 2 2 2 4 2 2" xfId="13909" xr:uid="{00000000-0005-0000-0000-0000526A0000}"/>
    <cellStyle name="Normal 6 4 2 2 2 4 2 2 2" xfId="13910" xr:uid="{00000000-0005-0000-0000-0000536A0000}"/>
    <cellStyle name="Normal 6 4 2 2 2 4 2 2 2 2" xfId="41218" xr:uid="{00000000-0005-0000-0000-0000546A0000}"/>
    <cellStyle name="Normal 6 4 2 2 2 4 2 2 3" xfId="31200" xr:uid="{00000000-0005-0000-0000-0000556A0000}"/>
    <cellStyle name="Normal 6 4 2 2 2 4 2 3" xfId="13911" xr:uid="{00000000-0005-0000-0000-0000566A0000}"/>
    <cellStyle name="Normal 6 4 2 2 2 4 2 3 2" xfId="13912" xr:uid="{00000000-0005-0000-0000-0000576A0000}"/>
    <cellStyle name="Normal 6 4 2 2 2 4 2 3 2 2" xfId="41219" xr:uid="{00000000-0005-0000-0000-0000586A0000}"/>
    <cellStyle name="Normal 6 4 2 2 2 4 2 3 3" xfId="31201" xr:uid="{00000000-0005-0000-0000-0000596A0000}"/>
    <cellStyle name="Normal 6 4 2 2 2 4 2 4" xfId="13913" xr:uid="{00000000-0005-0000-0000-00005A6A0000}"/>
    <cellStyle name="Normal 6 4 2 2 2 4 2 4 2" xfId="36029" xr:uid="{00000000-0005-0000-0000-00005B6A0000}"/>
    <cellStyle name="Normal 6 4 2 2 2 4 2 5" xfId="25433" xr:uid="{00000000-0005-0000-0000-00005C6A0000}"/>
    <cellStyle name="Normal 6 4 2 2 2 4 3" xfId="13914" xr:uid="{00000000-0005-0000-0000-00005D6A0000}"/>
    <cellStyle name="Normal 6 4 2 2 2 4 3 2" xfId="13915" xr:uid="{00000000-0005-0000-0000-00005E6A0000}"/>
    <cellStyle name="Normal 6 4 2 2 2 4 3 2 2" xfId="13916" xr:uid="{00000000-0005-0000-0000-00005F6A0000}"/>
    <cellStyle name="Normal 6 4 2 2 2 4 3 2 2 2" xfId="41220" xr:uid="{00000000-0005-0000-0000-0000606A0000}"/>
    <cellStyle name="Normal 6 4 2 2 2 4 3 2 3" xfId="31202" xr:uid="{00000000-0005-0000-0000-0000616A0000}"/>
    <cellStyle name="Normal 6 4 2 2 2 4 3 3" xfId="13917" xr:uid="{00000000-0005-0000-0000-0000626A0000}"/>
    <cellStyle name="Normal 6 4 2 2 2 4 3 3 2" xfId="13918" xr:uid="{00000000-0005-0000-0000-0000636A0000}"/>
    <cellStyle name="Normal 6 4 2 2 2 4 3 3 2 2" xfId="41221" xr:uid="{00000000-0005-0000-0000-0000646A0000}"/>
    <cellStyle name="Normal 6 4 2 2 2 4 3 3 3" xfId="31203" xr:uid="{00000000-0005-0000-0000-0000656A0000}"/>
    <cellStyle name="Normal 6 4 2 2 2 4 3 4" xfId="13919" xr:uid="{00000000-0005-0000-0000-0000666A0000}"/>
    <cellStyle name="Normal 6 4 2 2 2 4 3 4 2" xfId="36030" xr:uid="{00000000-0005-0000-0000-0000676A0000}"/>
    <cellStyle name="Normal 6 4 2 2 2 4 3 5" xfId="25434" xr:uid="{00000000-0005-0000-0000-0000686A0000}"/>
    <cellStyle name="Normal 6 4 2 2 2 4 4" xfId="13920" xr:uid="{00000000-0005-0000-0000-0000696A0000}"/>
    <cellStyle name="Normal 6 4 2 2 2 4 4 2" xfId="13921" xr:uid="{00000000-0005-0000-0000-00006A6A0000}"/>
    <cellStyle name="Normal 6 4 2 2 2 4 4 2 2" xfId="41222" xr:uid="{00000000-0005-0000-0000-00006B6A0000}"/>
    <cellStyle name="Normal 6 4 2 2 2 4 4 3" xfId="31204" xr:uid="{00000000-0005-0000-0000-00006C6A0000}"/>
    <cellStyle name="Normal 6 4 2 2 2 4 5" xfId="13922" xr:uid="{00000000-0005-0000-0000-00006D6A0000}"/>
    <cellStyle name="Normal 6 4 2 2 2 4 5 2" xfId="13923" xr:uid="{00000000-0005-0000-0000-00006E6A0000}"/>
    <cellStyle name="Normal 6 4 2 2 2 4 5 2 2" xfId="41223" xr:uid="{00000000-0005-0000-0000-00006F6A0000}"/>
    <cellStyle name="Normal 6 4 2 2 2 4 5 3" xfId="31205" xr:uid="{00000000-0005-0000-0000-0000706A0000}"/>
    <cellStyle name="Normal 6 4 2 2 2 4 6" xfId="13924" xr:uid="{00000000-0005-0000-0000-0000716A0000}"/>
    <cellStyle name="Normal 6 4 2 2 2 4 6 2" xfId="36028" xr:uid="{00000000-0005-0000-0000-0000726A0000}"/>
    <cellStyle name="Normal 6 4 2 2 2 4 7" xfId="25432" xr:uid="{00000000-0005-0000-0000-0000736A0000}"/>
    <cellStyle name="Normal 6 4 2 2 2 5" xfId="13925" xr:uid="{00000000-0005-0000-0000-0000746A0000}"/>
    <cellStyle name="Normal 6 4 2 2 2 5 2" xfId="13926" xr:uid="{00000000-0005-0000-0000-0000756A0000}"/>
    <cellStyle name="Normal 6 4 2 2 2 5 2 2" xfId="13927" xr:uid="{00000000-0005-0000-0000-0000766A0000}"/>
    <cellStyle name="Normal 6 4 2 2 2 5 2 2 2" xfId="41224" xr:uid="{00000000-0005-0000-0000-0000776A0000}"/>
    <cellStyle name="Normal 6 4 2 2 2 5 2 3" xfId="31206" xr:uid="{00000000-0005-0000-0000-0000786A0000}"/>
    <cellStyle name="Normal 6 4 2 2 2 5 3" xfId="13928" xr:uid="{00000000-0005-0000-0000-0000796A0000}"/>
    <cellStyle name="Normal 6 4 2 2 2 5 3 2" xfId="13929" xr:uid="{00000000-0005-0000-0000-00007A6A0000}"/>
    <cellStyle name="Normal 6 4 2 2 2 5 3 2 2" xfId="41225" xr:uid="{00000000-0005-0000-0000-00007B6A0000}"/>
    <cellStyle name="Normal 6 4 2 2 2 5 3 3" xfId="31207" xr:uid="{00000000-0005-0000-0000-00007C6A0000}"/>
    <cellStyle name="Normal 6 4 2 2 2 5 4" xfId="13930" xr:uid="{00000000-0005-0000-0000-00007D6A0000}"/>
    <cellStyle name="Normal 6 4 2 2 2 5 4 2" xfId="36031" xr:uid="{00000000-0005-0000-0000-00007E6A0000}"/>
    <cellStyle name="Normal 6 4 2 2 2 5 5" xfId="25435" xr:uid="{00000000-0005-0000-0000-00007F6A0000}"/>
    <cellStyle name="Normal 6 4 2 2 2 6" xfId="13931" xr:uid="{00000000-0005-0000-0000-0000806A0000}"/>
    <cellStyle name="Normal 6 4 2 2 2 6 2" xfId="13932" xr:uid="{00000000-0005-0000-0000-0000816A0000}"/>
    <cellStyle name="Normal 6 4 2 2 2 6 2 2" xfId="13933" xr:uid="{00000000-0005-0000-0000-0000826A0000}"/>
    <cellStyle name="Normal 6 4 2 2 2 6 2 2 2" xfId="41226" xr:uid="{00000000-0005-0000-0000-0000836A0000}"/>
    <cellStyle name="Normal 6 4 2 2 2 6 2 3" xfId="31208" xr:uid="{00000000-0005-0000-0000-0000846A0000}"/>
    <cellStyle name="Normal 6 4 2 2 2 6 3" xfId="13934" xr:uid="{00000000-0005-0000-0000-0000856A0000}"/>
    <cellStyle name="Normal 6 4 2 2 2 6 3 2" xfId="13935" xr:uid="{00000000-0005-0000-0000-0000866A0000}"/>
    <cellStyle name="Normal 6 4 2 2 2 6 3 2 2" xfId="41227" xr:uid="{00000000-0005-0000-0000-0000876A0000}"/>
    <cellStyle name="Normal 6 4 2 2 2 6 3 3" xfId="31209" xr:uid="{00000000-0005-0000-0000-0000886A0000}"/>
    <cellStyle name="Normal 6 4 2 2 2 6 4" xfId="13936" xr:uid="{00000000-0005-0000-0000-0000896A0000}"/>
    <cellStyle name="Normal 6 4 2 2 2 6 4 2" xfId="36032" xr:uid="{00000000-0005-0000-0000-00008A6A0000}"/>
    <cellStyle name="Normal 6 4 2 2 2 6 5" xfId="25436" xr:uid="{00000000-0005-0000-0000-00008B6A0000}"/>
    <cellStyle name="Normal 6 4 2 2 2 7" xfId="13937" xr:uid="{00000000-0005-0000-0000-00008C6A0000}"/>
    <cellStyle name="Normal 6 4 2 2 2 7 2" xfId="13938" xr:uid="{00000000-0005-0000-0000-00008D6A0000}"/>
    <cellStyle name="Normal 6 4 2 2 2 7 2 2" xfId="41228" xr:uid="{00000000-0005-0000-0000-00008E6A0000}"/>
    <cellStyle name="Normal 6 4 2 2 2 7 3" xfId="31210" xr:uid="{00000000-0005-0000-0000-00008F6A0000}"/>
    <cellStyle name="Normal 6 4 2 2 2 8" xfId="13939" xr:uid="{00000000-0005-0000-0000-0000906A0000}"/>
    <cellStyle name="Normal 6 4 2 2 2 8 2" xfId="13940" xr:uid="{00000000-0005-0000-0000-0000916A0000}"/>
    <cellStyle name="Normal 6 4 2 2 2 8 2 2" xfId="41229" xr:uid="{00000000-0005-0000-0000-0000926A0000}"/>
    <cellStyle name="Normal 6 4 2 2 2 8 3" xfId="31211" xr:uid="{00000000-0005-0000-0000-0000936A0000}"/>
    <cellStyle name="Normal 6 4 2 2 2 9" xfId="13941" xr:uid="{00000000-0005-0000-0000-0000946A0000}"/>
    <cellStyle name="Normal 6 4 2 2 2 9 2" xfId="36015" xr:uid="{00000000-0005-0000-0000-0000956A0000}"/>
    <cellStyle name="Normal 6 4 2 2 3" xfId="13942" xr:uid="{00000000-0005-0000-0000-0000966A0000}"/>
    <cellStyle name="Normal 6 4 2 2 3 2" xfId="13943" xr:uid="{00000000-0005-0000-0000-0000976A0000}"/>
    <cellStyle name="Normal 6 4 2 2 3 2 2" xfId="13944" xr:uid="{00000000-0005-0000-0000-0000986A0000}"/>
    <cellStyle name="Normal 6 4 2 2 3 2 2 2" xfId="13945" xr:uid="{00000000-0005-0000-0000-0000996A0000}"/>
    <cellStyle name="Normal 6 4 2 2 3 2 2 2 2" xfId="13946" xr:uid="{00000000-0005-0000-0000-00009A6A0000}"/>
    <cellStyle name="Normal 6 4 2 2 3 2 2 2 2 2" xfId="41230" xr:uid="{00000000-0005-0000-0000-00009B6A0000}"/>
    <cellStyle name="Normal 6 4 2 2 3 2 2 2 3" xfId="31212" xr:uid="{00000000-0005-0000-0000-00009C6A0000}"/>
    <cellStyle name="Normal 6 4 2 2 3 2 2 3" xfId="13947" xr:uid="{00000000-0005-0000-0000-00009D6A0000}"/>
    <cellStyle name="Normal 6 4 2 2 3 2 2 3 2" xfId="13948" xr:uid="{00000000-0005-0000-0000-00009E6A0000}"/>
    <cellStyle name="Normal 6 4 2 2 3 2 2 3 2 2" xfId="41231" xr:uid="{00000000-0005-0000-0000-00009F6A0000}"/>
    <cellStyle name="Normal 6 4 2 2 3 2 2 3 3" xfId="31213" xr:uid="{00000000-0005-0000-0000-0000A06A0000}"/>
    <cellStyle name="Normal 6 4 2 2 3 2 2 4" xfId="13949" xr:uid="{00000000-0005-0000-0000-0000A16A0000}"/>
    <cellStyle name="Normal 6 4 2 2 3 2 2 4 2" xfId="36035" xr:uid="{00000000-0005-0000-0000-0000A26A0000}"/>
    <cellStyle name="Normal 6 4 2 2 3 2 2 5" xfId="25439" xr:uid="{00000000-0005-0000-0000-0000A36A0000}"/>
    <cellStyle name="Normal 6 4 2 2 3 2 3" xfId="13950" xr:uid="{00000000-0005-0000-0000-0000A46A0000}"/>
    <cellStyle name="Normal 6 4 2 2 3 2 3 2" xfId="13951" xr:uid="{00000000-0005-0000-0000-0000A56A0000}"/>
    <cellStyle name="Normal 6 4 2 2 3 2 3 2 2" xfId="13952" xr:uid="{00000000-0005-0000-0000-0000A66A0000}"/>
    <cellStyle name="Normal 6 4 2 2 3 2 3 2 2 2" xfId="41232" xr:uid="{00000000-0005-0000-0000-0000A76A0000}"/>
    <cellStyle name="Normal 6 4 2 2 3 2 3 2 3" xfId="31214" xr:uid="{00000000-0005-0000-0000-0000A86A0000}"/>
    <cellStyle name="Normal 6 4 2 2 3 2 3 3" xfId="13953" xr:uid="{00000000-0005-0000-0000-0000A96A0000}"/>
    <cellStyle name="Normal 6 4 2 2 3 2 3 3 2" xfId="13954" xr:uid="{00000000-0005-0000-0000-0000AA6A0000}"/>
    <cellStyle name="Normal 6 4 2 2 3 2 3 3 2 2" xfId="41233" xr:uid="{00000000-0005-0000-0000-0000AB6A0000}"/>
    <cellStyle name="Normal 6 4 2 2 3 2 3 3 3" xfId="31215" xr:uid="{00000000-0005-0000-0000-0000AC6A0000}"/>
    <cellStyle name="Normal 6 4 2 2 3 2 3 4" xfId="13955" xr:uid="{00000000-0005-0000-0000-0000AD6A0000}"/>
    <cellStyle name="Normal 6 4 2 2 3 2 3 4 2" xfId="36036" xr:uid="{00000000-0005-0000-0000-0000AE6A0000}"/>
    <cellStyle name="Normal 6 4 2 2 3 2 3 5" xfId="25440" xr:uid="{00000000-0005-0000-0000-0000AF6A0000}"/>
    <cellStyle name="Normal 6 4 2 2 3 2 4" xfId="13956" xr:uid="{00000000-0005-0000-0000-0000B06A0000}"/>
    <cellStyle name="Normal 6 4 2 2 3 2 4 2" xfId="13957" xr:uid="{00000000-0005-0000-0000-0000B16A0000}"/>
    <cellStyle name="Normal 6 4 2 2 3 2 4 2 2" xfId="41234" xr:uid="{00000000-0005-0000-0000-0000B26A0000}"/>
    <cellStyle name="Normal 6 4 2 2 3 2 4 3" xfId="31216" xr:uid="{00000000-0005-0000-0000-0000B36A0000}"/>
    <cellStyle name="Normal 6 4 2 2 3 2 5" xfId="13958" xr:uid="{00000000-0005-0000-0000-0000B46A0000}"/>
    <cellStyle name="Normal 6 4 2 2 3 2 5 2" xfId="13959" xr:uid="{00000000-0005-0000-0000-0000B56A0000}"/>
    <cellStyle name="Normal 6 4 2 2 3 2 5 2 2" xfId="41235" xr:uid="{00000000-0005-0000-0000-0000B66A0000}"/>
    <cellStyle name="Normal 6 4 2 2 3 2 5 3" xfId="31217" xr:uid="{00000000-0005-0000-0000-0000B76A0000}"/>
    <cellStyle name="Normal 6 4 2 2 3 2 6" xfId="13960" xr:uid="{00000000-0005-0000-0000-0000B86A0000}"/>
    <cellStyle name="Normal 6 4 2 2 3 2 6 2" xfId="36034" xr:uid="{00000000-0005-0000-0000-0000B96A0000}"/>
    <cellStyle name="Normal 6 4 2 2 3 2 7" xfId="25438" xr:uid="{00000000-0005-0000-0000-0000BA6A0000}"/>
    <cellStyle name="Normal 6 4 2 2 3 3" xfId="13961" xr:uid="{00000000-0005-0000-0000-0000BB6A0000}"/>
    <cellStyle name="Normal 6 4 2 2 3 3 2" xfId="13962" xr:uid="{00000000-0005-0000-0000-0000BC6A0000}"/>
    <cellStyle name="Normal 6 4 2 2 3 3 2 2" xfId="13963" xr:uid="{00000000-0005-0000-0000-0000BD6A0000}"/>
    <cellStyle name="Normal 6 4 2 2 3 3 2 2 2" xfId="41236" xr:uid="{00000000-0005-0000-0000-0000BE6A0000}"/>
    <cellStyle name="Normal 6 4 2 2 3 3 2 3" xfId="31218" xr:uid="{00000000-0005-0000-0000-0000BF6A0000}"/>
    <cellStyle name="Normal 6 4 2 2 3 3 3" xfId="13964" xr:uid="{00000000-0005-0000-0000-0000C06A0000}"/>
    <cellStyle name="Normal 6 4 2 2 3 3 3 2" xfId="13965" xr:uid="{00000000-0005-0000-0000-0000C16A0000}"/>
    <cellStyle name="Normal 6 4 2 2 3 3 3 2 2" xfId="41237" xr:uid="{00000000-0005-0000-0000-0000C26A0000}"/>
    <cellStyle name="Normal 6 4 2 2 3 3 3 3" xfId="31219" xr:uid="{00000000-0005-0000-0000-0000C36A0000}"/>
    <cellStyle name="Normal 6 4 2 2 3 3 4" xfId="13966" xr:uid="{00000000-0005-0000-0000-0000C46A0000}"/>
    <cellStyle name="Normal 6 4 2 2 3 3 4 2" xfId="36037" xr:uid="{00000000-0005-0000-0000-0000C56A0000}"/>
    <cellStyle name="Normal 6 4 2 2 3 3 5" xfId="25441" xr:uid="{00000000-0005-0000-0000-0000C66A0000}"/>
    <cellStyle name="Normal 6 4 2 2 3 4" xfId="13967" xr:uid="{00000000-0005-0000-0000-0000C76A0000}"/>
    <cellStyle name="Normal 6 4 2 2 3 4 2" xfId="13968" xr:uid="{00000000-0005-0000-0000-0000C86A0000}"/>
    <cellStyle name="Normal 6 4 2 2 3 4 2 2" xfId="13969" xr:uid="{00000000-0005-0000-0000-0000C96A0000}"/>
    <cellStyle name="Normal 6 4 2 2 3 4 2 2 2" xfId="41238" xr:uid="{00000000-0005-0000-0000-0000CA6A0000}"/>
    <cellStyle name="Normal 6 4 2 2 3 4 2 3" xfId="31220" xr:uid="{00000000-0005-0000-0000-0000CB6A0000}"/>
    <cellStyle name="Normal 6 4 2 2 3 4 3" xfId="13970" xr:uid="{00000000-0005-0000-0000-0000CC6A0000}"/>
    <cellStyle name="Normal 6 4 2 2 3 4 3 2" xfId="13971" xr:uid="{00000000-0005-0000-0000-0000CD6A0000}"/>
    <cellStyle name="Normal 6 4 2 2 3 4 3 2 2" xfId="41239" xr:uid="{00000000-0005-0000-0000-0000CE6A0000}"/>
    <cellStyle name="Normal 6 4 2 2 3 4 3 3" xfId="31221" xr:uid="{00000000-0005-0000-0000-0000CF6A0000}"/>
    <cellStyle name="Normal 6 4 2 2 3 4 4" xfId="13972" xr:uid="{00000000-0005-0000-0000-0000D06A0000}"/>
    <cellStyle name="Normal 6 4 2 2 3 4 4 2" xfId="36038" xr:uid="{00000000-0005-0000-0000-0000D16A0000}"/>
    <cellStyle name="Normal 6 4 2 2 3 4 5" xfId="25442" xr:uid="{00000000-0005-0000-0000-0000D26A0000}"/>
    <cellStyle name="Normal 6 4 2 2 3 5" xfId="13973" xr:uid="{00000000-0005-0000-0000-0000D36A0000}"/>
    <cellStyle name="Normal 6 4 2 2 3 5 2" xfId="13974" xr:uid="{00000000-0005-0000-0000-0000D46A0000}"/>
    <cellStyle name="Normal 6 4 2 2 3 5 2 2" xfId="41240" xr:uid="{00000000-0005-0000-0000-0000D56A0000}"/>
    <cellStyle name="Normal 6 4 2 2 3 5 3" xfId="31222" xr:uid="{00000000-0005-0000-0000-0000D66A0000}"/>
    <cellStyle name="Normal 6 4 2 2 3 6" xfId="13975" xr:uid="{00000000-0005-0000-0000-0000D76A0000}"/>
    <cellStyle name="Normal 6 4 2 2 3 6 2" xfId="13976" xr:uid="{00000000-0005-0000-0000-0000D86A0000}"/>
    <cellStyle name="Normal 6 4 2 2 3 6 2 2" xfId="41241" xr:uid="{00000000-0005-0000-0000-0000D96A0000}"/>
    <cellStyle name="Normal 6 4 2 2 3 6 3" xfId="31223" xr:uid="{00000000-0005-0000-0000-0000DA6A0000}"/>
    <cellStyle name="Normal 6 4 2 2 3 7" xfId="13977" xr:uid="{00000000-0005-0000-0000-0000DB6A0000}"/>
    <cellStyle name="Normal 6 4 2 2 3 7 2" xfId="36033" xr:uid="{00000000-0005-0000-0000-0000DC6A0000}"/>
    <cellStyle name="Normal 6 4 2 2 3 8" xfId="25437" xr:uid="{00000000-0005-0000-0000-0000DD6A0000}"/>
    <cellStyle name="Normal 6 4 2 2 4" xfId="13978" xr:uid="{00000000-0005-0000-0000-0000DE6A0000}"/>
    <cellStyle name="Normal 6 4 2 2 4 2" xfId="13979" xr:uid="{00000000-0005-0000-0000-0000DF6A0000}"/>
    <cellStyle name="Normal 6 4 2 2 4 2 2" xfId="13980" xr:uid="{00000000-0005-0000-0000-0000E06A0000}"/>
    <cellStyle name="Normal 6 4 2 2 4 2 2 2" xfId="13981" xr:uid="{00000000-0005-0000-0000-0000E16A0000}"/>
    <cellStyle name="Normal 6 4 2 2 4 2 2 2 2" xfId="13982" xr:uid="{00000000-0005-0000-0000-0000E26A0000}"/>
    <cellStyle name="Normal 6 4 2 2 4 2 2 2 2 2" xfId="41242" xr:uid="{00000000-0005-0000-0000-0000E36A0000}"/>
    <cellStyle name="Normal 6 4 2 2 4 2 2 2 3" xfId="31224" xr:uid="{00000000-0005-0000-0000-0000E46A0000}"/>
    <cellStyle name="Normal 6 4 2 2 4 2 2 3" xfId="13983" xr:uid="{00000000-0005-0000-0000-0000E56A0000}"/>
    <cellStyle name="Normal 6 4 2 2 4 2 2 3 2" xfId="13984" xr:uid="{00000000-0005-0000-0000-0000E66A0000}"/>
    <cellStyle name="Normal 6 4 2 2 4 2 2 3 2 2" xfId="41243" xr:uid="{00000000-0005-0000-0000-0000E76A0000}"/>
    <cellStyle name="Normal 6 4 2 2 4 2 2 3 3" xfId="31225" xr:uid="{00000000-0005-0000-0000-0000E86A0000}"/>
    <cellStyle name="Normal 6 4 2 2 4 2 2 4" xfId="13985" xr:uid="{00000000-0005-0000-0000-0000E96A0000}"/>
    <cellStyle name="Normal 6 4 2 2 4 2 2 4 2" xfId="36041" xr:uid="{00000000-0005-0000-0000-0000EA6A0000}"/>
    <cellStyle name="Normal 6 4 2 2 4 2 2 5" xfId="25445" xr:uid="{00000000-0005-0000-0000-0000EB6A0000}"/>
    <cellStyle name="Normal 6 4 2 2 4 2 3" xfId="13986" xr:uid="{00000000-0005-0000-0000-0000EC6A0000}"/>
    <cellStyle name="Normal 6 4 2 2 4 2 3 2" xfId="13987" xr:uid="{00000000-0005-0000-0000-0000ED6A0000}"/>
    <cellStyle name="Normal 6 4 2 2 4 2 3 2 2" xfId="13988" xr:uid="{00000000-0005-0000-0000-0000EE6A0000}"/>
    <cellStyle name="Normal 6 4 2 2 4 2 3 2 2 2" xfId="41244" xr:uid="{00000000-0005-0000-0000-0000EF6A0000}"/>
    <cellStyle name="Normal 6 4 2 2 4 2 3 2 3" xfId="31226" xr:uid="{00000000-0005-0000-0000-0000F06A0000}"/>
    <cellStyle name="Normal 6 4 2 2 4 2 3 3" xfId="13989" xr:uid="{00000000-0005-0000-0000-0000F16A0000}"/>
    <cellStyle name="Normal 6 4 2 2 4 2 3 3 2" xfId="13990" xr:uid="{00000000-0005-0000-0000-0000F26A0000}"/>
    <cellStyle name="Normal 6 4 2 2 4 2 3 3 2 2" xfId="41245" xr:uid="{00000000-0005-0000-0000-0000F36A0000}"/>
    <cellStyle name="Normal 6 4 2 2 4 2 3 3 3" xfId="31227" xr:uid="{00000000-0005-0000-0000-0000F46A0000}"/>
    <cellStyle name="Normal 6 4 2 2 4 2 3 4" xfId="13991" xr:uid="{00000000-0005-0000-0000-0000F56A0000}"/>
    <cellStyle name="Normal 6 4 2 2 4 2 3 4 2" xfId="36042" xr:uid="{00000000-0005-0000-0000-0000F66A0000}"/>
    <cellStyle name="Normal 6 4 2 2 4 2 3 5" xfId="25446" xr:uid="{00000000-0005-0000-0000-0000F76A0000}"/>
    <cellStyle name="Normal 6 4 2 2 4 2 4" xfId="13992" xr:uid="{00000000-0005-0000-0000-0000F86A0000}"/>
    <cellStyle name="Normal 6 4 2 2 4 2 4 2" xfId="13993" xr:uid="{00000000-0005-0000-0000-0000F96A0000}"/>
    <cellStyle name="Normal 6 4 2 2 4 2 4 2 2" xfId="41246" xr:uid="{00000000-0005-0000-0000-0000FA6A0000}"/>
    <cellStyle name="Normal 6 4 2 2 4 2 4 3" xfId="31228" xr:uid="{00000000-0005-0000-0000-0000FB6A0000}"/>
    <cellStyle name="Normal 6 4 2 2 4 2 5" xfId="13994" xr:uid="{00000000-0005-0000-0000-0000FC6A0000}"/>
    <cellStyle name="Normal 6 4 2 2 4 2 5 2" xfId="13995" xr:uid="{00000000-0005-0000-0000-0000FD6A0000}"/>
    <cellStyle name="Normal 6 4 2 2 4 2 5 2 2" xfId="41247" xr:uid="{00000000-0005-0000-0000-0000FE6A0000}"/>
    <cellStyle name="Normal 6 4 2 2 4 2 5 3" xfId="31229" xr:uid="{00000000-0005-0000-0000-0000FF6A0000}"/>
    <cellStyle name="Normal 6 4 2 2 4 2 6" xfId="13996" xr:uid="{00000000-0005-0000-0000-0000006B0000}"/>
    <cellStyle name="Normal 6 4 2 2 4 2 6 2" xfId="36040" xr:uid="{00000000-0005-0000-0000-0000016B0000}"/>
    <cellStyle name="Normal 6 4 2 2 4 2 7" xfId="25444" xr:uid="{00000000-0005-0000-0000-0000026B0000}"/>
    <cellStyle name="Normal 6 4 2 2 4 3" xfId="13997" xr:uid="{00000000-0005-0000-0000-0000036B0000}"/>
    <cellStyle name="Normal 6 4 2 2 4 3 2" xfId="13998" xr:uid="{00000000-0005-0000-0000-0000046B0000}"/>
    <cellStyle name="Normal 6 4 2 2 4 3 2 2" xfId="13999" xr:uid="{00000000-0005-0000-0000-0000056B0000}"/>
    <cellStyle name="Normal 6 4 2 2 4 3 2 2 2" xfId="41248" xr:uid="{00000000-0005-0000-0000-0000066B0000}"/>
    <cellStyle name="Normal 6 4 2 2 4 3 2 3" xfId="31230" xr:uid="{00000000-0005-0000-0000-0000076B0000}"/>
    <cellStyle name="Normal 6 4 2 2 4 3 3" xfId="14000" xr:uid="{00000000-0005-0000-0000-0000086B0000}"/>
    <cellStyle name="Normal 6 4 2 2 4 3 3 2" xfId="14001" xr:uid="{00000000-0005-0000-0000-0000096B0000}"/>
    <cellStyle name="Normal 6 4 2 2 4 3 3 2 2" xfId="41249" xr:uid="{00000000-0005-0000-0000-00000A6B0000}"/>
    <cellStyle name="Normal 6 4 2 2 4 3 3 3" xfId="31231" xr:uid="{00000000-0005-0000-0000-00000B6B0000}"/>
    <cellStyle name="Normal 6 4 2 2 4 3 4" xfId="14002" xr:uid="{00000000-0005-0000-0000-00000C6B0000}"/>
    <cellStyle name="Normal 6 4 2 2 4 3 4 2" xfId="36043" xr:uid="{00000000-0005-0000-0000-00000D6B0000}"/>
    <cellStyle name="Normal 6 4 2 2 4 3 5" xfId="25447" xr:uid="{00000000-0005-0000-0000-00000E6B0000}"/>
    <cellStyle name="Normal 6 4 2 2 4 4" xfId="14003" xr:uid="{00000000-0005-0000-0000-00000F6B0000}"/>
    <cellStyle name="Normal 6 4 2 2 4 4 2" xfId="14004" xr:uid="{00000000-0005-0000-0000-0000106B0000}"/>
    <cellStyle name="Normal 6 4 2 2 4 4 2 2" xfId="14005" xr:uid="{00000000-0005-0000-0000-0000116B0000}"/>
    <cellStyle name="Normal 6 4 2 2 4 4 2 2 2" xfId="41250" xr:uid="{00000000-0005-0000-0000-0000126B0000}"/>
    <cellStyle name="Normal 6 4 2 2 4 4 2 3" xfId="31232" xr:uid="{00000000-0005-0000-0000-0000136B0000}"/>
    <cellStyle name="Normal 6 4 2 2 4 4 3" xfId="14006" xr:uid="{00000000-0005-0000-0000-0000146B0000}"/>
    <cellStyle name="Normal 6 4 2 2 4 4 3 2" xfId="14007" xr:uid="{00000000-0005-0000-0000-0000156B0000}"/>
    <cellStyle name="Normal 6 4 2 2 4 4 3 2 2" xfId="41251" xr:uid="{00000000-0005-0000-0000-0000166B0000}"/>
    <cellStyle name="Normal 6 4 2 2 4 4 3 3" xfId="31233" xr:uid="{00000000-0005-0000-0000-0000176B0000}"/>
    <cellStyle name="Normal 6 4 2 2 4 4 4" xfId="14008" xr:uid="{00000000-0005-0000-0000-0000186B0000}"/>
    <cellStyle name="Normal 6 4 2 2 4 4 4 2" xfId="36044" xr:uid="{00000000-0005-0000-0000-0000196B0000}"/>
    <cellStyle name="Normal 6 4 2 2 4 4 5" xfId="25448" xr:uid="{00000000-0005-0000-0000-00001A6B0000}"/>
    <cellStyle name="Normal 6 4 2 2 4 5" xfId="14009" xr:uid="{00000000-0005-0000-0000-00001B6B0000}"/>
    <cellStyle name="Normal 6 4 2 2 4 5 2" xfId="14010" xr:uid="{00000000-0005-0000-0000-00001C6B0000}"/>
    <cellStyle name="Normal 6 4 2 2 4 5 2 2" xfId="41252" xr:uid="{00000000-0005-0000-0000-00001D6B0000}"/>
    <cellStyle name="Normal 6 4 2 2 4 5 3" xfId="31234" xr:uid="{00000000-0005-0000-0000-00001E6B0000}"/>
    <cellStyle name="Normal 6 4 2 2 4 6" xfId="14011" xr:uid="{00000000-0005-0000-0000-00001F6B0000}"/>
    <cellStyle name="Normal 6 4 2 2 4 6 2" xfId="14012" xr:uid="{00000000-0005-0000-0000-0000206B0000}"/>
    <cellStyle name="Normal 6 4 2 2 4 6 2 2" xfId="41253" xr:uid="{00000000-0005-0000-0000-0000216B0000}"/>
    <cellStyle name="Normal 6 4 2 2 4 6 3" xfId="31235" xr:uid="{00000000-0005-0000-0000-0000226B0000}"/>
    <cellStyle name="Normal 6 4 2 2 4 7" xfId="14013" xr:uid="{00000000-0005-0000-0000-0000236B0000}"/>
    <cellStyle name="Normal 6 4 2 2 4 7 2" xfId="36039" xr:uid="{00000000-0005-0000-0000-0000246B0000}"/>
    <cellStyle name="Normal 6 4 2 2 4 8" xfId="25443" xr:uid="{00000000-0005-0000-0000-0000256B0000}"/>
    <cellStyle name="Normal 6 4 2 2 5" xfId="14014" xr:uid="{00000000-0005-0000-0000-0000266B0000}"/>
    <cellStyle name="Normal 6 4 2 2 5 2" xfId="14015" xr:uid="{00000000-0005-0000-0000-0000276B0000}"/>
    <cellStyle name="Normal 6 4 2 2 5 2 2" xfId="14016" xr:uid="{00000000-0005-0000-0000-0000286B0000}"/>
    <cellStyle name="Normal 6 4 2 2 5 2 2 2" xfId="14017" xr:uid="{00000000-0005-0000-0000-0000296B0000}"/>
    <cellStyle name="Normal 6 4 2 2 5 2 2 2 2" xfId="14018" xr:uid="{00000000-0005-0000-0000-00002A6B0000}"/>
    <cellStyle name="Normal 6 4 2 2 5 2 2 2 2 2" xfId="41254" xr:uid="{00000000-0005-0000-0000-00002B6B0000}"/>
    <cellStyle name="Normal 6 4 2 2 5 2 2 2 3" xfId="31236" xr:uid="{00000000-0005-0000-0000-00002C6B0000}"/>
    <cellStyle name="Normal 6 4 2 2 5 2 2 3" xfId="14019" xr:uid="{00000000-0005-0000-0000-00002D6B0000}"/>
    <cellStyle name="Normal 6 4 2 2 5 2 2 3 2" xfId="14020" xr:uid="{00000000-0005-0000-0000-00002E6B0000}"/>
    <cellStyle name="Normal 6 4 2 2 5 2 2 3 2 2" xfId="41255" xr:uid="{00000000-0005-0000-0000-00002F6B0000}"/>
    <cellStyle name="Normal 6 4 2 2 5 2 2 3 3" xfId="31237" xr:uid="{00000000-0005-0000-0000-0000306B0000}"/>
    <cellStyle name="Normal 6 4 2 2 5 2 2 4" xfId="14021" xr:uid="{00000000-0005-0000-0000-0000316B0000}"/>
    <cellStyle name="Normal 6 4 2 2 5 2 2 4 2" xfId="36047" xr:uid="{00000000-0005-0000-0000-0000326B0000}"/>
    <cellStyle name="Normal 6 4 2 2 5 2 2 5" xfId="25451" xr:uid="{00000000-0005-0000-0000-0000336B0000}"/>
    <cellStyle name="Normal 6 4 2 2 5 2 3" xfId="14022" xr:uid="{00000000-0005-0000-0000-0000346B0000}"/>
    <cellStyle name="Normal 6 4 2 2 5 2 3 2" xfId="14023" xr:uid="{00000000-0005-0000-0000-0000356B0000}"/>
    <cellStyle name="Normal 6 4 2 2 5 2 3 2 2" xfId="14024" xr:uid="{00000000-0005-0000-0000-0000366B0000}"/>
    <cellStyle name="Normal 6 4 2 2 5 2 3 2 2 2" xfId="41256" xr:uid="{00000000-0005-0000-0000-0000376B0000}"/>
    <cellStyle name="Normal 6 4 2 2 5 2 3 2 3" xfId="31238" xr:uid="{00000000-0005-0000-0000-0000386B0000}"/>
    <cellStyle name="Normal 6 4 2 2 5 2 3 3" xfId="14025" xr:uid="{00000000-0005-0000-0000-0000396B0000}"/>
    <cellStyle name="Normal 6 4 2 2 5 2 3 3 2" xfId="14026" xr:uid="{00000000-0005-0000-0000-00003A6B0000}"/>
    <cellStyle name="Normal 6 4 2 2 5 2 3 3 2 2" xfId="41257" xr:uid="{00000000-0005-0000-0000-00003B6B0000}"/>
    <cellStyle name="Normal 6 4 2 2 5 2 3 3 3" xfId="31239" xr:uid="{00000000-0005-0000-0000-00003C6B0000}"/>
    <cellStyle name="Normal 6 4 2 2 5 2 3 4" xfId="14027" xr:uid="{00000000-0005-0000-0000-00003D6B0000}"/>
    <cellStyle name="Normal 6 4 2 2 5 2 3 4 2" xfId="36048" xr:uid="{00000000-0005-0000-0000-00003E6B0000}"/>
    <cellStyle name="Normal 6 4 2 2 5 2 3 5" xfId="25452" xr:uid="{00000000-0005-0000-0000-00003F6B0000}"/>
    <cellStyle name="Normal 6 4 2 2 5 2 4" xfId="14028" xr:uid="{00000000-0005-0000-0000-0000406B0000}"/>
    <cellStyle name="Normal 6 4 2 2 5 2 4 2" xfId="14029" xr:uid="{00000000-0005-0000-0000-0000416B0000}"/>
    <cellStyle name="Normal 6 4 2 2 5 2 4 2 2" xfId="41258" xr:uid="{00000000-0005-0000-0000-0000426B0000}"/>
    <cellStyle name="Normal 6 4 2 2 5 2 4 3" xfId="31240" xr:uid="{00000000-0005-0000-0000-0000436B0000}"/>
    <cellStyle name="Normal 6 4 2 2 5 2 5" xfId="14030" xr:uid="{00000000-0005-0000-0000-0000446B0000}"/>
    <cellStyle name="Normal 6 4 2 2 5 2 5 2" xfId="14031" xr:uid="{00000000-0005-0000-0000-0000456B0000}"/>
    <cellStyle name="Normal 6 4 2 2 5 2 5 2 2" xfId="41259" xr:uid="{00000000-0005-0000-0000-0000466B0000}"/>
    <cellStyle name="Normal 6 4 2 2 5 2 5 3" xfId="31241" xr:uid="{00000000-0005-0000-0000-0000476B0000}"/>
    <cellStyle name="Normal 6 4 2 2 5 2 6" xfId="14032" xr:uid="{00000000-0005-0000-0000-0000486B0000}"/>
    <cellStyle name="Normal 6 4 2 2 5 2 6 2" xfId="36046" xr:uid="{00000000-0005-0000-0000-0000496B0000}"/>
    <cellStyle name="Normal 6 4 2 2 5 2 7" xfId="25450" xr:uid="{00000000-0005-0000-0000-00004A6B0000}"/>
    <cellStyle name="Normal 6 4 2 2 5 3" xfId="14033" xr:uid="{00000000-0005-0000-0000-00004B6B0000}"/>
    <cellStyle name="Normal 6 4 2 2 5 3 2" xfId="14034" xr:uid="{00000000-0005-0000-0000-00004C6B0000}"/>
    <cellStyle name="Normal 6 4 2 2 5 3 2 2" xfId="14035" xr:uid="{00000000-0005-0000-0000-00004D6B0000}"/>
    <cellStyle name="Normal 6 4 2 2 5 3 2 2 2" xfId="41260" xr:uid="{00000000-0005-0000-0000-00004E6B0000}"/>
    <cellStyle name="Normal 6 4 2 2 5 3 2 3" xfId="31242" xr:uid="{00000000-0005-0000-0000-00004F6B0000}"/>
    <cellStyle name="Normal 6 4 2 2 5 3 3" xfId="14036" xr:uid="{00000000-0005-0000-0000-0000506B0000}"/>
    <cellStyle name="Normal 6 4 2 2 5 3 3 2" xfId="14037" xr:uid="{00000000-0005-0000-0000-0000516B0000}"/>
    <cellStyle name="Normal 6 4 2 2 5 3 3 2 2" xfId="41261" xr:uid="{00000000-0005-0000-0000-0000526B0000}"/>
    <cellStyle name="Normal 6 4 2 2 5 3 3 3" xfId="31243" xr:uid="{00000000-0005-0000-0000-0000536B0000}"/>
    <cellStyle name="Normal 6 4 2 2 5 3 4" xfId="14038" xr:uid="{00000000-0005-0000-0000-0000546B0000}"/>
    <cellStyle name="Normal 6 4 2 2 5 3 4 2" xfId="36049" xr:uid="{00000000-0005-0000-0000-0000556B0000}"/>
    <cellStyle name="Normal 6 4 2 2 5 3 5" xfId="25453" xr:uid="{00000000-0005-0000-0000-0000566B0000}"/>
    <cellStyle name="Normal 6 4 2 2 5 4" xfId="14039" xr:uid="{00000000-0005-0000-0000-0000576B0000}"/>
    <cellStyle name="Normal 6 4 2 2 5 4 2" xfId="14040" xr:uid="{00000000-0005-0000-0000-0000586B0000}"/>
    <cellStyle name="Normal 6 4 2 2 5 4 2 2" xfId="14041" xr:uid="{00000000-0005-0000-0000-0000596B0000}"/>
    <cellStyle name="Normal 6 4 2 2 5 4 2 2 2" xfId="41262" xr:uid="{00000000-0005-0000-0000-00005A6B0000}"/>
    <cellStyle name="Normal 6 4 2 2 5 4 2 3" xfId="31244" xr:uid="{00000000-0005-0000-0000-00005B6B0000}"/>
    <cellStyle name="Normal 6 4 2 2 5 4 3" xfId="14042" xr:uid="{00000000-0005-0000-0000-00005C6B0000}"/>
    <cellStyle name="Normal 6 4 2 2 5 4 3 2" xfId="14043" xr:uid="{00000000-0005-0000-0000-00005D6B0000}"/>
    <cellStyle name="Normal 6 4 2 2 5 4 3 2 2" xfId="41263" xr:uid="{00000000-0005-0000-0000-00005E6B0000}"/>
    <cellStyle name="Normal 6 4 2 2 5 4 3 3" xfId="31245" xr:uid="{00000000-0005-0000-0000-00005F6B0000}"/>
    <cellStyle name="Normal 6 4 2 2 5 4 4" xfId="14044" xr:uid="{00000000-0005-0000-0000-0000606B0000}"/>
    <cellStyle name="Normal 6 4 2 2 5 4 4 2" xfId="36050" xr:uid="{00000000-0005-0000-0000-0000616B0000}"/>
    <cellStyle name="Normal 6 4 2 2 5 4 5" xfId="25454" xr:uid="{00000000-0005-0000-0000-0000626B0000}"/>
    <cellStyle name="Normal 6 4 2 2 5 5" xfId="14045" xr:uid="{00000000-0005-0000-0000-0000636B0000}"/>
    <cellStyle name="Normal 6 4 2 2 5 5 2" xfId="14046" xr:uid="{00000000-0005-0000-0000-0000646B0000}"/>
    <cellStyle name="Normal 6 4 2 2 5 5 2 2" xfId="41264" xr:uid="{00000000-0005-0000-0000-0000656B0000}"/>
    <cellStyle name="Normal 6 4 2 2 5 5 3" xfId="31246" xr:uid="{00000000-0005-0000-0000-0000666B0000}"/>
    <cellStyle name="Normal 6 4 2 2 5 6" xfId="14047" xr:uid="{00000000-0005-0000-0000-0000676B0000}"/>
    <cellStyle name="Normal 6 4 2 2 5 6 2" xfId="14048" xr:uid="{00000000-0005-0000-0000-0000686B0000}"/>
    <cellStyle name="Normal 6 4 2 2 5 6 2 2" xfId="41265" xr:uid="{00000000-0005-0000-0000-0000696B0000}"/>
    <cellStyle name="Normal 6 4 2 2 5 6 3" xfId="31247" xr:uid="{00000000-0005-0000-0000-00006A6B0000}"/>
    <cellStyle name="Normal 6 4 2 2 5 7" xfId="14049" xr:uid="{00000000-0005-0000-0000-00006B6B0000}"/>
    <cellStyle name="Normal 6 4 2 2 5 7 2" xfId="36045" xr:uid="{00000000-0005-0000-0000-00006C6B0000}"/>
    <cellStyle name="Normal 6 4 2 2 5 8" xfId="25449" xr:uid="{00000000-0005-0000-0000-00006D6B0000}"/>
    <cellStyle name="Normal 6 4 2 2 6" xfId="14050" xr:uid="{00000000-0005-0000-0000-00006E6B0000}"/>
    <cellStyle name="Normal 6 4 2 2 6 2" xfId="14051" xr:uid="{00000000-0005-0000-0000-00006F6B0000}"/>
    <cellStyle name="Normal 6 4 2 2 6 2 2" xfId="14052" xr:uid="{00000000-0005-0000-0000-0000706B0000}"/>
    <cellStyle name="Normal 6 4 2 2 6 2 2 2" xfId="14053" xr:uid="{00000000-0005-0000-0000-0000716B0000}"/>
    <cellStyle name="Normal 6 4 2 2 6 2 2 2 2" xfId="41266" xr:uid="{00000000-0005-0000-0000-0000726B0000}"/>
    <cellStyle name="Normal 6 4 2 2 6 2 2 3" xfId="31248" xr:uid="{00000000-0005-0000-0000-0000736B0000}"/>
    <cellStyle name="Normal 6 4 2 2 6 2 3" xfId="14054" xr:uid="{00000000-0005-0000-0000-0000746B0000}"/>
    <cellStyle name="Normal 6 4 2 2 6 2 3 2" xfId="14055" xr:uid="{00000000-0005-0000-0000-0000756B0000}"/>
    <cellStyle name="Normal 6 4 2 2 6 2 3 2 2" xfId="41267" xr:uid="{00000000-0005-0000-0000-0000766B0000}"/>
    <cellStyle name="Normal 6 4 2 2 6 2 3 3" xfId="31249" xr:uid="{00000000-0005-0000-0000-0000776B0000}"/>
    <cellStyle name="Normal 6 4 2 2 6 2 4" xfId="14056" xr:uid="{00000000-0005-0000-0000-0000786B0000}"/>
    <cellStyle name="Normal 6 4 2 2 6 2 4 2" xfId="36052" xr:uid="{00000000-0005-0000-0000-0000796B0000}"/>
    <cellStyle name="Normal 6 4 2 2 6 2 5" xfId="25456" xr:uid="{00000000-0005-0000-0000-00007A6B0000}"/>
    <cellStyle name="Normal 6 4 2 2 6 3" xfId="14057" xr:uid="{00000000-0005-0000-0000-00007B6B0000}"/>
    <cellStyle name="Normal 6 4 2 2 6 3 2" xfId="14058" xr:uid="{00000000-0005-0000-0000-00007C6B0000}"/>
    <cellStyle name="Normal 6 4 2 2 6 3 2 2" xfId="14059" xr:uid="{00000000-0005-0000-0000-00007D6B0000}"/>
    <cellStyle name="Normal 6 4 2 2 6 3 2 2 2" xfId="41268" xr:uid="{00000000-0005-0000-0000-00007E6B0000}"/>
    <cellStyle name="Normal 6 4 2 2 6 3 2 3" xfId="31250" xr:uid="{00000000-0005-0000-0000-00007F6B0000}"/>
    <cellStyle name="Normal 6 4 2 2 6 3 3" xfId="14060" xr:uid="{00000000-0005-0000-0000-0000806B0000}"/>
    <cellStyle name="Normal 6 4 2 2 6 3 3 2" xfId="14061" xr:uid="{00000000-0005-0000-0000-0000816B0000}"/>
    <cellStyle name="Normal 6 4 2 2 6 3 3 2 2" xfId="41269" xr:uid="{00000000-0005-0000-0000-0000826B0000}"/>
    <cellStyle name="Normal 6 4 2 2 6 3 3 3" xfId="31251" xr:uid="{00000000-0005-0000-0000-0000836B0000}"/>
    <cellStyle name="Normal 6 4 2 2 6 3 4" xfId="14062" xr:uid="{00000000-0005-0000-0000-0000846B0000}"/>
    <cellStyle name="Normal 6 4 2 2 6 3 4 2" xfId="36053" xr:uid="{00000000-0005-0000-0000-0000856B0000}"/>
    <cellStyle name="Normal 6 4 2 2 6 3 5" xfId="25457" xr:uid="{00000000-0005-0000-0000-0000866B0000}"/>
    <cellStyle name="Normal 6 4 2 2 6 4" xfId="14063" xr:uid="{00000000-0005-0000-0000-0000876B0000}"/>
    <cellStyle name="Normal 6 4 2 2 6 4 2" xfId="14064" xr:uid="{00000000-0005-0000-0000-0000886B0000}"/>
    <cellStyle name="Normal 6 4 2 2 6 4 2 2" xfId="41270" xr:uid="{00000000-0005-0000-0000-0000896B0000}"/>
    <cellStyle name="Normal 6 4 2 2 6 4 3" xfId="31252" xr:uid="{00000000-0005-0000-0000-00008A6B0000}"/>
    <cellStyle name="Normal 6 4 2 2 6 5" xfId="14065" xr:uid="{00000000-0005-0000-0000-00008B6B0000}"/>
    <cellStyle name="Normal 6 4 2 2 6 5 2" xfId="14066" xr:uid="{00000000-0005-0000-0000-00008C6B0000}"/>
    <cellStyle name="Normal 6 4 2 2 6 5 2 2" xfId="41271" xr:uid="{00000000-0005-0000-0000-00008D6B0000}"/>
    <cellStyle name="Normal 6 4 2 2 6 5 3" xfId="31253" xr:uid="{00000000-0005-0000-0000-00008E6B0000}"/>
    <cellStyle name="Normal 6 4 2 2 6 6" xfId="14067" xr:uid="{00000000-0005-0000-0000-00008F6B0000}"/>
    <cellStyle name="Normal 6 4 2 2 6 6 2" xfId="36051" xr:uid="{00000000-0005-0000-0000-0000906B0000}"/>
    <cellStyle name="Normal 6 4 2 2 6 7" xfId="25455" xr:uid="{00000000-0005-0000-0000-0000916B0000}"/>
    <cellStyle name="Normal 6 4 2 2 7" xfId="14068" xr:uid="{00000000-0005-0000-0000-0000926B0000}"/>
    <cellStyle name="Normal 6 4 2 2 7 2" xfId="14069" xr:uid="{00000000-0005-0000-0000-0000936B0000}"/>
    <cellStyle name="Normal 6 4 2 2 7 2 2" xfId="14070" xr:uid="{00000000-0005-0000-0000-0000946B0000}"/>
    <cellStyle name="Normal 6 4 2 2 7 2 2 2" xfId="41272" xr:uid="{00000000-0005-0000-0000-0000956B0000}"/>
    <cellStyle name="Normal 6 4 2 2 7 2 3" xfId="31254" xr:uid="{00000000-0005-0000-0000-0000966B0000}"/>
    <cellStyle name="Normal 6 4 2 2 7 3" xfId="14071" xr:uid="{00000000-0005-0000-0000-0000976B0000}"/>
    <cellStyle name="Normal 6 4 2 2 7 3 2" xfId="14072" xr:uid="{00000000-0005-0000-0000-0000986B0000}"/>
    <cellStyle name="Normal 6 4 2 2 7 3 2 2" xfId="41273" xr:uid="{00000000-0005-0000-0000-0000996B0000}"/>
    <cellStyle name="Normal 6 4 2 2 7 3 3" xfId="31255" xr:uid="{00000000-0005-0000-0000-00009A6B0000}"/>
    <cellStyle name="Normal 6 4 2 2 7 4" xfId="14073" xr:uid="{00000000-0005-0000-0000-00009B6B0000}"/>
    <cellStyle name="Normal 6 4 2 2 7 4 2" xfId="36054" xr:uid="{00000000-0005-0000-0000-00009C6B0000}"/>
    <cellStyle name="Normal 6 4 2 2 7 5" xfId="25458" xr:uid="{00000000-0005-0000-0000-00009D6B0000}"/>
    <cellStyle name="Normal 6 4 2 2 8" xfId="14074" xr:uid="{00000000-0005-0000-0000-00009E6B0000}"/>
    <cellStyle name="Normal 6 4 2 2 8 2" xfId="14075" xr:uid="{00000000-0005-0000-0000-00009F6B0000}"/>
    <cellStyle name="Normal 6 4 2 2 8 2 2" xfId="14076" xr:uid="{00000000-0005-0000-0000-0000A06B0000}"/>
    <cellStyle name="Normal 6 4 2 2 8 2 2 2" xfId="41274" xr:uid="{00000000-0005-0000-0000-0000A16B0000}"/>
    <cellStyle name="Normal 6 4 2 2 8 2 3" xfId="31256" xr:uid="{00000000-0005-0000-0000-0000A26B0000}"/>
    <cellStyle name="Normal 6 4 2 2 8 3" xfId="14077" xr:uid="{00000000-0005-0000-0000-0000A36B0000}"/>
    <cellStyle name="Normal 6 4 2 2 8 3 2" xfId="14078" xr:uid="{00000000-0005-0000-0000-0000A46B0000}"/>
    <cellStyle name="Normal 6 4 2 2 8 3 2 2" xfId="41275" xr:uid="{00000000-0005-0000-0000-0000A56B0000}"/>
    <cellStyle name="Normal 6 4 2 2 8 3 3" xfId="31257" xr:uid="{00000000-0005-0000-0000-0000A66B0000}"/>
    <cellStyle name="Normal 6 4 2 2 8 4" xfId="14079" xr:uid="{00000000-0005-0000-0000-0000A76B0000}"/>
    <cellStyle name="Normal 6 4 2 2 8 4 2" xfId="36055" xr:uid="{00000000-0005-0000-0000-0000A86B0000}"/>
    <cellStyle name="Normal 6 4 2 2 8 5" xfId="25459" xr:uid="{00000000-0005-0000-0000-0000A96B0000}"/>
    <cellStyle name="Normal 6 4 2 2 9" xfId="14080" xr:uid="{00000000-0005-0000-0000-0000AA6B0000}"/>
    <cellStyle name="Normal 6 4 2 2 9 2" xfId="14081" xr:uid="{00000000-0005-0000-0000-0000AB6B0000}"/>
    <cellStyle name="Normal 6 4 2 2 9 2 2" xfId="41276" xr:uid="{00000000-0005-0000-0000-0000AC6B0000}"/>
    <cellStyle name="Normal 6 4 2 2 9 3" xfId="31258" xr:uid="{00000000-0005-0000-0000-0000AD6B0000}"/>
    <cellStyle name="Normal 6 4 2 3" xfId="14082" xr:uid="{00000000-0005-0000-0000-0000AE6B0000}"/>
    <cellStyle name="Normal 6 4 2 3 10" xfId="25460" xr:uid="{00000000-0005-0000-0000-0000AF6B0000}"/>
    <cellStyle name="Normal 6 4 2 3 2" xfId="14083" xr:uid="{00000000-0005-0000-0000-0000B06B0000}"/>
    <cellStyle name="Normal 6 4 2 3 2 2" xfId="14084" xr:uid="{00000000-0005-0000-0000-0000B16B0000}"/>
    <cellStyle name="Normal 6 4 2 3 2 2 2" xfId="14085" xr:uid="{00000000-0005-0000-0000-0000B26B0000}"/>
    <cellStyle name="Normal 6 4 2 3 2 2 2 2" xfId="14086" xr:uid="{00000000-0005-0000-0000-0000B36B0000}"/>
    <cellStyle name="Normal 6 4 2 3 2 2 2 2 2" xfId="14087" xr:uid="{00000000-0005-0000-0000-0000B46B0000}"/>
    <cellStyle name="Normal 6 4 2 3 2 2 2 2 2 2" xfId="41277" xr:uid="{00000000-0005-0000-0000-0000B56B0000}"/>
    <cellStyle name="Normal 6 4 2 3 2 2 2 2 3" xfId="31259" xr:uid="{00000000-0005-0000-0000-0000B66B0000}"/>
    <cellStyle name="Normal 6 4 2 3 2 2 2 3" xfId="14088" xr:uid="{00000000-0005-0000-0000-0000B76B0000}"/>
    <cellStyle name="Normal 6 4 2 3 2 2 2 3 2" xfId="14089" xr:uid="{00000000-0005-0000-0000-0000B86B0000}"/>
    <cellStyle name="Normal 6 4 2 3 2 2 2 3 2 2" xfId="41278" xr:uid="{00000000-0005-0000-0000-0000B96B0000}"/>
    <cellStyle name="Normal 6 4 2 3 2 2 2 3 3" xfId="31260" xr:uid="{00000000-0005-0000-0000-0000BA6B0000}"/>
    <cellStyle name="Normal 6 4 2 3 2 2 2 4" xfId="14090" xr:uid="{00000000-0005-0000-0000-0000BB6B0000}"/>
    <cellStyle name="Normal 6 4 2 3 2 2 2 4 2" xfId="36059" xr:uid="{00000000-0005-0000-0000-0000BC6B0000}"/>
    <cellStyle name="Normal 6 4 2 3 2 2 2 5" xfId="25463" xr:uid="{00000000-0005-0000-0000-0000BD6B0000}"/>
    <cellStyle name="Normal 6 4 2 3 2 2 3" xfId="14091" xr:uid="{00000000-0005-0000-0000-0000BE6B0000}"/>
    <cellStyle name="Normal 6 4 2 3 2 2 3 2" xfId="14092" xr:uid="{00000000-0005-0000-0000-0000BF6B0000}"/>
    <cellStyle name="Normal 6 4 2 3 2 2 3 2 2" xfId="14093" xr:uid="{00000000-0005-0000-0000-0000C06B0000}"/>
    <cellStyle name="Normal 6 4 2 3 2 2 3 2 2 2" xfId="41279" xr:uid="{00000000-0005-0000-0000-0000C16B0000}"/>
    <cellStyle name="Normal 6 4 2 3 2 2 3 2 3" xfId="31261" xr:uid="{00000000-0005-0000-0000-0000C26B0000}"/>
    <cellStyle name="Normal 6 4 2 3 2 2 3 3" xfId="14094" xr:uid="{00000000-0005-0000-0000-0000C36B0000}"/>
    <cellStyle name="Normal 6 4 2 3 2 2 3 3 2" xfId="14095" xr:uid="{00000000-0005-0000-0000-0000C46B0000}"/>
    <cellStyle name="Normal 6 4 2 3 2 2 3 3 2 2" xfId="41280" xr:uid="{00000000-0005-0000-0000-0000C56B0000}"/>
    <cellStyle name="Normal 6 4 2 3 2 2 3 3 3" xfId="31262" xr:uid="{00000000-0005-0000-0000-0000C66B0000}"/>
    <cellStyle name="Normal 6 4 2 3 2 2 3 4" xfId="14096" xr:uid="{00000000-0005-0000-0000-0000C76B0000}"/>
    <cellStyle name="Normal 6 4 2 3 2 2 3 4 2" xfId="36060" xr:uid="{00000000-0005-0000-0000-0000C86B0000}"/>
    <cellStyle name="Normal 6 4 2 3 2 2 3 5" xfId="25464" xr:uid="{00000000-0005-0000-0000-0000C96B0000}"/>
    <cellStyle name="Normal 6 4 2 3 2 2 4" xfId="14097" xr:uid="{00000000-0005-0000-0000-0000CA6B0000}"/>
    <cellStyle name="Normal 6 4 2 3 2 2 4 2" xfId="14098" xr:uid="{00000000-0005-0000-0000-0000CB6B0000}"/>
    <cellStyle name="Normal 6 4 2 3 2 2 4 2 2" xfId="41281" xr:uid="{00000000-0005-0000-0000-0000CC6B0000}"/>
    <cellStyle name="Normal 6 4 2 3 2 2 4 3" xfId="31263" xr:uid="{00000000-0005-0000-0000-0000CD6B0000}"/>
    <cellStyle name="Normal 6 4 2 3 2 2 5" xfId="14099" xr:uid="{00000000-0005-0000-0000-0000CE6B0000}"/>
    <cellStyle name="Normal 6 4 2 3 2 2 5 2" xfId="14100" xr:uid="{00000000-0005-0000-0000-0000CF6B0000}"/>
    <cellStyle name="Normal 6 4 2 3 2 2 5 2 2" xfId="41282" xr:uid="{00000000-0005-0000-0000-0000D06B0000}"/>
    <cellStyle name="Normal 6 4 2 3 2 2 5 3" xfId="31264" xr:uid="{00000000-0005-0000-0000-0000D16B0000}"/>
    <cellStyle name="Normal 6 4 2 3 2 2 6" xfId="14101" xr:uid="{00000000-0005-0000-0000-0000D26B0000}"/>
    <cellStyle name="Normal 6 4 2 3 2 2 6 2" xfId="36058" xr:uid="{00000000-0005-0000-0000-0000D36B0000}"/>
    <cellStyle name="Normal 6 4 2 3 2 2 7" xfId="25462" xr:uid="{00000000-0005-0000-0000-0000D46B0000}"/>
    <cellStyle name="Normal 6 4 2 3 2 3" xfId="14102" xr:uid="{00000000-0005-0000-0000-0000D56B0000}"/>
    <cellStyle name="Normal 6 4 2 3 2 3 2" xfId="14103" xr:uid="{00000000-0005-0000-0000-0000D66B0000}"/>
    <cellStyle name="Normal 6 4 2 3 2 3 2 2" xfId="14104" xr:uid="{00000000-0005-0000-0000-0000D76B0000}"/>
    <cellStyle name="Normal 6 4 2 3 2 3 2 2 2" xfId="41283" xr:uid="{00000000-0005-0000-0000-0000D86B0000}"/>
    <cellStyle name="Normal 6 4 2 3 2 3 2 3" xfId="31265" xr:uid="{00000000-0005-0000-0000-0000D96B0000}"/>
    <cellStyle name="Normal 6 4 2 3 2 3 3" xfId="14105" xr:uid="{00000000-0005-0000-0000-0000DA6B0000}"/>
    <cellStyle name="Normal 6 4 2 3 2 3 3 2" xfId="14106" xr:uid="{00000000-0005-0000-0000-0000DB6B0000}"/>
    <cellStyle name="Normal 6 4 2 3 2 3 3 2 2" xfId="41284" xr:uid="{00000000-0005-0000-0000-0000DC6B0000}"/>
    <cellStyle name="Normal 6 4 2 3 2 3 3 3" xfId="31266" xr:uid="{00000000-0005-0000-0000-0000DD6B0000}"/>
    <cellStyle name="Normal 6 4 2 3 2 3 4" xfId="14107" xr:uid="{00000000-0005-0000-0000-0000DE6B0000}"/>
    <cellStyle name="Normal 6 4 2 3 2 3 4 2" xfId="36061" xr:uid="{00000000-0005-0000-0000-0000DF6B0000}"/>
    <cellStyle name="Normal 6 4 2 3 2 3 5" xfId="25465" xr:uid="{00000000-0005-0000-0000-0000E06B0000}"/>
    <cellStyle name="Normal 6 4 2 3 2 4" xfId="14108" xr:uid="{00000000-0005-0000-0000-0000E16B0000}"/>
    <cellStyle name="Normal 6 4 2 3 2 4 2" xfId="14109" xr:uid="{00000000-0005-0000-0000-0000E26B0000}"/>
    <cellStyle name="Normal 6 4 2 3 2 4 2 2" xfId="14110" xr:uid="{00000000-0005-0000-0000-0000E36B0000}"/>
    <cellStyle name="Normal 6 4 2 3 2 4 2 2 2" xfId="41285" xr:uid="{00000000-0005-0000-0000-0000E46B0000}"/>
    <cellStyle name="Normal 6 4 2 3 2 4 2 3" xfId="31267" xr:uid="{00000000-0005-0000-0000-0000E56B0000}"/>
    <cellStyle name="Normal 6 4 2 3 2 4 3" xfId="14111" xr:uid="{00000000-0005-0000-0000-0000E66B0000}"/>
    <cellStyle name="Normal 6 4 2 3 2 4 3 2" xfId="14112" xr:uid="{00000000-0005-0000-0000-0000E76B0000}"/>
    <cellStyle name="Normal 6 4 2 3 2 4 3 2 2" xfId="41286" xr:uid="{00000000-0005-0000-0000-0000E86B0000}"/>
    <cellStyle name="Normal 6 4 2 3 2 4 3 3" xfId="31268" xr:uid="{00000000-0005-0000-0000-0000E96B0000}"/>
    <cellStyle name="Normal 6 4 2 3 2 4 4" xfId="14113" xr:uid="{00000000-0005-0000-0000-0000EA6B0000}"/>
    <cellStyle name="Normal 6 4 2 3 2 4 4 2" xfId="36062" xr:uid="{00000000-0005-0000-0000-0000EB6B0000}"/>
    <cellStyle name="Normal 6 4 2 3 2 4 5" xfId="25466" xr:uid="{00000000-0005-0000-0000-0000EC6B0000}"/>
    <cellStyle name="Normal 6 4 2 3 2 5" xfId="14114" xr:uid="{00000000-0005-0000-0000-0000ED6B0000}"/>
    <cellStyle name="Normal 6 4 2 3 2 5 2" xfId="14115" xr:uid="{00000000-0005-0000-0000-0000EE6B0000}"/>
    <cellStyle name="Normal 6 4 2 3 2 5 2 2" xfId="41287" xr:uid="{00000000-0005-0000-0000-0000EF6B0000}"/>
    <cellStyle name="Normal 6 4 2 3 2 5 3" xfId="31269" xr:uid="{00000000-0005-0000-0000-0000F06B0000}"/>
    <cellStyle name="Normal 6 4 2 3 2 6" xfId="14116" xr:uid="{00000000-0005-0000-0000-0000F16B0000}"/>
    <cellStyle name="Normal 6 4 2 3 2 6 2" xfId="14117" xr:uid="{00000000-0005-0000-0000-0000F26B0000}"/>
    <cellStyle name="Normal 6 4 2 3 2 6 2 2" xfId="41288" xr:uid="{00000000-0005-0000-0000-0000F36B0000}"/>
    <cellStyle name="Normal 6 4 2 3 2 6 3" xfId="31270" xr:uid="{00000000-0005-0000-0000-0000F46B0000}"/>
    <cellStyle name="Normal 6 4 2 3 2 7" xfId="14118" xr:uid="{00000000-0005-0000-0000-0000F56B0000}"/>
    <cellStyle name="Normal 6 4 2 3 2 7 2" xfId="36057" xr:uid="{00000000-0005-0000-0000-0000F66B0000}"/>
    <cellStyle name="Normal 6 4 2 3 2 8" xfId="25461" xr:uid="{00000000-0005-0000-0000-0000F76B0000}"/>
    <cellStyle name="Normal 6 4 2 3 3" xfId="14119" xr:uid="{00000000-0005-0000-0000-0000F86B0000}"/>
    <cellStyle name="Normal 6 4 2 3 3 2" xfId="14120" xr:uid="{00000000-0005-0000-0000-0000F96B0000}"/>
    <cellStyle name="Normal 6 4 2 3 3 2 2" xfId="14121" xr:uid="{00000000-0005-0000-0000-0000FA6B0000}"/>
    <cellStyle name="Normal 6 4 2 3 3 2 2 2" xfId="14122" xr:uid="{00000000-0005-0000-0000-0000FB6B0000}"/>
    <cellStyle name="Normal 6 4 2 3 3 2 2 2 2" xfId="14123" xr:uid="{00000000-0005-0000-0000-0000FC6B0000}"/>
    <cellStyle name="Normal 6 4 2 3 3 2 2 2 2 2" xfId="41289" xr:uid="{00000000-0005-0000-0000-0000FD6B0000}"/>
    <cellStyle name="Normal 6 4 2 3 3 2 2 2 3" xfId="31271" xr:uid="{00000000-0005-0000-0000-0000FE6B0000}"/>
    <cellStyle name="Normal 6 4 2 3 3 2 2 3" xfId="14124" xr:uid="{00000000-0005-0000-0000-0000FF6B0000}"/>
    <cellStyle name="Normal 6 4 2 3 3 2 2 3 2" xfId="14125" xr:uid="{00000000-0005-0000-0000-0000006C0000}"/>
    <cellStyle name="Normal 6 4 2 3 3 2 2 3 2 2" xfId="41290" xr:uid="{00000000-0005-0000-0000-0000016C0000}"/>
    <cellStyle name="Normal 6 4 2 3 3 2 2 3 3" xfId="31272" xr:uid="{00000000-0005-0000-0000-0000026C0000}"/>
    <cellStyle name="Normal 6 4 2 3 3 2 2 4" xfId="14126" xr:uid="{00000000-0005-0000-0000-0000036C0000}"/>
    <cellStyle name="Normal 6 4 2 3 3 2 2 4 2" xfId="36065" xr:uid="{00000000-0005-0000-0000-0000046C0000}"/>
    <cellStyle name="Normal 6 4 2 3 3 2 2 5" xfId="25469" xr:uid="{00000000-0005-0000-0000-0000056C0000}"/>
    <cellStyle name="Normal 6 4 2 3 3 2 3" xfId="14127" xr:uid="{00000000-0005-0000-0000-0000066C0000}"/>
    <cellStyle name="Normal 6 4 2 3 3 2 3 2" xfId="14128" xr:uid="{00000000-0005-0000-0000-0000076C0000}"/>
    <cellStyle name="Normal 6 4 2 3 3 2 3 2 2" xfId="14129" xr:uid="{00000000-0005-0000-0000-0000086C0000}"/>
    <cellStyle name="Normal 6 4 2 3 3 2 3 2 2 2" xfId="41291" xr:uid="{00000000-0005-0000-0000-0000096C0000}"/>
    <cellStyle name="Normal 6 4 2 3 3 2 3 2 3" xfId="31273" xr:uid="{00000000-0005-0000-0000-00000A6C0000}"/>
    <cellStyle name="Normal 6 4 2 3 3 2 3 3" xfId="14130" xr:uid="{00000000-0005-0000-0000-00000B6C0000}"/>
    <cellStyle name="Normal 6 4 2 3 3 2 3 3 2" xfId="14131" xr:uid="{00000000-0005-0000-0000-00000C6C0000}"/>
    <cellStyle name="Normal 6 4 2 3 3 2 3 3 2 2" xfId="41292" xr:uid="{00000000-0005-0000-0000-00000D6C0000}"/>
    <cellStyle name="Normal 6 4 2 3 3 2 3 3 3" xfId="31274" xr:uid="{00000000-0005-0000-0000-00000E6C0000}"/>
    <cellStyle name="Normal 6 4 2 3 3 2 3 4" xfId="14132" xr:uid="{00000000-0005-0000-0000-00000F6C0000}"/>
    <cellStyle name="Normal 6 4 2 3 3 2 3 4 2" xfId="36066" xr:uid="{00000000-0005-0000-0000-0000106C0000}"/>
    <cellStyle name="Normal 6 4 2 3 3 2 3 5" xfId="25470" xr:uid="{00000000-0005-0000-0000-0000116C0000}"/>
    <cellStyle name="Normal 6 4 2 3 3 2 4" xfId="14133" xr:uid="{00000000-0005-0000-0000-0000126C0000}"/>
    <cellStyle name="Normal 6 4 2 3 3 2 4 2" xfId="14134" xr:uid="{00000000-0005-0000-0000-0000136C0000}"/>
    <cellStyle name="Normal 6 4 2 3 3 2 4 2 2" xfId="41293" xr:uid="{00000000-0005-0000-0000-0000146C0000}"/>
    <cellStyle name="Normal 6 4 2 3 3 2 4 3" xfId="31275" xr:uid="{00000000-0005-0000-0000-0000156C0000}"/>
    <cellStyle name="Normal 6 4 2 3 3 2 5" xfId="14135" xr:uid="{00000000-0005-0000-0000-0000166C0000}"/>
    <cellStyle name="Normal 6 4 2 3 3 2 5 2" xfId="14136" xr:uid="{00000000-0005-0000-0000-0000176C0000}"/>
    <cellStyle name="Normal 6 4 2 3 3 2 5 2 2" xfId="41294" xr:uid="{00000000-0005-0000-0000-0000186C0000}"/>
    <cellStyle name="Normal 6 4 2 3 3 2 5 3" xfId="31276" xr:uid="{00000000-0005-0000-0000-0000196C0000}"/>
    <cellStyle name="Normal 6 4 2 3 3 2 6" xfId="14137" xr:uid="{00000000-0005-0000-0000-00001A6C0000}"/>
    <cellStyle name="Normal 6 4 2 3 3 2 6 2" xfId="36064" xr:uid="{00000000-0005-0000-0000-00001B6C0000}"/>
    <cellStyle name="Normal 6 4 2 3 3 2 7" xfId="25468" xr:uid="{00000000-0005-0000-0000-00001C6C0000}"/>
    <cellStyle name="Normal 6 4 2 3 3 3" xfId="14138" xr:uid="{00000000-0005-0000-0000-00001D6C0000}"/>
    <cellStyle name="Normal 6 4 2 3 3 3 2" xfId="14139" xr:uid="{00000000-0005-0000-0000-00001E6C0000}"/>
    <cellStyle name="Normal 6 4 2 3 3 3 2 2" xfId="14140" xr:uid="{00000000-0005-0000-0000-00001F6C0000}"/>
    <cellStyle name="Normal 6 4 2 3 3 3 2 2 2" xfId="41295" xr:uid="{00000000-0005-0000-0000-0000206C0000}"/>
    <cellStyle name="Normal 6 4 2 3 3 3 2 3" xfId="31277" xr:uid="{00000000-0005-0000-0000-0000216C0000}"/>
    <cellStyle name="Normal 6 4 2 3 3 3 3" xfId="14141" xr:uid="{00000000-0005-0000-0000-0000226C0000}"/>
    <cellStyle name="Normal 6 4 2 3 3 3 3 2" xfId="14142" xr:uid="{00000000-0005-0000-0000-0000236C0000}"/>
    <cellStyle name="Normal 6 4 2 3 3 3 3 2 2" xfId="41296" xr:uid="{00000000-0005-0000-0000-0000246C0000}"/>
    <cellStyle name="Normal 6 4 2 3 3 3 3 3" xfId="31278" xr:uid="{00000000-0005-0000-0000-0000256C0000}"/>
    <cellStyle name="Normal 6 4 2 3 3 3 4" xfId="14143" xr:uid="{00000000-0005-0000-0000-0000266C0000}"/>
    <cellStyle name="Normal 6 4 2 3 3 3 4 2" xfId="36067" xr:uid="{00000000-0005-0000-0000-0000276C0000}"/>
    <cellStyle name="Normal 6 4 2 3 3 3 5" xfId="25471" xr:uid="{00000000-0005-0000-0000-0000286C0000}"/>
    <cellStyle name="Normal 6 4 2 3 3 4" xfId="14144" xr:uid="{00000000-0005-0000-0000-0000296C0000}"/>
    <cellStyle name="Normal 6 4 2 3 3 4 2" xfId="14145" xr:uid="{00000000-0005-0000-0000-00002A6C0000}"/>
    <cellStyle name="Normal 6 4 2 3 3 4 2 2" xfId="14146" xr:uid="{00000000-0005-0000-0000-00002B6C0000}"/>
    <cellStyle name="Normal 6 4 2 3 3 4 2 2 2" xfId="41297" xr:uid="{00000000-0005-0000-0000-00002C6C0000}"/>
    <cellStyle name="Normal 6 4 2 3 3 4 2 3" xfId="31279" xr:uid="{00000000-0005-0000-0000-00002D6C0000}"/>
    <cellStyle name="Normal 6 4 2 3 3 4 3" xfId="14147" xr:uid="{00000000-0005-0000-0000-00002E6C0000}"/>
    <cellStyle name="Normal 6 4 2 3 3 4 3 2" xfId="14148" xr:uid="{00000000-0005-0000-0000-00002F6C0000}"/>
    <cellStyle name="Normal 6 4 2 3 3 4 3 2 2" xfId="41298" xr:uid="{00000000-0005-0000-0000-0000306C0000}"/>
    <cellStyle name="Normal 6 4 2 3 3 4 3 3" xfId="31280" xr:uid="{00000000-0005-0000-0000-0000316C0000}"/>
    <cellStyle name="Normal 6 4 2 3 3 4 4" xfId="14149" xr:uid="{00000000-0005-0000-0000-0000326C0000}"/>
    <cellStyle name="Normal 6 4 2 3 3 4 4 2" xfId="36068" xr:uid="{00000000-0005-0000-0000-0000336C0000}"/>
    <cellStyle name="Normal 6 4 2 3 3 4 5" xfId="25472" xr:uid="{00000000-0005-0000-0000-0000346C0000}"/>
    <cellStyle name="Normal 6 4 2 3 3 5" xfId="14150" xr:uid="{00000000-0005-0000-0000-0000356C0000}"/>
    <cellStyle name="Normal 6 4 2 3 3 5 2" xfId="14151" xr:uid="{00000000-0005-0000-0000-0000366C0000}"/>
    <cellStyle name="Normal 6 4 2 3 3 5 2 2" xfId="41299" xr:uid="{00000000-0005-0000-0000-0000376C0000}"/>
    <cellStyle name="Normal 6 4 2 3 3 5 3" xfId="31281" xr:uid="{00000000-0005-0000-0000-0000386C0000}"/>
    <cellStyle name="Normal 6 4 2 3 3 6" xfId="14152" xr:uid="{00000000-0005-0000-0000-0000396C0000}"/>
    <cellStyle name="Normal 6 4 2 3 3 6 2" xfId="14153" xr:uid="{00000000-0005-0000-0000-00003A6C0000}"/>
    <cellStyle name="Normal 6 4 2 3 3 6 2 2" xfId="41300" xr:uid="{00000000-0005-0000-0000-00003B6C0000}"/>
    <cellStyle name="Normal 6 4 2 3 3 6 3" xfId="31282" xr:uid="{00000000-0005-0000-0000-00003C6C0000}"/>
    <cellStyle name="Normal 6 4 2 3 3 7" xfId="14154" xr:uid="{00000000-0005-0000-0000-00003D6C0000}"/>
    <cellStyle name="Normal 6 4 2 3 3 7 2" xfId="36063" xr:uid="{00000000-0005-0000-0000-00003E6C0000}"/>
    <cellStyle name="Normal 6 4 2 3 3 8" xfId="25467" xr:uid="{00000000-0005-0000-0000-00003F6C0000}"/>
    <cellStyle name="Normal 6 4 2 3 4" xfId="14155" xr:uid="{00000000-0005-0000-0000-0000406C0000}"/>
    <cellStyle name="Normal 6 4 2 3 4 2" xfId="14156" xr:uid="{00000000-0005-0000-0000-0000416C0000}"/>
    <cellStyle name="Normal 6 4 2 3 4 2 2" xfId="14157" xr:uid="{00000000-0005-0000-0000-0000426C0000}"/>
    <cellStyle name="Normal 6 4 2 3 4 2 2 2" xfId="14158" xr:uid="{00000000-0005-0000-0000-0000436C0000}"/>
    <cellStyle name="Normal 6 4 2 3 4 2 2 2 2" xfId="41301" xr:uid="{00000000-0005-0000-0000-0000446C0000}"/>
    <cellStyle name="Normal 6 4 2 3 4 2 2 3" xfId="31283" xr:uid="{00000000-0005-0000-0000-0000456C0000}"/>
    <cellStyle name="Normal 6 4 2 3 4 2 3" xfId="14159" xr:uid="{00000000-0005-0000-0000-0000466C0000}"/>
    <cellStyle name="Normal 6 4 2 3 4 2 3 2" xfId="14160" xr:uid="{00000000-0005-0000-0000-0000476C0000}"/>
    <cellStyle name="Normal 6 4 2 3 4 2 3 2 2" xfId="41302" xr:uid="{00000000-0005-0000-0000-0000486C0000}"/>
    <cellStyle name="Normal 6 4 2 3 4 2 3 3" xfId="31284" xr:uid="{00000000-0005-0000-0000-0000496C0000}"/>
    <cellStyle name="Normal 6 4 2 3 4 2 4" xfId="14161" xr:uid="{00000000-0005-0000-0000-00004A6C0000}"/>
    <cellStyle name="Normal 6 4 2 3 4 2 4 2" xfId="36070" xr:uid="{00000000-0005-0000-0000-00004B6C0000}"/>
    <cellStyle name="Normal 6 4 2 3 4 2 5" xfId="25474" xr:uid="{00000000-0005-0000-0000-00004C6C0000}"/>
    <cellStyle name="Normal 6 4 2 3 4 3" xfId="14162" xr:uid="{00000000-0005-0000-0000-00004D6C0000}"/>
    <cellStyle name="Normal 6 4 2 3 4 3 2" xfId="14163" xr:uid="{00000000-0005-0000-0000-00004E6C0000}"/>
    <cellStyle name="Normal 6 4 2 3 4 3 2 2" xfId="14164" xr:uid="{00000000-0005-0000-0000-00004F6C0000}"/>
    <cellStyle name="Normal 6 4 2 3 4 3 2 2 2" xfId="41303" xr:uid="{00000000-0005-0000-0000-0000506C0000}"/>
    <cellStyle name="Normal 6 4 2 3 4 3 2 3" xfId="31285" xr:uid="{00000000-0005-0000-0000-0000516C0000}"/>
    <cellStyle name="Normal 6 4 2 3 4 3 3" xfId="14165" xr:uid="{00000000-0005-0000-0000-0000526C0000}"/>
    <cellStyle name="Normal 6 4 2 3 4 3 3 2" xfId="14166" xr:uid="{00000000-0005-0000-0000-0000536C0000}"/>
    <cellStyle name="Normal 6 4 2 3 4 3 3 2 2" xfId="41304" xr:uid="{00000000-0005-0000-0000-0000546C0000}"/>
    <cellStyle name="Normal 6 4 2 3 4 3 3 3" xfId="31286" xr:uid="{00000000-0005-0000-0000-0000556C0000}"/>
    <cellStyle name="Normal 6 4 2 3 4 3 4" xfId="14167" xr:uid="{00000000-0005-0000-0000-0000566C0000}"/>
    <cellStyle name="Normal 6 4 2 3 4 3 4 2" xfId="36071" xr:uid="{00000000-0005-0000-0000-0000576C0000}"/>
    <cellStyle name="Normal 6 4 2 3 4 3 5" xfId="25475" xr:uid="{00000000-0005-0000-0000-0000586C0000}"/>
    <cellStyle name="Normal 6 4 2 3 4 4" xfId="14168" xr:uid="{00000000-0005-0000-0000-0000596C0000}"/>
    <cellStyle name="Normal 6 4 2 3 4 4 2" xfId="14169" xr:uid="{00000000-0005-0000-0000-00005A6C0000}"/>
    <cellStyle name="Normal 6 4 2 3 4 4 2 2" xfId="41305" xr:uid="{00000000-0005-0000-0000-00005B6C0000}"/>
    <cellStyle name="Normal 6 4 2 3 4 4 3" xfId="31287" xr:uid="{00000000-0005-0000-0000-00005C6C0000}"/>
    <cellStyle name="Normal 6 4 2 3 4 5" xfId="14170" xr:uid="{00000000-0005-0000-0000-00005D6C0000}"/>
    <cellStyle name="Normal 6 4 2 3 4 5 2" xfId="14171" xr:uid="{00000000-0005-0000-0000-00005E6C0000}"/>
    <cellStyle name="Normal 6 4 2 3 4 5 2 2" xfId="41306" xr:uid="{00000000-0005-0000-0000-00005F6C0000}"/>
    <cellStyle name="Normal 6 4 2 3 4 5 3" xfId="31288" xr:uid="{00000000-0005-0000-0000-0000606C0000}"/>
    <cellStyle name="Normal 6 4 2 3 4 6" xfId="14172" xr:uid="{00000000-0005-0000-0000-0000616C0000}"/>
    <cellStyle name="Normal 6 4 2 3 4 6 2" xfId="36069" xr:uid="{00000000-0005-0000-0000-0000626C0000}"/>
    <cellStyle name="Normal 6 4 2 3 4 7" xfId="25473" xr:uid="{00000000-0005-0000-0000-0000636C0000}"/>
    <cellStyle name="Normal 6 4 2 3 5" xfId="14173" xr:uid="{00000000-0005-0000-0000-0000646C0000}"/>
    <cellStyle name="Normal 6 4 2 3 5 2" xfId="14174" xr:uid="{00000000-0005-0000-0000-0000656C0000}"/>
    <cellStyle name="Normal 6 4 2 3 5 2 2" xfId="14175" xr:uid="{00000000-0005-0000-0000-0000666C0000}"/>
    <cellStyle name="Normal 6 4 2 3 5 2 2 2" xfId="41307" xr:uid="{00000000-0005-0000-0000-0000676C0000}"/>
    <cellStyle name="Normal 6 4 2 3 5 2 3" xfId="31289" xr:uid="{00000000-0005-0000-0000-0000686C0000}"/>
    <cellStyle name="Normal 6 4 2 3 5 3" xfId="14176" xr:uid="{00000000-0005-0000-0000-0000696C0000}"/>
    <cellStyle name="Normal 6 4 2 3 5 3 2" xfId="14177" xr:uid="{00000000-0005-0000-0000-00006A6C0000}"/>
    <cellStyle name="Normal 6 4 2 3 5 3 2 2" xfId="41308" xr:uid="{00000000-0005-0000-0000-00006B6C0000}"/>
    <cellStyle name="Normal 6 4 2 3 5 3 3" xfId="31290" xr:uid="{00000000-0005-0000-0000-00006C6C0000}"/>
    <cellStyle name="Normal 6 4 2 3 5 4" xfId="14178" xr:uid="{00000000-0005-0000-0000-00006D6C0000}"/>
    <cellStyle name="Normal 6 4 2 3 5 4 2" xfId="36072" xr:uid="{00000000-0005-0000-0000-00006E6C0000}"/>
    <cellStyle name="Normal 6 4 2 3 5 5" xfId="25476" xr:uid="{00000000-0005-0000-0000-00006F6C0000}"/>
    <cellStyle name="Normal 6 4 2 3 6" xfId="14179" xr:uid="{00000000-0005-0000-0000-0000706C0000}"/>
    <cellStyle name="Normal 6 4 2 3 6 2" xfId="14180" xr:uid="{00000000-0005-0000-0000-0000716C0000}"/>
    <cellStyle name="Normal 6 4 2 3 6 2 2" xfId="14181" xr:uid="{00000000-0005-0000-0000-0000726C0000}"/>
    <cellStyle name="Normal 6 4 2 3 6 2 2 2" xfId="41309" xr:uid="{00000000-0005-0000-0000-0000736C0000}"/>
    <cellStyle name="Normal 6 4 2 3 6 2 3" xfId="31291" xr:uid="{00000000-0005-0000-0000-0000746C0000}"/>
    <cellStyle name="Normal 6 4 2 3 6 3" xfId="14182" xr:uid="{00000000-0005-0000-0000-0000756C0000}"/>
    <cellStyle name="Normal 6 4 2 3 6 3 2" xfId="14183" xr:uid="{00000000-0005-0000-0000-0000766C0000}"/>
    <cellStyle name="Normal 6 4 2 3 6 3 2 2" xfId="41310" xr:uid="{00000000-0005-0000-0000-0000776C0000}"/>
    <cellStyle name="Normal 6 4 2 3 6 3 3" xfId="31292" xr:uid="{00000000-0005-0000-0000-0000786C0000}"/>
    <cellStyle name="Normal 6 4 2 3 6 4" xfId="14184" xr:uid="{00000000-0005-0000-0000-0000796C0000}"/>
    <cellStyle name="Normal 6 4 2 3 6 4 2" xfId="36073" xr:uid="{00000000-0005-0000-0000-00007A6C0000}"/>
    <cellStyle name="Normal 6 4 2 3 6 5" xfId="25477" xr:uid="{00000000-0005-0000-0000-00007B6C0000}"/>
    <cellStyle name="Normal 6 4 2 3 7" xfId="14185" xr:uid="{00000000-0005-0000-0000-00007C6C0000}"/>
    <cellStyle name="Normal 6 4 2 3 7 2" xfId="14186" xr:uid="{00000000-0005-0000-0000-00007D6C0000}"/>
    <cellStyle name="Normal 6 4 2 3 7 2 2" xfId="41311" xr:uid="{00000000-0005-0000-0000-00007E6C0000}"/>
    <cellStyle name="Normal 6 4 2 3 7 3" xfId="31293" xr:uid="{00000000-0005-0000-0000-00007F6C0000}"/>
    <cellStyle name="Normal 6 4 2 3 8" xfId="14187" xr:uid="{00000000-0005-0000-0000-0000806C0000}"/>
    <cellStyle name="Normal 6 4 2 3 8 2" xfId="14188" xr:uid="{00000000-0005-0000-0000-0000816C0000}"/>
    <cellStyle name="Normal 6 4 2 3 8 2 2" xfId="41312" xr:uid="{00000000-0005-0000-0000-0000826C0000}"/>
    <cellStyle name="Normal 6 4 2 3 8 3" xfId="31294" xr:uid="{00000000-0005-0000-0000-0000836C0000}"/>
    <cellStyle name="Normal 6 4 2 3 9" xfId="14189" xr:uid="{00000000-0005-0000-0000-0000846C0000}"/>
    <cellStyle name="Normal 6 4 2 3 9 2" xfId="36056" xr:uid="{00000000-0005-0000-0000-0000856C0000}"/>
    <cellStyle name="Normal 6 4 2 4" xfId="14190" xr:uid="{00000000-0005-0000-0000-0000866C0000}"/>
    <cellStyle name="Normal 6 4 2 4 10" xfId="25478" xr:uid="{00000000-0005-0000-0000-0000876C0000}"/>
    <cellStyle name="Normal 6 4 2 4 2" xfId="14191" xr:uid="{00000000-0005-0000-0000-0000886C0000}"/>
    <cellStyle name="Normal 6 4 2 4 2 2" xfId="14192" xr:uid="{00000000-0005-0000-0000-0000896C0000}"/>
    <cellStyle name="Normal 6 4 2 4 2 2 2" xfId="14193" xr:uid="{00000000-0005-0000-0000-00008A6C0000}"/>
    <cellStyle name="Normal 6 4 2 4 2 2 2 2" xfId="14194" xr:uid="{00000000-0005-0000-0000-00008B6C0000}"/>
    <cellStyle name="Normal 6 4 2 4 2 2 2 2 2" xfId="14195" xr:uid="{00000000-0005-0000-0000-00008C6C0000}"/>
    <cellStyle name="Normal 6 4 2 4 2 2 2 2 2 2" xfId="41313" xr:uid="{00000000-0005-0000-0000-00008D6C0000}"/>
    <cellStyle name="Normal 6 4 2 4 2 2 2 2 3" xfId="31295" xr:uid="{00000000-0005-0000-0000-00008E6C0000}"/>
    <cellStyle name="Normal 6 4 2 4 2 2 2 3" xfId="14196" xr:uid="{00000000-0005-0000-0000-00008F6C0000}"/>
    <cellStyle name="Normal 6 4 2 4 2 2 2 3 2" xfId="14197" xr:uid="{00000000-0005-0000-0000-0000906C0000}"/>
    <cellStyle name="Normal 6 4 2 4 2 2 2 3 2 2" xfId="41314" xr:uid="{00000000-0005-0000-0000-0000916C0000}"/>
    <cellStyle name="Normal 6 4 2 4 2 2 2 3 3" xfId="31296" xr:uid="{00000000-0005-0000-0000-0000926C0000}"/>
    <cellStyle name="Normal 6 4 2 4 2 2 2 4" xfId="14198" xr:uid="{00000000-0005-0000-0000-0000936C0000}"/>
    <cellStyle name="Normal 6 4 2 4 2 2 2 4 2" xfId="36077" xr:uid="{00000000-0005-0000-0000-0000946C0000}"/>
    <cellStyle name="Normal 6 4 2 4 2 2 2 5" xfId="25481" xr:uid="{00000000-0005-0000-0000-0000956C0000}"/>
    <cellStyle name="Normal 6 4 2 4 2 2 3" xfId="14199" xr:uid="{00000000-0005-0000-0000-0000966C0000}"/>
    <cellStyle name="Normal 6 4 2 4 2 2 3 2" xfId="14200" xr:uid="{00000000-0005-0000-0000-0000976C0000}"/>
    <cellStyle name="Normal 6 4 2 4 2 2 3 2 2" xfId="14201" xr:uid="{00000000-0005-0000-0000-0000986C0000}"/>
    <cellStyle name="Normal 6 4 2 4 2 2 3 2 2 2" xfId="41315" xr:uid="{00000000-0005-0000-0000-0000996C0000}"/>
    <cellStyle name="Normal 6 4 2 4 2 2 3 2 3" xfId="31297" xr:uid="{00000000-0005-0000-0000-00009A6C0000}"/>
    <cellStyle name="Normal 6 4 2 4 2 2 3 3" xfId="14202" xr:uid="{00000000-0005-0000-0000-00009B6C0000}"/>
    <cellStyle name="Normal 6 4 2 4 2 2 3 3 2" xfId="14203" xr:uid="{00000000-0005-0000-0000-00009C6C0000}"/>
    <cellStyle name="Normal 6 4 2 4 2 2 3 3 2 2" xfId="41316" xr:uid="{00000000-0005-0000-0000-00009D6C0000}"/>
    <cellStyle name="Normal 6 4 2 4 2 2 3 3 3" xfId="31298" xr:uid="{00000000-0005-0000-0000-00009E6C0000}"/>
    <cellStyle name="Normal 6 4 2 4 2 2 3 4" xfId="14204" xr:uid="{00000000-0005-0000-0000-00009F6C0000}"/>
    <cellStyle name="Normal 6 4 2 4 2 2 3 4 2" xfId="36078" xr:uid="{00000000-0005-0000-0000-0000A06C0000}"/>
    <cellStyle name="Normal 6 4 2 4 2 2 3 5" xfId="25482" xr:uid="{00000000-0005-0000-0000-0000A16C0000}"/>
    <cellStyle name="Normal 6 4 2 4 2 2 4" xfId="14205" xr:uid="{00000000-0005-0000-0000-0000A26C0000}"/>
    <cellStyle name="Normal 6 4 2 4 2 2 4 2" xfId="14206" xr:uid="{00000000-0005-0000-0000-0000A36C0000}"/>
    <cellStyle name="Normal 6 4 2 4 2 2 4 2 2" xfId="41317" xr:uid="{00000000-0005-0000-0000-0000A46C0000}"/>
    <cellStyle name="Normal 6 4 2 4 2 2 4 3" xfId="31299" xr:uid="{00000000-0005-0000-0000-0000A56C0000}"/>
    <cellStyle name="Normal 6 4 2 4 2 2 5" xfId="14207" xr:uid="{00000000-0005-0000-0000-0000A66C0000}"/>
    <cellStyle name="Normal 6 4 2 4 2 2 5 2" xfId="14208" xr:uid="{00000000-0005-0000-0000-0000A76C0000}"/>
    <cellStyle name="Normal 6 4 2 4 2 2 5 2 2" xfId="41318" xr:uid="{00000000-0005-0000-0000-0000A86C0000}"/>
    <cellStyle name="Normal 6 4 2 4 2 2 5 3" xfId="31300" xr:uid="{00000000-0005-0000-0000-0000A96C0000}"/>
    <cellStyle name="Normal 6 4 2 4 2 2 6" xfId="14209" xr:uid="{00000000-0005-0000-0000-0000AA6C0000}"/>
    <cellStyle name="Normal 6 4 2 4 2 2 6 2" xfId="36076" xr:uid="{00000000-0005-0000-0000-0000AB6C0000}"/>
    <cellStyle name="Normal 6 4 2 4 2 2 7" xfId="25480" xr:uid="{00000000-0005-0000-0000-0000AC6C0000}"/>
    <cellStyle name="Normal 6 4 2 4 2 3" xfId="14210" xr:uid="{00000000-0005-0000-0000-0000AD6C0000}"/>
    <cellStyle name="Normal 6 4 2 4 2 3 2" xfId="14211" xr:uid="{00000000-0005-0000-0000-0000AE6C0000}"/>
    <cellStyle name="Normal 6 4 2 4 2 3 2 2" xfId="14212" xr:uid="{00000000-0005-0000-0000-0000AF6C0000}"/>
    <cellStyle name="Normal 6 4 2 4 2 3 2 2 2" xfId="41319" xr:uid="{00000000-0005-0000-0000-0000B06C0000}"/>
    <cellStyle name="Normal 6 4 2 4 2 3 2 3" xfId="31301" xr:uid="{00000000-0005-0000-0000-0000B16C0000}"/>
    <cellStyle name="Normal 6 4 2 4 2 3 3" xfId="14213" xr:uid="{00000000-0005-0000-0000-0000B26C0000}"/>
    <cellStyle name="Normal 6 4 2 4 2 3 3 2" xfId="14214" xr:uid="{00000000-0005-0000-0000-0000B36C0000}"/>
    <cellStyle name="Normal 6 4 2 4 2 3 3 2 2" xfId="41320" xr:uid="{00000000-0005-0000-0000-0000B46C0000}"/>
    <cellStyle name="Normal 6 4 2 4 2 3 3 3" xfId="31302" xr:uid="{00000000-0005-0000-0000-0000B56C0000}"/>
    <cellStyle name="Normal 6 4 2 4 2 3 4" xfId="14215" xr:uid="{00000000-0005-0000-0000-0000B66C0000}"/>
    <cellStyle name="Normal 6 4 2 4 2 3 4 2" xfId="36079" xr:uid="{00000000-0005-0000-0000-0000B76C0000}"/>
    <cellStyle name="Normal 6 4 2 4 2 3 5" xfId="25483" xr:uid="{00000000-0005-0000-0000-0000B86C0000}"/>
    <cellStyle name="Normal 6 4 2 4 2 4" xfId="14216" xr:uid="{00000000-0005-0000-0000-0000B96C0000}"/>
    <cellStyle name="Normal 6 4 2 4 2 4 2" xfId="14217" xr:uid="{00000000-0005-0000-0000-0000BA6C0000}"/>
    <cellStyle name="Normal 6 4 2 4 2 4 2 2" xfId="14218" xr:uid="{00000000-0005-0000-0000-0000BB6C0000}"/>
    <cellStyle name="Normal 6 4 2 4 2 4 2 2 2" xfId="41321" xr:uid="{00000000-0005-0000-0000-0000BC6C0000}"/>
    <cellStyle name="Normal 6 4 2 4 2 4 2 3" xfId="31303" xr:uid="{00000000-0005-0000-0000-0000BD6C0000}"/>
    <cellStyle name="Normal 6 4 2 4 2 4 3" xfId="14219" xr:uid="{00000000-0005-0000-0000-0000BE6C0000}"/>
    <cellStyle name="Normal 6 4 2 4 2 4 3 2" xfId="14220" xr:uid="{00000000-0005-0000-0000-0000BF6C0000}"/>
    <cellStyle name="Normal 6 4 2 4 2 4 3 2 2" xfId="41322" xr:uid="{00000000-0005-0000-0000-0000C06C0000}"/>
    <cellStyle name="Normal 6 4 2 4 2 4 3 3" xfId="31304" xr:uid="{00000000-0005-0000-0000-0000C16C0000}"/>
    <cellStyle name="Normal 6 4 2 4 2 4 4" xfId="14221" xr:uid="{00000000-0005-0000-0000-0000C26C0000}"/>
    <cellStyle name="Normal 6 4 2 4 2 4 4 2" xfId="36080" xr:uid="{00000000-0005-0000-0000-0000C36C0000}"/>
    <cellStyle name="Normal 6 4 2 4 2 4 5" xfId="25484" xr:uid="{00000000-0005-0000-0000-0000C46C0000}"/>
    <cellStyle name="Normal 6 4 2 4 2 5" xfId="14222" xr:uid="{00000000-0005-0000-0000-0000C56C0000}"/>
    <cellStyle name="Normal 6 4 2 4 2 5 2" xfId="14223" xr:uid="{00000000-0005-0000-0000-0000C66C0000}"/>
    <cellStyle name="Normal 6 4 2 4 2 5 2 2" xfId="41323" xr:uid="{00000000-0005-0000-0000-0000C76C0000}"/>
    <cellStyle name="Normal 6 4 2 4 2 5 3" xfId="31305" xr:uid="{00000000-0005-0000-0000-0000C86C0000}"/>
    <cellStyle name="Normal 6 4 2 4 2 6" xfId="14224" xr:uid="{00000000-0005-0000-0000-0000C96C0000}"/>
    <cellStyle name="Normal 6 4 2 4 2 6 2" xfId="14225" xr:uid="{00000000-0005-0000-0000-0000CA6C0000}"/>
    <cellStyle name="Normal 6 4 2 4 2 6 2 2" xfId="41324" xr:uid="{00000000-0005-0000-0000-0000CB6C0000}"/>
    <cellStyle name="Normal 6 4 2 4 2 6 3" xfId="31306" xr:uid="{00000000-0005-0000-0000-0000CC6C0000}"/>
    <cellStyle name="Normal 6 4 2 4 2 7" xfId="14226" xr:uid="{00000000-0005-0000-0000-0000CD6C0000}"/>
    <cellStyle name="Normal 6 4 2 4 2 7 2" xfId="36075" xr:uid="{00000000-0005-0000-0000-0000CE6C0000}"/>
    <cellStyle name="Normal 6 4 2 4 2 8" xfId="25479" xr:uid="{00000000-0005-0000-0000-0000CF6C0000}"/>
    <cellStyle name="Normal 6 4 2 4 3" xfId="14227" xr:uid="{00000000-0005-0000-0000-0000D06C0000}"/>
    <cellStyle name="Normal 6 4 2 4 3 2" xfId="14228" xr:uid="{00000000-0005-0000-0000-0000D16C0000}"/>
    <cellStyle name="Normal 6 4 2 4 3 2 2" xfId="14229" xr:uid="{00000000-0005-0000-0000-0000D26C0000}"/>
    <cellStyle name="Normal 6 4 2 4 3 2 2 2" xfId="14230" xr:uid="{00000000-0005-0000-0000-0000D36C0000}"/>
    <cellStyle name="Normal 6 4 2 4 3 2 2 2 2" xfId="14231" xr:uid="{00000000-0005-0000-0000-0000D46C0000}"/>
    <cellStyle name="Normal 6 4 2 4 3 2 2 2 2 2" xfId="41325" xr:uid="{00000000-0005-0000-0000-0000D56C0000}"/>
    <cellStyle name="Normal 6 4 2 4 3 2 2 2 3" xfId="31307" xr:uid="{00000000-0005-0000-0000-0000D66C0000}"/>
    <cellStyle name="Normal 6 4 2 4 3 2 2 3" xfId="14232" xr:uid="{00000000-0005-0000-0000-0000D76C0000}"/>
    <cellStyle name="Normal 6 4 2 4 3 2 2 3 2" xfId="14233" xr:uid="{00000000-0005-0000-0000-0000D86C0000}"/>
    <cellStyle name="Normal 6 4 2 4 3 2 2 3 2 2" xfId="41326" xr:uid="{00000000-0005-0000-0000-0000D96C0000}"/>
    <cellStyle name="Normal 6 4 2 4 3 2 2 3 3" xfId="31308" xr:uid="{00000000-0005-0000-0000-0000DA6C0000}"/>
    <cellStyle name="Normal 6 4 2 4 3 2 2 4" xfId="14234" xr:uid="{00000000-0005-0000-0000-0000DB6C0000}"/>
    <cellStyle name="Normal 6 4 2 4 3 2 2 4 2" xfId="36083" xr:uid="{00000000-0005-0000-0000-0000DC6C0000}"/>
    <cellStyle name="Normal 6 4 2 4 3 2 2 5" xfId="25487" xr:uid="{00000000-0005-0000-0000-0000DD6C0000}"/>
    <cellStyle name="Normal 6 4 2 4 3 2 3" xfId="14235" xr:uid="{00000000-0005-0000-0000-0000DE6C0000}"/>
    <cellStyle name="Normal 6 4 2 4 3 2 3 2" xfId="14236" xr:uid="{00000000-0005-0000-0000-0000DF6C0000}"/>
    <cellStyle name="Normal 6 4 2 4 3 2 3 2 2" xfId="14237" xr:uid="{00000000-0005-0000-0000-0000E06C0000}"/>
    <cellStyle name="Normal 6 4 2 4 3 2 3 2 2 2" xfId="41327" xr:uid="{00000000-0005-0000-0000-0000E16C0000}"/>
    <cellStyle name="Normal 6 4 2 4 3 2 3 2 3" xfId="31309" xr:uid="{00000000-0005-0000-0000-0000E26C0000}"/>
    <cellStyle name="Normal 6 4 2 4 3 2 3 3" xfId="14238" xr:uid="{00000000-0005-0000-0000-0000E36C0000}"/>
    <cellStyle name="Normal 6 4 2 4 3 2 3 3 2" xfId="14239" xr:uid="{00000000-0005-0000-0000-0000E46C0000}"/>
    <cellStyle name="Normal 6 4 2 4 3 2 3 3 2 2" xfId="41328" xr:uid="{00000000-0005-0000-0000-0000E56C0000}"/>
    <cellStyle name="Normal 6 4 2 4 3 2 3 3 3" xfId="31310" xr:uid="{00000000-0005-0000-0000-0000E66C0000}"/>
    <cellStyle name="Normal 6 4 2 4 3 2 3 4" xfId="14240" xr:uid="{00000000-0005-0000-0000-0000E76C0000}"/>
    <cellStyle name="Normal 6 4 2 4 3 2 3 4 2" xfId="36084" xr:uid="{00000000-0005-0000-0000-0000E86C0000}"/>
    <cellStyle name="Normal 6 4 2 4 3 2 3 5" xfId="25488" xr:uid="{00000000-0005-0000-0000-0000E96C0000}"/>
    <cellStyle name="Normal 6 4 2 4 3 2 4" xfId="14241" xr:uid="{00000000-0005-0000-0000-0000EA6C0000}"/>
    <cellStyle name="Normal 6 4 2 4 3 2 4 2" xfId="14242" xr:uid="{00000000-0005-0000-0000-0000EB6C0000}"/>
    <cellStyle name="Normal 6 4 2 4 3 2 4 2 2" xfId="41329" xr:uid="{00000000-0005-0000-0000-0000EC6C0000}"/>
    <cellStyle name="Normal 6 4 2 4 3 2 4 3" xfId="31311" xr:uid="{00000000-0005-0000-0000-0000ED6C0000}"/>
    <cellStyle name="Normal 6 4 2 4 3 2 5" xfId="14243" xr:uid="{00000000-0005-0000-0000-0000EE6C0000}"/>
    <cellStyle name="Normal 6 4 2 4 3 2 5 2" xfId="14244" xr:uid="{00000000-0005-0000-0000-0000EF6C0000}"/>
    <cellStyle name="Normal 6 4 2 4 3 2 5 2 2" xfId="41330" xr:uid="{00000000-0005-0000-0000-0000F06C0000}"/>
    <cellStyle name="Normal 6 4 2 4 3 2 5 3" xfId="31312" xr:uid="{00000000-0005-0000-0000-0000F16C0000}"/>
    <cellStyle name="Normal 6 4 2 4 3 2 6" xfId="14245" xr:uid="{00000000-0005-0000-0000-0000F26C0000}"/>
    <cellStyle name="Normal 6 4 2 4 3 2 6 2" xfId="36082" xr:uid="{00000000-0005-0000-0000-0000F36C0000}"/>
    <cellStyle name="Normal 6 4 2 4 3 2 7" xfId="25486" xr:uid="{00000000-0005-0000-0000-0000F46C0000}"/>
    <cellStyle name="Normal 6 4 2 4 3 3" xfId="14246" xr:uid="{00000000-0005-0000-0000-0000F56C0000}"/>
    <cellStyle name="Normal 6 4 2 4 3 3 2" xfId="14247" xr:uid="{00000000-0005-0000-0000-0000F66C0000}"/>
    <cellStyle name="Normal 6 4 2 4 3 3 2 2" xfId="14248" xr:uid="{00000000-0005-0000-0000-0000F76C0000}"/>
    <cellStyle name="Normal 6 4 2 4 3 3 2 2 2" xfId="41331" xr:uid="{00000000-0005-0000-0000-0000F86C0000}"/>
    <cellStyle name="Normal 6 4 2 4 3 3 2 3" xfId="31313" xr:uid="{00000000-0005-0000-0000-0000F96C0000}"/>
    <cellStyle name="Normal 6 4 2 4 3 3 3" xfId="14249" xr:uid="{00000000-0005-0000-0000-0000FA6C0000}"/>
    <cellStyle name="Normal 6 4 2 4 3 3 3 2" xfId="14250" xr:uid="{00000000-0005-0000-0000-0000FB6C0000}"/>
    <cellStyle name="Normal 6 4 2 4 3 3 3 2 2" xfId="41332" xr:uid="{00000000-0005-0000-0000-0000FC6C0000}"/>
    <cellStyle name="Normal 6 4 2 4 3 3 3 3" xfId="31314" xr:uid="{00000000-0005-0000-0000-0000FD6C0000}"/>
    <cellStyle name="Normal 6 4 2 4 3 3 4" xfId="14251" xr:uid="{00000000-0005-0000-0000-0000FE6C0000}"/>
    <cellStyle name="Normal 6 4 2 4 3 3 4 2" xfId="36085" xr:uid="{00000000-0005-0000-0000-0000FF6C0000}"/>
    <cellStyle name="Normal 6 4 2 4 3 3 5" xfId="25489" xr:uid="{00000000-0005-0000-0000-0000006D0000}"/>
    <cellStyle name="Normal 6 4 2 4 3 4" xfId="14252" xr:uid="{00000000-0005-0000-0000-0000016D0000}"/>
    <cellStyle name="Normal 6 4 2 4 3 4 2" xfId="14253" xr:uid="{00000000-0005-0000-0000-0000026D0000}"/>
    <cellStyle name="Normal 6 4 2 4 3 4 2 2" xfId="14254" xr:uid="{00000000-0005-0000-0000-0000036D0000}"/>
    <cellStyle name="Normal 6 4 2 4 3 4 2 2 2" xfId="41333" xr:uid="{00000000-0005-0000-0000-0000046D0000}"/>
    <cellStyle name="Normal 6 4 2 4 3 4 2 3" xfId="31315" xr:uid="{00000000-0005-0000-0000-0000056D0000}"/>
    <cellStyle name="Normal 6 4 2 4 3 4 3" xfId="14255" xr:uid="{00000000-0005-0000-0000-0000066D0000}"/>
    <cellStyle name="Normal 6 4 2 4 3 4 3 2" xfId="14256" xr:uid="{00000000-0005-0000-0000-0000076D0000}"/>
    <cellStyle name="Normal 6 4 2 4 3 4 3 2 2" xfId="41334" xr:uid="{00000000-0005-0000-0000-0000086D0000}"/>
    <cellStyle name="Normal 6 4 2 4 3 4 3 3" xfId="31316" xr:uid="{00000000-0005-0000-0000-0000096D0000}"/>
    <cellStyle name="Normal 6 4 2 4 3 4 4" xfId="14257" xr:uid="{00000000-0005-0000-0000-00000A6D0000}"/>
    <cellStyle name="Normal 6 4 2 4 3 4 4 2" xfId="36086" xr:uid="{00000000-0005-0000-0000-00000B6D0000}"/>
    <cellStyle name="Normal 6 4 2 4 3 4 5" xfId="25490" xr:uid="{00000000-0005-0000-0000-00000C6D0000}"/>
    <cellStyle name="Normal 6 4 2 4 3 5" xfId="14258" xr:uid="{00000000-0005-0000-0000-00000D6D0000}"/>
    <cellStyle name="Normal 6 4 2 4 3 5 2" xfId="14259" xr:uid="{00000000-0005-0000-0000-00000E6D0000}"/>
    <cellStyle name="Normal 6 4 2 4 3 5 2 2" xfId="41335" xr:uid="{00000000-0005-0000-0000-00000F6D0000}"/>
    <cellStyle name="Normal 6 4 2 4 3 5 3" xfId="31317" xr:uid="{00000000-0005-0000-0000-0000106D0000}"/>
    <cellStyle name="Normal 6 4 2 4 3 6" xfId="14260" xr:uid="{00000000-0005-0000-0000-0000116D0000}"/>
    <cellStyle name="Normal 6 4 2 4 3 6 2" xfId="14261" xr:uid="{00000000-0005-0000-0000-0000126D0000}"/>
    <cellStyle name="Normal 6 4 2 4 3 6 2 2" xfId="41336" xr:uid="{00000000-0005-0000-0000-0000136D0000}"/>
    <cellStyle name="Normal 6 4 2 4 3 6 3" xfId="31318" xr:uid="{00000000-0005-0000-0000-0000146D0000}"/>
    <cellStyle name="Normal 6 4 2 4 3 7" xfId="14262" xr:uid="{00000000-0005-0000-0000-0000156D0000}"/>
    <cellStyle name="Normal 6 4 2 4 3 7 2" xfId="36081" xr:uid="{00000000-0005-0000-0000-0000166D0000}"/>
    <cellStyle name="Normal 6 4 2 4 3 8" xfId="25485" xr:uid="{00000000-0005-0000-0000-0000176D0000}"/>
    <cellStyle name="Normal 6 4 2 4 4" xfId="14263" xr:uid="{00000000-0005-0000-0000-0000186D0000}"/>
    <cellStyle name="Normal 6 4 2 4 4 2" xfId="14264" xr:uid="{00000000-0005-0000-0000-0000196D0000}"/>
    <cellStyle name="Normal 6 4 2 4 4 2 2" xfId="14265" xr:uid="{00000000-0005-0000-0000-00001A6D0000}"/>
    <cellStyle name="Normal 6 4 2 4 4 2 2 2" xfId="14266" xr:uid="{00000000-0005-0000-0000-00001B6D0000}"/>
    <cellStyle name="Normal 6 4 2 4 4 2 2 2 2" xfId="41337" xr:uid="{00000000-0005-0000-0000-00001C6D0000}"/>
    <cellStyle name="Normal 6 4 2 4 4 2 2 3" xfId="31319" xr:uid="{00000000-0005-0000-0000-00001D6D0000}"/>
    <cellStyle name="Normal 6 4 2 4 4 2 3" xfId="14267" xr:uid="{00000000-0005-0000-0000-00001E6D0000}"/>
    <cellStyle name="Normal 6 4 2 4 4 2 3 2" xfId="14268" xr:uid="{00000000-0005-0000-0000-00001F6D0000}"/>
    <cellStyle name="Normal 6 4 2 4 4 2 3 2 2" xfId="41338" xr:uid="{00000000-0005-0000-0000-0000206D0000}"/>
    <cellStyle name="Normal 6 4 2 4 4 2 3 3" xfId="31320" xr:uid="{00000000-0005-0000-0000-0000216D0000}"/>
    <cellStyle name="Normal 6 4 2 4 4 2 4" xfId="14269" xr:uid="{00000000-0005-0000-0000-0000226D0000}"/>
    <cellStyle name="Normal 6 4 2 4 4 2 4 2" xfId="36088" xr:uid="{00000000-0005-0000-0000-0000236D0000}"/>
    <cellStyle name="Normal 6 4 2 4 4 2 5" xfId="25492" xr:uid="{00000000-0005-0000-0000-0000246D0000}"/>
    <cellStyle name="Normal 6 4 2 4 4 3" xfId="14270" xr:uid="{00000000-0005-0000-0000-0000256D0000}"/>
    <cellStyle name="Normal 6 4 2 4 4 3 2" xfId="14271" xr:uid="{00000000-0005-0000-0000-0000266D0000}"/>
    <cellStyle name="Normal 6 4 2 4 4 3 2 2" xfId="14272" xr:uid="{00000000-0005-0000-0000-0000276D0000}"/>
    <cellStyle name="Normal 6 4 2 4 4 3 2 2 2" xfId="41339" xr:uid="{00000000-0005-0000-0000-0000286D0000}"/>
    <cellStyle name="Normal 6 4 2 4 4 3 2 3" xfId="31321" xr:uid="{00000000-0005-0000-0000-0000296D0000}"/>
    <cellStyle name="Normal 6 4 2 4 4 3 3" xfId="14273" xr:uid="{00000000-0005-0000-0000-00002A6D0000}"/>
    <cellStyle name="Normal 6 4 2 4 4 3 3 2" xfId="14274" xr:uid="{00000000-0005-0000-0000-00002B6D0000}"/>
    <cellStyle name="Normal 6 4 2 4 4 3 3 2 2" xfId="41340" xr:uid="{00000000-0005-0000-0000-00002C6D0000}"/>
    <cellStyle name="Normal 6 4 2 4 4 3 3 3" xfId="31322" xr:uid="{00000000-0005-0000-0000-00002D6D0000}"/>
    <cellStyle name="Normal 6 4 2 4 4 3 4" xfId="14275" xr:uid="{00000000-0005-0000-0000-00002E6D0000}"/>
    <cellStyle name="Normal 6 4 2 4 4 3 4 2" xfId="36089" xr:uid="{00000000-0005-0000-0000-00002F6D0000}"/>
    <cellStyle name="Normal 6 4 2 4 4 3 5" xfId="25493" xr:uid="{00000000-0005-0000-0000-0000306D0000}"/>
    <cellStyle name="Normal 6 4 2 4 4 4" xfId="14276" xr:uid="{00000000-0005-0000-0000-0000316D0000}"/>
    <cellStyle name="Normal 6 4 2 4 4 4 2" xfId="14277" xr:uid="{00000000-0005-0000-0000-0000326D0000}"/>
    <cellStyle name="Normal 6 4 2 4 4 4 2 2" xfId="41341" xr:uid="{00000000-0005-0000-0000-0000336D0000}"/>
    <cellStyle name="Normal 6 4 2 4 4 4 3" xfId="31323" xr:uid="{00000000-0005-0000-0000-0000346D0000}"/>
    <cellStyle name="Normal 6 4 2 4 4 5" xfId="14278" xr:uid="{00000000-0005-0000-0000-0000356D0000}"/>
    <cellStyle name="Normal 6 4 2 4 4 5 2" xfId="14279" xr:uid="{00000000-0005-0000-0000-0000366D0000}"/>
    <cellStyle name="Normal 6 4 2 4 4 5 2 2" xfId="41342" xr:uid="{00000000-0005-0000-0000-0000376D0000}"/>
    <cellStyle name="Normal 6 4 2 4 4 5 3" xfId="31324" xr:uid="{00000000-0005-0000-0000-0000386D0000}"/>
    <cellStyle name="Normal 6 4 2 4 4 6" xfId="14280" xr:uid="{00000000-0005-0000-0000-0000396D0000}"/>
    <cellStyle name="Normal 6 4 2 4 4 6 2" xfId="36087" xr:uid="{00000000-0005-0000-0000-00003A6D0000}"/>
    <cellStyle name="Normal 6 4 2 4 4 7" xfId="25491" xr:uid="{00000000-0005-0000-0000-00003B6D0000}"/>
    <cellStyle name="Normal 6 4 2 4 5" xfId="14281" xr:uid="{00000000-0005-0000-0000-00003C6D0000}"/>
    <cellStyle name="Normal 6 4 2 4 5 2" xfId="14282" xr:uid="{00000000-0005-0000-0000-00003D6D0000}"/>
    <cellStyle name="Normal 6 4 2 4 5 2 2" xfId="14283" xr:uid="{00000000-0005-0000-0000-00003E6D0000}"/>
    <cellStyle name="Normal 6 4 2 4 5 2 2 2" xfId="41343" xr:uid="{00000000-0005-0000-0000-00003F6D0000}"/>
    <cellStyle name="Normal 6 4 2 4 5 2 3" xfId="31325" xr:uid="{00000000-0005-0000-0000-0000406D0000}"/>
    <cellStyle name="Normal 6 4 2 4 5 3" xfId="14284" xr:uid="{00000000-0005-0000-0000-0000416D0000}"/>
    <cellStyle name="Normal 6 4 2 4 5 3 2" xfId="14285" xr:uid="{00000000-0005-0000-0000-0000426D0000}"/>
    <cellStyle name="Normal 6 4 2 4 5 3 2 2" xfId="41344" xr:uid="{00000000-0005-0000-0000-0000436D0000}"/>
    <cellStyle name="Normal 6 4 2 4 5 3 3" xfId="31326" xr:uid="{00000000-0005-0000-0000-0000446D0000}"/>
    <cellStyle name="Normal 6 4 2 4 5 4" xfId="14286" xr:uid="{00000000-0005-0000-0000-0000456D0000}"/>
    <cellStyle name="Normal 6 4 2 4 5 4 2" xfId="36090" xr:uid="{00000000-0005-0000-0000-0000466D0000}"/>
    <cellStyle name="Normal 6 4 2 4 5 5" xfId="25494" xr:uid="{00000000-0005-0000-0000-0000476D0000}"/>
    <cellStyle name="Normal 6 4 2 4 6" xfId="14287" xr:uid="{00000000-0005-0000-0000-0000486D0000}"/>
    <cellStyle name="Normal 6 4 2 4 6 2" xfId="14288" xr:uid="{00000000-0005-0000-0000-0000496D0000}"/>
    <cellStyle name="Normal 6 4 2 4 6 2 2" xfId="14289" xr:uid="{00000000-0005-0000-0000-00004A6D0000}"/>
    <cellStyle name="Normal 6 4 2 4 6 2 2 2" xfId="41345" xr:uid="{00000000-0005-0000-0000-00004B6D0000}"/>
    <cellStyle name="Normal 6 4 2 4 6 2 3" xfId="31327" xr:uid="{00000000-0005-0000-0000-00004C6D0000}"/>
    <cellStyle name="Normal 6 4 2 4 6 3" xfId="14290" xr:uid="{00000000-0005-0000-0000-00004D6D0000}"/>
    <cellStyle name="Normal 6 4 2 4 6 3 2" xfId="14291" xr:uid="{00000000-0005-0000-0000-00004E6D0000}"/>
    <cellStyle name="Normal 6 4 2 4 6 3 2 2" xfId="41346" xr:uid="{00000000-0005-0000-0000-00004F6D0000}"/>
    <cellStyle name="Normal 6 4 2 4 6 3 3" xfId="31328" xr:uid="{00000000-0005-0000-0000-0000506D0000}"/>
    <cellStyle name="Normal 6 4 2 4 6 4" xfId="14292" xr:uid="{00000000-0005-0000-0000-0000516D0000}"/>
    <cellStyle name="Normal 6 4 2 4 6 4 2" xfId="36091" xr:uid="{00000000-0005-0000-0000-0000526D0000}"/>
    <cellStyle name="Normal 6 4 2 4 6 5" xfId="25495" xr:uid="{00000000-0005-0000-0000-0000536D0000}"/>
    <cellStyle name="Normal 6 4 2 4 7" xfId="14293" xr:uid="{00000000-0005-0000-0000-0000546D0000}"/>
    <cellStyle name="Normal 6 4 2 4 7 2" xfId="14294" xr:uid="{00000000-0005-0000-0000-0000556D0000}"/>
    <cellStyle name="Normal 6 4 2 4 7 2 2" xfId="41347" xr:uid="{00000000-0005-0000-0000-0000566D0000}"/>
    <cellStyle name="Normal 6 4 2 4 7 3" xfId="31329" xr:uid="{00000000-0005-0000-0000-0000576D0000}"/>
    <cellStyle name="Normal 6 4 2 4 8" xfId="14295" xr:uid="{00000000-0005-0000-0000-0000586D0000}"/>
    <cellStyle name="Normal 6 4 2 4 8 2" xfId="14296" xr:uid="{00000000-0005-0000-0000-0000596D0000}"/>
    <cellStyle name="Normal 6 4 2 4 8 2 2" xfId="41348" xr:uid="{00000000-0005-0000-0000-00005A6D0000}"/>
    <cellStyle name="Normal 6 4 2 4 8 3" xfId="31330" xr:uid="{00000000-0005-0000-0000-00005B6D0000}"/>
    <cellStyle name="Normal 6 4 2 4 9" xfId="14297" xr:uid="{00000000-0005-0000-0000-00005C6D0000}"/>
    <cellStyle name="Normal 6 4 2 4 9 2" xfId="36074" xr:uid="{00000000-0005-0000-0000-00005D6D0000}"/>
    <cellStyle name="Normal 6 4 2 5" xfId="14298" xr:uid="{00000000-0005-0000-0000-00005E6D0000}"/>
    <cellStyle name="Normal 6 4 2 5 2" xfId="14299" xr:uid="{00000000-0005-0000-0000-00005F6D0000}"/>
    <cellStyle name="Normal 6 4 2 5 2 2" xfId="14300" xr:uid="{00000000-0005-0000-0000-0000606D0000}"/>
    <cellStyle name="Normal 6 4 2 5 2 2 2" xfId="14301" xr:uid="{00000000-0005-0000-0000-0000616D0000}"/>
    <cellStyle name="Normal 6 4 2 5 2 2 2 2" xfId="14302" xr:uid="{00000000-0005-0000-0000-0000626D0000}"/>
    <cellStyle name="Normal 6 4 2 5 2 2 2 2 2" xfId="41349" xr:uid="{00000000-0005-0000-0000-0000636D0000}"/>
    <cellStyle name="Normal 6 4 2 5 2 2 2 3" xfId="31331" xr:uid="{00000000-0005-0000-0000-0000646D0000}"/>
    <cellStyle name="Normal 6 4 2 5 2 2 3" xfId="14303" xr:uid="{00000000-0005-0000-0000-0000656D0000}"/>
    <cellStyle name="Normal 6 4 2 5 2 2 3 2" xfId="14304" xr:uid="{00000000-0005-0000-0000-0000666D0000}"/>
    <cellStyle name="Normal 6 4 2 5 2 2 3 2 2" xfId="41350" xr:uid="{00000000-0005-0000-0000-0000676D0000}"/>
    <cellStyle name="Normal 6 4 2 5 2 2 3 3" xfId="31332" xr:uid="{00000000-0005-0000-0000-0000686D0000}"/>
    <cellStyle name="Normal 6 4 2 5 2 2 4" xfId="14305" xr:uid="{00000000-0005-0000-0000-0000696D0000}"/>
    <cellStyle name="Normal 6 4 2 5 2 2 4 2" xfId="36094" xr:uid="{00000000-0005-0000-0000-00006A6D0000}"/>
    <cellStyle name="Normal 6 4 2 5 2 2 5" xfId="25498" xr:uid="{00000000-0005-0000-0000-00006B6D0000}"/>
    <cellStyle name="Normal 6 4 2 5 2 3" xfId="14306" xr:uid="{00000000-0005-0000-0000-00006C6D0000}"/>
    <cellStyle name="Normal 6 4 2 5 2 3 2" xfId="14307" xr:uid="{00000000-0005-0000-0000-00006D6D0000}"/>
    <cellStyle name="Normal 6 4 2 5 2 3 2 2" xfId="14308" xr:uid="{00000000-0005-0000-0000-00006E6D0000}"/>
    <cellStyle name="Normal 6 4 2 5 2 3 2 2 2" xfId="41351" xr:uid="{00000000-0005-0000-0000-00006F6D0000}"/>
    <cellStyle name="Normal 6 4 2 5 2 3 2 3" xfId="31333" xr:uid="{00000000-0005-0000-0000-0000706D0000}"/>
    <cellStyle name="Normal 6 4 2 5 2 3 3" xfId="14309" xr:uid="{00000000-0005-0000-0000-0000716D0000}"/>
    <cellStyle name="Normal 6 4 2 5 2 3 3 2" xfId="14310" xr:uid="{00000000-0005-0000-0000-0000726D0000}"/>
    <cellStyle name="Normal 6 4 2 5 2 3 3 2 2" xfId="41352" xr:uid="{00000000-0005-0000-0000-0000736D0000}"/>
    <cellStyle name="Normal 6 4 2 5 2 3 3 3" xfId="31334" xr:uid="{00000000-0005-0000-0000-0000746D0000}"/>
    <cellStyle name="Normal 6 4 2 5 2 3 4" xfId="14311" xr:uid="{00000000-0005-0000-0000-0000756D0000}"/>
    <cellStyle name="Normal 6 4 2 5 2 3 4 2" xfId="36095" xr:uid="{00000000-0005-0000-0000-0000766D0000}"/>
    <cellStyle name="Normal 6 4 2 5 2 3 5" xfId="25499" xr:uid="{00000000-0005-0000-0000-0000776D0000}"/>
    <cellStyle name="Normal 6 4 2 5 2 4" xfId="14312" xr:uid="{00000000-0005-0000-0000-0000786D0000}"/>
    <cellStyle name="Normal 6 4 2 5 2 4 2" xfId="14313" xr:uid="{00000000-0005-0000-0000-0000796D0000}"/>
    <cellStyle name="Normal 6 4 2 5 2 4 2 2" xfId="41353" xr:uid="{00000000-0005-0000-0000-00007A6D0000}"/>
    <cellStyle name="Normal 6 4 2 5 2 4 3" xfId="31335" xr:uid="{00000000-0005-0000-0000-00007B6D0000}"/>
    <cellStyle name="Normal 6 4 2 5 2 5" xfId="14314" xr:uid="{00000000-0005-0000-0000-00007C6D0000}"/>
    <cellStyle name="Normal 6 4 2 5 2 5 2" xfId="14315" xr:uid="{00000000-0005-0000-0000-00007D6D0000}"/>
    <cellStyle name="Normal 6 4 2 5 2 5 2 2" xfId="41354" xr:uid="{00000000-0005-0000-0000-00007E6D0000}"/>
    <cellStyle name="Normal 6 4 2 5 2 5 3" xfId="31336" xr:uid="{00000000-0005-0000-0000-00007F6D0000}"/>
    <cellStyle name="Normal 6 4 2 5 2 6" xfId="14316" xr:uid="{00000000-0005-0000-0000-0000806D0000}"/>
    <cellStyle name="Normal 6 4 2 5 2 6 2" xfId="36093" xr:uid="{00000000-0005-0000-0000-0000816D0000}"/>
    <cellStyle name="Normal 6 4 2 5 2 7" xfId="25497" xr:uid="{00000000-0005-0000-0000-0000826D0000}"/>
    <cellStyle name="Normal 6 4 2 5 3" xfId="14317" xr:uid="{00000000-0005-0000-0000-0000836D0000}"/>
    <cellStyle name="Normal 6 4 2 5 3 2" xfId="14318" xr:uid="{00000000-0005-0000-0000-0000846D0000}"/>
    <cellStyle name="Normal 6 4 2 5 3 2 2" xfId="14319" xr:uid="{00000000-0005-0000-0000-0000856D0000}"/>
    <cellStyle name="Normal 6 4 2 5 3 2 2 2" xfId="41355" xr:uid="{00000000-0005-0000-0000-0000866D0000}"/>
    <cellStyle name="Normal 6 4 2 5 3 2 3" xfId="31337" xr:uid="{00000000-0005-0000-0000-0000876D0000}"/>
    <cellStyle name="Normal 6 4 2 5 3 3" xfId="14320" xr:uid="{00000000-0005-0000-0000-0000886D0000}"/>
    <cellStyle name="Normal 6 4 2 5 3 3 2" xfId="14321" xr:uid="{00000000-0005-0000-0000-0000896D0000}"/>
    <cellStyle name="Normal 6 4 2 5 3 3 2 2" xfId="41356" xr:uid="{00000000-0005-0000-0000-00008A6D0000}"/>
    <cellStyle name="Normal 6 4 2 5 3 3 3" xfId="31338" xr:uid="{00000000-0005-0000-0000-00008B6D0000}"/>
    <cellStyle name="Normal 6 4 2 5 3 4" xfId="14322" xr:uid="{00000000-0005-0000-0000-00008C6D0000}"/>
    <cellStyle name="Normal 6 4 2 5 3 4 2" xfId="36096" xr:uid="{00000000-0005-0000-0000-00008D6D0000}"/>
    <cellStyle name="Normal 6 4 2 5 3 5" xfId="25500" xr:uid="{00000000-0005-0000-0000-00008E6D0000}"/>
    <cellStyle name="Normal 6 4 2 5 4" xfId="14323" xr:uid="{00000000-0005-0000-0000-00008F6D0000}"/>
    <cellStyle name="Normal 6 4 2 5 4 2" xfId="14324" xr:uid="{00000000-0005-0000-0000-0000906D0000}"/>
    <cellStyle name="Normal 6 4 2 5 4 2 2" xfId="14325" xr:uid="{00000000-0005-0000-0000-0000916D0000}"/>
    <cellStyle name="Normal 6 4 2 5 4 2 2 2" xfId="41357" xr:uid="{00000000-0005-0000-0000-0000926D0000}"/>
    <cellStyle name="Normal 6 4 2 5 4 2 3" xfId="31339" xr:uid="{00000000-0005-0000-0000-0000936D0000}"/>
    <cellStyle name="Normal 6 4 2 5 4 3" xfId="14326" xr:uid="{00000000-0005-0000-0000-0000946D0000}"/>
    <cellStyle name="Normal 6 4 2 5 4 3 2" xfId="14327" xr:uid="{00000000-0005-0000-0000-0000956D0000}"/>
    <cellStyle name="Normal 6 4 2 5 4 3 2 2" xfId="41358" xr:uid="{00000000-0005-0000-0000-0000966D0000}"/>
    <cellStyle name="Normal 6 4 2 5 4 3 3" xfId="31340" xr:uid="{00000000-0005-0000-0000-0000976D0000}"/>
    <cellStyle name="Normal 6 4 2 5 4 4" xfId="14328" xr:uid="{00000000-0005-0000-0000-0000986D0000}"/>
    <cellStyle name="Normal 6 4 2 5 4 4 2" xfId="36097" xr:uid="{00000000-0005-0000-0000-0000996D0000}"/>
    <cellStyle name="Normal 6 4 2 5 4 5" xfId="25501" xr:uid="{00000000-0005-0000-0000-00009A6D0000}"/>
    <cellStyle name="Normal 6 4 2 5 5" xfId="14329" xr:uid="{00000000-0005-0000-0000-00009B6D0000}"/>
    <cellStyle name="Normal 6 4 2 5 5 2" xfId="14330" xr:uid="{00000000-0005-0000-0000-00009C6D0000}"/>
    <cellStyle name="Normal 6 4 2 5 5 2 2" xfId="41359" xr:uid="{00000000-0005-0000-0000-00009D6D0000}"/>
    <cellStyle name="Normal 6 4 2 5 5 3" xfId="31341" xr:uid="{00000000-0005-0000-0000-00009E6D0000}"/>
    <cellStyle name="Normal 6 4 2 5 6" xfId="14331" xr:uid="{00000000-0005-0000-0000-00009F6D0000}"/>
    <cellStyle name="Normal 6 4 2 5 6 2" xfId="14332" xr:uid="{00000000-0005-0000-0000-0000A06D0000}"/>
    <cellStyle name="Normal 6 4 2 5 6 2 2" xfId="41360" xr:uid="{00000000-0005-0000-0000-0000A16D0000}"/>
    <cellStyle name="Normal 6 4 2 5 6 3" xfId="31342" xr:uid="{00000000-0005-0000-0000-0000A26D0000}"/>
    <cellStyle name="Normal 6 4 2 5 7" xfId="14333" xr:uid="{00000000-0005-0000-0000-0000A36D0000}"/>
    <cellStyle name="Normal 6 4 2 5 7 2" xfId="36092" xr:uid="{00000000-0005-0000-0000-0000A46D0000}"/>
    <cellStyle name="Normal 6 4 2 5 8" xfId="25496" xr:uid="{00000000-0005-0000-0000-0000A56D0000}"/>
    <cellStyle name="Normal 6 4 2 6" xfId="14334" xr:uid="{00000000-0005-0000-0000-0000A66D0000}"/>
    <cellStyle name="Normal 6 4 2 6 2" xfId="14335" xr:uid="{00000000-0005-0000-0000-0000A76D0000}"/>
    <cellStyle name="Normal 6 4 2 6 2 2" xfId="14336" xr:uid="{00000000-0005-0000-0000-0000A86D0000}"/>
    <cellStyle name="Normal 6 4 2 6 2 2 2" xfId="14337" xr:uid="{00000000-0005-0000-0000-0000A96D0000}"/>
    <cellStyle name="Normal 6 4 2 6 2 2 2 2" xfId="14338" xr:uid="{00000000-0005-0000-0000-0000AA6D0000}"/>
    <cellStyle name="Normal 6 4 2 6 2 2 2 2 2" xfId="41361" xr:uid="{00000000-0005-0000-0000-0000AB6D0000}"/>
    <cellStyle name="Normal 6 4 2 6 2 2 2 3" xfId="31343" xr:uid="{00000000-0005-0000-0000-0000AC6D0000}"/>
    <cellStyle name="Normal 6 4 2 6 2 2 3" xfId="14339" xr:uid="{00000000-0005-0000-0000-0000AD6D0000}"/>
    <cellStyle name="Normal 6 4 2 6 2 2 3 2" xfId="14340" xr:uid="{00000000-0005-0000-0000-0000AE6D0000}"/>
    <cellStyle name="Normal 6 4 2 6 2 2 3 2 2" xfId="41362" xr:uid="{00000000-0005-0000-0000-0000AF6D0000}"/>
    <cellStyle name="Normal 6 4 2 6 2 2 3 3" xfId="31344" xr:uid="{00000000-0005-0000-0000-0000B06D0000}"/>
    <cellStyle name="Normal 6 4 2 6 2 2 4" xfId="14341" xr:uid="{00000000-0005-0000-0000-0000B16D0000}"/>
    <cellStyle name="Normal 6 4 2 6 2 2 4 2" xfId="36100" xr:uid="{00000000-0005-0000-0000-0000B26D0000}"/>
    <cellStyle name="Normal 6 4 2 6 2 2 5" xfId="25504" xr:uid="{00000000-0005-0000-0000-0000B36D0000}"/>
    <cellStyle name="Normal 6 4 2 6 2 3" xfId="14342" xr:uid="{00000000-0005-0000-0000-0000B46D0000}"/>
    <cellStyle name="Normal 6 4 2 6 2 3 2" xfId="14343" xr:uid="{00000000-0005-0000-0000-0000B56D0000}"/>
    <cellStyle name="Normal 6 4 2 6 2 3 2 2" xfId="14344" xr:uid="{00000000-0005-0000-0000-0000B66D0000}"/>
    <cellStyle name="Normal 6 4 2 6 2 3 2 2 2" xfId="41363" xr:uid="{00000000-0005-0000-0000-0000B76D0000}"/>
    <cellStyle name="Normal 6 4 2 6 2 3 2 3" xfId="31345" xr:uid="{00000000-0005-0000-0000-0000B86D0000}"/>
    <cellStyle name="Normal 6 4 2 6 2 3 3" xfId="14345" xr:uid="{00000000-0005-0000-0000-0000B96D0000}"/>
    <cellStyle name="Normal 6 4 2 6 2 3 3 2" xfId="14346" xr:uid="{00000000-0005-0000-0000-0000BA6D0000}"/>
    <cellStyle name="Normal 6 4 2 6 2 3 3 2 2" xfId="41364" xr:uid="{00000000-0005-0000-0000-0000BB6D0000}"/>
    <cellStyle name="Normal 6 4 2 6 2 3 3 3" xfId="31346" xr:uid="{00000000-0005-0000-0000-0000BC6D0000}"/>
    <cellStyle name="Normal 6 4 2 6 2 3 4" xfId="14347" xr:uid="{00000000-0005-0000-0000-0000BD6D0000}"/>
    <cellStyle name="Normal 6 4 2 6 2 3 4 2" xfId="36101" xr:uid="{00000000-0005-0000-0000-0000BE6D0000}"/>
    <cellStyle name="Normal 6 4 2 6 2 3 5" xfId="25505" xr:uid="{00000000-0005-0000-0000-0000BF6D0000}"/>
    <cellStyle name="Normal 6 4 2 6 2 4" xfId="14348" xr:uid="{00000000-0005-0000-0000-0000C06D0000}"/>
    <cellStyle name="Normal 6 4 2 6 2 4 2" xfId="14349" xr:uid="{00000000-0005-0000-0000-0000C16D0000}"/>
    <cellStyle name="Normal 6 4 2 6 2 4 2 2" xfId="41365" xr:uid="{00000000-0005-0000-0000-0000C26D0000}"/>
    <cellStyle name="Normal 6 4 2 6 2 4 3" xfId="31347" xr:uid="{00000000-0005-0000-0000-0000C36D0000}"/>
    <cellStyle name="Normal 6 4 2 6 2 5" xfId="14350" xr:uid="{00000000-0005-0000-0000-0000C46D0000}"/>
    <cellStyle name="Normal 6 4 2 6 2 5 2" xfId="14351" xr:uid="{00000000-0005-0000-0000-0000C56D0000}"/>
    <cellStyle name="Normal 6 4 2 6 2 5 2 2" xfId="41366" xr:uid="{00000000-0005-0000-0000-0000C66D0000}"/>
    <cellStyle name="Normal 6 4 2 6 2 5 3" xfId="31348" xr:uid="{00000000-0005-0000-0000-0000C76D0000}"/>
    <cellStyle name="Normal 6 4 2 6 2 6" xfId="14352" xr:uid="{00000000-0005-0000-0000-0000C86D0000}"/>
    <cellStyle name="Normal 6 4 2 6 2 6 2" xfId="36099" xr:uid="{00000000-0005-0000-0000-0000C96D0000}"/>
    <cellStyle name="Normal 6 4 2 6 2 7" xfId="25503" xr:uid="{00000000-0005-0000-0000-0000CA6D0000}"/>
    <cellStyle name="Normal 6 4 2 6 3" xfId="14353" xr:uid="{00000000-0005-0000-0000-0000CB6D0000}"/>
    <cellStyle name="Normal 6 4 2 6 3 2" xfId="14354" xr:uid="{00000000-0005-0000-0000-0000CC6D0000}"/>
    <cellStyle name="Normal 6 4 2 6 3 2 2" xfId="14355" xr:uid="{00000000-0005-0000-0000-0000CD6D0000}"/>
    <cellStyle name="Normal 6 4 2 6 3 2 2 2" xfId="41367" xr:uid="{00000000-0005-0000-0000-0000CE6D0000}"/>
    <cellStyle name="Normal 6 4 2 6 3 2 3" xfId="31349" xr:uid="{00000000-0005-0000-0000-0000CF6D0000}"/>
    <cellStyle name="Normal 6 4 2 6 3 3" xfId="14356" xr:uid="{00000000-0005-0000-0000-0000D06D0000}"/>
    <cellStyle name="Normal 6 4 2 6 3 3 2" xfId="14357" xr:uid="{00000000-0005-0000-0000-0000D16D0000}"/>
    <cellStyle name="Normal 6 4 2 6 3 3 2 2" xfId="41368" xr:uid="{00000000-0005-0000-0000-0000D26D0000}"/>
    <cellStyle name="Normal 6 4 2 6 3 3 3" xfId="31350" xr:uid="{00000000-0005-0000-0000-0000D36D0000}"/>
    <cellStyle name="Normal 6 4 2 6 3 4" xfId="14358" xr:uid="{00000000-0005-0000-0000-0000D46D0000}"/>
    <cellStyle name="Normal 6 4 2 6 3 4 2" xfId="36102" xr:uid="{00000000-0005-0000-0000-0000D56D0000}"/>
    <cellStyle name="Normal 6 4 2 6 3 5" xfId="25506" xr:uid="{00000000-0005-0000-0000-0000D66D0000}"/>
    <cellStyle name="Normal 6 4 2 6 4" xfId="14359" xr:uid="{00000000-0005-0000-0000-0000D76D0000}"/>
    <cellStyle name="Normal 6 4 2 6 4 2" xfId="14360" xr:uid="{00000000-0005-0000-0000-0000D86D0000}"/>
    <cellStyle name="Normal 6 4 2 6 4 2 2" xfId="14361" xr:uid="{00000000-0005-0000-0000-0000D96D0000}"/>
    <cellStyle name="Normal 6 4 2 6 4 2 2 2" xfId="41369" xr:uid="{00000000-0005-0000-0000-0000DA6D0000}"/>
    <cellStyle name="Normal 6 4 2 6 4 2 3" xfId="31351" xr:uid="{00000000-0005-0000-0000-0000DB6D0000}"/>
    <cellStyle name="Normal 6 4 2 6 4 3" xfId="14362" xr:uid="{00000000-0005-0000-0000-0000DC6D0000}"/>
    <cellStyle name="Normal 6 4 2 6 4 3 2" xfId="14363" xr:uid="{00000000-0005-0000-0000-0000DD6D0000}"/>
    <cellStyle name="Normal 6 4 2 6 4 3 2 2" xfId="41370" xr:uid="{00000000-0005-0000-0000-0000DE6D0000}"/>
    <cellStyle name="Normal 6 4 2 6 4 3 3" xfId="31352" xr:uid="{00000000-0005-0000-0000-0000DF6D0000}"/>
    <cellStyle name="Normal 6 4 2 6 4 4" xfId="14364" xr:uid="{00000000-0005-0000-0000-0000E06D0000}"/>
    <cellStyle name="Normal 6 4 2 6 4 4 2" xfId="36103" xr:uid="{00000000-0005-0000-0000-0000E16D0000}"/>
    <cellStyle name="Normal 6 4 2 6 4 5" xfId="25507" xr:uid="{00000000-0005-0000-0000-0000E26D0000}"/>
    <cellStyle name="Normal 6 4 2 6 5" xfId="14365" xr:uid="{00000000-0005-0000-0000-0000E36D0000}"/>
    <cellStyle name="Normal 6 4 2 6 5 2" xfId="14366" xr:uid="{00000000-0005-0000-0000-0000E46D0000}"/>
    <cellStyle name="Normal 6 4 2 6 5 2 2" xfId="41371" xr:uid="{00000000-0005-0000-0000-0000E56D0000}"/>
    <cellStyle name="Normal 6 4 2 6 5 3" xfId="31353" xr:uid="{00000000-0005-0000-0000-0000E66D0000}"/>
    <cellStyle name="Normal 6 4 2 6 6" xfId="14367" xr:uid="{00000000-0005-0000-0000-0000E76D0000}"/>
    <cellStyle name="Normal 6 4 2 6 6 2" xfId="14368" xr:uid="{00000000-0005-0000-0000-0000E86D0000}"/>
    <cellStyle name="Normal 6 4 2 6 6 2 2" xfId="41372" xr:uid="{00000000-0005-0000-0000-0000E96D0000}"/>
    <cellStyle name="Normal 6 4 2 6 6 3" xfId="31354" xr:uid="{00000000-0005-0000-0000-0000EA6D0000}"/>
    <cellStyle name="Normal 6 4 2 6 7" xfId="14369" xr:uid="{00000000-0005-0000-0000-0000EB6D0000}"/>
    <cellStyle name="Normal 6 4 2 6 7 2" xfId="36098" xr:uid="{00000000-0005-0000-0000-0000EC6D0000}"/>
    <cellStyle name="Normal 6 4 2 6 8" xfId="25502" xr:uid="{00000000-0005-0000-0000-0000ED6D0000}"/>
    <cellStyle name="Normal 6 4 2 7" xfId="14370" xr:uid="{00000000-0005-0000-0000-0000EE6D0000}"/>
    <cellStyle name="Normal 6 4 2 7 2" xfId="14371" xr:uid="{00000000-0005-0000-0000-0000EF6D0000}"/>
    <cellStyle name="Normal 6 4 2 7 2 2" xfId="14372" xr:uid="{00000000-0005-0000-0000-0000F06D0000}"/>
    <cellStyle name="Normal 6 4 2 7 2 2 2" xfId="14373" xr:uid="{00000000-0005-0000-0000-0000F16D0000}"/>
    <cellStyle name="Normal 6 4 2 7 2 2 2 2" xfId="41373" xr:uid="{00000000-0005-0000-0000-0000F26D0000}"/>
    <cellStyle name="Normal 6 4 2 7 2 2 3" xfId="31355" xr:uid="{00000000-0005-0000-0000-0000F36D0000}"/>
    <cellStyle name="Normal 6 4 2 7 2 3" xfId="14374" xr:uid="{00000000-0005-0000-0000-0000F46D0000}"/>
    <cellStyle name="Normal 6 4 2 7 2 3 2" xfId="14375" xr:uid="{00000000-0005-0000-0000-0000F56D0000}"/>
    <cellStyle name="Normal 6 4 2 7 2 3 2 2" xfId="41374" xr:uid="{00000000-0005-0000-0000-0000F66D0000}"/>
    <cellStyle name="Normal 6 4 2 7 2 3 3" xfId="31356" xr:uid="{00000000-0005-0000-0000-0000F76D0000}"/>
    <cellStyle name="Normal 6 4 2 7 2 4" xfId="14376" xr:uid="{00000000-0005-0000-0000-0000F86D0000}"/>
    <cellStyle name="Normal 6 4 2 7 2 4 2" xfId="36105" xr:uid="{00000000-0005-0000-0000-0000F96D0000}"/>
    <cellStyle name="Normal 6 4 2 7 2 5" xfId="25509" xr:uid="{00000000-0005-0000-0000-0000FA6D0000}"/>
    <cellStyle name="Normal 6 4 2 7 3" xfId="14377" xr:uid="{00000000-0005-0000-0000-0000FB6D0000}"/>
    <cellStyle name="Normal 6 4 2 7 3 2" xfId="14378" xr:uid="{00000000-0005-0000-0000-0000FC6D0000}"/>
    <cellStyle name="Normal 6 4 2 7 3 2 2" xfId="14379" xr:uid="{00000000-0005-0000-0000-0000FD6D0000}"/>
    <cellStyle name="Normal 6 4 2 7 3 2 2 2" xfId="41375" xr:uid="{00000000-0005-0000-0000-0000FE6D0000}"/>
    <cellStyle name="Normal 6 4 2 7 3 2 3" xfId="31357" xr:uid="{00000000-0005-0000-0000-0000FF6D0000}"/>
    <cellStyle name="Normal 6 4 2 7 3 3" xfId="14380" xr:uid="{00000000-0005-0000-0000-0000006E0000}"/>
    <cellStyle name="Normal 6 4 2 7 3 3 2" xfId="14381" xr:uid="{00000000-0005-0000-0000-0000016E0000}"/>
    <cellStyle name="Normal 6 4 2 7 3 3 2 2" xfId="41376" xr:uid="{00000000-0005-0000-0000-0000026E0000}"/>
    <cellStyle name="Normal 6 4 2 7 3 3 3" xfId="31358" xr:uid="{00000000-0005-0000-0000-0000036E0000}"/>
    <cellStyle name="Normal 6 4 2 7 3 4" xfId="14382" xr:uid="{00000000-0005-0000-0000-0000046E0000}"/>
    <cellStyle name="Normal 6 4 2 7 3 4 2" xfId="36106" xr:uid="{00000000-0005-0000-0000-0000056E0000}"/>
    <cellStyle name="Normal 6 4 2 7 3 5" xfId="25510" xr:uid="{00000000-0005-0000-0000-0000066E0000}"/>
    <cellStyle name="Normal 6 4 2 7 4" xfId="14383" xr:uid="{00000000-0005-0000-0000-0000076E0000}"/>
    <cellStyle name="Normal 6 4 2 7 4 2" xfId="14384" xr:uid="{00000000-0005-0000-0000-0000086E0000}"/>
    <cellStyle name="Normal 6 4 2 7 4 2 2" xfId="41377" xr:uid="{00000000-0005-0000-0000-0000096E0000}"/>
    <cellStyle name="Normal 6 4 2 7 4 3" xfId="31359" xr:uid="{00000000-0005-0000-0000-00000A6E0000}"/>
    <cellStyle name="Normal 6 4 2 7 5" xfId="14385" xr:uid="{00000000-0005-0000-0000-00000B6E0000}"/>
    <cellStyle name="Normal 6 4 2 7 5 2" xfId="14386" xr:uid="{00000000-0005-0000-0000-00000C6E0000}"/>
    <cellStyle name="Normal 6 4 2 7 5 2 2" xfId="41378" xr:uid="{00000000-0005-0000-0000-00000D6E0000}"/>
    <cellStyle name="Normal 6 4 2 7 5 3" xfId="31360" xr:uid="{00000000-0005-0000-0000-00000E6E0000}"/>
    <cellStyle name="Normal 6 4 2 7 6" xfId="14387" xr:uid="{00000000-0005-0000-0000-00000F6E0000}"/>
    <cellStyle name="Normal 6 4 2 7 6 2" xfId="36104" xr:uid="{00000000-0005-0000-0000-0000106E0000}"/>
    <cellStyle name="Normal 6 4 2 7 7" xfId="25508" xr:uid="{00000000-0005-0000-0000-0000116E0000}"/>
    <cellStyle name="Normal 6 4 2 8" xfId="14388" xr:uid="{00000000-0005-0000-0000-0000126E0000}"/>
    <cellStyle name="Normal 6 4 2 8 2" xfId="14389" xr:uid="{00000000-0005-0000-0000-0000136E0000}"/>
    <cellStyle name="Normal 6 4 2 8 2 2" xfId="14390" xr:uid="{00000000-0005-0000-0000-0000146E0000}"/>
    <cellStyle name="Normal 6 4 2 8 2 2 2" xfId="41379" xr:uid="{00000000-0005-0000-0000-0000156E0000}"/>
    <cellStyle name="Normal 6 4 2 8 2 3" xfId="31361" xr:uid="{00000000-0005-0000-0000-0000166E0000}"/>
    <cellStyle name="Normal 6 4 2 8 3" xfId="14391" xr:uid="{00000000-0005-0000-0000-0000176E0000}"/>
    <cellStyle name="Normal 6 4 2 8 3 2" xfId="14392" xr:uid="{00000000-0005-0000-0000-0000186E0000}"/>
    <cellStyle name="Normal 6 4 2 8 3 2 2" xfId="41380" xr:uid="{00000000-0005-0000-0000-0000196E0000}"/>
    <cellStyle name="Normal 6 4 2 8 3 3" xfId="31362" xr:uid="{00000000-0005-0000-0000-00001A6E0000}"/>
    <cellStyle name="Normal 6 4 2 8 4" xfId="14393" xr:uid="{00000000-0005-0000-0000-00001B6E0000}"/>
    <cellStyle name="Normal 6 4 2 8 4 2" xfId="36107" xr:uid="{00000000-0005-0000-0000-00001C6E0000}"/>
    <cellStyle name="Normal 6 4 2 8 5" xfId="25511" xr:uid="{00000000-0005-0000-0000-00001D6E0000}"/>
    <cellStyle name="Normal 6 4 2 9" xfId="14394" xr:uid="{00000000-0005-0000-0000-00001E6E0000}"/>
    <cellStyle name="Normal 6 4 2 9 2" xfId="14395" xr:uid="{00000000-0005-0000-0000-00001F6E0000}"/>
    <cellStyle name="Normal 6 4 2 9 2 2" xfId="14396" xr:uid="{00000000-0005-0000-0000-0000206E0000}"/>
    <cellStyle name="Normal 6 4 2 9 2 2 2" xfId="41381" xr:uid="{00000000-0005-0000-0000-0000216E0000}"/>
    <cellStyle name="Normal 6 4 2 9 2 3" xfId="31363" xr:uid="{00000000-0005-0000-0000-0000226E0000}"/>
    <cellStyle name="Normal 6 4 2 9 3" xfId="14397" xr:uid="{00000000-0005-0000-0000-0000236E0000}"/>
    <cellStyle name="Normal 6 4 2 9 3 2" xfId="14398" xr:uid="{00000000-0005-0000-0000-0000246E0000}"/>
    <cellStyle name="Normal 6 4 2 9 3 2 2" xfId="41382" xr:uid="{00000000-0005-0000-0000-0000256E0000}"/>
    <cellStyle name="Normal 6 4 2 9 3 3" xfId="31364" xr:uid="{00000000-0005-0000-0000-0000266E0000}"/>
    <cellStyle name="Normal 6 4 2 9 4" xfId="14399" xr:uid="{00000000-0005-0000-0000-0000276E0000}"/>
    <cellStyle name="Normal 6 4 2 9 4 2" xfId="36108" xr:uid="{00000000-0005-0000-0000-0000286E0000}"/>
    <cellStyle name="Normal 6 4 2 9 5" xfId="25512" xr:uid="{00000000-0005-0000-0000-0000296E0000}"/>
    <cellStyle name="Normal 6 4 3" xfId="14400" xr:uid="{00000000-0005-0000-0000-00002A6E0000}"/>
    <cellStyle name="Normal 6 4 3 10" xfId="14401" xr:uid="{00000000-0005-0000-0000-00002B6E0000}"/>
    <cellStyle name="Normal 6 4 3 10 2" xfId="14402" xr:uid="{00000000-0005-0000-0000-00002C6E0000}"/>
    <cellStyle name="Normal 6 4 3 10 2 2" xfId="41383" xr:uid="{00000000-0005-0000-0000-00002D6E0000}"/>
    <cellStyle name="Normal 6 4 3 10 3" xfId="31365" xr:uid="{00000000-0005-0000-0000-00002E6E0000}"/>
    <cellStyle name="Normal 6 4 3 11" xfId="14403" xr:uid="{00000000-0005-0000-0000-00002F6E0000}"/>
    <cellStyle name="Normal 6 4 3 11 2" xfId="14404" xr:uid="{00000000-0005-0000-0000-0000306E0000}"/>
    <cellStyle name="Normal 6 4 3 11 2 2" xfId="41384" xr:uid="{00000000-0005-0000-0000-0000316E0000}"/>
    <cellStyle name="Normal 6 4 3 11 3" xfId="31366" xr:uid="{00000000-0005-0000-0000-0000326E0000}"/>
    <cellStyle name="Normal 6 4 3 12" xfId="14405" xr:uid="{00000000-0005-0000-0000-0000336E0000}"/>
    <cellStyle name="Normal 6 4 3 12 2" xfId="36109" xr:uid="{00000000-0005-0000-0000-0000346E0000}"/>
    <cellStyle name="Normal 6 4 3 13" xfId="25513" xr:uid="{00000000-0005-0000-0000-0000356E0000}"/>
    <cellStyle name="Normal 6 4 3 14" xfId="45288" xr:uid="{00000000-0005-0000-0000-0000366E0000}"/>
    <cellStyle name="Normal 6 4 3 2" xfId="14406" xr:uid="{00000000-0005-0000-0000-0000376E0000}"/>
    <cellStyle name="Normal 6 4 3 2 10" xfId="14407" xr:uid="{00000000-0005-0000-0000-0000386E0000}"/>
    <cellStyle name="Normal 6 4 3 2 10 2" xfId="14408" xr:uid="{00000000-0005-0000-0000-0000396E0000}"/>
    <cellStyle name="Normal 6 4 3 2 10 2 2" xfId="41385" xr:uid="{00000000-0005-0000-0000-00003A6E0000}"/>
    <cellStyle name="Normal 6 4 3 2 10 3" xfId="31367" xr:uid="{00000000-0005-0000-0000-00003B6E0000}"/>
    <cellStyle name="Normal 6 4 3 2 11" xfId="14409" xr:uid="{00000000-0005-0000-0000-00003C6E0000}"/>
    <cellStyle name="Normal 6 4 3 2 11 2" xfId="36110" xr:uid="{00000000-0005-0000-0000-00003D6E0000}"/>
    <cellStyle name="Normal 6 4 3 2 12" xfId="25514" xr:uid="{00000000-0005-0000-0000-00003E6E0000}"/>
    <cellStyle name="Normal 6 4 3 2 2" xfId="14410" xr:uid="{00000000-0005-0000-0000-00003F6E0000}"/>
    <cellStyle name="Normal 6 4 3 2 2 10" xfId="25515" xr:uid="{00000000-0005-0000-0000-0000406E0000}"/>
    <cellStyle name="Normal 6 4 3 2 2 2" xfId="14411" xr:uid="{00000000-0005-0000-0000-0000416E0000}"/>
    <cellStyle name="Normal 6 4 3 2 2 2 2" xfId="14412" xr:uid="{00000000-0005-0000-0000-0000426E0000}"/>
    <cellStyle name="Normal 6 4 3 2 2 2 2 2" xfId="14413" xr:uid="{00000000-0005-0000-0000-0000436E0000}"/>
    <cellStyle name="Normal 6 4 3 2 2 2 2 2 2" xfId="14414" xr:uid="{00000000-0005-0000-0000-0000446E0000}"/>
    <cellStyle name="Normal 6 4 3 2 2 2 2 2 2 2" xfId="14415" xr:uid="{00000000-0005-0000-0000-0000456E0000}"/>
    <cellStyle name="Normal 6 4 3 2 2 2 2 2 2 2 2" xfId="41386" xr:uid="{00000000-0005-0000-0000-0000466E0000}"/>
    <cellStyle name="Normal 6 4 3 2 2 2 2 2 2 3" xfId="31368" xr:uid="{00000000-0005-0000-0000-0000476E0000}"/>
    <cellStyle name="Normal 6 4 3 2 2 2 2 2 3" xfId="14416" xr:uid="{00000000-0005-0000-0000-0000486E0000}"/>
    <cellStyle name="Normal 6 4 3 2 2 2 2 2 3 2" xfId="14417" xr:uid="{00000000-0005-0000-0000-0000496E0000}"/>
    <cellStyle name="Normal 6 4 3 2 2 2 2 2 3 2 2" xfId="41387" xr:uid="{00000000-0005-0000-0000-00004A6E0000}"/>
    <cellStyle name="Normal 6 4 3 2 2 2 2 2 3 3" xfId="31369" xr:uid="{00000000-0005-0000-0000-00004B6E0000}"/>
    <cellStyle name="Normal 6 4 3 2 2 2 2 2 4" xfId="14418" xr:uid="{00000000-0005-0000-0000-00004C6E0000}"/>
    <cellStyle name="Normal 6 4 3 2 2 2 2 2 4 2" xfId="36114" xr:uid="{00000000-0005-0000-0000-00004D6E0000}"/>
    <cellStyle name="Normal 6 4 3 2 2 2 2 2 5" xfId="25518" xr:uid="{00000000-0005-0000-0000-00004E6E0000}"/>
    <cellStyle name="Normal 6 4 3 2 2 2 2 3" xfId="14419" xr:uid="{00000000-0005-0000-0000-00004F6E0000}"/>
    <cellStyle name="Normal 6 4 3 2 2 2 2 3 2" xfId="14420" xr:uid="{00000000-0005-0000-0000-0000506E0000}"/>
    <cellStyle name="Normal 6 4 3 2 2 2 2 3 2 2" xfId="14421" xr:uid="{00000000-0005-0000-0000-0000516E0000}"/>
    <cellStyle name="Normal 6 4 3 2 2 2 2 3 2 2 2" xfId="41388" xr:uid="{00000000-0005-0000-0000-0000526E0000}"/>
    <cellStyle name="Normal 6 4 3 2 2 2 2 3 2 3" xfId="31370" xr:uid="{00000000-0005-0000-0000-0000536E0000}"/>
    <cellStyle name="Normal 6 4 3 2 2 2 2 3 3" xfId="14422" xr:uid="{00000000-0005-0000-0000-0000546E0000}"/>
    <cellStyle name="Normal 6 4 3 2 2 2 2 3 3 2" xfId="14423" xr:uid="{00000000-0005-0000-0000-0000556E0000}"/>
    <cellStyle name="Normal 6 4 3 2 2 2 2 3 3 2 2" xfId="41389" xr:uid="{00000000-0005-0000-0000-0000566E0000}"/>
    <cellStyle name="Normal 6 4 3 2 2 2 2 3 3 3" xfId="31371" xr:uid="{00000000-0005-0000-0000-0000576E0000}"/>
    <cellStyle name="Normal 6 4 3 2 2 2 2 3 4" xfId="14424" xr:uid="{00000000-0005-0000-0000-0000586E0000}"/>
    <cellStyle name="Normal 6 4 3 2 2 2 2 3 4 2" xfId="36115" xr:uid="{00000000-0005-0000-0000-0000596E0000}"/>
    <cellStyle name="Normal 6 4 3 2 2 2 2 3 5" xfId="25519" xr:uid="{00000000-0005-0000-0000-00005A6E0000}"/>
    <cellStyle name="Normal 6 4 3 2 2 2 2 4" xfId="14425" xr:uid="{00000000-0005-0000-0000-00005B6E0000}"/>
    <cellStyle name="Normal 6 4 3 2 2 2 2 4 2" xfId="14426" xr:uid="{00000000-0005-0000-0000-00005C6E0000}"/>
    <cellStyle name="Normal 6 4 3 2 2 2 2 4 2 2" xfId="41390" xr:uid="{00000000-0005-0000-0000-00005D6E0000}"/>
    <cellStyle name="Normal 6 4 3 2 2 2 2 4 3" xfId="31372" xr:uid="{00000000-0005-0000-0000-00005E6E0000}"/>
    <cellStyle name="Normal 6 4 3 2 2 2 2 5" xfId="14427" xr:uid="{00000000-0005-0000-0000-00005F6E0000}"/>
    <cellStyle name="Normal 6 4 3 2 2 2 2 5 2" xfId="14428" xr:uid="{00000000-0005-0000-0000-0000606E0000}"/>
    <cellStyle name="Normal 6 4 3 2 2 2 2 5 2 2" xfId="41391" xr:uid="{00000000-0005-0000-0000-0000616E0000}"/>
    <cellStyle name="Normal 6 4 3 2 2 2 2 5 3" xfId="31373" xr:uid="{00000000-0005-0000-0000-0000626E0000}"/>
    <cellStyle name="Normal 6 4 3 2 2 2 2 6" xfId="14429" xr:uid="{00000000-0005-0000-0000-0000636E0000}"/>
    <cellStyle name="Normal 6 4 3 2 2 2 2 6 2" xfId="36113" xr:uid="{00000000-0005-0000-0000-0000646E0000}"/>
    <cellStyle name="Normal 6 4 3 2 2 2 2 7" xfId="25517" xr:uid="{00000000-0005-0000-0000-0000656E0000}"/>
    <cellStyle name="Normal 6 4 3 2 2 2 3" xfId="14430" xr:uid="{00000000-0005-0000-0000-0000666E0000}"/>
    <cellStyle name="Normal 6 4 3 2 2 2 3 2" xfId="14431" xr:uid="{00000000-0005-0000-0000-0000676E0000}"/>
    <cellStyle name="Normal 6 4 3 2 2 2 3 2 2" xfId="14432" xr:uid="{00000000-0005-0000-0000-0000686E0000}"/>
    <cellStyle name="Normal 6 4 3 2 2 2 3 2 2 2" xfId="41392" xr:uid="{00000000-0005-0000-0000-0000696E0000}"/>
    <cellStyle name="Normal 6 4 3 2 2 2 3 2 3" xfId="31374" xr:uid="{00000000-0005-0000-0000-00006A6E0000}"/>
    <cellStyle name="Normal 6 4 3 2 2 2 3 3" xfId="14433" xr:uid="{00000000-0005-0000-0000-00006B6E0000}"/>
    <cellStyle name="Normal 6 4 3 2 2 2 3 3 2" xfId="14434" xr:uid="{00000000-0005-0000-0000-00006C6E0000}"/>
    <cellStyle name="Normal 6 4 3 2 2 2 3 3 2 2" xfId="41393" xr:uid="{00000000-0005-0000-0000-00006D6E0000}"/>
    <cellStyle name="Normal 6 4 3 2 2 2 3 3 3" xfId="31375" xr:uid="{00000000-0005-0000-0000-00006E6E0000}"/>
    <cellStyle name="Normal 6 4 3 2 2 2 3 4" xfId="14435" xr:uid="{00000000-0005-0000-0000-00006F6E0000}"/>
    <cellStyle name="Normal 6 4 3 2 2 2 3 4 2" xfId="36116" xr:uid="{00000000-0005-0000-0000-0000706E0000}"/>
    <cellStyle name="Normal 6 4 3 2 2 2 3 5" xfId="25520" xr:uid="{00000000-0005-0000-0000-0000716E0000}"/>
    <cellStyle name="Normal 6 4 3 2 2 2 4" xfId="14436" xr:uid="{00000000-0005-0000-0000-0000726E0000}"/>
    <cellStyle name="Normal 6 4 3 2 2 2 4 2" xfId="14437" xr:uid="{00000000-0005-0000-0000-0000736E0000}"/>
    <cellStyle name="Normal 6 4 3 2 2 2 4 2 2" xfId="14438" xr:uid="{00000000-0005-0000-0000-0000746E0000}"/>
    <cellStyle name="Normal 6 4 3 2 2 2 4 2 2 2" xfId="41394" xr:uid="{00000000-0005-0000-0000-0000756E0000}"/>
    <cellStyle name="Normal 6 4 3 2 2 2 4 2 3" xfId="31376" xr:uid="{00000000-0005-0000-0000-0000766E0000}"/>
    <cellStyle name="Normal 6 4 3 2 2 2 4 3" xfId="14439" xr:uid="{00000000-0005-0000-0000-0000776E0000}"/>
    <cellStyle name="Normal 6 4 3 2 2 2 4 3 2" xfId="14440" xr:uid="{00000000-0005-0000-0000-0000786E0000}"/>
    <cellStyle name="Normal 6 4 3 2 2 2 4 3 2 2" xfId="41395" xr:uid="{00000000-0005-0000-0000-0000796E0000}"/>
    <cellStyle name="Normal 6 4 3 2 2 2 4 3 3" xfId="31377" xr:uid="{00000000-0005-0000-0000-00007A6E0000}"/>
    <cellStyle name="Normal 6 4 3 2 2 2 4 4" xfId="14441" xr:uid="{00000000-0005-0000-0000-00007B6E0000}"/>
    <cellStyle name="Normal 6 4 3 2 2 2 4 4 2" xfId="36117" xr:uid="{00000000-0005-0000-0000-00007C6E0000}"/>
    <cellStyle name="Normal 6 4 3 2 2 2 4 5" xfId="25521" xr:uid="{00000000-0005-0000-0000-00007D6E0000}"/>
    <cellStyle name="Normal 6 4 3 2 2 2 5" xfId="14442" xr:uid="{00000000-0005-0000-0000-00007E6E0000}"/>
    <cellStyle name="Normal 6 4 3 2 2 2 5 2" xfId="14443" xr:uid="{00000000-0005-0000-0000-00007F6E0000}"/>
    <cellStyle name="Normal 6 4 3 2 2 2 5 2 2" xfId="41396" xr:uid="{00000000-0005-0000-0000-0000806E0000}"/>
    <cellStyle name="Normal 6 4 3 2 2 2 5 3" xfId="31378" xr:uid="{00000000-0005-0000-0000-0000816E0000}"/>
    <cellStyle name="Normal 6 4 3 2 2 2 6" xfId="14444" xr:uid="{00000000-0005-0000-0000-0000826E0000}"/>
    <cellStyle name="Normal 6 4 3 2 2 2 6 2" xfId="14445" xr:uid="{00000000-0005-0000-0000-0000836E0000}"/>
    <cellStyle name="Normal 6 4 3 2 2 2 6 2 2" xfId="41397" xr:uid="{00000000-0005-0000-0000-0000846E0000}"/>
    <cellStyle name="Normal 6 4 3 2 2 2 6 3" xfId="31379" xr:uid="{00000000-0005-0000-0000-0000856E0000}"/>
    <cellStyle name="Normal 6 4 3 2 2 2 7" xfId="14446" xr:uid="{00000000-0005-0000-0000-0000866E0000}"/>
    <cellStyle name="Normal 6 4 3 2 2 2 7 2" xfId="36112" xr:uid="{00000000-0005-0000-0000-0000876E0000}"/>
    <cellStyle name="Normal 6 4 3 2 2 2 8" xfId="25516" xr:uid="{00000000-0005-0000-0000-0000886E0000}"/>
    <cellStyle name="Normal 6 4 3 2 2 3" xfId="14447" xr:uid="{00000000-0005-0000-0000-0000896E0000}"/>
    <cellStyle name="Normal 6 4 3 2 2 3 2" xfId="14448" xr:uid="{00000000-0005-0000-0000-00008A6E0000}"/>
    <cellStyle name="Normal 6 4 3 2 2 3 2 2" xfId="14449" xr:uid="{00000000-0005-0000-0000-00008B6E0000}"/>
    <cellStyle name="Normal 6 4 3 2 2 3 2 2 2" xfId="14450" xr:uid="{00000000-0005-0000-0000-00008C6E0000}"/>
    <cellStyle name="Normal 6 4 3 2 2 3 2 2 2 2" xfId="14451" xr:uid="{00000000-0005-0000-0000-00008D6E0000}"/>
    <cellStyle name="Normal 6 4 3 2 2 3 2 2 2 2 2" xfId="41398" xr:uid="{00000000-0005-0000-0000-00008E6E0000}"/>
    <cellStyle name="Normal 6 4 3 2 2 3 2 2 2 3" xfId="31380" xr:uid="{00000000-0005-0000-0000-00008F6E0000}"/>
    <cellStyle name="Normal 6 4 3 2 2 3 2 2 3" xfId="14452" xr:uid="{00000000-0005-0000-0000-0000906E0000}"/>
    <cellStyle name="Normal 6 4 3 2 2 3 2 2 3 2" xfId="14453" xr:uid="{00000000-0005-0000-0000-0000916E0000}"/>
    <cellStyle name="Normal 6 4 3 2 2 3 2 2 3 2 2" xfId="41399" xr:uid="{00000000-0005-0000-0000-0000926E0000}"/>
    <cellStyle name="Normal 6 4 3 2 2 3 2 2 3 3" xfId="31381" xr:uid="{00000000-0005-0000-0000-0000936E0000}"/>
    <cellStyle name="Normal 6 4 3 2 2 3 2 2 4" xfId="14454" xr:uid="{00000000-0005-0000-0000-0000946E0000}"/>
    <cellStyle name="Normal 6 4 3 2 2 3 2 2 4 2" xfId="36120" xr:uid="{00000000-0005-0000-0000-0000956E0000}"/>
    <cellStyle name="Normal 6 4 3 2 2 3 2 2 5" xfId="25524" xr:uid="{00000000-0005-0000-0000-0000966E0000}"/>
    <cellStyle name="Normal 6 4 3 2 2 3 2 3" xfId="14455" xr:uid="{00000000-0005-0000-0000-0000976E0000}"/>
    <cellStyle name="Normal 6 4 3 2 2 3 2 3 2" xfId="14456" xr:uid="{00000000-0005-0000-0000-0000986E0000}"/>
    <cellStyle name="Normal 6 4 3 2 2 3 2 3 2 2" xfId="14457" xr:uid="{00000000-0005-0000-0000-0000996E0000}"/>
    <cellStyle name="Normal 6 4 3 2 2 3 2 3 2 2 2" xfId="41400" xr:uid="{00000000-0005-0000-0000-00009A6E0000}"/>
    <cellStyle name="Normal 6 4 3 2 2 3 2 3 2 3" xfId="31382" xr:uid="{00000000-0005-0000-0000-00009B6E0000}"/>
    <cellStyle name="Normal 6 4 3 2 2 3 2 3 3" xfId="14458" xr:uid="{00000000-0005-0000-0000-00009C6E0000}"/>
    <cellStyle name="Normal 6 4 3 2 2 3 2 3 3 2" xfId="14459" xr:uid="{00000000-0005-0000-0000-00009D6E0000}"/>
    <cellStyle name="Normal 6 4 3 2 2 3 2 3 3 2 2" xfId="41401" xr:uid="{00000000-0005-0000-0000-00009E6E0000}"/>
    <cellStyle name="Normal 6 4 3 2 2 3 2 3 3 3" xfId="31383" xr:uid="{00000000-0005-0000-0000-00009F6E0000}"/>
    <cellStyle name="Normal 6 4 3 2 2 3 2 3 4" xfId="14460" xr:uid="{00000000-0005-0000-0000-0000A06E0000}"/>
    <cellStyle name="Normal 6 4 3 2 2 3 2 3 4 2" xfId="36121" xr:uid="{00000000-0005-0000-0000-0000A16E0000}"/>
    <cellStyle name="Normal 6 4 3 2 2 3 2 3 5" xfId="25525" xr:uid="{00000000-0005-0000-0000-0000A26E0000}"/>
    <cellStyle name="Normal 6 4 3 2 2 3 2 4" xfId="14461" xr:uid="{00000000-0005-0000-0000-0000A36E0000}"/>
    <cellStyle name="Normal 6 4 3 2 2 3 2 4 2" xfId="14462" xr:uid="{00000000-0005-0000-0000-0000A46E0000}"/>
    <cellStyle name="Normal 6 4 3 2 2 3 2 4 2 2" xfId="41402" xr:uid="{00000000-0005-0000-0000-0000A56E0000}"/>
    <cellStyle name="Normal 6 4 3 2 2 3 2 4 3" xfId="31384" xr:uid="{00000000-0005-0000-0000-0000A66E0000}"/>
    <cellStyle name="Normal 6 4 3 2 2 3 2 5" xfId="14463" xr:uid="{00000000-0005-0000-0000-0000A76E0000}"/>
    <cellStyle name="Normal 6 4 3 2 2 3 2 5 2" xfId="14464" xr:uid="{00000000-0005-0000-0000-0000A86E0000}"/>
    <cellStyle name="Normal 6 4 3 2 2 3 2 5 2 2" xfId="41403" xr:uid="{00000000-0005-0000-0000-0000A96E0000}"/>
    <cellStyle name="Normal 6 4 3 2 2 3 2 5 3" xfId="31385" xr:uid="{00000000-0005-0000-0000-0000AA6E0000}"/>
    <cellStyle name="Normal 6 4 3 2 2 3 2 6" xfId="14465" xr:uid="{00000000-0005-0000-0000-0000AB6E0000}"/>
    <cellStyle name="Normal 6 4 3 2 2 3 2 6 2" xfId="36119" xr:uid="{00000000-0005-0000-0000-0000AC6E0000}"/>
    <cellStyle name="Normal 6 4 3 2 2 3 2 7" xfId="25523" xr:uid="{00000000-0005-0000-0000-0000AD6E0000}"/>
    <cellStyle name="Normal 6 4 3 2 2 3 3" xfId="14466" xr:uid="{00000000-0005-0000-0000-0000AE6E0000}"/>
    <cellStyle name="Normal 6 4 3 2 2 3 3 2" xfId="14467" xr:uid="{00000000-0005-0000-0000-0000AF6E0000}"/>
    <cellStyle name="Normal 6 4 3 2 2 3 3 2 2" xfId="14468" xr:uid="{00000000-0005-0000-0000-0000B06E0000}"/>
    <cellStyle name="Normal 6 4 3 2 2 3 3 2 2 2" xfId="41404" xr:uid="{00000000-0005-0000-0000-0000B16E0000}"/>
    <cellStyle name="Normal 6 4 3 2 2 3 3 2 3" xfId="31386" xr:uid="{00000000-0005-0000-0000-0000B26E0000}"/>
    <cellStyle name="Normal 6 4 3 2 2 3 3 3" xfId="14469" xr:uid="{00000000-0005-0000-0000-0000B36E0000}"/>
    <cellStyle name="Normal 6 4 3 2 2 3 3 3 2" xfId="14470" xr:uid="{00000000-0005-0000-0000-0000B46E0000}"/>
    <cellStyle name="Normal 6 4 3 2 2 3 3 3 2 2" xfId="41405" xr:uid="{00000000-0005-0000-0000-0000B56E0000}"/>
    <cellStyle name="Normal 6 4 3 2 2 3 3 3 3" xfId="31387" xr:uid="{00000000-0005-0000-0000-0000B66E0000}"/>
    <cellStyle name="Normal 6 4 3 2 2 3 3 4" xfId="14471" xr:uid="{00000000-0005-0000-0000-0000B76E0000}"/>
    <cellStyle name="Normal 6 4 3 2 2 3 3 4 2" xfId="36122" xr:uid="{00000000-0005-0000-0000-0000B86E0000}"/>
    <cellStyle name="Normal 6 4 3 2 2 3 3 5" xfId="25526" xr:uid="{00000000-0005-0000-0000-0000B96E0000}"/>
    <cellStyle name="Normal 6 4 3 2 2 3 4" xfId="14472" xr:uid="{00000000-0005-0000-0000-0000BA6E0000}"/>
    <cellStyle name="Normal 6 4 3 2 2 3 4 2" xfId="14473" xr:uid="{00000000-0005-0000-0000-0000BB6E0000}"/>
    <cellStyle name="Normal 6 4 3 2 2 3 4 2 2" xfId="14474" xr:uid="{00000000-0005-0000-0000-0000BC6E0000}"/>
    <cellStyle name="Normal 6 4 3 2 2 3 4 2 2 2" xfId="41406" xr:uid="{00000000-0005-0000-0000-0000BD6E0000}"/>
    <cellStyle name="Normal 6 4 3 2 2 3 4 2 3" xfId="31388" xr:uid="{00000000-0005-0000-0000-0000BE6E0000}"/>
    <cellStyle name="Normal 6 4 3 2 2 3 4 3" xfId="14475" xr:uid="{00000000-0005-0000-0000-0000BF6E0000}"/>
    <cellStyle name="Normal 6 4 3 2 2 3 4 3 2" xfId="14476" xr:uid="{00000000-0005-0000-0000-0000C06E0000}"/>
    <cellStyle name="Normal 6 4 3 2 2 3 4 3 2 2" xfId="41407" xr:uid="{00000000-0005-0000-0000-0000C16E0000}"/>
    <cellStyle name="Normal 6 4 3 2 2 3 4 3 3" xfId="31389" xr:uid="{00000000-0005-0000-0000-0000C26E0000}"/>
    <cellStyle name="Normal 6 4 3 2 2 3 4 4" xfId="14477" xr:uid="{00000000-0005-0000-0000-0000C36E0000}"/>
    <cellStyle name="Normal 6 4 3 2 2 3 4 4 2" xfId="36123" xr:uid="{00000000-0005-0000-0000-0000C46E0000}"/>
    <cellStyle name="Normal 6 4 3 2 2 3 4 5" xfId="25527" xr:uid="{00000000-0005-0000-0000-0000C56E0000}"/>
    <cellStyle name="Normal 6 4 3 2 2 3 5" xfId="14478" xr:uid="{00000000-0005-0000-0000-0000C66E0000}"/>
    <cellStyle name="Normal 6 4 3 2 2 3 5 2" xfId="14479" xr:uid="{00000000-0005-0000-0000-0000C76E0000}"/>
    <cellStyle name="Normal 6 4 3 2 2 3 5 2 2" xfId="41408" xr:uid="{00000000-0005-0000-0000-0000C86E0000}"/>
    <cellStyle name="Normal 6 4 3 2 2 3 5 3" xfId="31390" xr:uid="{00000000-0005-0000-0000-0000C96E0000}"/>
    <cellStyle name="Normal 6 4 3 2 2 3 6" xfId="14480" xr:uid="{00000000-0005-0000-0000-0000CA6E0000}"/>
    <cellStyle name="Normal 6 4 3 2 2 3 6 2" xfId="14481" xr:uid="{00000000-0005-0000-0000-0000CB6E0000}"/>
    <cellStyle name="Normal 6 4 3 2 2 3 6 2 2" xfId="41409" xr:uid="{00000000-0005-0000-0000-0000CC6E0000}"/>
    <cellStyle name="Normal 6 4 3 2 2 3 6 3" xfId="31391" xr:uid="{00000000-0005-0000-0000-0000CD6E0000}"/>
    <cellStyle name="Normal 6 4 3 2 2 3 7" xfId="14482" xr:uid="{00000000-0005-0000-0000-0000CE6E0000}"/>
    <cellStyle name="Normal 6 4 3 2 2 3 7 2" xfId="36118" xr:uid="{00000000-0005-0000-0000-0000CF6E0000}"/>
    <cellStyle name="Normal 6 4 3 2 2 3 8" xfId="25522" xr:uid="{00000000-0005-0000-0000-0000D06E0000}"/>
    <cellStyle name="Normal 6 4 3 2 2 4" xfId="14483" xr:uid="{00000000-0005-0000-0000-0000D16E0000}"/>
    <cellStyle name="Normal 6 4 3 2 2 4 2" xfId="14484" xr:uid="{00000000-0005-0000-0000-0000D26E0000}"/>
    <cellStyle name="Normal 6 4 3 2 2 4 2 2" xfId="14485" xr:uid="{00000000-0005-0000-0000-0000D36E0000}"/>
    <cellStyle name="Normal 6 4 3 2 2 4 2 2 2" xfId="14486" xr:uid="{00000000-0005-0000-0000-0000D46E0000}"/>
    <cellStyle name="Normal 6 4 3 2 2 4 2 2 2 2" xfId="41410" xr:uid="{00000000-0005-0000-0000-0000D56E0000}"/>
    <cellStyle name="Normal 6 4 3 2 2 4 2 2 3" xfId="31392" xr:uid="{00000000-0005-0000-0000-0000D66E0000}"/>
    <cellStyle name="Normal 6 4 3 2 2 4 2 3" xfId="14487" xr:uid="{00000000-0005-0000-0000-0000D76E0000}"/>
    <cellStyle name="Normal 6 4 3 2 2 4 2 3 2" xfId="14488" xr:uid="{00000000-0005-0000-0000-0000D86E0000}"/>
    <cellStyle name="Normal 6 4 3 2 2 4 2 3 2 2" xfId="41411" xr:uid="{00000000-0005-0000-0000-0000D96E0000}"/>
    <cellStyle name="Normal 6 4 3 2 2 4 2 3 3" xfId="31393" xr:uid="{00000000-0005-0000-0000-0000DA6E0000}"/>
    <cellStyle name="Normal 6 4 3 2 2 4 2 4" xfId="14489" xr:uid="{00000000-0005-0000-0000-0000DB6E0000}"/>
    <cellStyle name="Normal 6 4 3 2 2 4 2 4 2" xfId="36125" xr:uid="{00000000-0005-0000-0000-0000DC6E0000}"/>
    <cellStyle name="Normal 6 4 3 2 2 4 2 5" xfId="25529" xr:uid="{00000000-0005-0000-0000-0000DD6E0000}"/>
    <cellStyle name="Normal 6 4 3 2 2 4 3" xfId="14490" xr:uid="{00000000-0005-0000-0000-0000DE6E0000}"/>
    <cellStyle name="Normal 6 4 3 2 2 4 3 2" xfId="14491" xr:uid="{00000000-0005-0000-0000-0000DF6E0000}"/>
    <cellStyle name="Normal 6 4 3 2 2 4 3 2 2" xfId="14492" xr:uid="{00000000-0005-0000-0000-0000E06E0000}"/>
    <cellStyle name="Normal 6 4 3 2 2 4 3 2 2 2" xfId="41412" xr:uid="{00000000-0005-0000-0000-0000E16E0000}"/>
    <cellStyle name="Normal 6 4 3 2 2 4 3 2 3" xfId="31394" xr:uid="{00000000-0005-0000-0000-0000E26E0000}"/>
    <cellStyle name="Normal 6 4 3 2 2 4 3 3" xfId="14493" xr:uid="{00000000-0005-0000-0000-0000E36E0000}"/>
    <cellStyle name="Normal 6 4 3 2 2 4 3 3 2" xfId="14494" xr:uid="{00000000-0005-0000-0000-0000E46E0000}"/>
    <cellStyle name="Normal 6 4 3 2 2 4 3 3 2 2" xfId="41413" xr:uid="{00000000-0005-0000-0000-0000E56E0000}"/>
    <cellStyle name="Normal 6 4 3 2 2 4 3 3 3" xfId="31395" xr:uid="{00000000-0005-0000-0000-0000E66E0000}"/>
    <cellStyle name="Normal 6 4 3 2 2 4 3 4" xfId="14495" xr:uid="{00000000-0005-0000-0000-0000E76E0000}"/>
    <cellStyle name="Normal 6 4 3 2 2 4 3 4 2" xfId="36126" xr:uid="{00000000-0005-0000-0000-0000E86E0000}"/>
    <cellStyle name="Normal 6 4 3 2 2 4 3 5" xfId="25530" xr:uid="{00000000-0005-0000-0000-0000E96E0000}"/>
    <cellStyle name="Normal 6 4 3 2 2 4 4" xfId="14496" xr:uid="{00000000-0005-0000-0000-0000EA6E0000}"/>
    <cellStyle name="Normal 6 4 3 2 2 4 4 2" xfId="14497" xr:uid="{00000000-0005-0000-0000-0000EB6E0000}"/>
    <cellStyle name="Normal 6 4 3 2 2 4 4 2 2" xfId="41414" xr:uid="{00000000-0005-0000-0000-0000EC6E0000}"/>
    <cellStyle name="Normal 6 4 3 2 2 4 4 3" xfId="31396" xr:uid="{00000000-0005-0000-0000-0000ED6E0000}"/>
    <cellStyle name="Normal 6 4 3 2 2 4 5" xfId="14498" xr:uid="{00000000-0005-0000-0000-0000EE6E0000}"/>
    <cellStyle name="Normal 6 4 3 2 2 4 5 2" xfId="14499" xr:uid="{00000000-0005-0000-0000-0000EF6E0000}"/>
    <cellStyle name="Normal 6 4 3 2 2 4 5 2 2" xfId="41415" xr:uid="{00000000-0005-0000-0000-0000F06E0000}"/>
    <cellStyle name="Normal 6 4 3 2 2 4 5 3" xfId="31397" xr:uid="{00000000-0005-0000-0000-0000F16E0000}"/>
    <cellStyle name="Normal 6 4 3 2 2 4 6" xfId="14500" xr:uid="{00000000-0005-0000-0000-0000F26E0000}"/>
    <cellStyle name="Normal 6 4 3 2 2 4 6 2" xfId="36124" xr:uid="{00000000-0005-0000-0000-0000F36E0000}"/>
    <cellStyle name="Normal 6 4 3 2 2 4 7" xfId="25528" xr:uid="{00000000-0005-0000-0000-0000F46E0000}"/>
    <cellStyle name="Normal 6 4 3 2 2 5" xfId="14501" xr:uid="{00000000-0005-0000-0000-0000F56E0000}"/>
    <cellStyle name="Normal 6 4 3 2 2 5 2" xfId="14502" xr:uid="{00000000-0005-0000-0000-0000F66E0000}"/>
    <cellStyle name="Normal 6 4 3 2 2 5 2 2" xfId="14503" xr:uid="{00000000-0005-0000-0000-0000F76E0000}"/>
    <cellStyle name="Normal 6 4 3 2 2 5 2 2 2" xfId="41416" xr:uid="{00000000-0005-0000-0000-0000F86E0000}"/>
    <cellStyle name="Normal 6 4 3 2 2 5 2 3" xfId="31398" xr:uid="{00000000-0005-0000-0000-0000F96E0000}"/>
    <cellStyle name="Normal 6 4 3 2 2 5 3" xfId="14504" xr:uid="{00000000-0005-0000-0000-0000FA6E0000}"/>
    <cellStyle name="Normal 6 4 3 2 2 5 3 2" xfId="14505" xr:uid="{00000000-0005-0000-0000-0000FB6E0000}"/>
    <cellStyle name="Normal 6 4 3 2 2 5 3 2 2" xfId="41417" xr:uid="{00000000-0005-0000-0000-0000FC6E0000}"/>
    <cellStyle name="Normal 6 4 3 2 2 5 3 3" xfId="31399" xr:uid="{00000000-0005-0000-0000-0000FD6E0000}"/>
    <cellStyle name="Normal 6 4 3 2 2 5 4" xfId="14506" xr:uid="{00000000-0005-0000-0000-0000FE6E0000}"/>
    <cellStyle name="Normal 6 4 3 2 2 5 4 2" xfId="36127" xr:uid="{00000000-0005-0000-0000-0000FF6E0000}"/>
    <cellStyle name="Normal 6 4 3 2 2 5 5" xfId="25531" xr:uid="{00000000-0005-0000-0000-0000006F0000}"/>
    <cellStyle name="Normal 6 4 3 2 2 6" xfId="14507" xr:uid="{00000000-0005-0000-0000-0000016F0000}"/>
    <cellStyle name="Normal 6 4 3 2 2 6 2" xfId="14508" xr:uid="{00000000-0005-0000-0000-0000026F0000}"/>
    <cellStyle name="Normal 6 4 3 2 2 6 2 2" xfId="14509" xr:uid="{00000000-0005-0000-0000-0000036F0000}"/>
    <cellStyle name="Normal 6 4 3 2 2 6 2 2 2" xfId="41418" xr:uid="{00000000-0005-0000-0000-0000046F0000}"/>
    <cellStyle name="Normal 6 4 3 2 2 6 2 3" xfId="31400" xr:uid="{00000000-0005-0000-0000-0000056F0000}"/>
    <cellStyle name="Normal 6 4 3 2 2 6 3" xfId="14510" xr:uid="{00000000-0005-0000-0000-0000066F0000}"/>
    <cellStyle name="Normal 6 4 3 2 2 6 3 2" xfId="14511" xr:uid="{00000000-0005-0000-0000-0000076F0000}"/>
    <cellStyle name="Normal 6 4 3 2 2 6 3 2 2" xfId="41419" xr:uid="{00000000-0005-0000-0000-0000086F0000}"/>
    <cellStyle name="Normal 6 4 3 2 2 6 3 3" xfId="31401" xr:uid="{00000000-0005-0000-0000-0000096F0000}"/>
    <cellStyle name="Normal 6 4 3 2 2 6 4" xfId="14512" xr:uid="{00000000-0005-0000-0000-00000A6F0000}"/>
    <cellStyle name="Normal 6 4 3 2 2 6 4 2" xfId="36128" xr:uid="{00000000-0005-0000-0000-00000B6F0000}"/>
    <cellStyle name="Normal 6 4 3 2 2 6 5" xfId="25532" xr:uid="{00000000-0005-0000-0000-00000C6F0000}"/>
    <cellStyle name="Normal 6 4 3 2 2 7" xfId="14513" xr:uid="{00000000-0005-0000-0000-00000D6F0000}"/>
    <cellStyle name="Normal 6 4 3 2 2 7 2" xfId="14514" xr:uid="{00000000-0005-0000-0000-00000E6F0000}"/>
    <cellStyle name="Normal 6 4 3 2 2 7 2 2" xfId="41420" xr:uid="{00000000-0005-0000-0000-00000F6F0000}"/>
    <cellStyle name="Normal 6 4 3 2 2 7 3" xfId="31402" xr:uid="{00000000-0005-0000-0000-0000106F0000}"/>
    <cellStyle name="Normal 6 4 3 2 2 8" xfId="14515" xr:uid="{00000000-0005-0000-0000-0000116F0000}"/>
    <cellStyle name="Normal 6 4 3 2 2 8 2" xfId="14516" xr:uid="{00000000-0005-0000-0000-0000126F0000}"/>
    <cellStyle name="Normal 6 4 3 2 2 8 2 2" xfId="41421" xr:uid="{00000000-0005-0000-0000-0000136F0000}"/>
    <cellStyle name="Normal 6 4 3 2 2 8 3" xfId="31403" xr:uid="{00000000-0005-0000-0000-0000146F0000}"/>
    <cellStyle name="Normal 6 4 3 2 2 9" xfId="14517" xr:uid="{00000000-0005-0000-0000-0000156F0000}"/>
    <cellStyle name="Normal 6 4 3 2 2 9 2" xfId="36111" xr:uid="{00000000-0005-0000-0000-0000166F0000}"/>
    <cellStyle name="Normal 6 4 3 2 3" xfId="14518" xr:uid="{00000000-0005-0000-0000-0000176F0000}"/>
    <cellStyle name="Normal 6 4 3 2 3 2" xfId="14519" xr:uid="{00000000-0005-0000-0000-0000186F0000}"/>
    <cellStyle name="Normal 6 4 3 2 3 2 2" xfId="14520" xr:uid="{00000000-0005-0000-0000-0000196F0000}"/>
    <cellStyle name="Normal 6 4 3 2 3 2 2 2" xfId="14521" xr:uid="{00000000-0005-0000-0000-00001A6F0000}"/>
    <cellStyle name="Normal 6 4 3 2 3 2 2 2 2" xfId="14522" xr:uid="{00000000-0005-0000-0000-00001B6F0000}"/>
    <cellStyle name="Normal 6 4 3 2 3 2 2 2 2 2" xfId="41422" xr:uid="{00000000-0005-0000-0000-00001C6F0000}"/>
    <cellStyle name="Normal 6 4 3 2 3 2 2 2 3" xfId="31404" xr:uid="{00000000-0005-0000-0000-00001D6F0000}"/>
    <cellStyle name="Normal 6 4 3 2 3 2 2 3" xfId="14523" xr:uid="{00000000-0005-0000-0000-00001E6F0000}"/>
    <cellStyle name="Normal 6 4 3 2 3 2 2 3 2" xfId="14524" xr:uid="{00000000-0005-0000-0000-00001F6F0000}"/>
    <cellStyle name="Normal 6 4 3 2 3 2 2 3 2 2" xfId="41423" xr:uid="{00000000-0005-0000-0000-0000206F0000}"/>
    <cellStyle name="Normal 6 4 3 2 3 2 2 3 3" xfId="31405" xr:uid="{00000000-0005-0000-0000-0000216F0000}"/>
    <cellStyle name="Normal 6 4 3 2 3 2 2 4" xfId="14525" xr:uid="{00000000-0005-0000-0000-0000226F0000}"/>
    <cellStyle name="Normal 6 4 3 2 3 2 2 4 2" xfId="36131" xr:uid="{00000000-0005-0000-0000-0000236F0000}"/>
    <cellStyle name="Normal 6 4 3 2 3 2 2 5" xfId="25535" xr:uid="{00000000-0005-0000-0000-0000246F0000}"/>
    <cellStyle name="Normal 6 4 3 2 3 2 3" xfId="14526" xr:uid="{00000000-0005-0000-0000-0000256F0000}"/>
    <cellStyle name="Normal 6 4 3 2 3 2 3 2" xfId="14527" xr:uid="{00000000-0005-0000-0000-0000266F0000}"/>
    <cellStyle name="Normal 6 4 3 2 3 2 3 2 2" xfId="14528" xr:uid="{00000000-0005-0000-0000-0000276F0000}"/>
    <cellStyle name="Normal 6 4 3 2 3 2 3 2 2 2" xfId="41424" xr:uid="{00000000-0005-0000-0000-0000286F0000}"/>
    <cellStyle name="Normal 6 4 3 2 3 2 3 2 3" xfId="31406" xr:uid="{00000000-0005-0000-0000-0000296F0000}"/>
    <cellStyle name="Normal 6 4 3 2 3 2 3 3" xfId="14529" xr:uid="{00000000-0005-0000-0000-00002A6F0000}"/>
    <cellStyle name="Normal 6 4 3 2 3 2 3 3 2" xfId="14530" xr:uid="{00000000-0005-0000-0000-00002B6F0000}"/>
    <cellStyle name="Normal 6 4 3 2 3 2 3 3 2 2" xfId="41425" xr:uid="{00000000-0005-0000-0000-00002C6F0000}"/>
    <cellStyle name="Normal 6 4 3 2 3 2 3 3 3" xfId="31407" xr:uid="{00000000-0005-0000-0000-00002D6F0000}"/>
    <cellStyle name="Normal 6 4 3 2 3 2 3 4" xfId="14531" xr:uid="{00000000-0005-0000-0000-00002E6F0000}"/>
    <cellStyle name="Normal 6 4 3 2 3 2 3 4 2" xfId="36132" xr:uid="{00000000-0005-0000-0000-00002F6F0000}"/>
    <cellStyle name="Normal 6 4 3 2 3 2 3 5" xfId="25536" xr:uid="{00000000-0005-0000-0000-0000306F0000}"/>
    <cellStyle name="Normal 6 4 3 2 3 2 4" xfId="14532" xr:uid="{00000000-0005-0000-0000-0000316F0000}"/>
    <cellStyle name="Normal 6 4 3 2 3 2 4 2" xfId="14533" xr:uid="{00000000-0005-0000-0000-0000326F0000}"/>
    <cellStyle name="Normal 6 4 3 2 3 2 4 2 2" xfId="41426" xr:uid="{00000000-0005-0000-0000-0000336F0000}"/>
    <cellStyle name="Normal 6 4 3 2 3 2 4 3" xfId="31408" xr:uid="{00000000-0005-0000-0000-0000346F0000}"/>
    <cellStyle name="Normal 6 4 3 2 3 2 5" xfId="14534" xr:uid="{00000000-0005-0000-0000-0000356F0000}"/>
    <cellStyle name="Normal 6 4 3 2 3 2 5 2" xfId="14535" xr:uid="{00000000-0005-0000-0000-0000366F0000}"/>
    <cellStyle name="Normal 6 4 3 2 3 2 5 2 2" xfId="41427" xr:uid="{00000000-0005-0000-0000-0000376F0000}"/>
    <cellStyle name="Normal 6 4 3 2 3 2 5 3" xfId="31409" xr:uid="{00000000-0005-0000-0000-0000386F0000}"/>
    <cellStyle name="Normal 6 4 3 2 3 2 6" xfId="14536" xr:uid="{00000000-0005-0000-0000-0000396F0000}"/>
    <cellStyle name="Normal 6 4 3 2 3 2 6 2" xfId="36130" xr:uid="{00000000-0005-0000-0000-00003A6F0000}"/>
    <cellStyle name="Normal 6 4 3 2 3 2 7" xfId="25534" xr:uid="{00000000-0005-0000-0000-00003B6F0000}"/>
    <cellStyle name="Normal 6 4 3 2 3 3" xfId="14537" xr:uid="{00000000-0005-0000-0000-00003C6F0000}"/>
    <cellStyle name="Normal 6 4 3 2 3 3 2" xfId="14538" xr:uid="{00000000-0005-0000-0000-00003D6F0000}"/>
    <cellStyle name="Normal 6 4 3 2 3 3 2 2" xfId="14539" xr:uid="{00000000-0005-0000-0000-00003E6F0000}"/>
    <cellStyle name="Normal 6 4 3 2 3 3 2 2 2" xfId="41428" xr:uid="{00000000-0005-0000-0000-00003F6F0000}"/>
    <cellStyle name="Normal 6 4 3 2 3 3 2 3" xfId="31410" xr:uid="{00000000-0005-0000-0000-0000406F0000}"/>
    <cellStyle name="Normal 6 4 3 2 3 3 3" xfId="14540" xr:uid="{00000000-0005-0000-0000-0000416F0000}"/>
    <cellStyle name="Normal 6 4 3 2 3 3 3 2" xfId="14541" xr:uid="{00000000-0005-0000-0000-0000426F0000}"/>
    <cellStyle name="Normal 6 4 3 2 3 3 3 2 2" xfId="41429" xr:uid="{00000000-0005-0000-0000-0000436F0000}"/>
    <cellStyle name="Normal 6 4 3 2 3 3 3 3" xfId="31411" xr:uid="{00000000-0005-0000-0000-0000446F0000}"/>
    <cellStyle name="Normal 6 4 3 2 3 3 4" xfId="14542" xr:uid="{00000000-0005-0000-0000-0000456F0000}"/>
    <cellStyle name="Normal 6 4 3 2 3 3 4 2" xfId="36133" xr:uid="{00000000-0005-0000-0000-0000466F0000}"/>
    <cellStyle name="Normal 6 4 3 2 3 3 5" xfId="25537" xr:uid="{00000000-0005-0000-0000-0000476F0000}"/>
    <cellStyle name="Normal 6 4 3 2 3 4" xfId="14543" xr:uid="{00000000-0005-0000-0000-0000486F0000}"/>
    <cellStyle name="Normal 6 4 3 2 3 4 2" xfId="14544" xr:uid="{00000000-0005-0000-0000-0000496F0000}"/>
    <cellStyle name="Normal 6 4 3 2 3 4 2 2" xfId="14545" xr:uid="{00000000-0005-0000-0000-00004A6F0000}"/>
    <cellStyle name="Normal 6 4 3 2 3 4 2 2 2" xfId="41430" xr:uid="{00000000-0005-0000-0000-00004B6F0000}"/>
    <cellStyle name="Normal 6 4 3 2 3 4 2 3" xfId="31412" xr:uid="{00000000-0005-0000-0000-00004C6F0000}"/>
    <cellStyle name="Normal 6 4 3 2 3 4 3" xfId="14546" xr:uid="{00000000-0005-0000-0000-00004D6F0000}"/>
    <cellStyle name="Normal 6 4 3 2 3 4 3 2" xfId="14547" xr:uid="{00000000-0005-0000-0000-00004E6F0000}"/>
    <cellStyle name="Normal 6 4 3 2 3 4 3 2 2" xfId="41431" xr:uid="{00000000-0005-0000-0000-00004F6F0000}"/>
    <cellStyle name="Normal 6 4 3 2 3 4 3 3" xfId="31413" xr:uid="{00000000-0005-0000-0000-0000506F0000}"/>
    <cellStyle name="Normal 6 4 3 2 3 4 4" xfId="14548" xr:uid="{00000000-0005-0000-0000-0000516F0000}"/>
    <cellStyle name="Normal 6 4 3 2 3 4 4 2" xfId="36134" xr:uid="{00000000-0005-0000-0000-0000526F0000}"/>
    <cellStyle name="Normal 6 4 3 2 3 4 5" xfId="25538" xr:uid="{00000000-0005-0000-0000-0000536F0000}"/>
    <cellStyle name="Normal 6 4 3 2 3 5" xfId="14549" xr:uid="{00000000-0005-0000-0000-0000546F0000}"/>
    <cellStyle name="Normal 6 4 3 2 3 5 2" xfId="14550" xr:uid="{00000000-0005-0000-0000-0000556F0000}"/>
    <cellStyle name="Normal 6 4 3 2 3 5 2 2" xfId="41432" xr:uid="{00000000-0005-0000-0000-0000566F0000}"/>
    <cellStyle name="Normal 6 4 3 2 3 5 3" xfId="31414" xr:uid="{00000000-0005-0000-0000-0000576F0000}"/>
    <cellStyle name="Normal 6 4 3 2 3 6" xfId="14551" xr:uid="{00000000-0005-0000-0000-0000586F0000}"/>
    <cellStyle name="Normal 6 4 3 2 3 6 2" xfId="14552" xr:uid="{00000000-0005-0000-0000-0000596F0000}"/>
    <cellStyle name="Normal 6 4 3 2 3 6 2 2" xfId="41433" xr:uid="{00000000-0005-0000-0000-00005A6F0000}"/>
    <cellStyle name="Normal 6 4 3 2 3 6 3" xfId="31415" xr:uid="{00000000-0005-0000-0000-00005B6F0000}"/>
    <cellStyle name="Normal 6 4 3 2 3 7" xfId="14553" xr:uid="{00000000-0005-0000-0000-00005C6F0000}"/>
    <cellStyle name="Normal 6 4 3 2 3 7 2" xfId="36129" xr:uid="{00000000-0005-0000-0000-00005D6F0000}"/>
    <cellStyle name="Normal 6 4 3 2 3 8" xfId="25533" xr:uid="{00000000-0005-0000-0000-00005E6F0000}"/>
    <cellStyle name="Normal 6 4 3 2 4" xfId="14554" xr:uid="{00000000-0005-0000-0000-00005F6F0000}"/>
    <cellStyle name="Normal 6 4 3 2 4 2" xfId="14555" xr:uid="{00000000-0005-0000-0000-0000606F0000}"/>
    <cellStyle name="Normal 6 4 3 2 4 2 2" xfId="14556" xr:uid="{00000000-0005-0000-0000-0000616F0000}"/>
    <cellStyle name="Normal 6 4 3 2 4 2 2 2" xfId="14557" xr:uid="{00000000-0005-0000-0000-0000626F0000}"/>
    <cellStyle name="Normal 6 4 3 2 4 2 2 2 2" xfId="14558" xr:uid="{00000000-0005-0000-0000-0000636F0000}"/>
    <cellStyle name="Normal 6 4 3 2 4 2 2 2 2 2" xfId="41434" xr:uid="{00000000-0005-0000-0000-0000646F0000}"/>
    <cellStyle name="Normal 6 4 3 2 4 2 2 2 3" xfId="31416" xr:uid="{00000000-0005-0000-0000-0000656F0000}"/>
    <cellStyle name="Normal 6 4 3 2 4 2 2 3" xfId="14559" xr:uid="{00000000-0005-0000-0000-0000666F0000}"/>
    <cellStyle name="Normal 6 4 3 2 4 2 2 3 2" xfId="14560" xr:uid="{00000000-0005-0000-0000-0000676F0000}"/>
    <cellStyle name="Normal 6 4 3 2 4 2 2 3 2 2" xfId="41435" xr:uid="{00000000-0005-0000-0000-0000686F0000}"/>
    <cellStyle name="Normal 6 4 3 2 4 2 2 3 3" xfId="31417" xr:uid="{00000000-0005-0000-0000-0000696F0000}"/>
    <cellStyle name="Normal 6 4 3 2 4 2 2 4" xfId="14561" xr:uid="{00000000-0005-0000-0000-00006A6F0000}"/>
    <cellStyle name="Normal 6 4 3 2 4 2 2 4 2" xfId="36137" xr:uid="{00000000-0005-0000-0000-00006B6F0000}"/>
    <cellStyle name="Normal 6 4 3 2 4 2 2 5" xfId="25541" xr:uid="{00000000-0005-0000-0000-00006C6F0000}"/>
    <cellStyle name="Normal 6 4 3 2 4 2 3" xfId="14562" xr:uid="{00000000-0005-0000-0000-00006D6F0000}"/>
    <cellStyle name="Normal 6 4 3 2 4 2 3 2" xfId="14563" xr:uid="{00000000-0005-0000-0000-00006E6F0000}"/>
    <cellStyle name="Normal 6 4 3 2 4 2 3 2 2" xfId="14564" xr:uid="{00000000-0005-0000-0000-00006F6F0000}"/>
    <cellStyle name="Normal 6 4 3 2 4 2 3 2 2 2" xfId="41436" xr:uid="{00000000-0005-0000-0000-0000706F0000}"/>
    <cellStyle name="Normal 6 4 3 2 4 2 3 2 3" xfId="31418" xr:uid="{00000000-0005-0000-0000-0000716F0000}"/>
    <cellStyle name="Normal 6 4 3 2 4 2 3 3" xfId="14565" xr:uid="{00000000-0005-0000-0000-0000726F0000}"/>
    <cellStyle name="Normal 6 4 3 2 4 2 3 3 2" xfId="14566" xr:uid="{00000000-0005-0000-0000-0000736F0000}"/>
    <cellStyle name="Normal 6 4 3 2 4 2 3 3 2 2" xfId="41437" xr:uid="{00000000-0005-0000-0000-0000746F0000}"/>
    <cellStyle name="Normal 6 4 3 2 4 2 3 3 3" xfId="31419" xr:uid="{00000000-0005-0000-0000-0000756F0000}"/>
    <cellStyle name="Normal 6 4 3 2 4 2 3 4" xfId="14567" xr:uid="{00000000-0005-0000-0000-0000766F0000}"/>
    <cellStyle name="Normal 6 4 3 2 4 2 3 4 2" xfId="36138" xr:uid="{00000000-0005-0000-0000-0000776F0000}"/>
    <cellStyle name="Normal 6 4 3 2 4 2 3 5" xfId="25542" xr:uid="{00000000-0005-0000-0000-0000786F0000}"/>
    <cellStyle name="Normal 6 4 3 2 4 2 4" xfId="14568" xr:uid="{00000000-0005-0000-0000-0000796F0000}"/>
    <cellStyle name="Normal 6 4 3 2 4 2 4 2" xfId="14569" xr:uid="{00000000-0005-0000-0000-00007A6F0000}"/>
    <cellStyle name="Normal 6 4 3 2 4 2 4 2 2" xfId="41438" xr:uid="{00000000-0005-0000-0000-00007B6F0000}"/>
    <cellStyle name="Normal 6 4 3 2 4 2 4 3" xfId="31420" xr:uid="{00000000-0005-0000-0000-00007C6F0000}"/>
    <cellStyle name="Normal 6 4 3 2 4 2 5" xfId="14570" xr:uid="{00000000-0005-0000-0000-00007D6F0000}"/>
    <cellStyle name="Normal 6 4 3 2 4 2 5 2" xfId="14571" xr:uid="{00000000-0005-0000-0000-00007E6F0000}"/>
    <cellStyle name="Normal 6 4 3 2 4 2 5 2 2" xfId="41439" xr:uid="{00000000-0005-0000-0000-00007F6F0000}"/>
    <cellStyle name="Normal 6 4 3 2 4 2 5 3" xfId="31421" xr:uid="{00000000-0005-0000-0000-0000806F0000}"/>
    <cellStyle name="Normal 6 4 3 2 4 2 6" xfId="14572" xr:uid="{00000000-0005-0000-0000-0000816F0000}"/>
    <cellStyle name="Normal 6 4 3 2 4 2 6 2" xfId="36136" xr:uid="{00000000-0005-0000-0000-0000826F0000}"/>
    <cellStyle name="Normal 6 4 3 2 4 2 7" xfId="25540" xr:uid="{00000000-0005-0000-0000-0000836F0000}"/>
    <cellStyle name="Normal 6 4 3 2 4 3" xfId="14573" xr:uid="{00000000-0005-0000-0000-0000846F0000}"/>
    <cellStyle name="Normal 6 4 3 2 4 3 2" xfId="14574" xr:uid="{00000000-0005-0000-0000-0000856F0000}"/>
    <cellStyle name="Normal 6 4 3 2 4 3 2 2" xfId="14575" xr:uid="{00000000-0005-0000-0000-0000866F0000}"/>
    <cellStyle name="Normal 6 4 3 2 4 3 2 2 2" xfId="41440" xr:uid="{00000000-0005-0000-0000-0000876F0000}"/>
    <cellStyle name="Normal 6 4 3 2 4 3 2 3" xfId="31422" xr:uid="{00000000-0005-0000-0000-0000886F0000}"/>
    <cellStyle name="Normal 6 4 3 2 4 3 3" xfId="14576" xr:uid="{00000000-0005-0000-0000-0000896F0000}"/>
    <cellStyle name="Normal 6 4 3 2 4 3 3 2" xfId="14577" xr:uid="{00000000-0005-0000-0000-00008A6F0000}"/>
    <cellStyle name="Normal 6 4 3 2 4 3 3 2 2" xfId="41441" xr:uid="{00000000-0005-0000-0000-00008B6F0000}"/>
    <cellStyle name="Normal 6 4 3 2 4 3 3 3" xfId="31423" xr:uid="{00000000-0005-0000-0000-00008C6F0000}"/>
    <cellStyle name="Normal 6 4 3 2 4 3 4" xfId="14578" xr:uid="{00000000-0005-0000-0000-00008D6F0000}"/>
    <cellStyle name="Normal 6 4 3 2 4 3 4 2" xfId="36139" xr:uid="{00000000-0005-0000-0000-00008E6F0000}"/>
    <cellStyle name="Normal 6 4 3 2 4 3 5" xfId="25543" xr:uid="{00000000-0005-0000-0000-00008F6F0000}"/>
    <cellStyle name="Normal 6 4 3 2 4 4" xfId="14579" xr:uid="{00000000-0005-0000-0000-0000906F0000}"/>
    <cellStyle name="Normal 6 4 3 2 4 4 2" xfId="14580" xr:uid="{00000000-0005-0000-0000-0000916F0000}"/>
    <cellStyle name="Normal 6 4 3 2 4 4 2 2" xfId="14581" xr:uid="{00000000-0005-0000-0000-0000926F0000}"/>
    <cellStyle name="Normal 6 4 3 2 4 4 2 2 2" xfId="41442" xr:uid="{00000000-0005-0000-0000-0000936F0000}"/>
    <cellStyle name="Normal 6 4 3 2 4 4 2 3" xfId="31424" xr:uid="{00000000-0005-0000-0000-0000946F0000}"/>
    <cellStyle name="Normal 6 4 3 2 4 4 3" xfId="14582" xr:uid="{00000000-0005-0000-0000-0000956F0000}"/>
    <cellStyle name="Normal 6 4 3 2 4 4 3 2" xfId="14583" xr:uid="{00000000-0005-0000-0000-0000966F0000}"/>
    <cellStyle name="Normal 6 4 3 2 4 4 3 2 2" xfId="41443" xr:uid="{00000000-0005-0000-0000-0000976F0000}"/>
    <cellStyle name="Normal 6 4 3 2 4 4 3 3" xfId="31425" xr:uid="{00000000-0005-0000-0000-0000986F0000}"/>
    <cellStyle name="Normal 6 4 3 2 4 4 4" xfId="14584" xr:uid="{00000000-0005-0000-0000-0000996F0000}"/>
    <cellStyle name="Normal 6 4 3 2 4 4 4 2" xfId="36140" xr:uid="{00000000-0005-0000-0000-00009A6F0000}"/>
    <cellStyle name="Normal 6 4 3 2 4 4 5" xfId="25544" xr:uid="{00000000-0005-0000-0000-00009B6F0000}"/>
    <cellStyle name="Normal 6 4 3 2 4 5" xfId="14585" xr:uid="{00000000-0005-0000-0000-00009C6F0000}"/>
    <cellStyle name="Normal 6 4 3 2 4 5 2" xfId="14586" xr:uid="{00000000-0005-0000-0000-00009D6F0000}"/>
    <cellStyle name="Normal 6 4 3 2 4 5 2 2" xfId="41444" xr:uid="{00000000-0005-0000-0000-00009E6F0000}"/>
    <cellStyle name="Normal 6 4 3 2 4 5 3" xfId="31426" xr:uid="{00000000-0005-0000-0000-00009F6F0000}"/>
    <cellStyle name="Normal 6 4 3 2 4 6" xfId="14587" xr:uid="{00000000-0005-0000-0000-0000A06F0000}"/>
    <cellStyle name="Normal 6 4 3 2 4 6 2" xfId="14588" xr:uid="{00000000-0005-0000-0000-0000A16F0000}"/>
    <cellStyle name="Normal 6 4 3 2 4 6 2 2" xfId="41445" xr:uid="{00000000-0005-0000-0000-0000A26F0000}"/>
    <cellStyle name="Normal 6 4 3 2 4 6 3" xfId="31427" xr:uid="{00000000-0005-0000-0000-0000A36F0000}"/>
    <cellStyle name="Normal 6 4 3 2 4 7" xfId="14589" xr:uid="{00000000-0005-0000-0000-0000A46F0000}"/>
    <cellStyle name="Normal 6 4 3 2 4 7 2" xfId="36135" xr:uid="{00000000-0005-0000-0000-0000A56F0000}"/>
    <cellStyle name="Normal 6 4 3 2 4 8" xfId="25539" xr:uid="{00000000-0005-0000-0000-0000A66F0000}"/>
    <cellStyle name="Normal 6 4 3 2 5" xfId="14590" xr:uid="{00000000-0005-0000-0000-0000A76F0000}"/>
    <cellStyle name="Normal 6 4 3 2 5 2" xfId="14591" xr:uid="{00000000-0005-0000-0000-0000A86F0000}"/>
    <cellStyle name="Normal 6 4 3 2 5 2 2" xfId="14592" xr:uid="{00000000-0005-0000-0000-0000A96F0000}"/>
    <cellStyle name="Normal 6 4 3 2 5 2 2 2" xfId="14593" xr:uid="{00000000-0005-0000-0000-0000AA6F0000}"/>
    <cellStyle name="Normal 6 4 3 2 5 2 2 2 2" xfId="14594" xr:uid="{00000000-0005-0000-0000-0000AB6F0000}"/>
    <cellStyle name="Normal 6 4 3 2 5 2 2 2 2 2" xfId="41446" xr:uid="{00000000-0005-0000-0000-0000AC6F0000}"/>
    <cellStyle name="Normal 6 4 3 2 5 2 2 2 3" xfId="31428" xr:uid="{00000000-0005-0000-0000-0000AD6F0000}"/>
    <cellStyle name="Normal 6 4 3 2 5 2 2 3" xfId="14595" xr:uid="{00000000-0005-0000-0000-0000AE6F0000}"/>
    <cellStyle name="Normal 6 4 3 2 5 2 2 3 2" xfId="14596" xr:uid="{00000000-0005-0000-0000-0000AF6F0000}"/>
    <cellStyle name="Normal 6 4 3 2 5 2 2 3 2 2" xfId="41447" xr:uid="{00000000-0005-0000-0000-0000B06F0000}"/>
    <cellStyle name="Normal 6 4 3 2 5 2 2 3 3" xfId="31429" xr:uid="{00000000-0005-0000-0000-0000B16F0000}"/>
    <cellStyle name="Normal 6 4 3 2 5 2 2 4" xfId="14597" xr:uid="{00000000-0005-0000-0000-0000B26F0000}"/>
    <cellStyle name="Normal 6 4 3 2 5 2 2 4 2" xfId="36143" xr:uid="{00000000-0005-0000-0000-0000B36F0000}"/>
    <cellStyle name="Normal 6 4 3 2 5 2 2 5" xfId="25547" xr:uid="{00000000-0005-0000-0000-0000B46F0000}"/>
    <cellStyle name="Normal 6 4 3 2 5 2 3" xfId="14598" xr:uid="{00000000-0005-0000-0000-0000B56F0000}"/>
    <cellStyle name="Normal 6 4 3 2 5 2 3 2" xfId="14599" xr:uid="{00000000-0005-0000-0000-0000B66F0000}"/>
    <cellStyle name="Normal 6 4 3 2 5 2 3 2 2" xfId="14600" xr:uid="{00000000-0005-0000-0000-0000B76F0000}"/>
    <cellStyle name="Normal 6 4 3 2 5 2 3 2 2 2" xfId="41448" xr:uid="{00000000-0005-0000-0000-0000B86F0000}"/>
    <cellStyle name="Normal 6 4 3 2 5 2 3 2 3" xfId="31430" xr:uid="{00000000-0005-0000-0000-0000B96F0000}"/>
    <cellStyle name="Normal 6 4 3 2 5 2 3 3" xfId="14601" xr:uid="{00000000-0005-0000-0000-0000BA6F0000}"/>
    <cellStyle name="Normal 6 4 3 2 5 2 3 3 2" xfId="14602" xr:uid="{00000000-0005-0000-0000-0000BB6F0000}"/>
    <cellStyle name="Normal 6 4 3 2 5 2 3 3 2 2" xfId="41449" xr:uid="{00000000-0005-0000-0000-0000BC6F0000}"/>
    <cellStyle name="Normal 6 4 3 2 5 2 3 3 3" xfId="31431" xr:uid="{00000000-0005-0000-0000-0000BD6F0000}"/>
    <cellStyle name="Normal 6 4 3 2 5 2 3 4" xfId="14603" xr:uid="{00000000-0005-0000-0000-0000BE6F0000}"/>
    <cellStyle name="Normal 6 4 3 2 5 2 3 4 2" xfId="36144" xr:uid="{00000000-0005-0000-0000-0000BF6F0000}"/>
    <cellStyle name="Normal 6 4 3 2 5 2 3 5" xfId="25548" xr:uid="{00000000-0005-0000-0000-0000C06F0000}"/>
    <cellStyle name="Normal 6 4 3 2 5 2 4" xfId="14604" xr:uid="{00000000-0005-0000-0000-0000C16F0000}"/>
    <cellStyle name="Normal 6 4 3 2 5 2 4 2" xfId="14605" xr:uid="{00000000-0005-0000-0000-0000C26F0000}"/>
    <cellStyle name="Normal 6 4 3 2 5 2 4 2 2" xfId="41450" xr:uid="{00000000-0005-0000-0000-0000C36F0000}"/>
    <cellStyle name="Normal 6 4 3 2 5 2 4 3" xfId="31432" xr:uid="{00000000-0005-0000-0000-0000C46F0000}"/>
    <cellStyle name="Normal 6 4 3 2 5 2 5" xfId="14606" xr:uid="{00000000-0005-0000-0000-0000C56F0000}"/>
    <cellStyle name="Normal 6 4 3 2 5 2 5 2" xfId="14607" xr:uid="{00000000-0005-0000-0000-0000C66F0000}"/>
    <cellStyle name="Normal 6 4 3 2 5 2 5 2 2" xfId="41451" xr:uid="{00000000-0005-0000-0000-0000C76F0000}"/>
    <cellStyle name="Normal 6 4 3 2 5 2 5 3" xfId="31433" xr:uid="{00000000-0005-0000-0000-0000C86F0000}"/>
    <cellStyle name="Normal 6 4 3 2 5 2 6" xfId="14608" xr:uid="{00000000-0005-0000-0000-0000C96F0000}"/>
    <cellStyle name="Normal 6 4 3 2 5 2 6 2" xfId="36142" xr:uid="{00000000-0005-0000-0000-0000CA6F0000}"/>
    <cellStyle name="Normal 6 4 3 2 5 2 7" xfId="25546" xr:uid="{00000000-0005-0000-0000-0000CB6F0000}"/>
    <cellStyle name="Normal 6 4 3 2 5 3" xfId="14609" xr:uid="{00000000-0005-0000-0000-0000CC6F0000}"/>
    <cellStyle name="Normal 6 4 3 2 5 3 2" xfId="14610" xr:uid="{00000000-0005-0000-0000-0000CD6F0000}"/>
    <cellStyle name="Normal 6 4 3 2 5 3 2 2" xfId="14611" xr:uid="{00000000-0005-0000-0000-0000CE6F0000}"/>
    <cellStyle name="Normal 6 4 3 2 5 3 2 2 2" xfId="41452" xr:uid="{00000000-0005-0000-0000-0000CF6F0000}"/>
    <cellStyle name="Normal 6 4 3 2 5 3 2 3" xfId="31434" xr:uid="{00000000-0005-0000-0000-0000D06F0000}"/>
    <cellStyle name="Normal 6 4 3 2 5 3 3" xfId="14612" xr:uid="{00000000-0005-0000-0000-0000D16F0000}"/>
    <cellStyle name="Normal 6 4 3 2 5 3 3 2" xfId="14613" xr:uid="{00000000-0005-0000-0000-0000D26F0000}"/>
    <cellStyle name="Normal 6 4 3 2 5 3 3 2 2" xfId="41453" xr:uid="{00000000-0005-0000-0000-0000D36F0000}"/>
    <cellStyle name="Normal 6 4 3 2 5 3 3 3" xfId="31435" xr:uid="{00000000-0005-0000-0000-0000D46F0000}"/>
    <cellStyle name="Normal 6 4 3 2 5 3 4" xfId="14614" xr:uid="{00000000-0005-0000-0000-0000D56F0000}"/>
    <cellStyle name="Normal 6 4 3 2 5 3 4 2" xfId="36145" xr:uid="{00000000-0005-0000-0000-0000D66F0000}"/>
    <cellStyle name="Normal 6 4 3 2 5 3 5" xfId="25549" xr:uid="{00000000-0005-0000-0000-0000D76F0000}"/>
    <cellStyle name="Normal 6 4 3 2 5 4" xfId="14615" xr:uid="{00000000-0005-0000-0000-0000D86F0000}"/>
    <cellStyle name="Normal 6 4 3 2 5 4 2" xfId="14616" xr:uid="{00000000-0005-0000-0000-0000D96F0000}"/>
    <cellStyle name="Normal 6 4 3 2 5 4 2 2" xfId="14617" xr:uid="{00000000-0005-0000-0000-0000DA6F0000}"/>
    <cellStyle name="Normal 6 4 3 2 5 4 2 2 2" xfId="41454" xr:uid="{00000000-0005-0000-0000-0000DB6F0000}"/>
    <cellStyle name="Normal 6 4 3 2 5 4 2 3" xfId="31436" xr:uid="{00000000-0005-0000-0000-0000DC6F0000}"/>
    <cellStyle name="Normal 6 4 3 2 5 4 3" xfId="14618" xr:uid="{00000000-0005-0000-0000-0000DD6F0000}"/>
    <cellStyle name="Normal 6 4 3 2 5 4 3 2" xfId="14619" xr:uid="{00000000-0005-0000-0000-0000DE6F0000}"/>
    <cellStyle name="Normal 6 4 3 2 5 4 3 2 2" xfId="41455" xr:uid="{00000000-0005-0000-0000-0000DF6F0000}"/>
    <cellStyle name="Normal 6 4 3 2 5 4 3 3" xfId="31437" xr:uid="{00000000-0005-0000-0000-0000E06F0000}"/>
    <cellStyle name="Normal 6 4 3 2 5 4 4" xfId="14620" xr:uid="{00000000-0005-0000-0000-0000E16F0000}"/>
    <cellStyle name="Normal 6 4 3 2 5 4 4 2" xfId="36146" xr:uid="{00000000-0005-0000-0000-0000E26F0000}"/>
    <cellStyle name="Normal 6 4 3 2 5 4 5" xfId="25550" xr:uid="{00000000-0005-0000-0000-0000E36F0000}"/>
    <cellStyle name="Normal 6 4 3 2 5 5" xfId="14621" xr:uid="{00000000-0005-0000-0000-0000E46F0000}"/>
    <cellStyle name="Normal 6 4 3 2 5 5 2" xfId="14622" xr:uid="{00000000-0005-0000-0000-0000E56F0000}"/>
    <cellStyle name="Normal 6 4 3 2 5 5 2 2" xfId="41456" xr:uid="{00000000-0005-0000-0000-0000E66F0000}"/>
    <cellStyle name="Normal 6 4 3 2 5 5 3" xfId="31438" xr:uid="{00000000-0005-0000-0000-0000E76F0000}"/>
    <cellStyle name="Normal 6 4 3 2 5 6" xfId="14623" xr:uid="{00000000-0005-0000-0000-0000E86F0000}"/>
    <cellStyle name="Normal 6 4 3 2 5 6 2" xfId="14624" xr:uid="{00000000-0005-0000-0000-0000E96F0000}"/>
    <cellStyle name="Normal 6 4 3 2 5 6 2 2" xfId="41457" xr:uid="{00000000-0005-0000-0000-0000EA6F0000}"/>
    <cellStyle name="Normal 6 4 3 2 5 6 3" xfId="31439" xr:uid="{00000000-0005-0000-0000-0000EB6F0000}"/>
    <cellStyle name="Normal 6 4 3 2 5 7" xfId="14625" xr:uid="{00000000-0005-0000-0000-0000EC6F0000}"/>
    <cellStyle name="Normal 6 4 3 2 5 7 2" xfId="36141" xr:uid="{00000000-0005-0000-0000-0000ED6F0000}"/>
    <cellStyle name="Normal 6 4 3 2 5 8" xfId="25545" xr:uid="{00000000-0005-0000-0000-0000EE6F0000}"/>
    <cellStyle name="Normal 6 4 3 2 6" xfId="14626" xr:uid="{00000000-0005-0000-0000-0000EF6F0000}"/>
    <cellStyle name="Normal 6 4 3 2 6 2" xfId="14627" xr:uid="{00000000-0005-0000-0000-0000F06F0000}"/>
    <cellStyle name="Normal 6 4 3 2 6 2 2" xfId="14628" xr:uid="{00000000-0005-0000-0000-0000F16F0000}"/>
    <cellStyle name="Normal 6 4 3 2 6 2 2 2" xfId="14629" xr:uid="{00000000-0005-0000-0000-0000F26F0000}"/>
    <cellStyle name="Normal 6 4 3 2 6 2 2 2 2" xfId="41458" xr:uid="{00000000-0005-0000-0000-0000F36F0000}"/>
    <cellStyle name="Normal 6 4 3 2 6 2 2 3" xfId="31440" xr:uid="{00000000-0005-0000-0000-0000F46F0000}"/>
    <cellStyle name="Normal 6 4 3 2 6 2 3" xfId="14630" xr:uid="{00000000-0005-0000-0000-0000F56F0000}"/>
    <cellStyle name="Normal 6 4 3 2 6 2 3 2" xfId="14631" xr:uid="{00000000-0005-0000-0000-0000F66F0000}"/>
    <cellStyle name="Normal 6 4 3 2 6 2 3 2 2" xfId="41459" xr:uid="{00000000-0005-0000-0000-0000F76F0000}"/>
    <cellStyle name="Normal 6 4 3 2 6 2 3 3" xfId="31441" xr:uid="{00000000-0005-0000-0000-0000F86F0000}"/>
    <cellStyle name="Normal 6 4 3 2 6 2 4" xfId="14632" xr:uid="{00000000-0005-0000-0000-0000F96F0000}"/>
    <cellStyle name="Normal 6 4 3 2 6 2 4 2" xfId="36148" xr:uid="{00000000-0005-0000-0000-0000FA6F0000}"/>
    <cellStyle name="Normal 6 4 3 2 6 2 5" xfId="25552" xr:uid="{00000000-0005-0000-0000-0000FB6F0000}"/>
    <cellStyle name="Normal 6 4 3 2 6 3" xfId="14633" xr:uid="{00000000-0005-0000-0000-0000FC6F0000}"/>
    <cellStyle name="Normal 6 4 3 2 6 3 2" xfId="14634" xr:uid="{00000000-0005-0000-0000-0000FD6F0000}"/>
    <cellStyle name="Normal 6 4 3 2 6 3 2 2" xfId="14635" xr:uid="{00000000-0005-0000-0000-0000FE6F0000}"/>
    <cellStyle name="Normal 6 4 3 2 6 3 2 2 2" xfId="41460" xr:uid="{00000000-0005-0000-0000-0000FF6F0000}"/>
    <cellStyle name="Normal 6 4 3 2 6 3 2 3" xfId="31442" xr:uid="{00000000-0005-0000-0000-000000700000}"/>
    <cellStyle name="Normal 6 4 3 2 6 3 3" xfId="14636" xr:uid="{00000000-0005-0000-0000-000001700000}"/>
    <cellStyle name="Normal 6 4 3 2 6 3 3 2" xfId="14637" xr:uid="{00000000-0005-0000-0000-000002700000}"/>
    <cellStyle name="Normal 6 4 3 2 6 3 3 2 2" xfId="41461" xr:uid="{00000000-0005-0000-0000-000003700000}"/>
    <cellStyle name="Normal 6 4 3 2 6 3 3 3" xfId="31443" xr:uid="{00000000-0005-0000-0000-000004700000}"/>
    <cellStyle name="Normal 6 4 3 2 6 3 4" xfId="14638" xr:uid="{00000000-0005-0000-0000-000005700000}"/>
    <cellStyle name="Normal 6 4 3 2 6 3 4 2" xfId="36149" xr:uid="{00000000-0005-0000-0000-000006700000}"/>
    <cellStyle name="Normal 6 4 3 2 6 3 5" xfId="25553" xr:uid="{00000000-0005-0000-0000-000007700000}"/>
    <cellStyle name="Normal 6 4 3 2 6 4" xfId="14639" xr:uid="{00000000-0005-0000-0000-000008700000}"/>
    <cellStyle name="Normal 6 4 3 2 6 4 2" xfId="14640" xr:uid="{00000000-0005-0000-0000-000009700000}"/>
    <cellStyle name="Normal 6 4 3 2 6 4 2 2" xfId="41462" xr:uid="{00000000-0005-0000-0000-00000A700000}"/>
    <cellStyle name="Normal 6 4 3 2 6 4 3" xfId="31444" xr:uid="{00000000-0005-0000-0000-00000B700000}"/>
    <cellStyle name="Normal 6 4 3 2 6 5" xfId="14641" xr:uid="{00000000-0005-0000-0000-00000C700000}"/>
    <cellStyle name="Normal 6 4 3 2 6 5 2" xfId="14642" xr:uid="{00000000-0005-0000-0000-00000D700000}"/>
    <cellStyle name="Normal 6 4 3 2 6 5 2 2" xfId="41463" xr:uid="{00000000-0005-0000-0000-00000E700000}"/>
    <cellStyle name="Normal 6 4 3 2 6 5 3" xfId="31445" xr:uid="{00000000-0005-0000-0000-00000F700000}"/>
    <cellStyle name="Normal 6 4 3 2 6 6" xfId="14643" xr:uid="{00000000-0005-0000-0000-000010700000}"/>
    <cellStyle name="Normal 6 4 3 2 6 6 2" xfId="36147" xr:uid="{00000000-0005-0000-0000-000011700000}"/>
    <cellStyle name="Normal 6 4 3 2 6 7" xfId="25551" xr:uid="{00000000-0005-0000-0000-000012700000}"/>
    <cellStyle name="Normal 6 4 3 2 7" xfId="14644" xr:uid="{00000000-0005-0000-0000-000013700000}"/>
    <cellStyle name="Normal 6 4 3 2 7 2" xfId="14645" xr:uid="{00000000-0005-0000-0000-000014700000}"/>
    <cellStyle name="Normal 6 4 3 2 7 2 2" xfId="14646" xr:uid="{00000000-0005-0000-0000-000015700000}"/>
    <cellStyle name="Normal 6 4 3 2 7 2 2 2" xfId="41464" xr:uid="{00000000-0005-0000-0000-000016700000}"/>
    <cellStyle name="Normal 6 4 3 2 7 2 3" xfId="31446" xr:uid="{00000000-0005-0000-0000-000017700000}"/>
    <cellStyle name="Normal 6 4 3 2 7 3" xfId="14647" xr:uid="{00000000-0005-0000-0000-000018700000}"/>
    <cellStyle name="Normal 6 4 3 2 7 3 2" xfId="14648" xr:uid="{00000000-0005-0000-0000-000019700000}"/>
    <cellStyle name="Normal 6 4 3 2 7 3 2 2" xfId="41465" xr:uid="{00000000-0005-0000-0000-00001A700000}"/>
    <cellStyle name="Normal 6 4 3 2 7 3 3" xfId="31447" xr:uid="{00000000-0005-0000-0000-00001B700000}"/>
    <cellStyle name="Normal 6 4 3 2 7 4" xfId="14649" xr:uid="{00000000-0005-0000-0000-00001C700000}"/>
    <cellStyle name="Normal 6 4 3 2 7 4 2" xfId="36150" xr:uid="{00000000-0005-0000-0000-00001D700000}"/>
    <cellStyle name="Normal 6 4 3 2 7 5" xfId="25554" xr:uid="{00000000-0005-0000-0000-00001E700000}"/>
    <cellStyle name="Normal 6 4 3 2 8" xfId="14650" xr:uid="{00000000-0005-0000-0000-00001F700000}"/>
    <cellStyle name="Normal 6 4 3 2 8 2" xfId="14651" xr:uid="{00000000-0005-0000-0000-000020700000}"/>
    <cellStyle name="Normal 6 4 3 2 8 2 2" xfId="14652" xr:uid="{00000000-0005-0000-0000-000021700000}"/>
    <cellStyle name="Normal 6 4 3 2 8 2 2 2" xfId="41466" xr:uid="{00000000-0005-0000-0000-000022700000}"/>
    <cellStyle name="Normal 6 4 3 2 8 2 3" xfId="31448" xr:uid="{00000000-0005-0000-0000-000023700000}"/>
    <cellStyle name="Normal 6 4 3 2 8 3" xfId="14653" xr:uid="{00000000-0005-0000-0000-000024700000}"/>
    <cellStyle name="Normal 6 4 3 2 8 3 2" xfId="14654" xr:uid="{00000000-0005-0000-0000-000025700000}"/>
    <cellStyle name="Normal 6 4 3 2 8 3 2 2" xfId="41467" xr:uid="{00000000-0005-0000-0000-000026700000}"/>
    <cellStyle name="Normal 6 4 3 2 8 3 3" xfId="31449" xr:uid="{00000000-0005-0000-0000-000027700000}"/>
    <cellStyle name="Normal 6 4 3 2 8 4" xfId="14655" xr:uid="{00000000-0005-0000-0000-000028700000}"/>
    <cellStyle name="Normal 6 4 3 2 8 4 2" xfId="36151" xr:uid="{00000000-0005-0000-0000-000029700000}"/>
    <cellStyle name="Normal 6 4 3 2 8 5" xfId="25555" xr:uid="{00000000-0005-0000-0000-00002A700000}"/>
    <cellStyle name="Normal 6 4 3 2 9" xfId="14656" xr:uid="{00000000-0005-0000-0000-00002B700000}"/>
    <cellStyle name="Normal 6 4 3 2 9 2" xfId="14657" xr:uid="{00000000-0005-0000-0000-00002C700000}"/>
    <cellStyle name="Normal 6 4 3 2 9 2 2" xfId="41468" xr:uid="{00000000-0005-0000-0000-00002D700000}"/>
    <cellStyle name="Normal 6 4 3 2 9 3" xfId="31450" xr:uid="{00000000-0005-0000-0000-00002E700000}"/>
    <cellStyle name="Normal 6 4 3 3" xfId="14658" xr:uid="{00000000-0005-0000-0000-00002F700000}"/>
    <cellStyle name="Normal 6 4 3 3 10" xfId="25556" xr:uid="{00000000-0005-0000-0000-000030700000}"/>
    <cellStyle name="Normal 6 4 3 3 2" xfId="14659" xr:uid="{00000000-0005-0000-0000-000031700000}"/>
    <cellStyle name="Normal 6 4 3 3 2 2" xfId="14660" xr:uid="{00000000-0005-0000-0000-000032700000}"/>
    <cellStyle name="Normal 6 4 3 3 2 2 2" xfId="14661" xr:uid="{00000000-0005-0000-0000-000033700000}"/>
    <cellStyle name="Normal 6 4 3 3 2 2 2 2" xfId="14662" xr:uid="{00000000-0005-0000-0000-000034700000}"/>
    <cellStyle name="Normal 6 4 3 3 2 2 2 2 2" xfId="14663" xr:uid="{00000000-0005-0000-0000-000035700000}"/>
    <cellStyle name="Normal 6 4 3 3 2 2 2 2 2 2" xfId="41469" xr:uid="{00000000-0005-0000-0000-000036700000}"/>
    <cellStyle name="Normal 6 4 3 3 2 2 2 2 3" xfId="31451" xr:uid="{00000000-0005-0000-0000-000037700000}"/>
    <cellStyle name="Normal 6 4 3 3 2 2 2 3" xfId="14664" xr:uid="{00000000-0005-0000-0000-000038700000}"/>
    <cellStyle name="Normal 6 4 3 3 2 2 2 3 2" xfId="14665" xr:uid="{00000000-0005-0000-0000-000039700000}"/>
    <cellStyle name="Normal 6 4 3 3 2 2 2 3 2 2" xfId="41470" xr:uid="{00000000-0005-0000-0000-00003A700000}"/>
    <cellStyle name="Normal 6 4 3 3 2 2 2 3 3" xfId="31452" xr:uid="{00000000-0005-0000-0000-00003B700000}"/>
    <cellStyle name="Normal 6 4 3 3 2 2 2 4" xfId="14666" xr:uid="{00000000-0005-0000-0000-00003C700000}"/>
    <cellStyle name="Normal 6 4 3 3 2 2 2 4 2" xfId="36155" xr:uid="{00000000-0005-0000-0000-00003D700000}"/>
    <cellStyle name="Normal 6 4 3 3 2 2 2 5" xfId="25559" xr:uid="{00000000-0005-0000-0000-00003E700000}"/>
    <cellStyle name="Normal 6 4 3 3 2 2 3" xfId="14667" xr:uid="{00000000-0005-0000-0000-00003F700000}"/>
    <cellStyle name="Normal 6 4 3 3 2 2 3 2" xfId="14668" xr:uid="{00000000-0005-0000-0000-000040700000}"/>
    <cellStyle name="Normal 6 4 3 3 2 2 3 2 2" xfId="14669" xr:uid="{00000000-0005-0000-0000-000041700000}"/>
    <cellStyle name="Normal 6 4 3 3 2 2 3 2 2 2" xfId="41471" xr:uid="{00000000-0005-0000-0000-000042700000}"/>
    <cellStyle name="Normal 6 4 3 3 2 2 3 2 3" xfId="31453" xr:uid="{00000000-0005-0000-0000-000043700000}"/>
    <cellStyle name="Normal 6 4 3 3 2 2 3 3" xfId="14670" xr:uid="{00000000-0005-0000-0000-000044700000}"/>
    <cellStyle name="Normal 6 4 3 3 2 2 3 3 2" xfId="14671" xr:uid="{00000000-0005-0000-0000-000045700000}"/>
    <cellStyle name="Normal 6 4 3 3 2 2 3 3 2 2" xfId="41472" xr:uid="{00000000-0005-0000-0000-000046700000}"/>
    <cellStyle name="Normal 6 4 3 3 2 2 3 3 3" xfId="31454" xr:uid="{00000000-0005-0000-0000-000047700000}"/>
    <cellStyle name="Normal 6 4 3 3 2 2 3 4" xfId="14672" xr:uid="{00000000-0005-0000-0000-000048700000}"/>
    <cellStyle name="Normal 6 4 3 3 2 2 3 4 2" xfId="36156" xr:uid="{00000000-0005-0000-0000-000049700000}"/>
    <cellStyle name="Normal 6 4 3 3 2 2 3 5" xfId="25560" xr:uid="{00000000-0005-0000-0000-00004A700000}"/>
    <cellStyle name="Normal 6 4 3 3 2 2 4" xfId="14673" xr:uid="{00000000-0005-0000-0000-00004B700000}"/>
    <cellStyle name="Normal 6 4 3 3 2 2 4 2" xfId="14674" xr:uid="{00000000-0005-0000-0000-00004C700000}"/>
    <cellStyle name="Normal 6 4 3 3 2 2 4 2 2" xfId="41473" xr:uid="{00000000-0005-0000-0000-00004D700000}"/>
    <cellStyle name="Normal 6 4 3 3 2 2 4 3" xfId="31455" xr:uid="{00000000-0005-0000-0000-00004E700000}"/>
    <cellStyle name="Normal 6 4 3 3 2 2 5" xfId="14675" xr:uid="{00000000-0005-0000-0000-00004F700000}"/>
    <cellStyle name="Normal 6 4 3 3 2 2 5 2" xfId="14676" xr:uid="{00000000-0005-0000-0000-000050700000}"/>
    <cellStyle name="Normal 6 4 3 3 2 2 5 2 2" xfId="41474" xr:uid="{00000000-0005-0000-0000-000051700000}"/>
    <cellStyle name="Normal 6 4 3 3 2 2 5 3" xfId="31456" xr:uid="{00000000-0005-0000-0000-000052700000}"/>
    <cellStyle name="Normal 6 4 3 3 2 2 6" xfId="14677" xr:uid="{00000000-0005-0000-0000-000053700000}"/>
    <cellStyle name="Normal 6 4 3 3 2 2 6 2" xfId="36154" xr:uid="{00000000-0005-0000-0000-000054700000}"/>
    <cellStyle name="Normal 6 4 3 3 2 2 7" xfId="25558" xr:uid="{00000000-0005-0000-0000-000055700000}"/>
    <cellStyle name="Normal 6 4 3 3 2 3" xfId="14678" xr:uid="{00000000-0005-0000-0000-000056700000}"/>
    <cellStyle name="Normal 6 4 3 3 2 3 2" xfId="14679" xr:uid="{00000000-0005-0000-0000-000057700000}"/>
    <cellStyle name="Normal 6 4 3 3 2 3 2 2" xfId="14680" xr:uid="{00000000-0005-0000-0000-000058700000}"/>
    <cellStyle name="Normal 6 4 3 3 2 3 2 2 2" xfId="41475" xr:uid="{00000000-0005-0000-0000-000059700000}"/>
    <cellStyle name="Normal 6 4 3 3 2 3 2 3" xfId="31457" xr:uid="{00000000-0005-0000-0000-00005A700000}"/>
    <cellStyle name="Normal 6 4 3 3 2 3 3" xfId="14681" xr:uid="{00000000-0005-0000-0000-00005B700000}"/>
    <cellStyle name="Normal 6 4 3 3 2 3 3 2" xfId="14682" xr:uid="{00000000-0005-0000-0000-00005C700000}"/>
    <cellStyle name="Normal 6 4 3 3 2 3 3 2 2" xfId="41476" xr:uid="{00000000-0005-0000-0000-00005D700000}"/>
    <cellStyle name="Normal 6 4 3 3 2 3 3 3" xfId="31458" xr:uid="{00000000-0005-0000-0000-00005E700000}"/>
    <cellStyle name="Normal 6 4 3 3 2 3 4" xfId="14683" xr:uid="{00000000-0005-0000-0000-00005F700000}"/>
    <cellStyle name="Normal 6 4 3 3 2 3 4 2" xfId="36157" xr:uid="{00000000-0005-0000-0000-000060700000}"/>
    <cellStyle name="Normal 6 4 3 3 2 3 5" xfId="25561" xr:uid="{00000000-0005-0000-0000-000061700000}"/>
    <cellStyle name="Normal 6 4 3 3 2 4" xfId="14684" xr:uid="{00000000-0005-0000-0000-000062700000}"/>
    <cellStyle name="Normal 6 4 3 3 2 4 2" xfId="14685" xr:uid="{00000000-0005-0000-0000-000063700000}"/>
    <cellStyle name="Normal 6 4 3 3 2 4 2 2" xfId="14686" xr:uid="{00000000-0005-0000-0000-000064700000}"/>
    <cellStyle name="Normal 6 4 3 3 2 4 2 2 2" xfId="41477" xr:uid="{00000000-0005-0000-0000-000065700000}"/>
    <cellStyle name="Normal 6 4 3 3 2 4 2 3" xfId="31459" xr:uid="{00000000-0005-0000-0000-000066700000}"/>
    <cellStyle name="Normal 6 4 3 3 2 4 3" xfId="14687" xr:uid="{00000000-0005-0000-0000-000067700000}"/>
    <cellStyle name="Normal 6 4 3 3 2 4 3 2" xfId="14688" xr:uid="{00000000-0005-0000-0000-000068700000}"/>
    <cellStyle name="Normal 6 4 3 3 2 4 3 2 2" xfId="41478" xr:uid="{00000000-0005-0000-0000-000069700000}"/>
    <cellStyle name="Normal 6 4 3 3 2 4 3 3" xfId="31460" xr:uid="{00000000-0005-0000-0000-00006A700000}"/>
    <cellStyle name="Normal 6 4 3 3 2 4 4" xfId="14689" xr:uid="{00000000-0005-0000-0000-00006B700000}"/>
    <cellStyle name="Normal 6 4 3 3 2 4 4 2" xfId="36158" xr:uid="{00000000-0005-0000-0000-00006C700000}"/>
    <cellStyle name="Normal 6 4 3 3 2 4 5" xfId="25562" xr:uid="{00000000-0005-0000-0000-00006D700000}"/>
    <cellStyle name="Normal 6 4 3 3 2 5" xfId="14690" xr:uid="{00000000-0005-0000-0000-00006E700000}"/>
    <cellStyle name="Normal 6 4 3 3 2 5 2" xfId="14691" xr:uid="{00000000-0005-0000-0000-00006F700000}"/>
    <cellStyle name="Normal 6 4 3 3 2 5 2 2" xfId="41479" xr:uid="{00000000-0005-0000-0000-000070700000}"/>
    <cellStyle name="Normal 6 4 3 3 2 5 3" xfId="31461" xr:uid="{00000000-0005-0000-0000-000071700000}"/>
    <cellStyle name="Normal 6 4 3 3 2 6" xfId="14692" xr:uid="{00000000-0005-0000-0000-000072700000}"/>
    <cellStyle name="Normal 6 4 3 3 2 6 2" xfId="14693" xr:uid="{00000000-0005-0000-0000-000073700000}"/>
    <cellStyle name="Normal 6 4 3 3 2 6 2 2" xfId="41480" xr:uid="{00000000-0005-0000-0000-000074700000}"/>
    <cellStyle name="Normal 6 4 3 3 2 6 3" xfId="31462" xr:uid="{00000000-0005-0000-0000-000075700000}"/>
    <cellStyle name="Normal 6 4 3 3 2 7" xfId="14694" xr:uid="{00000000-0005-0000-0000-000076700000}"/>
    <cellStyle name="Normal 6 4 3 3 2 7 2" xfId="36153" xr:uid="{00000000-0005-0000-0000-000077700000}"/>
    <cellStyle name="Normal 6 4 3 3 2 8" xfId="25557" xr:uid="{00000000-0005-0000-0000-000078700000}"/>
    <cellStyle name="Normal 6 4 3 3 3" xfId="14695" xr:uid="{00000000-0005-0000-0000-000079700000}"/>
    <cellStyle name="Normal 6 4 3 3 3 2" xfId="14696" xr:uid="{00000000-0005-0000-0000-00007A700000}"/>
    <cellStyle name="Normal 6 4 3 3 3 2 2" xfId="14697" xr:uid="{00000000-0005-0000-0000-00007B700000}"/>
    <cellStyle name="Normal 6 4 3 3 3 2 2 2" xfId="14698" xr:uid="{00000000-0005-0000-0000-00007C700000}"/>
    <cellStyle name="Normal 6 4 3 3 3 2 2 2 2" xfId="14699" xr:uid="{00000000-0005-0000-0000-00007D700000}"/>
    <cellStyle name="Normal 6 4 3 3 3 2 2 2 2 2" xfId="41481" xr:uid="{00000000-0005-0000-0000-00007E700000}"/>
    <cellStyle name="Normal 6 4 3 3 3 2 2 2 3" xfId="31463" xr:uid="{00000000-0005-0000-0000-00007F700000}"/>
    <cellStyle name="Normal 6 4 3 3 3 2 2 3" xfId="14700" xr:uid="{00000000-0005-0000-0000-000080700000}"/>
    <cellStyle name="Normal 6 4 3 3 3 2 2 3 2" xfId="14701" xr:uid="{00000000-0005-0000-0000-000081700000}"/>
    <cellStyle name="Normal 6 4 3 3 3 2 2 3 2 2" xfId="41482" xr:uid="{00000000-0005-0000-0000-000082700000}"/>
    <cellStyle name="Normal 6 4 3 3 3 2 2 3 3" xfId="31464" xr:uid="{00000000-0005-0000-0000-000083700000}"/>
    <cellStyle name="Normal 6 4 3 3 3 2 2 4" xfId="14702" xr:uid="{00000000-0005-0000-0000-000084700000}"/>
    <cellStyle name="Normal 6 4 3 3 3 2 2 4 2" xfId="36161" xr:uid="{00000000-0005-0000-0000-000085700000}"/>
    <cellStyle name="Normal 6 4 3 3 3 2 2 5" xfId="25565" xr:uid="{00000000-0005-0000-0000-000086700000}"/>
    <cellStyle name="Normal 6 4 3 3 3 2 3" xfId="14703" xr:uid="{00000000-0005-0000-0000-000087700000}"/>
    <cellStyle name="Normal 6 4 3 3 3 2 3 2" xfId="14704" xr:uid="{00000000-0005-0000-0000-000088700000}"/>
    <cellStyle name="Normal 6 4 3 3 3 2 3 2 2" xfId="14705" xr:uid="{00000000-0005-0000-0000-000089700000}"/>
    <cellStyle name="Normal 6 4 3 3 3 2 3 2 2 2" xfId="41483" xr:uid="{00000000-0005-0000-0000-00008A700000}"/>
    <cellStyle name="Normal 6 4 3 3 3 2 3 2 3" xfId="31465" xr:uid="{00000000-0005-0000-0000-00008B700000}"/>
    <cellStyle name="Normal 6 4 3 3 3 2 3 3" xfId="14706" xr:uid="{00000000-0005-0000-0000-00008C700000}"/>
    <cellStyle name="Normal 6 4 3 3 3 2 3 3 2" xfId="14707" xr:uid="{00000000-0005-0000-0000-00008D700000}"/>
    <cellStyle name="Normal 6 4 3 3 3 2 3 3 2 2" xfId="41484" xr:uid="{00000000-0005-0000-0000-00008E700000}"/>
    <cellStyle name="Normal 6 4 3 3 3 2 3 3 3" xfId="31466" xr:uid="{00000000-0005-0000-0000-00008F700000}"/>
    <cellStyle name="Normal 6 4 3 3 3 2 3 4" xfId="14708" xr:uid="{00000000-0005-0000-0000-000090700000}"/>
    <cellStyle name="Normal 6 4 3 3 3 2 3 4 2" xfId="36162" xr:uid="{00000000-0005-0000-0000-000091700000}"/>
    <cellStyle name="Normal 6 4 3 3 3 2 3 5" xfId="25566" xr:uid="{00000000-0005-0000-0000-000092700000}"/>
    <cellStyle name="Normal 6 4 3 3 3 2 4" xfId="14709" xr:uid="{00000000-0005-0000-0000-000093700000}"/>
    <cellStyle name="Normal 6 4 3 3 3 2 4 2" xfId="14710" xr:uid="{00000000-0005-0000-0000-000094700000}"/>
    <cellStyle name="Normal 6 4 3 3 3 2 4 2 2" xfId="41485" xr:uid="{00000000-0005-0000-0000-000095700000}"/>
    <cellStyle name="Normal 6 4 3 3 3 2 4 3" xfId="31467" xr:uid="{00000000-0005-0000-0000-000096700000}"/>
    <cellStyle name="Normal 6 4 3 3 3 2 5" xfId="14711" xr:uid="{00000000-0005-0000-0000-000097700000}"/>
    <cellStyle name="Normal 6 4 3 3 3 2 5 2" xfId="14712" xr:uid="{00000000-0005-0000-0000-000098700000}"/>
    <cellStyle name="Normal 6 4 3 3 3 2 5 2 2" xfId="41486" xr:uid="{00000000-0005-0000-0000-000099700000}"/>
    <cellStyle name="Normal 6 4 3 3 3 2 5 3" xfId="31468" xr:uid="{00000000-0005-0000-0000-00009A700000}"/>
    <cellStyle name="Normal 6 4 3 3 3 2 6" xfId="14713" xr:uid="{00000000-0005-0000-0000-00009B700000}"/>
    <cellStyle name="Normal 6 4 3 3 3 2 6 2" xfId="36160" xr:uid="{00000000-0005-0000-0000-00009C700000}"/>
    <cellStyle name="Normal 6 4 3 3 3 2 7" xfId="25564" xr:uid="{00000000-0005-0000-0000-00009D700000}"/>
    <cellStyle name="Normal 6 4 3 3 3 3" xfId="14714" xr:uid="{00000000-0005-0000-0000-00009E700000}"/>
    <cellStyle name="Normal 6 4 3 3 3 3 2" xfId="14715" xr:uid="{00000000-0005-0000-0000-00009F700000}"/>
    <cellStyle name="Normal 6 4 3 3 3 3 2 2" xfId="14716" xr:uid="{00000000-0005-0000-0000-0000A0700000}"/>
    <cellStyle name="Normal 6 4 3 3 3 3 2 2 2" xfId="41487" xr:uid="{00000000-0005-0000-0000-0000A1700000}"/>
    <cellStyle name="Normal 6 4 3 3 3 3 2 3" xfId="31469" xr:uid="{00000000-0005-0000-0000-0000A2700000}"/>
    <cellStyle name="Normal 6 4 3 3 3 3 3" xfId="14717" xr:uid="{00000000-0005-0000-0000-0000A3700000}"/>
    <cellStyle name="Normal 6 4 3 3 3 3 3 2" xfId="14718" xr:uid="{00000000-0005-0000-0000-0000A4700000}"/>
    <cellStyle name="Normal 6 4 3 3 3 3 3 2 2" xfId="41488" xr:uid="{00000000-0005-0000-0000-0000A5700000}"/>
    <cellStyle name="Normal 6 4 3 3 3 3 3 3" xfId="31470" xr:uid="{00000000-0005-0000-0000-0000A6700000}"/>
    <cellStyle name="Normal 6 4 3 3 3 3 4" xfId="14719" xr:uid="{00000000-0005-0000-0000-0000A7700000}"/>
    <cellStyle name="Normal 6 4 3 3 3 3 4 2" xfId="36163" xr:uid="{00000000-0005-0000-0000-0000A8700000}"/>
    <cellStyle name="Normal 6 4 3 3 3 3 5" xfId="25567" xr:uid="{00000000-0005-0000-0000-0000A9700000}"/>
    <cellStyle name="Normal 6 4 3 3 3 4" xfId="14720" xr:uid="{00000000-0005-0000-0000-0000AA700000}"/>
    <cellStyle name="Normal 6 4 3 3 3 4 2" xfId="14721" xr:uid="{00000000-0005-0000-0000-0000AB700000}"/>
    <cellStyle name="Normal 6 4 3 3 3 4 2 2" xfId="14722" xr:uid="{00000000-0005-0000-0000-0000AC700000}"/>
    <cellStyle name="Normal 6 4 3 3 3 4 2 2 2" xfId="41489" xr:uid="{00000000-0005-0000-0000-0000AD700000}"/>
    <cellStyle name="Normal 6 4 3 3 3 4 2 3" xfId="31471" xr:uid="{00000000-0005-0000-0000-0000AE700000}"/>
    <cellStyle name="Normal 6 4 3 3 3 4 3" xfId="14723" xr:uid="{00000000-0005-0000-0000-0000AF700000}"/>
    <cellStyle name="Normal 6 4 3 3 3 4 3 2" xfId="14724" xr:uid="{00000000-0005-0000-0000-0000B0700000}"/>
    <cellStyle name="Normal 6 4 3 3 3 4 3 2 2" xfId="41490" xr:uid="{00000000-0005-0000-0000-0000B1700000}"/>
    <cellStyle name="Normal 6 4 3 3 3 4 3 3" xfId="31472" xr:uid="{00000000-0005-0000-0000-0000B2700000}"/>
    <cellStyle name="Normal 6 4 3 3 3 4 4" xfId="14725" xr:uid="{00000000-0005-0000-0000-0000B3700000}"/>
    <cellStyle name="Normal 6 4 3 3 3 4 4 2" xfId="36164" xr:uid="{00000000-0005-0000-0000-0000B4700000}"/>
    <cellStyle name="Normal 6 4 3 3 3 4 5" xfId="25568" xr:uid="{00000000-0005-0000-0000-0000B5700000}"/>
    <cellStyle name="Normal 6 4 3 3 3 5" xfId="14726" xr:uid="{00000000-0005-0000-0000-0000B6700000}"/>
    <cellStyle name="Normal 6 4 3 3 3 5 2" xfId="14727" xr:uid="{00000000-0005-0000-0000-0000B7700000}"/>
    <cellStyle name="Normal 6 4 3 3 3 5 2 2" xfId="41491" xr:uid="{00000000-0005-0000-0000-0000B8700000}"/>
    <cellStyle name="Normal 6 4 3 3 3 5 3" xfId="31473" xr:uid="{00000000-0005-0000-0000-0000B9700000}"/>
    <cellStyle name="Normal 6 4 3 3 3 6" xfId="14728" xr:uid="{00000000-0005-0000-0000-0000BA700000}"/>
    <cellStyle name="Normal 6 4 3 3 3 6 2" xfId="14729" xr:uid="{00000000-0005-0000-0000-0000BB700000}"/>
    <cellStyle name="Normal 6 4 3 3 3 6 2 2" xfId="41492" xr:uid="{00000000-0005-0000-0000-0000BC700000}"/>
    <cellStyle name="Normal 6 4 3 3 3 6 3" xfId="31474" xr:uid="{00000000-0005-0000-0000-0000BD700000}"/>
    <cellStyle name="Normal 6 4 3 3 3 7" xfId="14730" xr:uid="{00000000-0005-0000-0000-0000BE700000}"/>
    <cellStyle name="Normal 6 4 3 3 3 7 2" xfId="36159" xr:uid="{00000000-0005-0000-0000-0000BF700000}"/>
    <cellStyle name="Normal 6 4 3 3 3 8" xfId="25563" xr:uid="{00000000-0005-0000-0000-0000C0700000}"/>
    <cellStyle name="Normal 6 4 3 3 4" xfId="14731" xr:uid="{00000000-0005-0000-0000-0000C1700000}"/>
    <cellStyle name="Normal 6 4 3 3 4 2" xfId="14732" xr:uid="{00000000-0005-0000-0000-0000C2700000}"/>
    <cellStyle name="Normal 6 4 3 3 4 2 2" xfId="14733" xr:uid="{00000000-0005-0000-0000-0000C3700000}"/>
    <cellStyle name="Normal 6 4 3 3 4 2 2 2" xfId="14734" xr:uid="{00000000-0005-0000-0000-0000C4700000}"/>
    <cellStyle name="Normal 6 4 3 3 4 2 2 2 2" xfId="41493" xr:uid="{00000000-0005-0000-0000-0000C5700000}"/>
    <cellStyle name="Normal 6 4 3 3 4 2 2 3" xfId="31475" xr:uid="{00000000-0005-0000-0000-0000C6700000}"/>
    <cellStyle name="Normal 6 4 3 3 4 2 3" xfId="14735" xr:uid="{00000000-0005-0000-0000-0000C7700000}"/>
    <cellStyle name="Normal 6 4 3 3 4 2 3 2" xfId="14736" xr:uid="{00000000-0005-0000-0000-0000C8700000}"/>
    <cellStyle name="Normal 6 4 3 3 4 2 3 2 2" xfId="41494" xr:uid="{00000000-0005-0000-0000-0000C9700000}"/>
    <cellStyle name="Normal 6 4 3 3 4 2 3 3" xfId="31476" xr:uid="{00000000-0005-0000-0000-0000CA700000}"/>
    <cellStyle name="Normal 6 4 3 3 4 2 4" xfId="14737" xr:uid="{00000000-0005-0000-0000-0000CB700000}"/>
    <cellStyle name="Normal 6 4 3 3 4 2 4 2" xfId="36166" xr:uid="{00000000-0005-0000-0000-0000CC700000}"/>
    <cellStyle name="Normal 6 4 3 3 4 2 5" xfId="25570" xr:uid="{00000000-0005-0000-0000-0000CD700000}"/>
    <cellStyle name="Normal 6 4 3 3 4 3" xfId="14738" xr:uid="{00000000-0005-0000-0000-0000CE700000}"/>
    <cellStyle name="Normal 6 4 3 3 4 3 2" xfId="14739" xr:uid="{00000000-0005-0000-0000-0000CF700000}"/>
    <cellStyle name="Normal 6 4 3 3 4 3 2 2" xfId="14740" xr:uid="{00000000-0005-0000-0000-0000D0700000}"/>
    <cellStyle name="Normal 6 4 3 3 4 3 2 2 2" xfId="41495" xr:uid="{00000000-0005-0000-0000-0000D1700000}"/>
    <cellStyle name="Normal 6 4 3 3 4 3 2 3" xfId="31477" xr:uid="{00000000-0005-0000-0000-0000D2700000}"/>
    <cellStyle name="Normal 6 4 3 3 4 3 3" xfId="14741" xr:uid="{00000000-0005-0000-0000-0000D3700000}"/>
    <cellStyle name="Normal 6 4 3 3 4 3 3 2" xfId="14742" xr:uid="{00000000-0005-0000-0000-0000D4700000}"/>
    <cellStyle name="Normal 6 4 3 3 4 3 3 2 2" xfId="41496" xr:uid="{00000000-0005-0000-0000-0000D5700000}"/>
    <cellStyle name="Normal 6 4 3 3 4 3 3 3" xfId="31478" xr:uid="{00000000-0005-0000-0000-0000D6700000}"/>
    <cellStyle name="Normal 6 4 3 3 4 3 4" xfId="14743" xr:uid="{00000000-0005-0000-0000-0000D7700000}"/>
    <cellStyle name="Normal 6 4 3 3 4 3 4 2" xfId="36167" xr:uid="{00000000-0005-0000-0000-0000D8700000}"/>
    <cellStyle name="Normal 6 4 3 3 4 3 5" xfId="25571" xr:uid="{00000000-0005-0000-0000-0000D9700000}"/>
    <cellStyle name="Normal 6 4 3 3 4 4" xfId="14744" xr:uid="{00000000-0005-0000-0000-0000DA700000}"/>
    <cellStyle name="Normal 6 4 3 3 4 4 2" xfId="14745" xr:uid="{00000000-0005-0000-0000-0000DB700000}"/>
    <cellStyle name="Normal 6 4 3 3 4 4 2 2" xfId="41497" xr:uid="{00000000-0005-0000-0000-0000DC700000}"/>
    <cellStyle name="Normal 6 4 3 3 4 4 3" xfId="31479" xr:uid="{00000000-0005-0000-0000-0000DD700000}"/>
    <cellStyle name="Normal 6 4 3 3 4 5" xfId="14746" xr:uid="{00000000-0005-0000-0000-0000DE700000}"/>
    <cellStyle name="Normal 6 4 3 3 4 5 2" xfId="14747" xr:uid="{00000000-0005-0000-0000-0000DF700000}"/>
    <cellStyle name="Normal 6 4 3 3 4 5 2 2" xfId="41498" xr:uid="{00000000-0005-0000-0000-0000E0700000}"/>
    <cellStyle name="Normal 6 4 3 3 4 5 3" xfId="31480" xr:uid="{00000000-0005-0000-0000-0000E1700000}"/>
    <cellStyle name="Normal 6 4 3 3 4 6" xfId="14748" xr:uid="{00000000-0005-0000-0000-0000E2700000}"/>
    <cellStyle name="Normal 6 4 3 3 4 6 2" xfId="36165" xr:uid="{00000000-0005-0000-0000-0000E3700000}"/>
    <cellStyle name="Normal 6 4 3 3 4 7" xfId="25569" xr:uid="{00000000-0005-0000-0000-0000E4700000}"/>
    <cellStyle name="Normal 6 4 3 3 5" xfId="14749" xr:uid="{00000000-0005-0000-0000-0000E5700000}"/>
    <cellStyle name="Normal 6 4 3 3 5 2" xfId="14750" xr:uid="{00000000-0005-0000-0000-0000E6700000}"/>
    <cellStyle name="Normal 6 4 3 3 5 2 2" xfId="14751" xr:uid="{00000000-0005-0000-0000-0000E7700000}"/>
    <cellStyle name="Normal 6 4 3 3 5 2 2 2" xfId="41499" xr:uid="{00000000-0005-0000-0000-0000E8700000}"/>
    <cellStyle name="Normal 6 4 3 3 5 2 3" xfId="31481" xr:uid="{00000000-0005-0000-0000-0000E9700000}"/>
    <cellStyle name="Normal 6 4 3 3 5 3" xfId="14752" xr:uid="{00000000-0005-0000-0000-0000EA700000}"/>
    <cellStyle name="Normal 6 4 3 3 5 3 2" xfId="14753" xr:uid="{00000000-0005-0000-0000-0000EB700000}"/>
    <cellStyle name="Normal 6 4 3 3 5 3 2 2" xfId="41500" xr:uid="{00000000-0005-0000-0000-0000EC700000}"/>
    <cellStyle name="Normal 6 4 3 3 5 3 3" xfId="31482" xr:uid="{00000000-0005-0000-0000-0000ED700000}"/>
    <cellStyle name="Normal 6 4 3 3 5 4" xfId="14754" xr:uid="{00000000-0005-0000-0000-0000EE700000}"/>
    <cellStyle name="Normal 6 4 3 3 5 4 2" xfId="36168" xr:uid="{00000000-0005-0000-0000-0000EF700000}"/>
    <cellStyle name="Normal 6 4 3 3 5 5" xfId="25572" xr:uid="{00000000-0005-0000-0000-0000F0700000}"/>
    <cellStyle name="Normal 6 4 3 3 6" xfId="14755" xr:uid="{00000000-0005-0000-0000-0000F1700000}"/>
    <cellStyle name="Normal 6 4 3 3 6 2" xfId="14756" xr:uid="{00000000-0005-0000-0000-0000F2700000}"/>
    <cellStyle name="Normal 6 4 3 3 6 2 2" xfId="14757" xr:uid="{00000000-0005-0000-0000-0000F3700000}"/>
    <cellStyle name="Normal 6 4 3 3 6 2 2 2" xfId="41501" xr:uid="{00000000-0005-0000-0000-0000F4700000}"/>
    <cellStyle name="Normal 6 4 3 3 6 2 3" xfId="31483" xr:uid="{00000000-0005-0000-0000-0000F5700000}"/>
    <cellStyle name="Normal 6 4 3 3 6 3" xfId="14758" xr:uid="{00000000-0005-0000-0000-0000F6700000}"/>
    <cellStyle name="Normal 6 4 3 3 6 3 2" xfId="14759" xr:uid="{00000000-0005-0000-0000-0000F7700000}"/>
    <cellStyle name="Normal 6 4 3 3 6 3 2 2" xfId="41502" xr:uid="{00000000-0005-0000-0000-0000F8700000}"/>
    <cellStyle name="Normal 6 4 3 3 6 3 3" xfId="31484" xr:uid="{00000000-0005-0000-0000-0000F9700000}"/>
    <cellStyle name="Normal 6 4 3 3 6 4" xfId="14760" xr:uid="{00000000-0005-0000-0000-0000FA700000}"/>
    <cellStyle name="Normal 6 4 3 3 6 4 2" xfId="36169" xr:uid="{00000000-0005-0000-0000-0000FB700000}"/>
    <cellStyle name="Normal 6 4 3 3 6 5" xfId="25573" xr:uid="{00000000-0005-0000-0000-0000FC700000}"/>
    <cellStyle name="Normal 6 4 3 3 7" xfId="14761" xr:uid="{00000000-0005-0000-0000-0000FD700000}"/>
    <cellStyle name="Normal 6 4 3 3 7 2" xfId="14762" xr:uid="{00000000-0005-0000-0000-0000FE700000}"/>
    <cellStyle name="Normal 6 4 3 3 7 2 2" xfId="41503" xr:uid="{00000000-0005-0000-0000-0000FF700000}"/>
    <cellStyle name="Normal 6 4 3 3 7 3" xfId="31485" xr:uid="{00000000-0005-0000-0000-000000710000}"/>
    <cellStyle name="Normal 6 4 3 3 8" xfId="14763" xr:uid="{00000000-0005-0000-0000-000001710000}"/>
    <cellStyle name="Normal 6 4 3 3 8 2" xfId="14764" xr:uid="{00000000-0005-0000-0000-000002710000}"/>
    <cellStyle name="Normal 6 4 3 3 8 2 2" xfId="41504" xr:uid="{00000000-0005-0000-0000-000003710000}"/>
    <cellStyle name="Normal 6 4 3 3 8 3" xfId="31486" xr:uid="{00000000-0005-0000-0000-000004710000}"/>
    <cellStyle name="Normal 6 4 3 3 9" xfId="14765" xr:uid="{00000000-0005-0000-0000-000005710000}"/>
    <cellStyle name="Normal 6 4 3 3 9 2" xfId="36152" xr:uid="{00000000-0005-0000-0000-000006710000}"/>
    <cellStyle name="Normal 6 4 3 4" xfId="14766" xr:uid="{00000000-0005-0000-0000-000007710000}"/>
    <cellStyle name="Normal 6 4 3 4 2" xfId="14767" xr:uid="{00000000-0005-0000-0000-000008710000}"/>
    <cellStyle name="Normal 6 4 3 4 2 2" xfId="14768" xr:uid="{00000000-0005-0000-0000-000009710000}"/>
    <cellStyle name="Normal 6 4 3 4 2 2 2" xfId="14769" xr:uid="{00000000-0005-0000-0000-00000A710000}"/>
    <cellStyle name="Normal 6 4 3 4 2 2 2 2" xfId="14770" xr:uid="{00000000-0005-0000-0000-00000B710000}"/>
    <cellStyle name="Normal 6 4 3 4 2 2 2 2 2" xfId="41505" xr:uid="{00000000-0005-0000-0000-00000C710000}"/>
    <cellStyle name="Normal 6 4 3 4 2 2 2 3" xfId="31487" xr:uid="{00000000-0005-0000-0000-00000D710000}"/>
    <cellStyle name="Normal 6 4 3 4 2 2 3" xfId="14771" xr:uid="{00000000-0005-0000-0000-00000E710000}"/>
    <cellStyle name="Normal 6 4 3 4 2 2 3 2" xfId="14772" xr:uid="{00000000-0005-0000-0000-00000F710000}"/>
    <cellStyle name="Normal 6 4 3 4 2 2 3 2 2" xfId="41506" xr:uid="{00000000-0005-0000-0000-000010710000}"/>
    <cellStyle name="Normal 6 4 3 4 2 2 3 3" xfId="31488" xr:uid="{00000000-0005-0000-0000-000011710000}"/>
    <cellStyle name="Normal 6 4 3 4 2 2 4" xfId="14773" xr:uid="{00000000-0005-0000-0000-000012710000}"/>
    <cellStyle name="Normal 6 4 3 4 2 2 4 2" xfId="36172" xr:uid="{00000000-0005-0000-0000-000013710000}"/>
    <cellStyle name="Normal 6 4 3 4 2 2 5" xfId="25576" xr:uid="{00000000-0005-0000-0000-000014710000}"/>
    <cellStyle name="Normal 6 4 3 4 2 3" xfId="14774" xr:uid="{00000000-0005-0000-0000-000015710000}"/>
    <cellStyle name="Normal 6 4 3 4 2 3 2" xfId="14775" xr:uid="{00000000-0005-0000-0000-000016710000}"/>
    <cellStyle name="Normal 6 4 3 4 2 3 2 2" xfId="14776" xr:uid="{00000000-0005-0000-0000-000017710000}"/>
    <cellStyle name="Normal 6 4 3 4 2 3 2 2 2" xfId="41507" xr:uid="{00000000-0005-0000-0000-000018710000}"/>
    <cellStyle name="Normal 6 4 3 4 2 3 2 3" xfId="31489" xr:uid="{00000000-0005-0000-0000-000019710000}"/>
    <cellStyle name="Normal 6 4 3 4 2 3 3" xfId="14777" xr:uid="{00000000-0005-0000-0000-00001A710000}"/>
    <cellStyle name="Normal 6 4 3 4 2 3 3 2" xfId="14778" xr:uid="{00000000-0005-0000-0000-00001B710000}"/>
    <cellStyle name="Normal 6 4 3 4 2 3 3 2 2" xfId="41508" xr:uid="{00000000-0005-0000-0000-00001C710000}"/>
    <cellStyle name="Normal 6 4 3 4 2 3 3 3" xfId="31490" xr:uid="{00000000-0005-0000-0000-00001D710000}"/>
    <cellStyle name="Normal 6 4 3 4 2 3 4" xfId="14779" xr:uid="{00000000-0005-0000-0000-00001E710000}"/>
    <cellStyle name="Normal 6 4 3 4 2 3 4 2" xfId="36173" xr:uid="{00000000-0005-0000-0000-00001F710000}"/>
    <cellStyle name="Normal 6 4 3 4 2 3 5" xfId="25577" xr:uid="{00000000-0005-0000-0000-000020710000}"/>
    <cellStyle name="Normal 6 4 3 4 2 4" xfId="14780" xr:uid="{00000000-0005-0000-0000-000021710000}"/>
    <cellStyle name="Normal 6 4 3 4 2 4 2" xfId="14781" xr:uid="{00000000-0005-0000-0000-000022710000}"/>
    <cellStyle name="Normal 6 4 3 4 2 4 2 2" xfId="41509" xr:uid="{00000000-0005-0000-0000-000023710000}"/>
    <cellStyle name="Normal 6 4 3 4 2 4 3" xfId="31491" xr:uid="{00000000-0005-0000-0000-000024710000}"/>
    <cellStyle name="Normal 6 4 3 4 2 5" xfId="14782" xr:uid="{00000000-0005-0000-0000-000025710000}"/>
    <cellStyle name="Normal 6 4 3 4 2 5 2" xfId="14783" xr:uid="{00000000-0005-0000-0000-000026710000}"/>
    <cellStyle name="Normal 6 4 3 4 2 5 2 2" xfId="41510" xr:uid="{00000000-0005-0000-0000-000027710000}"/>
    <cellStyle name="Normal 6 4 3 4 2 5 3" xfId="31492" xr:uid="{00000000-0005-0000-0000-000028710000}"/>
    <cellStyle name="Normal 6 4 3 4 2 6" xfId="14784" xr:uid="{00000000-0005-0000-0000-000029710000}"/>
    <cellStyle name="Normal 6 4 3 4 2 6 2" xfId="36171" xr:uid="{00000000-0005-0000-0000-00002A710000}"/>
    <cellStyle name="Normal 6 4 3 4 2 7" xfId="25575" xr:uid="{00000000-0005-0000-0000-00002B710000}"/>
    <cellStyle name="Normal 6 4 3 4 3" xfId="14785" xr:uid="{00000000-0005-0000-0000-00002C710000}"/>
    <cellStyle name="Normal 6 4 3 4 3 2" xfId="14786" xr:uid="{00000000-0005-0000-0000-00002D710000}"/>
    <cellStyle name="Normal 6 4 3 4 3 2 2" xfId="14787" xr:uid="{00000000-0005-0000-0000-00002E710000}"/>
    <cellStyle name="Normal 6 4 3 4 3 2 2 2" xfId="41511" xr:uid="{00000000-0005-0000-0000-00002F710000}"/>
    <cellStyle name="Normal 6 4 3 4 3 2 3" xfId="31493" xr:uid="{00000000-0005-0000-0000-000030710000}"/>
    <cellStyle name="Normal 6 4 3 4 3 3" xfId="14788" xr:uid="{00000000-0005-0000-0000-000031710000}"/>
    <cellStyle name="Normal 6 4 3 4 3 3 2" xfId="14789" xr:uid="{00000000-0005-0000-0000-000032710000}"/>
    <cellStyle name="Normal 6 4 3 4 3 3 2 2" xfId="41512" xr:uid="{00000000-0005-0000-0000-000033710000}"/>
    <cellStyle name="Normal 6 4 3 4 3 3 3" xfId="31494" xr:uid="{00000000-0005-0000-0000-000034710000}"/>
    <cellStyle name="Normal 6 4 3 4 3 4" xfId="14790" xr:uid="{00000000-0005-0000-0000-000035710000}"/>
    <cellStyle name="Normal 6 4 3 4 3 4 2" xfId="36174" xr:uid="{00000000-0005-0000-0000-000036710000}"/>
    <cellStyle name="Normal 6 4 3 4 3 5" xfId="25578" xr:uid="{00000000-0005-0000-0000-000037710000}"/>
    <cellStyle name="Normal 6 4 3 4 4" xfId="14791" xr:uid="{00000000-0005-0000-0000-000038710000}"/>
    <cellStyle name="Normal 6 4 3 4 4 2" xfId="14792" xr:uid="{00000000-0005-0000-0000-000039710000}"/>
    <cellStyle name="Normal 6 4 3 4 4 2 2" xfId="14793" xr:uid="{00000000-0005-0000-0000-00003A710000}"/>
    <cellStyle name="Normal 6 4 3 4 4 2 2 2" xfId="41513" xr:uid="{00000000-0005-0000-0000-00003B710000}"/>
    <cellStyle name="Normal 6 4 3 4 4 2 3" xfId="31495" xr:uid="{00000000-0005-0000-0000-00003C710000}"/>
    <cellStyle name="Normal 6 4 3 4 4 3" xfId="14794" xr:uid="{00000000-0005-0000-0000-00003D710000}"/>
    <cellStyle name="Normal 6 4 3 4 4 3 2" xfId="14795" xr:uid="{00000000-0005-0000-0000-00003E710000}"/>
    <cellStyle name="Normal 6 4 3 4 4 3 2 2" xfId="41514" xr:uid="{00000000-0005-0000-0000-00003F710000}"/>
    <cellStyle name="Normal 6 4 3 4 4 3 3" xfId="31496" xr:uid="{00000000-0005-0000-0000-000040710000}"/>
    <cellStyle name="Normal 6 4 3 4 4 4" xfId="14796" xr:uid="{00000000-0005-0000-0000-000041710000}"/>
    <cellStyle name="Normal 6 4 3 4 4 4 2" xfId="36175" xr:uid="{00000000-0005-0000-0000-000042710000}"/>
    <cellStyle name="Normal 6 4 3 4 4 5" xfId="25579" xr:uid="{00000000-0005-0000-0000-000043710000}"/>
    <cellStyle name="Normal 6 4 3 4 5" xfId="14797" xr:uid="{00000000-0005-0000-0000-000044710000}"/>
    <cellStyle name="Normal 6 4 3 4 5 2" xfId="14798" xr:uid="{00000000-0005-0000-0000-000045710000}"/>
    <cellStyle name="Normal 6 4 3 4 5 2 2" xfId="41515" xr:uid="{00000000-0005-0000-0000-000046710000}"/>
    <cellStyle name="Normal 6 4 3 4 5 3" xfId="31497" xr:uid="{00000000-0005-0000-0000-000047710000}"/>
    <cellStyle name="Normal 6 4 3 4 6" xfId="14799" xr:uid="{00000000-0005-0000-0000-000048710000}"/>
    <cellStyle name="Normal 6 4 3 4 6 2" xfId="14800" xr:uid="{00000000-0005-0000-0000-000049710000}"/>
    <cellStyle name="Normal 6 4 3 4 6 2 2" xfId="41516" xr:uid="{00000000-0005-0000-0000-00004A710000}"/>
    <cellStyle name="Normal 6 4 3 4 6 3" xfId="31498" xr:uid="{00000000-0005-0000-0000-00004B710000}"/>
    <cellStyle name="Normal 6 4 3 4 7" xfId="14801" xr:uid="{00000000-0005-0000-0000-00004C710000}"/>
    <cellStyle name="Normal 6 4 3 4 7 2" xfId="36170" xr:uid="{00000000-0005-0000-0000-00004D710000}"/>
    <cellStyle name="Normal 6 4 3 4 8" xfId="25574" xr:uid="{00000000-0005-0000-0000-00004E710000}"/>
    <cellStyle name="Normal 6 4 3 5" xfId="14802" xr:uid="{00000000-0005-0000-0000-00004F710000}"/>
    <cellStyle name="Normal 6 4 3 5 2" xfId="14803" xr:uid="{00000000-0005-0000-0000-000050710000}"/>
    <cellStyle name="Normal 6 4 3 5 2 2" xfId="14804" xr:uid="{00000000-0005-0000-0000-000051710000}"/>
    <cellStyle name="Normal 6 4 3 5 2 2 2" xfId="14805" xr:uid="{00000000-0005-0000-0000-000052710000}"/>
    <cellStyle name="Normal 6 4 3 5 2 2 2 2" xfId="14806" xr:uid="{00000000-0005-0000-0000-000053710000}"/>
    <cellStyle name="Normal 6 4 3 5 2 2 2 2 2" xfId="41517" xr:uid="{00000000-0005-0000-0000-000054710000}"/>
    <cellStyle name="Normal 6 4 3 5 2 2 2 3" xfId="31499" xr:uid="{00000000-0005-0000-0000-000055710000}"/>
    <cellStyle name="Normal 6 4 3 5 2 2 3" xfId="14807" xr:uid="{00000000-0005-0000-0000-000056710000}"/>
    <cellStyle name="Normal 6 4 3 5 2 2 3 2" xfId="14808" xr:uid="{00000000-0005-0000-0000-000057710000}"/>
    <cellStyle name="Normal 6 4 3 5 2 2 3 2 2" xfId="41518" xr:uid="{00000000-0005-0000-0000-000058710000}"/>
    <cellStyle name="Normal 6 4 3 5 2 2 3 3" xfId="31500" xr:uid="{00000000-0005-0000-0000-000059710000}"/>
    <cellStyle name="Normal 6 4 3 5 2 2 4" xfId="14809" xr:uid="{00000000-0005-0000-0000-00005A710000}"/>
    <cellStyle name="Normal 6 4 3 5 2 2 4 2" xfId="36178" xr:uid="{00000000-0005-0000-0000-00005B710000}"/>
    <cellStyle name="Normal 6 4 3 5 2 2 5" xfId="25582" xr:uid="{00000000-0005-0000-0000-00005C710000}"/>
    <cellStyle name="Normal 6 4 3 5 2 3" xfId="14810" xr:uid="{00000000-0005-0000-0000-00005D710000}"/>
    <cellStyle name="Normal 6 4 3 5 2 3 2" xfId="14811" xr:uid="{00000000-0005-0000-0000-00005E710000}"/>
    <cellStyle name="Normal 6 4 3 5 2 3 2 2" xfId="14812" xr:uid="{00000000-0005-0000-0000-00005F710000}"/>
    <cellStyle name="Normal 6 4 3 5 2 3 2 2 2" xfId="41519" xr:uid="{00000000-0005-0000-0000-000060710000}"/>
    <cellStyle name="Normal 6 4 3 5 2 3 2 3" xfId="31501" xr:uid="{00000000-0005-0000-0000-000061710000}"/>
    <cellStyle name="Normal 6 4 3 5 2 3 3" xfId="14813" xr:uid="{00000000-0005-0000-0000-000062710000}"/>
    <cellStyle name="Normal 6 4 3 5 2 3 3 2" xfId="14814" xr:uid="{00000000-0005-0000-0000-000063710000}"/>
    <cellStyle name="Normal 6 4 3 5 2 3 3 2 2" xfId="41520" xr:uid="{00000000-0005-0000-0000-000064710000}"/>
    <cellStyle name="Normal 6 4 3 5 2 3 3 3" xfId="31502" xr:uid="{00000000-0005-0000-0000-000065710000}"/>
    <cellStyle name="Normal 6 4 3 5 2 3 4" xfId="14815" xr:uid="{00000000-0005-0000-0000-000066710000}"/>
    <cellStyle name="Normal 6 4 3 5 2 3 4 2" xfId="36179" xr:uid="{00000000-0005-0000-0000-000067710000}"/>
    <cellStyle name="Normal 6 4 3 5 2 3 5" xfId="25583" xr:uid="{00000000-0005-0000-0000-000068710000}"/>
    <cellStyle name="Normal 6 4 3 5 2 4" xfId="14816" xr:uid="{00000000-0005-0000-0000-000069710000}"/>
    <cellStyle name="Normal 6 4 3 5 2 4 2" xfId="14817" xr:uid="{00000000-0005-0000-0000-00006A710000}"/>
    <cellStyle name="Normal 6 4 3 5 2 4 2 2" xfId="41521" xr:uid="{00000000-0005-0000-0000-00006B710000}"/>
    <cellStyle name="Normal 6 4 3 5 2 4 3" xfId="31503" xr:uid="{00000000-0005-0000-0000-00006C710000}"/>
    <cellStyle name="Normal 6 4 3 5 2 5" xfId="14818" xr:uid="{00000000-0005-0000-0000-00006D710000}"/>
    <cellStyle name="Normal 6 4 3 5 2 5 2" xfId="14819" xr:uid="{00000000-0005-0000-0000-00006E710000}"/>
    <cellStyle name="Normal 6 4 3 5 2 5 2 2" xfId="41522" xr:uid="{00000000-0005-0000-0000-00006F710000}"/>
    <cellStyle name="Normal 6 4 3 5 2 5 3" xfId="31504" xr:uid="{00000000-0005-0000-0000-000070710000}"/>
    <cellStyle name="Normal 6 4 3 5 2 6" xfId="14820" xr:uid="{00000000-0005-0000-0000-000071710000}"/>
    <cellStyle name="Normal 6 4 3 5 2 6 2" xfId="36177" xr:uid="{00000000-0005-0000-0000-000072710000}"/>
    <cellStyle name="Normal 6 4 3 5 2 7" xfId="25581" xr:uid="{00000000-0005-0000-0000-000073710000}"/>
    <cellStyle name="Normal 6 4 3 5 3" xfId="14821" xr:uid="{00000000-0005-0000-0000-000074710000}"/>
    <cellStyle name="Normal 6 4 3 5 3 2" xfId="14822" xr:uid="{00000000-0005-0000-0000-000075710000}"/>
    <cellStyle name="Normal 6 4 3 5 3 2 2" xfId="14823" xr:uid="{00000000-0005-0000-0000-000076710000}"/>
    <cellStyle name="Normal 6 4 3 5 3 2 2 2" xfId="41523" xr:uid="{00000000-0005-0000-0000-000077710000}"/>
    <cellStyle name="Normal 6 4 3 5 3 2 3" xfId="31505" xr:uid="{00000000-0005-0000-0000-000078710000}"/>
    <cellStyle name="Normal 6 4 3 5 3 3" xfId="14824" xr:uid="{00000000-0005-0000-0000-000079710000}"/>
    <cellStyle name="Normal 6 4 3 5 3 3 2" xfId="14825" xr:uid="{00000000-0005-0000-0000-00007A710000}"/>
    <cellStyle name="Normal 6 4 3 5 3 3 2 2" xfId="41524" xr:uid="{00000000-0005-0000-0000-00007B710000}"/>
    <cellStyle name="Normal 6 4 3 5 3 3 3" xfId="31506" xr:uid="{00000000-0005-0000-0000-00007C710000}"/>
    <cellStyle name="Normal 6 4 3 5 3 4" xfId="14826" xr:uid="{00000000-0005-0000-0000-00007D710000}"/>
    <cellStyle name="Normal 6 4 3 5 3 4 2" xfId="36180" xr:uid="{00000000-0005-0000-0000-00007E710000}"/>
    <cellStyle name="Normal 6 4 3 5 3 5" xfId="25584" xr:uid="{00000000-0005-0000-0000-00007F710000}"/>
    <cellStyle name="Normal 6 4 3 5 4" xfId="14827" xr:uid="{00000000-0005-0000-0000-000080710000}"/>
    <cellStyle name="Normal 6 4 3 5 4 2" xfId="14828" xr:uid="{00000000-0005-0000-0000-000081710000}"/>
    <cellStyle name="Normal 6 4 3 5 4 2 2" xfId="14829" xr:uid="{00000000-0005-0000-0000-000082710000}"/>
    <cellStyle name="Normal 6 4 3 5 4 2 2 2" xfId="41525" xr:uid="{00000000-0005-0000-0000-000083710000}"/>
    <cellStyle name="Normal 6 4 3 5 4 2 3" xfId="31507" xr:uid="{00000000-0005-0000-0000-000084710000}"/>
    <cellStyle name="Normal 6 4 3 5 4 3" xfId="14830" xr:uid="{00000000-0005-0000-0000-000085710000}"/>
    <cellStyle name="Normal 6 4 3 5 4 3 2" xfId="14831" xr:uid="{00000000-0005-0000-0000-000086710000}"/>
    <cellStyle name="Normal 6 4 3 5 4 3 2 2" xfId="41526" xr:uid="{00000000-0005-0000-0000-000087710000}"/>
    <cellStyle name="Normal 6 4 3 5 4 3 3" xfId="31508" xr:uid="{00000000-0005-0000-0000-000088710000}"/>
    <cellStyle name="Normal 6 4 3 5 4 4" xfId="14832" xr:uid="{00000000-0005-0000-0000-000089710000}"/>
    <cellStyle name="Normal 6 4 3 5 4 4 2" xfId="36181" xr:uid="{00000000-0005-0000-0000-00008A710000}"/>
    <cellStyle name="Normal 6 4 3 5 4 5" xfId="25585" xr:uid="{00000000-0005-0000-0000-00008B710000}"/>
    <cellStyle name="Normal 6 4 3 5 5" xfId="14833" xr:uid="{00000000-0005-0000-0000-00008C710000}"/>
    <cellStyle name="Normal 6 4 3 5 5 2" xfId="14834" xr:uid="{00000000-0005-0000-0000-00008D710000}"/>
    <cellStyle name="Normal 6 4 3 5 5 2 2" xfId="41527" xr:uid="{00000000-0005-0000-0000-00008E710000}"/>
    <cellStyle name="Normal 6 4 3 5 5 3" xfId="31509" xr:uid="{00000000-0005-0000-0000-00008F710000}"/>
    <cellStyle name="Normal 6 4 3 5 6" xfId="14835" xr:uid="{00000000-0005-0000-0000-000090710000}"/>
    <cellStyle name="Normal 6 4 3 5 6 2" xfId="14836" xr:uid="{00000000-0005-0000-0000-000091710000}"/>
    <cellStyle name="Normal 6 4 3 5 6 2 2" xfId="41528" xr:uid="{00000000-0005-0000-0000-000092710000}"/>
    <cellStyle name="Normal 6 4 3 5 6 3" xfId="31510" xr:uid="{00000000-0005-0000-0000-000093710000}"/>
    <cellStyle name="Normal 6 4 3 5 7" xfId="14837" xr:uid="{00000000-0005-0000-0000-000094710000}"/>
    <cellStyle name="Normal 6 4 3 5 7 2" xfId="36176" xr:uid="{00000000-0005-0000-0000-000095710000}"/>
    <cellStyle name="Normal 6 4 3 5 8" xfId="25580" xr:uid="{00000000-0005-0000-0000-000096710000}"/>
    <cellStyle name="Normal 6 4 3 6" xfId="14838" xr:uid="{00000000-0005-0000-0000-000097710000}"/>
    <cellStyle name="Normal 6 4 3 6 2" xfId="14839" xr:uid="{00000000-0005-0000-0000-000098710000}"/>
    <cellStyle name="Normal 6 4 3 6 2 2" xfId="14840" xr:uid="{00000000-0005-0000-0000-000099710000}"/>
    <cellStyle name="Normal 6 4 3 6 2 2 2" xfId="14841" xr:uid="{00000000-0005-0000-0000-00009A710000}"/>
    <cellStyle name="Normal 6 4 3 6 2 2 2 2" xfId="14842" xr:uid="{00000000-0005-0000-0000-00009B710000}"/>
    <cellStyle name="Normal 6 4 3 6 2 2 2 2 2" xfId="41529" xr:uid="{00000000-0005-0000-0000-00009C710000}"/>
    <cellStyle name="Normal 6 4 3 6 2 2 2 3" xfId="31511" xr:uid="{00000000-0005-0000-0000-00009D710000}"/>
    <cellStyle name="Normal 6 4 3 6 2 2 3" xfId="14843" xr:uid="{00000000-0005-0000-0000-00009E710000}"/>
    <cellStyle name="Normal 6 4 3 6 2 2 3 2" xfId="14844" xr:uid="{00000000-0005-0000-0000-00009F710000}"/>
    <cellStyle name="Normal 6 4 3 6 2 2 3 2 2" xfId="41530" xr:uid="{00000000-0005-0000-0000-0000A0710000}"/>
    <cellStyle name="Normal 6 4 3 6 2 2 3 3" xfId="31512" xr:uid="{00000000-0005-0000-0000-0000A1710000}"/>
    <cellStyle name="Normal 6 4 3 6 2 2 4" xfId="14845" xr:uid="{00000000-0005-0000-0000-0000A2710000}"/>
    <cellStyle name="Normal 6 4 3 6 2 2 4 2" xfId="36184" xr:uid="{00000000-0005-0000-0000-0000A3710000}"/>
    <cellStyle name="Normal 6 4 3 6 2 2 5" xfId="25588" xr:uid="{00000000-0005-0000-0000-0000A4710000}"/>
    <cellStyle name="Normal 6 4 3 6 2 3" xfId="14846" xr:uid="{00000000-0005-0000-0000-0000A5710000}"/>
    <cellStyle name="Normal 6 4 3 6 2 3 2" xfId="14847" xr:uid="{00000000-0005-0000-0000-0000A6710000}"/>
    <cellStyle name="Normal 6 4 3 6 2 3 2 2" xfId="14848" xr:uid="{00000000-0005-0000-0000-0000A7710000}"/>
    <cellStyle name="Normal 6 4 3 6 2 3 2 2 2" xfId="41531" xr:uid="{00000000-0005-0000-0000-0000A8710000}"/>
    <cellStyle name="Normal 6 4 3 6 2 3 2 3" xfId="31513" xr:uid="{00000000-0005-0000-0000-0000A9710000}"/>
    <cellStyle name="Normal 6 4 3 6 2 3 3" xfId="14849" xr:uid="{00000000-0005-0000-0000-0000AA710000}"/>
    <cellStyle name="Normal 6 4 3 6 2 3 3 2" xfId="14850" xr:uid="{00000000-0005-0000-0000-0000AB710000}"/>
    <cellStyle name="Normal 6 4 3 6 2 3 3 2 2" xfId="41532" xr:uid="{00000000-0005-0000-0000-0000AC710000}"/>
    <cellStyle name="Normal 6 4 3 6 2 3 3 3" xfId="31514" xr:uid="{00000000-0005-0000-0000-0000AD710000}"/>
    <cellStyle name="Normal 6 4 3 6 2 3 4" xfId="14851" xr:uid="{00000000-0005-0000-0000-0000AE710000}"/>
    <cellStyle name="Normal 6 4 3 6 2 3 4 2" xfId="36185" xr:uid="{00000000-0005-0000-0000-0000AF710000}"/>
    <cellStyle name="Normal 6 4 3 6 2 3 5" xfId="25589" xr:uid="{00000000-0005-0000-0000-0000B0710000}"/>
    <cellStyle name="Normal 6 4 3 6 2 4" xfId="14852" xr:uid="{00000000-0005-0000-0000-0000B1710000}"/>
    <cellStyle name="Normal 6 4 3 6 2 4 2" xfId="14853" xr:uid="{00000000-0005-0000-0000-0000B2710000}"/>
    <cellStyle name="Normal 6 4 3 6 2 4 2 2" xfId="41533" xr:uid="{00000000-0005-0000-0000-0000B3710000}"/>
    <cellStyle name="Normal 6 4 3 6 2 4 3" xfId="31515" xr:uid="{00000000-0005-0000-0000-0000B4710000}"/>
    <cellStyle name="Normal 6 4 3 6 2 5" xfId="14854" xr:uid="{00000000-0005-0000-0000-0000B5710000}"/>
    <cellStyle name="Normal 6 4 3 6 2 5 2" xfId="14855" xr:uid="{00000000-0005-0000-0000-0000B6710000}"/>
    <cellStyle name="Normal 6 4 3 6 2 5 2 2" xfId="41534" xr:uid="{00000000-0005-0000-0000-0000B7710000}"/>
    <cellStyle name="Normal 6 4 3 6 2 5 3" xfId="31516" xr:uid="{00000000-0005-0000-0000-0000B8710000}"/>
    <cellStyle name="Normal 6 4 3 6 2 6" xfId="14856" xr:uid="{00000000-0005-0000-0000-0000B9710000}"/>
    <cellStyle name="Normal 6 4 3 6 2 6 2" xfId="36183" xr:uid="{00000000-0005-0000-0000-0000BA710000}"/>
    <cellStyle name="Normal 6 4 3 6 2 7" xfId="25587" xr:uid="{00000000-0005-0000-0000-0000BB710000}"/>
    <cellStyle name="Normal 6 4 3 6 3" xfId="14857" xr:uid="{00000000-0005-0000-0000-0000BC710000}"/>
    <cellStyle name="Normal 6 4 3 6 3 2" xfId="14858" xr:uid="{00000000-0005-0000-0000-0000BD710000}"/>
    <cellStyle name="Normal 6 4 3 6 3 2 2" xfId="14859" xr:uid="{00000000-0005-0000-0000-0000BE710000}"/>
    <cellStyle name="Normal 6 4 3 6 3 2 2 2" xfId="41535" xr:uid="{00000000-0005-0000-0000-0000BF710000}"/>
    <cellStyle name="Normal 6 4 3 6 3 2 3" xfId="31517" xr:uid="{00000000-0005-0000-0000-0000C0710000}"/>
    <cellStyle name="Normal 6 4 3 6 3 3" xfId="14860" xr:uid="{00000000-0005-0000-0000-0000C1710000}"/>
    <cellStyle name="Normal 6 4 3 6 3 3 2" xfId="14861" xr:uid="{00000000-0005-0000-0000-0000C2710000}"/>
    <cellStyle name="Normal 6 4 3 6 3 3 2 2" xfId="41536" xr:uid="{00000000-0005-0000-0000-0000C3710000}"/>
    <cellStyle name="Normal 6 4 3 6 3 3 3" xfId="31518" xr:uid="{00000000-0005-0000-0000-0000C4710000}"/>
    <cellStyle name="Normal 6 4 3 6 3 4" xfId="14862" xr:uid="{00000000-0005-0000-0000-0000C5710000}"/>
    <cellStyle name="Normal 6 4 3 6 3 4 2" xfId="36186" xr:uid="{00000000-0005-0000-0000-0000C6710000}"/>
    <cellStyle name="Normal 6 4 3 6 3 5" xfId="25590" xr:uid="{00000000-0005-0000-0000-0000C7710000}"/>
    <cellStyle name="Normal 6 4 3 6 4" xfId="14863" xr:uid="{00000000-0005-0000-0000-0000C8710000}"/>
    <cellStyle name="Normal 6 4 3 6 4 2" xfId="14864" xr:uid="{00000000-0005-0000-0000-0000C9710000}"/>
    <cellStyle name="Normal 6 4 3 6 4 2 2" xfId="14865" xr:uid="{00000000-0005-0000-0000-0000CA710000}"/>
    <cellStyle name="Normal 6 4 3 6 4 2 2 2" xfId="41537" xr:uid="{00000000-0005-0000-0000-0000CB710000}"/>
    <cellStyle name="Normal 6 4 3 6 4 2 3" xfId="31519" xr:uid="{00000000-0005-0000-0000-0000CC710000}"/>
    <cellStyle name="Normal 6 4 3 6 4 3" xfId="14866" xr:uid="{00000000-0005-0000-0000-0000CD710000}"/>
    <cellStyle name="Normal 6 4 3 6 4 3 2" xfId="14867" xr:uid="{00000000-0005-0000-0000-0000CE710000}"/>
    <cellStyle name="Normal 6 4 3 6 4 3 2 2" xfId="41538" xr:uid="{00000000-0005-0000-0000-0000CF710000}"/>
    <cellStyle name="Normal 6 4 3 6 4 3 3" xfId="31520" xr:uid="{00000000-0005-0000-0000-0000D0710000}"/>
    <cellStyle name="Normal 6 4 3 6 4 4" xfId="14868" xr:uid="{00000000-0005-0000-0000-0000D1710000}"/>
    <cellStyle name="Normal 6 4 3 6 4 4 2" xfId="36187" xr:uid="{00000000-0005-0000-0000-0000D2710000}"/>
    <cellStyle name="Normal 6 4 3 6 4 5" xfId="25591" xr:uid="{00000000-0005-0000-0000-0000D3710000}"/>
    <cellStyle name="Normal 6 4 3 6 5" xfId="14869" xr:uid="{00000000-0005-0000-0000-0000D4710000}"/>
    <cellStyle name="Normal 6 4 3 6 5 2" xfId="14870" xr:uid="{00000000-0005-0000-0000-0000D5710000}"/>
    <cellStyle name="Normal 6 4 3 6 5 2 2" xfId="41539" xr:uid="{00000000-0005-0000-0000-0000D6710000}"/>
    <cellStyle name="Normal 6 4 3 6 5 3" xfId="31521" xr:uid="{00000000-0005-0000-0000-0000D7710000}"/>
    <cellStyle name="Normal 6 4 3 6 6" xfId="14871" xr:uid="{00000000-0005-0000-0000-0000D8710000}"/>
    <cellStyle name="Normal 6 4 3 6 6 2" xfId="14872" xr:uid="{00000000-0005-0000-0000-0000D9710000}"/>
    <cellStyle name="Normal 6 4 3 6 6 2 2" xfId="41540" xr:uid="{00000000-0005-0000-0000-0000DA710000}"/>
    <cellStyle name="Normal 6 4 3 6 6 3" xfId="31522" xr:uid="{00000000-0005-0000-0000-0000DB710000}"/>
    <cellStyle name="Normal 6 4 3 6 7" xfId="14873" xr:uid="{00000000-0005-0000-0000-0000DC710000}"/>
    <cellStyle name="Normal 6 4 3 6 7 2" xfId="36182" xr:uid="{00000000-0005-0000-0000-0000DD710000}"/>
    <cellStyle name="Normal 6 4 3 6 8" xfId="25586" xr:uid="{00000000-0005-0000-0000-0000DE710000}"/>
    <cellStyle name="Normal 6 4 3 7" xfId="14874" xr:uid="{00000000-0005-0000-0000-0000DF710000}"/>
    <cellStyle name="Normal 6 4 3 7 2" xfId="14875" xr:uid="{00000000-0005-0000-0000-0000E0710000}"/>
    <cellStyle name="Normal 6 4 3 7 2 2" xfId="14876" xr:uid="{00000000-0005-0000-0000-0000E1710000}"/>
    <cellStyle name="Normal 6 4 3 7 2 2 2" xfId="14877" xr:uid="{00000000-0005-0000-0000-0000E2710000}"/>
    <cellStyle name="Normal 6 4 3 7 2 2 2 2" xfId="41541" xr:uid="{00000000-0005-0000-0000-0000E3710000}"/>
    <cellStyle name="Normal 6 4 3 7 2 2 3" xfId="31523" xr:uid="{00000000-0005-0000-0000-0000E4710000}"/>
    <cellStyle name="Normal 6 4 3 7 2 3" xfId="14878" xr:uid="{00000000-0005-0000-0000-0000E5710000}"/>
    <cellStyle name="Normal 6 4 3 7 2 3 2" xfId="14879" xr:uid="{00000000-0005-0000-0000-0000E6710000}"/>
    <cellStyle name="Normal 6 4 3 7 2 3 2 2" xfId="41542" xr:uid="{00000000-0005-0000-0000-0000E7710000}"/>
    <cellStyle name="Normal 6 4 3 7 2 3 3" xfId="31524" xr:uid="{00000000-0005-0000-0000-0000E8710000}"/>
    <cellStyle name="Normal 6 4 3 7 2 4" xfId="14880" xr:uid="{00000000-0005-0000-0000-0000E9710000}"/>
    <cellStyle name="Normal 6 4 3 7 2 4 2" xfId="36189" xr:uid="{00000000-0005-0000-0000-0000EA710000}"/>
    <cellStyle name="Normal 6 4 3 7 2 5" xfId="25593" xr:uid="{00000000-0005-0000-0000-0000EB710000}"/>
    <cellStyle name="Normal 6 4 3 7 3" xfId="14881" xr:uid="{00000000-0005-0000-0000-0000EC710000}"/>
    <cellStyle name="Normal 6 4 3 7 3 2" xfId="14882" xr:uid="{00000000-0005-0000-0000-0000ED710000}"/>
    <cellStyle name="Normal 6 4 3 7 3 2 2" xfId="14883" xr:uid="{00000000-0005-0000-0000-0000EE710000}"/>
    <cellStyle name="Normal 6 4 3 7 3 2 2 2" xfId="41543" xr:uid="{00000000-0005-0000-0000-0000EF710000}"/>
    <cellStyle name="Normal 6 4 3 7 3 2 3" xfId="31525" xr:uid="{00000000-0005-0000-0000-0000F0710000}"/>
    <cellStyle name="Normal 6 4 3 7 3 3" xfId="14884" xr:uid="{00000000-0005-0000-0000-0000F1710000}"/>
    <cellStyle name="Normal 6 4 3 7 3 3 2" xfId="14885" xr:uid="{00000000-0005-0000-0000-0000F2710000}"/>
    <cellStyle name="Normal 6 4 3 7 3 3 2 2" xfId="41544" xr:uid="{00000000-0005-0000-0000-0000F3710000}"/>
    <cellStyle name="Normal 6 4 3 7 3 3 3" xfId="31526" xr:uid="{00000000-0005-0000-0000-0000F4710000}"/>
    <cellStyle name="Normal 6 4 3 7 3 4" xfId="14886" xr:uid="{00000000-0005-0000-0000-0000F5710000}"/>
    <cellStyle name="Normal 6 4 3 7 3 4 2" xfId="36190" xr:uid="{00000000-0005-0000-0000-0000F6710000}"/>
    <cellStyle name="Normal 6 4 3 7 3 5" xfId="25594" xr:uid="{00000000-0005-0000-0000-0000F7710000}"/>
    <cellStyle name="Normal 6 4 3 7 4" xfId="14887" xr:uid="{00000000-0005-0000-0000-0000F8710000}"/>
    <cellStyle name="Normal 6 4 3 7 4 2" xfId="14888" xr:uid="{00000000-0005-0000-0000-0000F9710000}"/>
    <cellStyle name="Normal 6 4 3 7 4 2 2" xfId="41545" xr:uid="{00000000-0005-0000-0000-0000FA710000}"/>
    <cellStyle name="Normal 6 4 3 7 4 3" xfId="31527" xr:uid="{00000000-0005-0000-0000-0000FB710000}"/>
    <cellStyle name="Normal 6 4 3 7 5" xfId="14889" xr:uid="{00000000-0005-0000-0000-0000FC710000}"/>
    <cellStyle name="Normal 6 4 3 7 5 2" xfId="14890" xr:uid="{00000000-0005-0000-0000-0000FD710000}"/>
    <cellStyle name="Normal 6 4 3 7 5 2 2" xfId="41546" xr:uid="{00000000-0005-0000-0000-0000FE710000}"/>
    <cellStyle name="Normal 6 4 3 7 5 3" xfId="31528" xr:uid="{00000000-0005-0000-0000-0000FF710000}"/>
    <cellStyle name="Normal 6 4 3 7 6" xfId="14891" xr:uid="{00000000-0005-0000-0000-000000720000}"/>
    <cellStyle name="Normal 6 4 3 7 6 2" xfId="36188" xr:uid="{00000000-0005-0000-0000-000001720000}"/>
    <cellStyle name="Normal 6 4 3 7 7" xfId="25592" xr:uid="{00000000-0005-0000-0000-000002720000}"/>
    <cellStyle name="Normal 6 4 3 8" xfId="14892" xr:uid="{00000000-0005-0000-0000-000003720000}"/>
    <cellStyle name="Normal 6 4 3 8 2" xfId="14893" xr:uid="{00000000-0005-0000-0000-000004720000}"/>
    <cellStyle name="Normal 6 4 3 8 2 2" xfId="14894" xr:uid="{00000000-0005-0000-0000-000005720000}"/>
    <cellStyle name="Normal 6 4 3 8 2 2 2" xfId="41547" xr:uid="{00000000-0005-0000-0000-000006720000}"/>
    <cellStyle name="Normal 6 4 3 8 2 3" xfId="31529" xr:uid="{00000000-0005-0000-0000-000007720000}"/>
    <cellStyle name="Normal 6 4 3 8 3" xfId="14895" xr:uid="{00000000-0005-0000-0000-000008720000}"/>
    <cellStyle name="Normal 6 4 3 8 3 2" xfId="14896" xr:uid="{00000000-0005-0000-0000-000009720000}"/>
    <cellStyle name="Normal 6 4 3 8 3 2 2" xfId="41548" xr:uid="{00000000-0005-0000-0000-00000A720000}"/>
    <cellStyle name="Normal 6 4 3 8 3 3" xfId="31530" xr:uid="{00000000-0005-0000-0000-00000B720000}"/>
    <cellStyle name="Normal 6 4 3 8 4" xfId="14897" xr:uid="{00000000-0005-0000-0000-00000C720000}"/>
    <cellStyle name="Normal 6 4 3 8 4 2" xfId="36191" xr:uid="{00000000-0005-0000-0000-00000D720000}"/>
    <cellStyle name="Normal 6 4 3 8 5" xfId="25595" xr:uid="{00000000-0005-0000-0000-00000E720000}"/>
    <cellStyle name="Normal 6 4 3 9" xfId="14898" xr:uid="{00000000-0005-0000-0000-00000F720000}"/>
    <cellStyle name="Normal 6 4 3 9 2" xfId="14899" xr:uid="{00000000-0005-0000-0000-000010720000}"/>
    <cellStyle name="Normal 6 4 3 9 2 2" xfId="14900" xr:uid="{00000000-0005-0000-0000-000011720000}"/>
    <cellStyle name="Normal 6 4 3 9 2 2 2" xfId="41549" xr:uid="{00000000-0005-0000-0000-000012720000}"/>
    <cellStyle name="Normal 6 4 3 9 2 3" xfId="31531" xr:uid="{00000000-0005-0000-0000-000013720000}"/>
    <cellStyle name="Normal 6 4 3 9 3" xfId="14901" xr:uid="{00000000-0005-0000-0000-000014720000}"/>
    <cellStyle name="Normal 6 4 3 9 3 2" xfId="14902" xr:uid="{00000000-0005-0000-0000-000015720000}"/>
    <cellStyle name="Normal 6 4 3 9 3 2 2" xfId="41550" xr:uid="{00000000-0005-0000-0000-000016720000}"/>
    <cellStyle name="Normal 6 4 3 9 3 3" xfId="31532" xr:uid="{00000000-0005-0000-0000-000017720000}"/>
    <cellStyle name="Normal 6 4 3 9 4" xfId="14903" xr:uid="{00000000-0005-0000-0000-000018720000}"/>
    <cellStyle name="Normal 6 4 3 9 4 2" xfId="36192" xr:uid="{00000000-0005-0000-0000-000019720000}"/>
    <cellStyle name="Normal 6 4 3 9 5" xfId="25596" xr:uid="{00000000-0005-0000-0000-00001A720000}"/>
    <cellStyle name="Normal 6 4 4" xfId="14904" xr:uid="{00000000-0005-0000-0000-00001B720000}"/>
    <cellStyle name="Normal 6 4 4 10" xfId="14905" xr:uid="{00000000-0005-0000-0000-00001C720000}"/>
    <cellStyle name="Normal 6 4 4 10 2" xfId="14906" xr:uid="{00000000-0005-0000-0000-00001D720000}"/>
    <cellStyle name="Normal 6 4 4 10 2 2" xfId="41551" xr:uid="{00000000-0005-0000-0000-00001E720000}"/>
    <cellStyle name="Normal 6 4 4 10 3" xfId="31533" xr:uid="{00000000-0005-0000-0000-00001F720000}"/>
    <cellStyle name="Normal 6 4 4 11" xfId="14907" xr:uid="{00000000-0005-0000-0000-000020720000}"/>
    <cellStyle name="Normal 6 4 4 11 2" xfId="14908" xr:uid="{00000000-0005-0000-0000-000021720000}"/>
    <cellStyle name="Normal 6 4 4 11 2 2" xfId="41552" xr:uid="{00000000-0005-0000-0000-000022720000}"/>
    <cellStyle name="Normal 6 4 4 11 3" xfId="31534" xr:uid="{00000000-0005-0000-0000-000023720000}"/>
    <cellStyle name="Normal 6 4 4 12" xfId="14909" xr:uid="{00000000-0005-0000-0000-000024720000}"/>
    <cellStyle name="Normal 6 4 4 12 2" xfId="36193" xr:uid="{00000000-0005-0000-0000-000025720000}"/>
    <cellStyle name="Normal 6 4 4 13" xfId="25597" xr:uid="{00000000-0005-0000-0000-000026720000}"/>
    <cellStyle name="Normal 6 4 4 2" xfId="14910" xr:uid="{00000000-0005-0000-0000-000027720000}"/>
    <cellStyle name="Normal 6 4 4 2 10" xfId="14911" xr:uid="{00000000-0005-0000-0000-000028720000}"/>
    <cellStyle name="Normal 6 4 4 2 10 2" xfId="14912" xr:uid="{00000000-0005-0000-0000-000029720000}"/>
    <cellStyle name="Normal 6 4 4 2 10 2 2" xfId="41553" xr:uid="{00000000-0005-0000-0000-00002A720000}"/>
    <cellStyle name="Normal 6 4 4 2 10 3" xfId="31535" xr:uid="{00000000-0005-0000-0000-00002B720000}"/>
    <cellStyle name="Normal 6 4 4 2 11" xfId="14913" xr:uid="{00000000-0005-0000-0000-00002C720000}"/>
    <cellStyle name="Normal 6 4 4 2 11 2" xfId="36194" xr:uid="{00000000-0005-0000-0000-00002D720000}"/>
    <cellStyle name="Normal 6 4 4 2 12" xfId="25598" xr:uid="{00000000-0005-0000-0000-00002E720000}"/>
    <cellStyle name="Normal 6 4 4 2 2" xfId="14914" xr:uid="{00000000-0005-0000-0000-00002F720000}"/>
    <cellStyle name="Normal 6 4 4 2 2 10" xfId="25599" xr:uid="{00000000-0005-0000-0000-000030720000}"/>
    <cellStyle name="Normal 6 4 4 2 2 2" xfId="14915" xr:uid="{00000000-0005-0000-0000-000031720000}"/>
    <cellStyle name="Normal 6 4 4 2 2 2 2" xfId="14916" xr:uid="{00000000-0005-0000-0000-000032720000}"/>
    <cellStyle name="Normal 6 4 4 2 2 2 2 2" xfId="14917" xr:uid="{00000000-0005-0000-0000-000033720000}"/>
    <cellStyle name="Normal 6 4 4 2 2 2 2 2 2" xfId="14918" xr:uid="{00000000-0005-0000-0000-000034720000}"/>
    <cellStyle name="Normal 6 4 4 2 2 2 2 2 2 2" xfId="14919" xr:uid="{00000000-0005-0000-0000-000035720000}"/>
    <cellStyle name="Normal 6 4 4 2 2 2 2 2 2 2 2" xfId="41554" xr:uid="{00000000-0005-0000-0000-000036720000}"/>
    <cellStyle name="Normal 6 4 4 2 2 2 2 2 2 3" xfId="31536" xr:uid="{00000000-0005-0000-0000-000037720000}"/>
    <cellStyle name="Normal 6 4 4 2 2 2 2 2 3" xfId="14920" xr:uid="{00000000-0005-0000-0000-000038720000}"/>
    <cellStyle name="Normal 6 4 4 2 2 2 2 2 3 2" xfId="14921" xr:uid="{00000000-0005-0000-0000-000039720000}"/>
    <cellStyle name="Normal 6 4 4 2 2 2 2 2 3 2 2" xfId="41555" xr:uid="{00000000-0005-0000-0000-00003A720000}"/>
    <cellStyle name="Normal 6 4 4 2 2 2 2 2 3 3" xfId="31537" xr:uid="{00000000-0005-0000-0000-00003B720000}"/>
    <cellStyle name="Normal 6 4 4 2 2 2 2 2 4" xfId="14922" xr:uid="{00000000-0005-0000-0000-00003C720000}"/>
    <cellStyle name="Normal 6 4 4 2 2 2 2 2 4 2" xfId="36198" xr:uid="{00000000-0005-0000-0000-00003D720000}"/>
    <cellStyle name="Normal 6 4 4 2 2 2 2 2 5" xfId="25602" xr:uid="{00000000-0005-0000-0000-00003E720000}"/>
    <cellStyle name="Normal 6 4 4 2 2 2 2 3" xfId="14923" xr:uid="{00000000-0005-0000-0000-00003F720000}"/>
    <cellStyle name="Normal 6 4 4 2 2 2 2 3 2" xfId="14924" xr:uid="{00000000-0005-0000-0000-000040720000}"/>
    <cellStyle name="Normal 6 4 4 2 2 2 2 3 2 2" xfId="14925" xr:uid="{00000000-0005-0000-0000-000041720000}"/>
    <cellStyle name="Normal 6 4 4 2 2 2 2 3 2 2 2" xfId="41556" xr:uid="{00000000-0005-0000-0000-000042720000}"/>
    <cellStyle name="Normal 6 4 4 2 2 2 2 3 2 3" xfId="31538" xr:uid="{00000000-0005-0000-0000-000043720000}"/>
    <cellStyle name="Normal 6 4 4 2 2 2 2 3 3" xfId="14926" xr:uid="{00000000-0005-0000-0000-000044720000}"/>
    <cellStyle name="Normal 6 4 4 2 2 2 2 3 3 2" xfId="14927" xr:uid="{00000000-0005-0000-0000-000045720000}"/>
    <cellStyle name="Normal 6 4 4 2 2 2 2 3 3 2 2" xfId="41557" xr:uid="{00000000-0005-0000-0000-000046720000}"/>
    <cellStyle name="Normal 6 4 4 2 2 2 2 3 3 3" xfId="31539" xr:uid="{00000000-0005-0000-0000-000047720000}"/>
    <cellStyle name="Normal 6 4 4 2 2 2 2 3 4" xfId="14928" xr:uid="{00000000-0005-0000-0000-000048720000}"/>
    <cellStyle name="Normal 6 4 4 2 2 2 2 3 4 2" xfId="36199" xr:uid="{00000000-0005-0000-0000-000049720000}"/>
    <cellStyle name="Normal 6 4 4 2 2 2 2 3 5" xfId="25603" xr:uid="{00000000-0005-0000-0000-00004A720000}"/>
    <cellStyle name="Normal 6 4 4 2 2 2 2 4" xfId="14929" xr:uid="{00000000-0005-0000-0000-00004B720000}"/>
    <cellStyle name="Normal 6 4 4 2 2 2 2 4 2" xfId="14930" xr:uid="{00000000-0005-0000-0000-00004C720000}"/>
    <cellStyle name="Normal 6 4 4 2 2 2 2 4 2 2" xfId="41558" xr:uid="{00000000-0005-0000-0000-00004D720000}"/>
    <cellStyle name="Normal 6 4 4 2 2 2 2 4 3" xfId="31540" xr:uid="{00000000-0005-0000-0000-00004E720000}"/>
    <cellStyle name="Normal 6 4 4 2 2 2 2 5" xfId="14931" xr:uid="{00000000-0005-0000-0000-00004F720000}"/>
    <cellStyle name="Normal 6 4 4 2 2 2 2 5 2" xfId="14932" xr:uid="{00000000-0005-0000-0000-000050720000}"/>
    <cellStyle name="Normal 6 4 4 2 2 2 2 5 2 2" xfId="41559" xr:uid="{00000000-0005-0000-0000-000051720000}"/>
    <cellStyle name="Normal 6 4 4 2 2 2 2 5 3" xfId="31541" xr:uid="{00000000-0005-0000-0000-000052720000}"/>
    <cellStyle name="Normal 6 4 4 2 2 2 2 6" xfId="14933" xr:uid="{00000000-0005-0000-0000-000053720000}"/>
    <cellStyle name="Normal 6 4 4 2 2 2 2 6 2" xfId="36197" xr:uid="{00000000-0005-0000-0000-000054720000}"/>
    <cellStyle name="Normal 6 4 4 2 2 2 2 7" xfId="25601" xr:uid="{00000000-0005-0000-0000-000055720000}"/>
    <cellStyle name="Normal 6 4 4 2 2 2 3" xfId="14934" xr:uid="{00000000-0005-0000-0000-000056720000}"/>
    <cellStyle name="Normal 6 4 4 2 2 2 3 2" xfId="14935" xr:uid="{00000000-0005-0000-0000-000057720000}"/>
    <cellStyle name="Normal 6 4 4 2 2 2 3 2 2" xfId="14936" xr:uid="{00000000-0005-0000-0000-000058720000}"/>
    <cellStyle name="Normal 6 4 4 2 2 2 3 2 2 2" xfId="41560" xr:uid="{00000000-0005-0000-0000-000059720000}"/>
    <cellStyle name="Normal 6 4 4 2 2 2 3 2 3" xfId="31542" xr:uid="{00000000-0005-0000-0000-00005A720000}"/>
    <cellStyle name="Normal 6 4 4 2 2 2 3 3" xfId="14937" xr:uid="{00000000-0005-0000-0000-00005B720000}"/>
    <cellStyle name="Normal 6 4 4 2 2 2 3 3 2" xfId="14938" xr:uid="{00000000-0005-0000-0000-00005C720000}"/>
    <cellStyle name="Normal 6 4 4 2 2 2 3 3 2 2" xfId="41561" xr:uid="{00000000-0005-0000-0000-00005D720000}"/>
    <cellStyle name="Normal 6 4 4 2 2 2 3 3 3" xfId="31543" xr:uid="{00000000-0005-0000-0000-00005E720000}"/>
    <cellStyle name="Normal 6 4 4 2 2 2 3 4" xfId="14939" xr:uid="{00000000-0005-0000-0000-00005F720000}"/>
    <cellStyle name="Normal 6 4 4 2 2 2 3 4 2" xfId="36200" xr:uid="{00000000-0005-0000-0000-000060720000}"/>
    <cellStyle name="Normal 6 4 4 2 2 2 3 5" xfId="25604" xr:uid="{00000000-0005-0000-0000-000061720000}"/>
    <cellStyle name="Normal 6 4 4 2 2 2 4" xfId="14940" xr:uid="{00000000-0005-0000-0000-000062720000}"/>
    <cellStyle name="Normal 6 4 4 2 2 2 4 2" xfId="14941" xr:uid="{00000000-0005-0000-0000-000063720000}"/>
    <cellStyle name="Normal 6 4 4 2 2 2 4 2 2" xfId="14942" xr:uid="{00000000-0005-0000-0000-000064720000}"/>
    <cellStyle name="Normal 6 4 4 2 2 2 4 2 2 2" xfId="41562" xr:uid="{00000000-0005-0000-0000-000065720000}"/>
    <cellStyle name="Normal 6 4 4 2 2 2 4 2 3" xfId="31544" xr:uid="{00000000-0005-0000-0000-000066720000}"/>
    <cellStyle name="Normal 6 4 4 2 2 2 4 3" xfId="14943" xr:uid="{00000000-0005-0000-0000-000067720000}"/>
    <cellStyle name="Normal 6 4 4 2 2 2 4 3 2" xfId="14944" xr:uid="{00000000-0005-0000-0000-000068720000}"/>
    <cellStyle name="Normal 6 4 4 2 2 2 4 3 2 2" xfId="41563" xr:uid="{00000000-0005-0000-0000-000069720000}"/>
    <cellStyle name="Normal 6 4 4 2 2 2 4 3 3" xfId="31545" xr:uid="{00000000-0005-0000-0000-00006A720000}"/>
    <cellStyle name="Normal 6 4 4 2 2 2 4 4" xfId="14945" xr:uid="{00000000-0005-0000-0000-00006B720000}"/>
    <cellStyle name="Normal 6 4 4 2 2 2 4 4 2" xfId="36201" xr:uid="{00000000-0005-0000-0000-00006C720000}"/>
    <cellStyle name="Normal 6 4 4 2 2 2 4 5" xfId="25605" xr:uid="{00000000-0005-0000-0000-00006D720000}"/>
    <cellStyle name="Normal 6 4 4 2 2 2 5" xfId="14946" xr:uid="{00000000-0005-0000-0000-00006E720000}"/>
    <cellStyle name="Normal 6 4 4 2 2 2 5 2" xfId="14947" xr:uid="{00000000-0005-0000-0000-00006F720000}"/>
    <cellStyle name="Normal 6 4 4 2 2 2 5 2 2" xfId="41564" xr:uid="{00000000-0005-0000-0000-000070720000}"/>
    <cellStyle name="Normal 6 4 4 2 2 2 5 3" xfId="31546" xr:uid="{00000000-0005-0000-0000-000071720000}"/>
    <cellStyle name="Normal 6 4 4 2 2 2 6" xfId="14948" xr:uid="{00000000-0005-0000-0000-000072720000}"/>
    <cellStyle name="Normal 6 4 4 2 2 2 6 2" xfId="14949" xr:uid="{00000000-0005-0000-0000-000073720000}"/>
    <cellStyle name="Normal 6 4 4 2 2 2 6 2 2" xfId="41565" xr:uid="{00000000-0005-0000-0000-000074720000}"/>
    <cellStyle name="Normal 6 4 4 2 2 2 6 3" xfId="31547" xr:uid="{00000000-0005-0000-0000-000075720000}"/>
    <cellStyle name="Normal 6 4 4 2 2 2 7" xfId="14950" xr:uid="{00000000-0005-0000-0000-000076720000}"/>
    <cellStyle name="Normal 6 4 4 2 2 2 7 2" xfId="36196" xr:uid="{00000000-0005-0000-0000-000077720000}"/>
    <cellStyle name="Normal 6 4 4 2 2 2 8" xfId="25600" xr:uid="{00000000-0005-0000-0000-000078720000}"/>
    <cellStyle name="Normal 6 4 4 2 2 3" xfId="14951" xr:uid="{00000000-0005-0000-0000-000079720000}"/>
    <cellStyle name="Normal 6 4 4 2 2 3 2" xfId="14952" xr:uid="{00000000-0005-0000-0000-00007A720000}"/>
    <cellStyle name="Normal 6 4 4 2 2 3 2 2" xfId="14953" xr:uid="{00000000-0005-0000-0000-00007B720000}"/>
    <cellStyle name="Normal 6 4 4 2 2 3 2 2 2" xfId="14954" xr:uid="{00000000-0005-0000-0000-00007C720000}"/>
    <cellStyle name="Normal 6 4 4 2 2 3 2 2 2 2" xfId="14955" xr:uid="{00000000-0005-0000-0000-00007D720000}"/>
    <cellStyle name="Normal 6 4 4 2 2 3 2 2 2 2 2" xfId="41566" xr:uid="{00000000-0005-0000-0000-00007E720000}"/>
    <cellStyle name="Normal 6 4 4 2 2 3 2 2 2 3" xfId="31548" xr:uid="{00000000-0005-0000-0000-00007F720000}"/>
    <cellStyle name="Normal 6 4 4 2 2 3 2 2 3" xfId="14956" xr:uid="{00000000-0005-0000-0000-000080720000}"/>
    <cellStyle name="Normal 6 4 4 2 2 3 2 2 3 2" xfId="14957" xr:uid="{00000000-0005-0000-0000-000081720000}"/>
    <cellStyle name="Normal 6 4 4 2 2 3 2 2 3 2 2" xfId="41567" xr:uid="{00000000-0005-0000-0000-000082720000}"/>
    <cellStyle name="Normal 6 4 4 2 2 3 2 2 3 3" xfId="31549" xr:uid="{00000000-0005-0000-0000-000083720000}"/>
    <cellStyle name="Normal 6 4 4 2 2 3 2 2 4" xfId="14958" xr:uid="{00000000-0005-0000-0000-000084720000}"/>
    <cellStyle name="Normal 6 4 4 2 2 3 2 2 4 2" xfId="36204" xr:uid="{00000000-0005-0000-0000-000085720000}"/>
    <cellStyle name="Normal 6 4 4 2 2 3 2 2 5" xfId="25608" xr:uid="{00000000-0005-0000-0000-000086720000}"/>
    <cellStyle name="Normal 6 4 4 2 2 3 2 3" xfId="14959" xr:uid="{00000000-0005-0000-0000-000087720000}"/>
    <cellStyle name="Normal 6 4 4 2 2 3 2 3 2" xfId="14960" xr:uid="{00000000-0005-0000-0000-000088720000}"/>
    <cellStyle name="Normal 6 4 4 2 2 3 2 3 2 2" xfId="14961" xr:uid="{00000000-0005-0000-0000-000089720000}"/>
    <cellStyle name="Normal 6 4 4 2 2 3 2 3 2 2 2" xfId="41568" xr:uid="{00000000-0005-0000-0000-00008A720000}"/>
    <cellStyle name="Normal 6 4 4 2 2 3 2 3 2 3" xfId="31550" xr:uid="{00000000-0005-0000-0000-00008B720000}"/>
    <cellStyle name="Normal 6 4 4 2 2 3 2 3 3" xfId="14962" xr:uid="{00000000-0005-0000-0000-00008C720000}"/>
    <cellStyle name="Normal 6 4 4 2 2 3 2 3 3 2" xfId="14963" xr:uid="{00000000-0005-0000-0000-00008D720000}"/>
    <cellStyle name="Normal 6 4 4 2 2 3 2 3 3 2 2" xfId="41569" xr:uid="{00000000-0005-0000-0000-00008E720000}"/>
    <cellStyle name="Normal 6 4 4 2 2 3 2 3 3 3" xfId="31551" xr:uid="{00000000-0005-0000-0000-00008F720000}"/>
    <cellStyle name="Normal 6 4 4 2 2 3 2 3 4" xfId="14964" xr:uid="{00000000-0005-0000-0000-000090720000}"/>
    <cellStyle name="Normal 6 4 4 2 2 3 2 3 4 2" xfId="36205" xr:uid="{00000000-0005-0000-0000-000091720000}"/>
    <cellStyle name="Normal 6 4 4 2 2 3 2 3 5" xfId="25609" xr:uid="{00000000-0005-0000-0000-000092720000}"/>
    <cellStyle name="Normal 6 4 4 2 2 3 2 4" xfId="14965" xr:uid="{00000000-0005-0000-0000-000093720000}"/>
    <cellStyle name="Normal 6 4 4 2 2 3 2 4 2" xfId="14966" xr:uid="{00000000-0005-0000-0000-000094720000}"/>
    <cellStyle name="Normal 6 4 4 2 2 3 2 4 2 2" xfId="41570" xr:uid="{00000000-0005-0000-0000-000095720000}"/>
    <cellStyle name="Normal 6 4 4 2 2 3 2 4 3" xfId="31552" xr:uid="{00000000-0005-0000-0000-000096720000}"/>
    <cellStyle name="Normal 6 4 4 2 2 3 2 5" xfId="14967" xr:uid="{00000000-0005-0000-0000-000097720000}"/>
    <cellStyle name="Normal 6 4 4 2 2 3 2 5 2" xfId="14968" xr:uid="{00000000-0005-0000-0000-000098720000}"/>
    <cellStyle name="Normal 6 4 4 2 2 3 2 5 2 2" xfId="41571" xr:uid="{00000000-0005-0000-0000-000099720000}"/>
    <cellStyle name="Normal 6 4 4 2 2 3 2 5 3" xfId="31553" xr:uid="{00000000-0005-0000-0000-00009A720000}"/>
    <cellStyle name="Normal 6 4 4 2 2 3 2 6" xfId="14969" xr:uid="{00000000-0005-0000-0000-00009B720000}"/>
    <cellStyle name="Normal 6 4 4 2 2 3 2 6 2" xfId="36203" xr:uid="{00000000-0005-0000-0000-00009C720000}"/>
    <cellStyle name="Normal 6 4 4 2 2 3 2 7" xfId="25607" xr:uid="{00000000-0005-0000-0000-00009D720000}"/>
    <cellStyle name="Normal 6 4 4 2 2 3 3" xfId="14970" xr:uid="{00000000-0005-0000-0000-00009E720000}"/>
    <cellStyle name="Normal 6 4 4 2 2 3 3 2" xfId="14971" xr:uid="{00000000-0005-0000-0000-00009F720000}"/>
    <cellStyle name="Normal 6 4 4 2 2 3 3 2 2" xfId="14972" xr:uid="{00000000-0005-0000-0000-0000A0720000}"/>
    <cellStyle name="Normal 6 4 4 2 2 3 3 2 2 2" xfId="41572" xr:uid="{00000000-0005-0000-0000-0000A1720000}"/>
    <cellStyle name="Normal 6 4 4 2 2 3 3 2 3" xfId="31554" xr:uid="{00000000-0005-0000-0000-0000A2720000}"/>
    <cellStyle name="Normal 6 4 4 2 2 3 3 3" xfId="14973" xr:uid="{00000000-0005-0000-0000-0000A3720000}"/>
    <cellStyle name="Normal 6 4 4 2 2 3 3 3 2" xfId="14974" xr:uid="{00000000-0005-0000-0000-0000A4720000}"/>
    <cellStyle name="Normal 6 4 4 2 2 3 3 3 2 2" xfId="41573" xr:uid="{00000000-0005-0000-0000-0000A5720000}"/>
    <cellStyle name="Normal 6 4 4 2 2 3 3 3 3" xfId="31555" xr:uid="{00000000-0005-0000-0000-0000A6720000}"/>
    <cellStyle name="Normal 6 4 4 2 2 3 3 4" xfId="14975" xr:uid="{00000000-0005-0000-0000-0000A7720000}"/>
    <cellStyle name="Normal 6 4 4 2 2 3 3 4 2" xfId="36206" xr:uid="{00000000-0005-0000-0000-0000A8720000}"/>
    <cellStyle name="Normal 6 4 4 2 2 3 3 5" xfId="25610" xr:uid="{00000000-0005-0000-0000-0000A9720000}"/>
    <cellStyle name="Normal 6 4 4 2 2 3 4" xfId="14976" xr:uid="{00000000-0005-0000-0000-0000AA720000}"/>
    <cellStyle name="Normal 6 4 4 2 2 3 4 2" xfId="14977" xr:uid="{00000000-0005-0000-0000-0000AB720000}"/>
    <cellStyle name="Normal 6 4 4 2 2 3 4 2 2" xfId="14978" xr:uid="{00000000-0005-0000-0000-0000AC720000}"/>
    <cellStyle name="Normal 6 4 4 2 2 3 4 2 2 2" xfId="41574" xr:uid="{00000000-0005-0000-0000-0000AD720000}"/>
    <cellStyle name="Normal 6 4 4 2 2 3 4 2 3" xfId="31556" xr:uid="{00000000-0005-0000-0000-0000AE720000}"/>
    <cellStyle name="Normal 6 4 4 2 2 3 4 3" xfId="14979" xr:uid="{00000000-0005-0000-0000-0000AF720000}"/>
    <cellStyle name="Normal 6 4 4 2 2 3 4 3 2" xfId="14980" xr:uid="{00000000-0005-0000-0000-0000B0720000}"/>
    <cellStyle name="Normal 6 4 4 2 2 3 4 3 2 2" xfId="41575" xr:uid="{00000000-0005-0000-0000-0000B1720000}"/>
    <cellStyle name="Normal 6 4 4 2 2 3 4 3 3" xfId="31557" xr:uid="{00000000-0005-0000-0000-0000B2720000}"/>
    <cellStyle name="Normal 6 4 4 2 2 3 4 4" xfId="14981" xr:uid="{00000000-0005-0000-0000-0000B3720000}"/>
    <cellStyle name="Normal 6 4 4 2 2 3 4 4 2" xfId="36207" xr:uid="{00000000-0005-0000-0000-0000B4720000}"/>
    <cellStyle name="Normal 6 4 4 2 2 3 4 5" xfId="25611" xr:uid="{00000000-0005-0000-0000-0000B5720000}"/>
    <cellStyle name="Normal 6 4 4 2 2 3 5" xfId="14982" xr:uid="{00000000-0005-0000-0000-0000B6720000}"/>
    <cellStyle name="Normal 6 4 4 2 2 3 5 2" xfId="14983" xr:uid="{00000000-0005-0000-0000-0000B7720000}"/>
    <cellStyle name="Normal 6 4 4 2 2 3 5 2 2" xfId="41576" xr:uid="{00000000-0005-0000-0000-0000B8720000}"/>
    <cellStyle name="Normal 6 4 4 2 2 3 5 3" xfId="31558" xr:uid="{00000000-0005-0000-0000-0000B9720000}"/>
    <cellStyle name="Normal 6 4 4 2 2 3 6" xfId="14984" xr:uid="{00000000-0005-0000-0000-0000BA720000}"/>
    <cellStyle name="Normal 6 4 4 2 2 3 6 2" xfId="14985" xr:uid="{00000000-0005-0000-0000-0000BB720000}"/>
    <cellStyle name="Normal 6 4 4 2 2 3 6 2 2" xfId="41577" xr:uid="{00000000-0005-0000-0000-0000BC720000}"/>
    <cellStyle name="Normal 6 4 4 2 2 3 6 3" xfId="31559" xr:uid="{00000000-0005-0000-0000-0000BD720000}"/>
    <cellStyle name="Normal 6 4 4 2 2 3 7" xfId="14986" xr:uid="{00000000-0005-0000-0000-0000BE720000}"/>
    <cellStyle name="Normal 6 4 4 2 2 3 7 2" xfId="36202" xr:uid="{00000000-0005-0000-0000-0000BF720000}"/>
    <cellStyle name="Normal 6 4 4 2 2 3 8" xfId="25606" xr:uid="{00000000-0005-0000-0000-0000C0720000}"/>
    <cellStyle name="Normal 6 4 4 2 2 4" xfId="14987" xr:uid="{00000000-0005-0000-0000-0000C1720000}"/>
    <cellStyle name="Normal 6 4 4 2 2 4 2" xfId="14988" xr:uid="{00000000-0005-0000-0000-0000C2720000}"/>
    <cellStyle name="Normal 6 4 4 2 2 4 2 2" xfId="14989" xr:uid="{00000000-0005-0000-0000-0000C3720000}"/>
    <cellStyle name="Normal 6 4 4 2 2 4 2 2 2" xfId="14990" xr:uid="{00000000-0005-0000-0000-0000C4720000}"/>
    <cellStyle name="Normal 6 4 4 2 2 4 2 2 2 2" xfId="41578" xr:uid="{00000000-0005-0000-0000-0000C5720000}"/>
    <cellStyle name="Normal 6 4 4 2 2 4 2 2 3" xfId="31560" xr:uid="{00000000-0005-0000-0000-0000C6720000}"/>
    <cellStyle name="Normal 6 4 4 2 2 4 2 3" xfId="14991" xr:uid="{00000000-0005-0000-0000-0000C7720000}"/>
    <cellStyle name="Normal 6 4 4 2 2 4 2 3 2" xfId="14992" xr:uid="{00000000-0005-0000-0000-0000C8720000}"/>
    <cellStyle name="Normal 6 4 4 2 2 4 2 3 2 2" xfId="41579" xr:uid="{00000000-0005-0000-0000-0000C9720000}"/>
    <cellStyle name="Normal 6 4 4 2 2 4 2 3 3" xfId="31561" xr:uid="{00000000-0005-0000-0000-0000CA720000}"/>
    <cellStyle name="Normal 6 4 4 2 2 4 2 4" xfId="14993" xr:uid="{00000000-0005-0000-0000-0000CB720000}"/>
    <cellStyle name="Normal 6 4 4 2 2 4 2 4 2" xfId="36209" xr:uid="{00000000-0005-0000-0000-0000CC720000}"/>
    <cellStyle name="Normal 6 4 4 2 2 4 2 5" xfId="25613" xr:uid="{00000000-0005-0000-0000-0000CD720000}"/>
    <cellStyle name="Normal 6 4 4 2 2 4 3" xfId="14994" xr:uid="{00000000-0005-0000-0000-0000CE720000}"/>
    <cellStyle name="Normal 6 4 4 2 2 4 3 2" xfId="14995" xr:uid="{00000000-0005-0000-0000-0000CF720000}"/>
    <cellStyle name="Normal 6 4 4 2 2 4 3 2 2" xfId="14996" xr:uid="{00000000-0005-0000-0000-0000D0720000}"/>
    <cellStyle name="Normal 6 4 4 2 2 4 3 2 2 2" xfId="41580" xr:uid="{00000000-0005-0000-0000-0000D1720000}"/>
    <cellStyle name="Normal 6 4 4 2 2 4 3 2 3" xfId="31562" xr:uid="{00000000-0005-0000-0000-0000D2720000}"/>
    <cellStyle name="Normal 6 4 4 2 2 4 3 3" xfId="14997" xr:uid="{00000000-0005-0000-0000-0000D3720000}"/>
    <cellStyle name="Normal 6 4 4 2 2 4 3 3 2" xfId="14998" xr:uid="{00000000-0005-0000-0000-0000D4720000}"/>
    <cellStyle name="Normal 6 4 4 2 2 4 3 3 2 2" xfId="41581" xr:uid="{00000000-0005-0000-0000-0000D5720000}"/>
    <cellStyle name="Normal 6 4 4 2 2 4 3 3 3" xfId="31563" xr:uid="{00000000-0005-0000-0000-0000D6720000}"/>
    <cellStyle name="Normal 6 4 4 2 2 4 3 4" xfId="14999" xr:uid="{00000000-0005-0000-0000-0000D7720000}"/>
    <cellStyle name="Normal 6 4 4 2 2 4 3 4 2" xfId="36210" xr:uid="{00000000-0005-0000-0000-0000D8720000}"/>
    <cellStyle name="Normal 6 4 4 2 2 4 3 5" xfId="25614" xr:uid="{00000000-0005-0000-0000-0000D9720000}"/>
    <cellStyle name="Normal 6 4 4 2 2 4 4" xfId="15000" xr:uid="{00000000-0005-0000-0000-0000DA720000}"/>
    <cellStyle name="Normal 6 4 4 2 2 4 4 2" xfId="15001" xr:uid="{00000000-0005-0000-0000-0000DB720000}"/>
    <cellStyle name="Normal 6 4 4 2 2 4 4 2 2" xfId="41582" xr:uid="{00000000-0005-0000-0000-0000DC720000}"/>
    <cellStyle name="Normal 6 4 4 2 2 4 4 3" xfId="31564" xr:uid="{00000000-0005-0000-0000-0000DD720000}"/>
    <cellStyle name="Normal 6 4 4 2 2 4 5" xfId="15002" xr:uid="{00000000-0005-0000-0000-0000DE720000}"/>
    <cellStyle name="Normal 6 4 4 2 2 4 5 2" xfId="15003" xr:uid="{00000000-0005-0000-0000-0000DF720000}"/>
    <cellStyle name="Normal 6 4 4 2 2 4 5 2 2" xfId="41583" xr:uid="{00000000-0005-0000-0000-0000E0720000}"/>
    <cellStyle name="Normal 6 4 4 2 2 4 5 3" xfId="31565" xr:uid="{00000000-0005-0000-0000-0000E1720000}"/>
    <cellStyle name="Normal 6 4 4 2 2 4 6" xfId="15004" xr:uid="{00000000-0005-0000-0000-0000E2720000}"/>
    <cellStyle name="Normal 6 4 4 2 2 4 6 2" xfId="36208" xr:uid="{00000000-0005-0000-0000-0000E3720000}"/>
    <cellStyle name="Normal 6 4 4 2 2 4 7" xfId="25612" xr:uid="{00000000-0005-0000-0000-0000E4720000}"/>
    <cellStyle name="Normal 6 4 4 2 2 5" xfId="15005" xr:uid="{00000000-0005-0000-0000-0000E5720000}"/>
    <cellStyle name="Normal 6 4 4 2 2 5 2" xfId="15006" xr:uid="{00000000-0005-0000-0000-0000E6720000}"/>
    <cellStyle name="Normal 6 4 4 2 2 5 2 2" xfId="15007" xr:uid="{00000000-0005-0000-0000-0000E7720000}"/>
    <cellStyle name="Normal 6 4 4 2 2 5 2 2 2" xfId="41584" xr:uid="{00000000-0005-0000-0000-0000E8720000}"/>
    <cellStyle name="Normal 6 4 4 2 2 5 2 3" xfId="31566" xr:uid="{00000000-0005-0000-0000-0000E9720000}"/>
    <cellStyle name="Normal 6 4 4 2 2 5 3" xfId="15008" xr:uid="{00000000-0005-0000-0000-0000EA720000}"/>
    <cellStyle name="Normal 6 4 4 2 2 5 3 2" xfId="15009" xr:uid="{00000000-0005-0000-0000-0000EB720000}"/>
    <cellStyle name="Normal 6 4 4 2 2 5 3 2 2" xfId="41585" xr:uid="{00000000-0005-0000-0000-0000EC720000}"/>
    <cellStyle name="Normal 6 4 4 2 2 5 3 3" xfId="31567" xr:uid="{00000000-0005-0000-0000-0000ED720000}"/>
    <cellStyle name="Normal 6 4 4 2 2 5 4" xfId="15010" xr:uid="{00000000-0005-0000-0000-0000EE720000}"/>
    <cellStyle name="Normal 6 4 4 2 2 5 4 2" xfId="36211" xr:uid="{00000000-0005-0000-0000-0000EF720000}"/>
    <cellStyle name="Normal 6 4 4 2 2 5 5" xfId="25615" xr:uid="{00000000-0005-0000-0000-0000F0720000}"/>
    <cellStyle name="Normal 6 4 4 2 2 6" xfId="15011" xr:uid="{00000000-0005-0000-0000-0000F1720000}"/>
    <cellStyle name="Normal 6 4 4 2 2 6 2" xfId="15012" xr:uid="{00000000-0005-0000-0000-0000F2720000}"/>
    <cellStyle name="Normal 6 4 4 2 2 6 2 2" xfId="15013" xr:uid="{00000000-0005-0000-0000-0000F3720000}"/>
    <cellStyle name="Normal 6 4 4 2 2 6 2 2 2" xfId="41586" xr:uid="{00000000-0005-0000-0000-0000F4720000}"/>
    <cellStyle name="Normal 6 4 4 2 2 6 2 3" xfId="31568" xr:uid="{00000000-0005-0000-0000-0000F5720000}"/>
    <cellStyle name="Normal 6 4 4 2 2 6 3" xfId="15014" xr:uid="{00000000-0005-0000-0000-0000F6720000}"/>
    <cellStyle name="Normal 6 4 4 2 2 6 3 2" xfId="15015" xr:uid="{00000000-0005-0000-0000-0000F7720000}"/>
    <cellStyle name="Normal 6 4 4 2 2 6 3 2 2" xfId="41587" xr:uid="{00000000-0005-0000-0000-0000F8720000}"/>
    <cellStyle name="Normal 6 4 4 2 2 6 3 3" xfId="31569" xr:uid="{00000000-0005-0000-0000-0000F9720000}"/>
    <cellStyle name="Normal 6 4 4 2 2 6 4" xfId="15016" xr:uid="{00000000-0005-0000-0000-0000FA720000}"/>
    <cellStyle name="Normal 6 4 4 2 2 6 4 2" xfId="36212" xr:uid="{00000000-0005-0000-0000-0000FB720000}"/>
    <cellStyle name="Normal 6 4 4 2 2 6 5" xfId="25616" xr:uid="{00000000-0005-0000-0000-0000FC720000}"/>
    <cellStyle name="Normal 6 4 4 2 2 7" xfId="15017" xr:uid="{00000000-0005-0000-0000-0000FD720000}"/>
    <cellStyle name="Normal 6 4 4 2 2 7 2" xfId="15018" xr:uid="{00000000-0005-0000-0000-0000FE720000}"/>
    <cellStyle name="Normal 6 4 4 2 2 7 2 2" xfId="41588" xr:uid="{00000000-0005-0000-0000-0000FF720000}"/>
    <cellStyle name="Normal 6 4 4 2 2 7 3" xfId="31570" xr:uid="{00000000-0005-0000-0000-000000730000}"/>
    <cellStyle name="Normal 6 4 4 2 2 8" xfId="15019" xr:uid="{00000000-0005-0000-0000-000001730000}"/>
    <cellStyle name="Normal 6 4 4 2 2 8 2" xfId="15020" xr:uid="{00000000-0005-0000-0000-000002730000}"/>
    <cellStyle name="Normal 6 4 4 2 2 8 2 2" xfId="41589" xr:uid="{00000000-0005-0000-0000-000003730000}"/>
    <cellStyle name="Normal 6 4 4 2 2 8 3" xfId="31571" xr:uid="{00000000-0005-0000-0000-000004730000}"/>
    <cellStyle name="Normal 6 4 4 2 2 9" xfId="15021" xr:uid="{00000000-0005-0000-0000-000005730000}"/>
    <cellStyle name="Normal 6 4 4 2 2 9 2" xfId="36195" xr:uid="{00000000-0005-0000-0000-000006730000}"/>
    <cellStyle name="Normal 6 4 4 2 3" xfId="15022" xr:uid="{00000000-0005-0000-0000-000007730000}"/>
    <cellStyle name="Normal 6 4 4 2 3 2" xfId="15023" xr:uid="{00000000-0005-0000-0000-000008730000}"/>
    <cellStyle name="Normal 6 4 4 2 3 2 2" xfId="15024" xr:uid="{00000000-0005-0000-0000-000009730000}"/>
    <cellStyle name="Normal 6 4 4 2 3 2 2 2" xfId="15025" xr:uid="{00000000-0005-0000-0000-00000A730000}"/>
    <cellStyle name="Normal 6 4 4 2 3 2 2 2 2" xfId="15026" xr:uid="{00000000-0005-0000-0000-00000B730000}"/>
    <cellStyle name="Normal 6 4 4 2 3 2 2 2 2 2" xfId="41590" xr:uid="{00000000-0005-0000-0000-00000C730000}"/>
    <cellStyle name="Normal 6 4 4 2 3 2 2 2 3" xfId="31572" xr:uid="{00000000-0005-0000-0000-00000D730000}"/>
    <cellStyle name="Normal 6 4 4 2 3 2 2 3" xfId="15027" xr:uid="{00000000-0005-0000-0000-00000E730000}"/>
    <cellStyle name="Normal 6 4 4 2 3 2 2 3 2" xfId="15028" xr:uid="{00000000-0005-0000-0000-00000F730000}"/>
    <cellStyle name="Normal 6 4 4 2 3 2 2 3 2 2" xfId="41591" xr:uid="{00000000-0005-0000-0000-000010730000}"/>
    <cellStyle name="Normal 6 4 4 2 3 2 2 3 3" xfId="31573" xr:uid="{00000000-0005-0000-0000-000011730000}"/>
    <cellStyle name="Normal 6 4 4 2 3 2 2 4" xfId="15029" xr:uid="{00000000-0005-0000-0000-000012730000}"/>
    <cellStyle name="Normal 6 4 4 2 3 2 2 4 2" xfId="36215" xr:uid="{00000000-0005-0000-0000-000013730000}"/>
    <cellStyle name="Normal 6 4 4 2 3 2 2 5" xfId="25619" xr:uid="{00000000-0005-0000-0000-000014730000}"/>
    <cellStyle name="Normal 6 4 4 2 3 2 3" xfId="15030" xr:uid="{00000000-0005-0000-0000-000015730000}"/>
    <cellStyle name="Normal 6 4 4 2 3 2 3 2" xfId="15031" xr:uid="{00000000-0005-0000-0000-000016730000}"/>
    <cellStyle name="Normal 6 4 4 2 3 2 3 2 2" xfId="15032" xr:uid="{00000000-0005-0000-0000-000017730000}"/>
    <cellStyle name="Normal 6 4 4 2 3 2 3 2 2 2" xfId="41592" xr:uid="{00000000-0005-0000-0000-000018730000}"/>
    <cellStyle name="Normal 6 4 4 2 3 2 3 2 3" xfId="31574" xr:uid="{00000000-0005-0000-0000-000019730000}"/>
    <cellStyle name="Normal 6 4 4 2 3 2 3 3" xfId="15033" xr:uid="{00000000-0005-0000-0000-00001A730000}"/>
    <cellStyle name="Normal 6 4 4 2 3 2 3 3 2" xfId="15034" xr:uid="{00000000-0005-0000-0000-00001B730000}"/>
    <cellStyle name="Normal 6 4 4 2 3 2 3 3 2 2" xfId="41593" xr:uid="{00000000-0005-0000-0000-00001C730000}"/>
    <cellStyle name="Normal 6 4 4 2 3 2 3 3 3" xfId="31575" xr:uid="{00000000-0005-0000-0000-00001D730000}"/>
    <cellStyle name="Normal 6 4 4 2 3 2 3 4" xfId="15035" xr:uid="{00000000-0005-0000-0000-00001E730000}"/>
    <cellStyle name="Normal 6 4 4 2 3 2 3 4 2" xfId="36216" xr:uid="{00000000-0005-0000-0000-00001F730000}"/>
    <cellStyle name="Normal 6 4 4 2 3 2 3 5" xfId="25620" xr:uid="{00000000-0005-0000-0000-000020730000}"/>
    <cellStyle name="Normal 6 4 4 2 3 2 4" xfId="15036" xr:uid="{00000000-0005-0000-0000-000021730000}"/>
    <cellStyle name="Normal 6 4 4 2 3 2 4 2" xfId="15037" xr:uid="{00000000-0005-0000-0000-000022730000}"/>
    <cellStyle name="Normal 6 4 4 2 3 2 4 2 2" xfId="41594" xr:uid="{00000000-0005-0000-0000-000023730000}"/>
    <cellStyle name="Normal 6 4 4 2 3 2 4 3" xfId="31576" xr:uid="{00000000-0005-0000-0000-000024730000}"/>
    <cellStyle name="Normal 6 4 4 2 3 2 5" xfId="15038" xr:uid="{00000000-0005-0000-0000-000025730000}"/>
    <cellStyle name="Normal 6 4 4 2 3 2 5 2" xfId="15039" xr:uid="{00000000-0005-0000-0000-000026730000}"/>
    <cellStyle name="Normal 6 4 4 2 3 2 5 2 2" xfId="41595" xr:uid="{00000000-0005-0000-0000-000027730000}"/>
    <cellStyle name="Normal 6 4 4 2 3 2 5 3" xfId="31577" xr:uid="{00000000-0005-0000-0000-000028730000}"/>
    <cellStyle name="Normal 6 4 4 2 3 2 6" xfId="15040" xr:uid="{00000000-0005-0000-0000-000029730000}"/>
    <cellStyle name="Normal 6 4 4 2 3 2 6 2" xfId="36214" xr:uid="{00000000-0005-0000-0000-00002A730000}"/>
    <cellStyle name="Normal 6 4 4 2 3 2 7" xfId="25618" xr:uid="{00000000-0005-0000-0000-00002B730000}"/>
    <cellStyle name="Normal 6 4 4 2 3 3" xfId="15041" xr:uid="{00000000-0005-0000-0000-00002C730000}"/>
    <cellStyle name="Normal 6 4 4 2 3 3 2" xfId="15042" xr:uid="{00000000-0005-0000-0000-00002D730000}"/>
    <cellStyle name="Normal 6 4 4 2 3 3 2 2" xfId="15043" xr:uid="{00000000-0005-0000-0000-00002E730000}"/>
    <cellStyle name="Normal 6 4 4 2 3 3 2 2 2" xfId="41596" xr:uid="{00000000-0005-0000-0000-00002F730000}"/>
    <cellStyle name="Normal 6 4 4 2 3 3 2 3" xfId="31578" xr:uid="{00000000-0005-0000-0000-000030730000}"/>
    <cellStyle name="Normal 6 4 4 2 3 3 3" xfId="15044" xr:uid="{00000000-0005-0000-0000-000031730000}"/>
    <cellStyle name="Normal 6 4 4 2 3 3 3 2" xfId="15045" xr:uid="{00000000-0005-0000-0000-000032730000}"/>
    <cellStyle name="Normal 6 4 4 2 3 3 3 2 2" xfId="41597" xr:uid="{00000000-0005-0000-0000-000033730000}"/>
    <cellStyle name="Normal 6 4 4 2 3 3 3 3" xfId="31579" xr:uid="{00000000-0005-0000-0000-000034730000}"/>
    <cellStyle name="Normal 6 4 4 2 3 3 4" xfId="15046" xr:uid="{00000000-0005-0000-0000-000035730000}"/>
    <cellStyle name="Normal 6 4 4 2 3 3 4 2" xfId="36217" xr:uid="{00000000-0005-0000-0000-000036730000}"/>
    <cellStyle name="Normal 6 4 4 2 3 3 5" xfId="25621" xr:uid="{00000000-0005-0000-0000-000037730000}"/>
    <cellStyle name="Normal 6 4 4 2 3 4" xfId="15047" xr:uid="{00000000-0005-0000-0000-000038730000}"/>
    <cellStyle name="Normal 6 4 4 2 3 4 2" xfId="15048" xr:uid="{00000000-0005-0000-0000-000039730000}"/>
    <cellStyle name="Normal 6 4 4 2 3 4 2 2" xfId="15049" xr:uid="{00000000-0005-0000-0000-00003A730000}"/>
    <cellStyle name="Normal 6 4 4 2 3 4 2 2 2" xfId="41598" xr:uid="{00000000-0005-0000-0000-00003B730000}"/>
    <cellStyle name="Normal 6 4 4 2 3 4 2 3" xfId="31580" xr:uid="{00000000-0005-0000-0000-00003C730000}"/>
    <cellStyle name="Normal 6 4 4 2 3 4 3" xfId="15050" xr:uid="{00000000-0005-0000-0000-00003D730000}"/>
    <cellStyle name="Normal 6 4 4 2 3 4 3 2" xfId="15051" xr:uid="{00000000-0005-0000-0000-00003E730000}"/>
    <cellStyle name="Normal 6 4 4 2 3 4 3 2 2" xfId="41599" xr:uid="{00000000-0005-0000-0000-00003F730000}"/>
    <cellStyle name="Normal 6 4 4 2 3 4 3 3" xfId="31581" xr:uid="{00000000-0005-0000-0000-000040730000}"/>
    <cellStyle name="Normal 6 4 4 2 3 4 4" xfId="15052" xr:uid="{00000000-0005-0000-0000-000041730000}"/>
    <cellStyle name="Normal 6 4 4 2 3 4 4 2" xfId="36218" xr:uid="{00000000-0005-0000-0000-000042730000}"/>
    <cellStyle name="Normal 6 4 4 2 3 4 5" xfId="25622" xr:uid="{00000000-0005-0000-0000-000043730000}"/>
    <cellStyle name="Normal 6 4 4 2 3 5" xfId="15053" xr:uid="{00000000-0005-0000-0000-000044730000}"/>
    <cellStyle name="Normal 6 4 4 2 3 5 2" xfId="15054" xr:uid="{00000000-0005-0000-0000-000045730000}"/>
    <cellStyle name="Normal 6 4 4 2 3 5 2 2" xfId="41600" xr:uid="{00000000-0005-0000-0000-000046730000}"/>
    <cellStyle name="Normal 6 4 4 2 3 5 3" xfId="31582" xr:uid="{00000000-0005-0000-0000-000047730000}"/>
    <cellStyle name="Normal 6 4 4 2 3 6" xfId="15055" xr:uid="{00000000-0005-0000-0000-000048730000}"/>
    <cellStyle name="Normal 6 4 4 2 3 6 2" xfId="15056" xr:uid="{00000000-0005-0000-0000-000049730000}"/>
    <cellStyle name="Normal 6 4 4 2 3 6 2 2" xfId="41601" xr:uid="{00000000-0005-0000-0000-00004A730000}"/>
    <cellStyle name="Normal 6 4 4 2 3 6 3" xfId="31583" xr:uid="{00000000-0005-0000-0000-00004B730000}"/>
    <cellStyle name="Normal 6 4 4 2 3 7" xfId="15057" xr:uid="{00000000-0005-0000-0000-00004C730000}"/>
    <cellStyle name="Normal 6 4 4 2 3 7 2" xfId="36213" xr:uid="{00000000-0005-0000-0000-00004D730000}"/>
    <cellStyle name="Normal 6 4 4 2 3 8" xfId="25617" xr:uid="{00000000-0005-0000-0000-00004E730000}"/>
    <cellStyle name="Normal 6 4 4 2 4" xfId="15058" xr:uid="{00000000-0005-0000-0000-00004F730000}"/>
    <cellStyle name="Normal 6 4 4 2 4 2" xfId="15059" xr:uid="{00000000-0005-0000-0000-000050730000}"/>
    <cellStyle name="Normal 6 4 4 2 4 2 2" xfId="15060" xr:uid="{00000000-0005-0000-0000-000051730000}"/>
    <cellStyle name="Normal 6 4 4 2 4 2 2 2" xfId="15061" xr:uid="{00000000-0005-0000-0000-000052730000}"/>
    <cellStyle name="Normal 6 4 4 2 4 2 2 2 2" xfId="15062" xr:uid="{00000000-0005-0000-0000-000053730000}"/>
    <cellStyle name="Normal 6 4 4 2 4 2 2 2 2 2" xfId="41602" xr:uid="{00000000-0005-0000-0000-000054730000}"/>
    <cellStyle name="Normal 6 4 4 2 4 2 2 2 3" xfId="31584" xr:uid="{00000000-0005-0000-0000-000055730000}"/>
    <cellStyle name="Normal 6 4 4 2 4 2 2 3" xfId="15063" xr:uid="{00000000-0005-0000-0000-000056730000}"/>
    <cellStyle name="Normal 6 4 4 2 4 2 2 3 2" xfId="15064" xr:uid="{00000000-0005-0000-0000-000057730000}"/>
    <cellStyle name="Normal 6 4 4 2 4 2 2 3 2 2" xfId="41603" xr:uid="{00000000-0005-0000-0000-000058730000}"/>
    <cellStyle name="Normal 6 4 4 2 4 2 2 3 3" xfId="31585" xr:uid="{00000000-0005-0000-0000-000059730000}"/>
    <cellStyle name="Normal 6 4 4 2 4 2 2 4" xfId="15065" xr:uid="{00000000-0005-0000-0000-00005A730000}"/>
    <cellStyle name="Normal 6 4 4 2 4 2 2 4 2" xfId="36221" xr:uid="{00000000-0005-0000-0000-00005B730000}"/>
    <cellStyle name="Normal 6 4 4 2 4 2 2 5" xfId="25625" xr:uid="{00000000-0005-0000-0000-00005C730000}"/>
    <cellStyle name="Normal 6 4 4 2 4 2 3" xfId="15066" xr:uid="{00000000-0005-0000-0000-00005D730000}"/>
    <cellStyle name="Normal 6 4 4 2 4 2 3 2" xfId="15067" xr:uid="{00000000-0005-0000-0000-00005E730000}"/>
    <cellStyle name="Normal 6 4 4 2 4 2 3 2 2" xfId="15068" xr:uid="{00000000-0005-0000-0000-00005F730000}"/>
    <cellStyle name="Normal 6 4 4 2 4 2 3 2 2 2" xfId="41604" xr:uid="{00000000-0005-0000-0000-000060730000}"/>
    <cellStyle name="Normal 6 4 4 2 4 2 3 2 3" xfId="31586" xr:uid="{00000000-0005-0000-0000-000061730000}"/>
    <cellStyle name="Normal 6 4 4 2 4 2 3 3" xfId="15069" xr:uid="{00000000-0005-0000-0000-000062730000}"/>
    <cellStyle name="Normal 6 4 4 2 4 2 3 3 2" xfId="15070" xr:uid="{00000000-0005-0000-0000-000063730000}"/>
    <cellStyle name="Normal 6 4 4 2 4 2 3 3 2 2" xfId="41605" xr:uid="{00000000-0005-0000-0000-000064730000}"/>
    <cellStyle name="Normal 6 4 4 2 4 2 3 3 3" xfId="31587" xr:uid="{00000000-0005-0000-0000-000065730000}"/>
    <cellStyle name="Normal 6 4 4 2 4 2 3 4" xfId="15071" xr:uid="{00000000-0005-0000-0000-000066730000}"/>
    <cellStyle name="Normal 6 4 4 2 4 2 3 4 2" xfId="36222" xr:uid="{00000000-0005-0000-0000-000067730000}"/>
    <cellStyle name="Normal 6 4 4 2 4 2 3 5" xfId="25626" xr:uid="{00000000-0005-0000-0000-000068730000}"/>
    <cellStyle name="Normal 6 4 4 2 4 2 4" xfId="15072" xr:uid="{00000000-0005-0000-0000-000069730000}"/>
    <cellStyle name="Normal 6 4 4 2 4 2 4 2" xfId="15073" xr:uid="{00000000-0005-0000-0000-00006A730000}"/>
    <cellStyle name="Normal 6 4 4 2 4 2 4 2 2" xfId="41606" xr:uid="{00000000-0005-0000-0000-00006B730000}"/>
    <cellStyle name="Normal 6 4 4 2 4 2 4 3" xfId="31588" xr:uid="{00000000-0005-0000-0000-00006C730000}"/>
    <cellStyle name="Normal 6 4 4 2 4 2 5" xfId="15074" xr:uid="{00000000-0005-0000-0000-00006D730000}"/>
    <cellStyle name="Normal 6 4 4 2 4 2 5 2" xfId="15075" xr:uid="{00000000-0005-0000-0000-00006E730000}"/>
    <cellStyle name="Normal 6 4 4 2 4 2 5 2 2" xfId="41607" xr:uid="{00000000-0005-0000-0000-00006F730000}"/>
    <cellStyle name="Normal 6 4 4 2 4 2 5 3" xfId="31589" xr:uid="{00000000-0005-0000-0000-000070730000}"/>
    <cellStyle name="Normal 6 4 4 2 4 2 6" xfId="15076" xr:uid="{00000000-0005-0000-0000-000071730000}"/>
    <cellStyle name="Normal 6 4 4 2 4 2 6 2" xfId="36220" xr:uid="{00000000-0005-0000-0000-000072730000}"/>
    <cellStyle name="Normal 6 4 4 2 4 2 7" xfId="25624" xr:uid="{00000000-0005-0000-0000-000073730000}"/>
    <cellStyle name="Normal 6 4 4 2 4 3" xfId="15077" xr:uid="{00000000-0005-0000-0000-000074730000}"/>
    <cellStyle name="Normal 6 4 4 2 4 3 2" xfId="15078" xr:uid="{00000000-0005-0000-0000-000075730000}"/>
    <cellStyle name="Normal 6 4 4 2 4 3 2 2" xfId="15079" xr:uid="{00000000-0005-0000-0000-000076730000}"/>
    <cellStyle name="Normal 6 4 4 2 4 3 2 2 2" xfId="41608" xr:uid="{00000000-0005-0000-0000-000077730000}"/>
    <cellStyle name="Normal 6 4 4 2 4 3 2 3" xfId="31590" xr:uid="{00000000-0005-0000-0000-000078730000}"/>
    <cellStyle name="Normal 6 4 4 2 4 3 3" xfId="15080" xr:uid="{00000000-0005-0000-0000-000079730000}"/>
    <cellStyle name="Normal 6 4 4 2 4 3 3 2" xfId="15081" xr:uid="{00000000-0005-0000-0000-00007A730000}"/>
    <cellStyle name="Normal 6 4 4 2 4 3 3 2 2" xfId="41609" xr:uid="{00000000-0005-0000-0000-00007B730000}"/>
    <cellStyle name="Normal 6 4 4 2 4 3 3 3" xfId="31591" xr:uid="{00000000-0005-0000-0000-00007C730000}"/>
    <cellStyle name="Normal 6 4 4 2 4 3 4" xfId="15082" xr:uid="{00000000-0005-0000-0000-00007D730000}"/>
    <cellStyle name="Normal 6 4 4 2 4 3 4 2" xfId="36223" xr:uid="{00000000-0005-0000-0000-00007E730000}"/>
    <cellStyle name="Normal 6 4 4 2 4 3 5" xfId="25627" xr:uid="{00000000-0005-0000-0000-00007F730000}"/>
    <cellStyle name="Normal 6 4 4 2 4 4" xfId="15083" xr:uid="{00000000-0005-0000-0000-000080730000}"/>
    <cellStyle name="Normal 6 4 4 2 4 4 2" xfId="15084" xr:uid="{00000000-0005-0000-0000-000081730000}"/>
    <cellStyle name="Normal 6 4 4 2 4 4 2 2" xfId="15085" xr:uid="{00000000-0005-0000-0000-000082730000}"/>
    <cellStyle name="Normal 6 4 4 2 4 4 2 2 2" xfId="41610" xr:uid="{00000000-0005-0000-0000-000083730000}"/>
    <cellStyle name="Normal 6 4 4 2 4 4 2 3" xfId="31592" xr:uid="{00000000-0005-0000-0000-000084730000}"/>
    <cellStyle name="Normal 6 4 4 2 4 4 3" xfId="15086" xr:uid="{00000000-0005-0000-0000-000085730000}"/>
    <cellStyle name="Normal 6 4 4 2 4 4 3 2" xfId="15087" xr:uid="{00000000-0005-0000-0000-000086730000}"/>
    <cellStyle name="Normal 6 4 4 2 4 4 3 2 2" xfId="41611" xr:uid="{00000000-0005-0000-0000-000087730000}"/>
    <cellStyle name="Normal 6 4 4 2 4 4 3 3" xfId="31593" xr:uid="{00000000-0005-0000-0000-000088730000}"/>
    <cellStyle name="Normal 6 4 4 2 4 4 4" xfId="15088" xr:uid="{00000000-0005-0000-0000-000089730000}"/>
    <cellStyle name="Normal 6 4 4 2 4 4 4 2" xfId="36224" xr:uid="{00000000-0005-0000-0000-00008A730000}"/>
    <cellStyle name="Normal 6 4 4 2 4 4 5" xfId="25628" xr:uid="{00000000-0005-0000-0000-00008B730000}"/>
    <cellStyle name="Normal 6 4 4 2 4 5" xfId="15089" xr:uid="{00000000-0005-0000-0000-00008C730000}"/>
    <cellStyle name="Normal 6 4 4 2 4 5 2" xfId="15090" xr:uid="{00000000-0005-0000-0000-00008D730000}"/>
    <cellStyle name="Normal 6 4 4 2 4 5 2 2" xfId="41612" xr:uid="{00000000-0005-0000-0000-00008E730000}"/>
    <cellStyle name="Normal 6 4 4 2 4 5 3" xfId="31594" xr:uid="{00000000-0005-0000-0000-00008F730000}"/>
    <cellStyle name="Normal 6 4 4 2 4 6" xfId="15091" xr:uid="{00000000-0005-0000-0000-000090730000}"/>
    <cellStyle name="Normal 6 4 4 2 4 6 2" xfId="15092" xr:uid="{00000000-0005-0000-0000-000091730000}"/>
    <cellStyle name="Normal 6 4 4 2 4 6 2 2" xfId="41613" xr:uid="{00000000-0005-0000-0000-000092730000}"/>
    <cellStyle name="Normal 6 4 4 2 4 6 3" xfId="31595" xr:uid="{00000000-0005-0000-0000-000093730000}"/>
    <cellStyle name="Normal 6 4 4 2 4 7" xfId="15093" xr:uid="{00000000-0005-0000-0000-000094730000}"/>
    <cellStyle name="Normal 6 4 4 2 4 7 2" xfId="36219" xr:uid="{00000000-0005-0000-0000-000095730000}"/>
    <cellStyle name="Normal 6 4 4 2 4 8" xfId="25623" xr:uid="{00000000-0005-0000-0000-000096730000}"/>
    <cellStyle name="Normal 6 4 4 2 5" xfId="15094" xr:uid="{00000000-0005-0000-0000-000097730000}"/>
    <cellStyle name="Normal 6 4 4 2 5 2" xfId="15095" xr:uid="{00000000-0005-0000-0000-000098730000}"/>
    <cellStyle name="Normal 6 4 4 2 5 2 2" xfId="15096" xr:uid="{00000000-0005-0000-0000-000099730000}"/>
    <cellStyle name="Normal 6 4 4 2 5 2 2 2" xfId="15097" xr:uid="{00000000-0005-0000-0000-00009A730000}"/>
    <cellStyle name="Normal 6 4 4 2 5 2 2 2 2" xfId="15098" xr:uid="{00000000-0005-0000-0000-00009B730000}"/>
    <cellStyle name="Normal 6 4 4 2 5 2 2 2 2 2" xfId="41614" xr:uid="{00000000-0005-0000-0000-00009C730000}"/>
    <cellStyle name="Normal 6 4 4 2 5 2 2 2 3" xfId="31596" xr:uid="{00000000-0005-0000-0000-00009D730000}"/>
    <cellStyle name="Normal 6 4 4 2 5 2 2 3" xfId="15099" xr:uid="{00000000-0005-0000-0000-00009E730000}"/>
    <cellStyle name="Normal 6 4 4 2 5 2 2 3 2" xfId="15100" xr:uid="{00000000-0005-0000-0000-00009F730000}"/>
    <cellStyle name="Normal 6 4 4 2 5 2 2 3 2 2" xfId="41615" xr:uid="{00000000-0005-0000-0000-0000A0730000}"/>
    <cellStyle name="Normal 6 4 4 2 5 2 2 3 3" xfId="31597" xr:uid="{00000000-0005-0000-0000-0000A1730000}"/>
    <cellStyle name="Normal 6 4 4 2 5 2 2 4" xfId="15101" xr:uid="{00000000-0005-0000-0000-0000A2730000}"/>
    <cellStyle name="Normal 6 4 4 2 5 2 2 4 2" xfId="36227" xr:uid="{00000000-0005-0000-0000-0000A3730000}"/>
    <cellStyle name="Normal 6 4 4 2 5 2 2 5" xfId="25631" xr:uid="{00000000-0005-0000-0000-0000A4730000}"/>
    <cellStyle name="Normal 6 4 4 2 5 2 3" xfId="15102" xr:uid="{00000000-0005-0000-0000-0000A5730000}"/>
    <cellStyle name="Normal 6 4 4 2 5 2 3 2" xfId="15103" xr:uid="{00000000-0005-0000-0000-0000A6730000}"/>
    <cellStyle name="Normal 6 4 4 2 5 2 3 2 2" xfId="15104" xr:uid="{00000000-0005-0000-0000-0000A7730000}"/>
    <cellStyle name="Normal 6 4 4 2 5 2 3 2 2 2" xfId="41616" xr:uid="{00000000-0005-0000-0000-0000A8730000}"/>
    <cellStyle name="Normal 6 4 4 2 5 2 3 2 3" xfId="31598" xr:uid="{00000000-0005-0000-0000-0000A9730000}"/>
    <cellStyle name="Normal 6 4 4 2 5 2 3 3" xfId="15105" xr:uid="{00000000-0005-0000-0000-0000AA730000}"/>
    <cellStyle name="Normal 6 4 4 2 5 2 3 3 2" xfId="15106" xr:uid="{00000000-0005-0000-0000-0000AB730000}"/>
    <cellStyle name="Normal 6 4 4 2 5 2 3 3 2 2" xfId="41617" xr:uid="{00000000-0005-0000-0000-0000AC730000}"/>
    <cellStyle name="Normal 6 4 4 2 5 2 3 3 3" xfId="31599" xr:uid="{00000000-0005-0000-0000-0000AD730000}"/>
    <cellStyle name="Normal 6 4 4 2 5 2 3 4" xfId="15107" xr:uid="{00000000-0005-0000-0000-0000AE730000}"/>
    <cellStyle name="Normal 6 4 4 2 5 2 3 4 2" xfId="36228" xr:uid="{00000000-0005-0000-0000-0000AF730000}"/>
    <cellStyle name="Normal 6 4 4 2 5 2 3 5" xfId="25632" xr:uid="{00000000-0005-0000-0000-0000B0730000}"/>
    <cellStyle name="Normal 6 4 4 2 5 2 4" xfId="15108" xr:uid="{00000000-0005-0000-0000-0000B1730000}"/>
    <cellStyle name="Normal 6 4 4 2 5 2 4 2" xfId="15109" xr:uid="{00000000-0005-0000-0000-0000B2730000}"/>
    <cellStyle name="Normal 6 4 4 2 5 2 4 2 2" xfId="41618" xr:uid="{00000000-0005-0000-0000-0000B3730000}"/>
    <cellStyle name="Normal 6 4 4 2 5 2 4 3" xfId="31600" xr:uid="{00000000-0005-0000-0000-0000B4730000}"/>
    <cellStyle name="Normal 6 4 4 2 5 2 5" xfId="15110" xr:uid="{00000000-0005-0000-0000-0000B5730000}"/>
    <cellStyle name="Normal 6 4 4 2 5 2 5 2" xfId="15111" xr:uid="{00000000-0005-0000-0000-0000B6730000}"/>
    <cellStyle name="Normal 6 4 4 2 5 2 5 2 2" xfId="41619" xr:uid="{00000000-0005-0000-0000-0000B7730000}"/>
    <cellStyle name="Normal 6 4 4 2 5 2 5 3" xfId="31601" xr:uid="{00000000-0005-0000-0000-0000B8730000}"/>
    <cellStyle name="Normal 6 4 4 2 5 2 6" xfId="15112" xr:uid="{00000000-0005-0000-0000-0000B9730000}"/>
    <cellStyle name="Normal 6 4 4 2 5 2 6 2" xfId="36226" xr:uid="{00000000-0005-0000-0000-0000BA730000}"/>
    <cellStyle name="Normal 6 4 4 2 5 2 7" xfId="25630" xr:uid="{00000000-0005-0000-0000-0000BB730000}"/>
    <cellStyle name="Normal 6 4 4 2 5 3" xfId="15113" xr:uid="{00000000-0005-0000-0000-0000BC730000}"/>
    <cellStyle name="Normal 6 4 4 2 5 3 2" xfId="15114" xr:uid="{00000000-0005-0000-0000-0000BD730000}"/>
    <cellStyle name="Normal 6 4 4 2 5 3 2 2" xfId="15115" xr:uid="{00000000-0005-0000-0000-0000BE730000}"/>
    <cellStyle name="Normal 6 4 4 2 5 3 2 2 2" xfId="41620" xr:uid="{00000000-0005-0000-0000-0000BF730000}"/>
    <cellStyle name="Normal 6 4 4 2 5 3 2 3" xfId="31602" xr:uid="{00000000-0005-0000-0000-0000C0730000}"/>
    <cellStyle name="Normal 6 4 4 2 5 3 3" xfId="15116" xr:uid="{00000000-0005-0000-0000-0000C1730000}"/>
    <cellStyle name="Normal 6 4 4 2 5 3 3 2" xfId="15117" xr:uid="{00000000-0005-0000-0000-0000C2730000}"/>
    <cellStyle name="Normal 6 4 4 2 5 3 3 2 2" xfId="41621" xr:uid="{00000000-0005-0000-0000-0000C3730000}"/>
    <cellStyle name="Normal 6 4 4 2 5 3 3 3" xfId="31603" xr:uid="{00000000-0005-0000-0000-0000C4730000}"/>
    <cellStyle name="Normal 6 4 4 2 5 3 4" xfId="15118" xr:uid="{00000000-0005-0000-0000-0000C5730000}"/>
    <cellStyle name="Normal 6 4 4 2 5 3 4 2" xfId="36229" xr:uid="{00000000-0005-0000-0000-0000C6730000}"/>
    <cellStyle name="Normal 6 4 4 2 5 3 5" xfId="25633" xr:uid="{00000000-0005-0000-0000-0000C7730000}"/>
    <cellStyle name="Normal 6 4 4 2 5 4" xfId="15119" xr:uid="{00000000-0005-0000-0000-0000C8730000}"/>
    <cellStyle name="Normal 6 4 4 2 5 4 2" xfId="15120" xr:uid="{00000000-0005-0000-0000-0000C9730000}"/>
    <cellStyle name="Normal 6 4 4 2 5 4 2 2" xfId="15121" xr:uid="{00000000-0005-0000-0000-0000CA730000}"/>
    <cellStyle name="Normal 6 4 4 2 5 4 2 2 2" xfId="41622" xr:uid="{00000000-0005-0000-0000-0000CB730000}"/>
    <cellStyle name="Normal 6 4 4 2 5 4 2 3" xfId="31604" xr:uid="{00000000-0005-0000-0000-0000CC730000}"/>
    <cellStyle name="Normal 6 4 4 2 5 4 3" xfId="15122" xr:uid="{00000000-0005-0000-0000-0000CD730000}"/>
    <cellStyle name="Normal 6 4 4 2 5 4 3 2" xfId="15123" xr:uid="{00000000-0005-0000-0000-0000CE730000}"/>
    <cellStyle name="Normal 6 4 4 2 5 4 3 2 2" xfId="41623" xr:uid="{00000000-0005-0000-0000-0000CF730000}"/>
    <cellStyle name="Normal 6 4 4 2 5 4 3 3" xfId="31605" xr:uid="{00000000-0005-0000-0000-0000D0730000}"/>
    <cellStyle name="Normal 6 4 4 2 5 4 4" xfId="15124" xr:uid="{00000000-0005-0000-0000-0000D1730000}"/>
    <cellStyle name="Normal 6 4 4 2 5 4 4 2" xfId="36230" xr:uid="{00000000-0005-0000-0000-0000D2730000}"/>
    <cellStyle name="Normal 6 4 4 2 5 4 5" xfId="25634" xr:uid="{00000000-0005-0000-0000-0000D3730000}"/>
    <cellStyle name="Normal 6 4 4 2 5 5" xfId="15125" xr:uid="{00000000-0005-0000-0000-0000D4730000}"/>
    <cellStyle name="Normal 6 4 4 2 5 5 2" xfId="15126" xr:uid="{00000000-0005-0000-0000-0000D5730000}"/>
    <cellStyle name="Normal 6 4 4 2 5 5 2 2" xfId="41624" xr:uid="{00000000-0005-0000-0000-0000D6730000}"/>
    <cellStyle name="Normal 6 4 4 2 5 5 3" xfId="31606" xr:uid="{00000000-0005-0000-0000-0000D7730000}"/>
    <cellStyle name="Normal 6 4 4 2 5 6" xfId="15127" xr:uid="{00000000-0005-0000-0000-0000D8730000}"/>
    <cellStyle name="Normal 6 4 4 2 5 6 2" xfId="15128" xr:uid="{00000000-0005-0000-0000-0000D9730000}"/>
    <cellStyle name="Normal 6 4 4 2 5 6 2 2" xfId="41625" xr:uid="{00000000-0005-0000-0000-0000DA730000}"/>
    <cellStyle name="Normal 6 4 4 2 5 6 3" xfId="31607" xr:uid="{00000000-0005-0000-0000-0000DB730000}"/>
    <cellStyle name="Normal 6 4 4 2 5 7" xfId="15129" xr:uid="{00000000-0005-0000-0000-0000DC730000}"/>
    <cellStyle name="Normal 6 4 4 2 5 7 2" xfId="36225" xr:uid="{00000000-0005-0000-0000-0000DD730000}"/>
    <cellStyle name="Normal 6 4 4 2 5 8" xfId="25629" xr:uid="{00000000-0005-0000-0000-0000DE730000}"/>
    <cellStyle name="Normal 6 4 4 2 6" xfId="15130" xr:uid="{00000000-0005-0000-0000-0000DF730000}"/>
    <cellStyle name="Normal 6 4 4 2 6 2" xfId="15131" xr:uid="{00000000-0005-0000-0000-0000E0730000}"/>
    <cellStyle name="Normal 6 4 4 2 6 2 2" xfId="15132" xr:uid="{00000000-0005-0000-0000-0000E1730000}"/>
    <cellStyle name="Normal 6 4 4 2 6 2 2 2" xfId="15133" xr:uid="{00000000-0005-0000-0000-0000E2730000}"/>
    <cellStyle name="Normal 6 4 4 2 6 2 2 2 2" xfId="41626" xr:uid="{00000000-0005-0000-0000-0000E3730000}"/>
    <cellStyle name="Normal 6 4 4 2 6 2 2 3" xfId="31608" xr:uid="{00000000-0005-0000-0000-0000E4730000}"/>
    <cellStyle name="Normal 6 4 4 2 6 2 3" xfId="15134" xr:uid="{00000000-0005-0000-0000-0000E5730000}"/>
    <cellStyle name="Normal 6 4 4 2 6 2 3 2" xfId="15135" xr:uid="{00000000-0005-0000-0000-0000E6730000}"/>
    <cellStyle name="Normal 6 4 4 2 6 2 3 2 2" xfId="41627" xr:uid="{00000000-0005-0000-0000-0000E7730000}"/>
    <cellStyle name="Normal 6 4 4 2 6 2 3 3" xfId="31609" xr:uid="{00000000-0005-0000-0000-0000E8730000}"/>
    <cellStyle name="Normal 6 4 4 2 6 2 4" xfId="15136" xr:uid="{00000000-0005-0000-0000-0000E9730000}"/>
    <cellStyle name="Normal 6 4 4 2 6 2 4 2" xfId="36232" xr:uid="{00000000-0005-0000-0000-0000EA730000}"/>
    <cellStyle name="Normal 6 4 4 2 6 2 5" xfId="25636" xr:uid="{00000000-0005-0000-0000-0000EB730000}"/>
    <cellStyle name="Normal 6 4 4 2 6 3" xfId="15137" xr:uid="{00000000-0005-0000-0000-0000EC730000}"/>
    <cellStyle name="Normal 6 4 4 2 6 3 2" xfId="15138" xr:uid="{00000000-0005-0000-0000-0000ED730000}"/>
    <cellStyle name="Normal 6 4 4 2 6 3 2 2" xfId="15139" xr:uid="{00000000-0005-0000-0000-0000EE730000}"/>
    <cellStyle name="Normal 6 4 4 2 6 3 2 2 2" xfId="41628" xr:uid="{00000000-0005-0000-0000-0000EF730000}"/>
    <cellStyle name="Normal 6 4 4 2 6 3 2 3" xfId="31610" xr:uid="{00000000-0005-0000-0000-0000F0730000}"/>
    <cellStyle name="Normal 6 4 4 2 6 3 3" xfId="15140" xr:uid="{00000000-0005-0000-0000-0000F1730000}"/>
    <cellStyle name="Normal 6 4 4 2 6 3 3 2" xfId="15141" xr:uid="{00000000-0005-0000-0000-0000F2730000}"/>
    <cellStyle name="Normal 6 4 4 2 6 3 3 2 2" xfId="41629" xr:uid="{00000000-0005-0000-0000-0000F3730000}"/>
    <cellStyle name="Normal 6 4 4 2 6 3 3 3" xfId="31611" xr:uid="{00000000-0005-0000-0000-0000F4730000}"/>
    <cellStyle name="Normal 6 4 4 2 6 3 4" xfId="15142" xr:uid="{00000000-0005-0000-0000-0000F5730000}"/>
    <cellStyle name="Normal 6 4 4 2 6 3 4 2" xfId="36233" xr:uid="{00000000-0005-0000-0000-0000F6730000}"/>
    <cellStyle name="Normal 6 4 4 2 6 3 5" xfId="25637" xr:uid="{00000000-0005-0000-0000-0000F7730000}"/>
    <cellStyle name="Normal 6 4 4 2 6 4" xfId="15143" xr:uid="{00000000-0005-0000-0000-0000F8730000}"/>
    <cellStyle name="Normal 6 4 4 2 6 4 2" xfId="15144" xr:uid="{00000000-0005-0000-0000-0000F9730000}"/>
    <cellStyle name="Normal 6 4 4 2 6 4 2 2" xfId="41630" xr:uid="{00000000-0005-0000-0000-0000FA730000}"/>
    <cellStyle name="Normal 6 4 4 2 6 4 3" xfId="31612" xr:uid="{00000000-0005-0000-0000-0000FB730000}"/>
    <cellStyle name="Normal 6 4 4 2 6 5" xfId="15145" xr:uid="{00000000-0005-0000-0000-0000FC730000}"/>
    <cellStyle name="Normal 6 4 4 2 6 5 2" xfId="15146" xr:uid="{00000000-0005-0000-0000-0000FD730000}"/>
    <cellStyle name="Normal 6 4 4 2 6 5 2 2" xfId="41631" xr:uid="{00000000-0005-0000-0000-0000FE730000}"/>
    <cellStyle name="Normal 6 4 4 2 6 5 3" xfId="31613" xr:uid="{00000000-0005-0000-0000-0000FF730000}"/>
    <cellStyle name="Normal 6 4 4 2 6 6" xfId="15147" xr:uid="{00000000-0005-0000-0000-000000740000}"/>
    <cellStyle name="Normal 6 4 4 2 6 6 2" xfId="36231" xr:uid="{00000000-0005-0000-0000-000001740000}"/>
    <cellStyle name="Normal 6 4 4 2 6 7" xfId="25635" xr:uid="{00000000-0005-0000-0000-000002740000}"/>
    <cellStyle name="Normal 6 4 4 2 7" xfId="15148" xr:uid="{00000000-0005-0000-0000-000003740000}"/>
    <cellStyle name="Normal 6 4 4 2 7 2" xfId="15149" xr:uid="{00000000-0005-0000-0000-000004740000}"/>
    <cellStyle name="Normal 6 4 4 2 7 2 2" xfId="15150" xr:uid="{00000000-0005-0000-0000-000005740000}"/>
    <cellStyle name="Normal 6 4 4 2 7 2 2 2" xfId="41632" xr:uid="{00000000-0005-0000-0000-000006740000}"/>
    <cellStyle name="Normal 6 4 4 2 7 2 3" xfId="31614" xr:uid="{00000000-0005-0000-0000-000007740000}"/>
    <cellStyle name="Normal 6 4 4 2 7 3" xfId="15151" xr:uid="{00000000-0005-0000-0000-000008740000}"/>
    <cellStyle name="Normal 6 4 4 2 7 3 2" xfId="15152" xr:uid="{00000000-0005-0000-0000-000009740000}"/>
    <cellStyle name="Normal 6 4 4 2 7 3 2 2" xfId="41633" xr:uid="{00000000-0005-0000-0000-00000A740000}"/>
    <cellStyle name="Normal 6 4 4 2 7 3 3" xfId="31615" xr:uid="{00000000-0005-0000-0000-00000B740000}"/>
    <cellStyle name="Normal 6 4 4 2 7 4" xfId="15153" xr:uid="{00000000-0005-0000-0000-00000C740000}"/>
    <cellStyle name="Normal 6 4 4 2 7 4 2" xfId="36234" xr:uid="{00000000-0005-0000-0000-00000D740000}"/>
    <cellStyle name="Normal 6 4 4 2 7 5" xfId="25638" xr:uid="{00000000-0005-0000-0000-00000E740000}"/>
    <cellStyle name="Normal 6 4 4 2 8" xfId="15154" xr:uid="{00000000-0005-0000-0000-00000F740000}"/>
    <cellStyle name="Normal 6 4 4 2 8 2" xfId="15155" xr:uid="{00000000-0005-0000-0000-000010740000}"/>
    <cellStyle name="Normal 6 4 4 2 8 2 2" xfId="15156" xr:uid="{00000000-0005-0000-0000-000011740000}"/>
    <cellStyle name="Normal 6 4 4 2 8 2 2 2" xfId="41634" xr:uid="{00000000-0005-0000-0000-000012740000}"/>
    <cellStyle name="Normal 6 4 4 2 8 2 3" xfId="31616" xr:uid="{00000000-0005-0000-0000-000013740000}"/>
    <cellStyle name="Normal 6 4 4 2 8 3" xfId="15157" xr:uid="{00000000-0005-0000-0000-000014740000}"/>
    <cellStyle name="Normal 6 4 4 2 8 3 2" xfId="15158" xr:uid="{00000000-0005-0000-0000-000015740000}"/>
    <cellStyle name="Normal 6 4 4 2 8 3 2 2" xfId="41635" xr:uid="{00000000-0005-0000-0000-000016740000}"/>
    <cellStyle name="Normal 6 4 4 2 8 3 3" xfId="31617" xr:uid="{00000000-0005-0000-0000-000017740000}"/>
    <cellStyle name="Normal 6 4 4 2 8 4" xfId="15159" xr:uid="{00000000-0005-0000-0000-000018740000}"/>
    <cellStyle name="Normal 6 4 4 2 8 4 2" xfId="36235" xr:uid="{00000000-0005-0000-0000-000019740000}"/>
    <cellStyle name="Normal 6 4 4 2 8 5" xfId="25639" xr:uid="{00000000-0005-0000-0000-00001A740000}"/>
    <cellStyle name="Normal 6 4 4 2 9" xfId="15160" xr:uid="{00000000-0005-0000-0000-00001B740000}"/>
    <cellStyle name="Normal 6 4 4 2 9 2" xfId="15161" xr:uid="{00000000-0005-0000-0000-00001C740000}"/>
    <cellStyle name="Normal 6 4 4 2 9 2 2" xfId="41636" xr:uid="{00000000-0005-0000-0000-00001D740000}"/>
    <cellStyle name="Normal 6 4 4 2 9 3" xfId="31618" xr:uid="{00000000-0005-0000-0000-00001E740000}"/>
    <cellStyle name="Normal 6 4 4 3" xfId="15162" xr:uid="{00000000-0005-0000-0000-00001F740000}"/>
    <cellStyle name="Normal 6 4 4 3 10" xfId="25640" xr:uid="{00000000-0005-0000-0000-000020740000}"/>
    <cellStyle name="Normal 6 4 4 3 2" xfId="15163" xr:uid="{00000000-0005-0000-0000-000021740000}"/>
    <cellStyle name="Normal 6 4 4 3 2 2" xfId="15164" xr:uid="{00000000-0005-0000-0000-000022740000}"/>
    <cellStyle name="Normal 6 4 4 3 2 2 2" xfId="15165" xr:uid="{00000000-0005-0000-0000-000023740000}"/>
    <cellStyle name="Normal 6 4 4 3 2 2 2 2" xfId="15166" xr:uid="{00000000-0005-0000-0000-000024740000}"/>
    <cellStyle name="Normal 6 4 4 3 2 2 2 2 2" xfId="15167" xr:uid="{00000000-0005-0000-0000-000025740000}"/>
    <cellStyle name="Normal 6 4 4 3 2 2 2 2 2 2" xfId="41637" xr:uid="{00000000-0005-0000-0000-000026740000}"/>
    <cellStyle name="Normal 6 4 4 3 2 2 2 2 3" xfId="31619" xr:uid="{00000000-0005-0000-0000-000027740000}"/>
    <cellStyle name="Normal 6 4 4 3 2 2 2 3" xfId="15168" xr:uid="{00000000-0005-0000-0000-000028740000}"/>
    <cellStyle name="Normal 6 4 4 3 2 2 2 3 2" xfId="15169" xr:uid="{00000000-0005-0000-0000-000029740000}"/>
    <cellStyle name="Normal 6 4 4 3 2 2 2 3 2 2" xfId="41638" xr:uid="{00000000-0005-0000-0000-00002A740000}"/>
    <cellStyle name="Normal 6 4 4 3 2 2 2 3 3" xfId="31620" xr:uid="{00000000-0005-0000-0000-00002B740000}"/>
    <cellStyle name="Normal 6 4 4 3 2 2 2 4" xfId="15170" xr:uid="{00000000-0005-0000-0000-00002C740000}"/>
    <cellStyle name="Normal 6 4 4 3 2 2 2 4 2" xfId="36239" xr:uid="{00000000-0005-0000-0000-00002D740000}"/>
    <cellStyle name="Normal 6 4 4 3 2 2 2 5" xfId="25643" xr:uid="{00000000-0005-0000-0000-00002E740000}"/>
    <cellStyle name="Normal 6 4 4 3 2 2 3" xfId="15171" xr:uid="{00000000-0005-0000-0000-00002F740000}"/>
    <cellStyle name="Normal 6 4 4 3 2 2 3 2" xfId="15172" xr:uid="{00000000-0005-0000-0000-000030740000}"/>
    <cellStyle name="Normal 6 4 4 3 2 2 3 2 2" xfId="15173" xr:uid="{00000000-0005-0000-0000-000031740000}"/>
    <cellStyle name="Normal 6 4 4 3 2 2 3 2 2 2" xfId="41639" xr:uid="{00000000-0005-0000-0000-000032740000}"/>
    <cellStyle name="Normal 6 4 4 3 2 2 3 2 3" xfId="31621" xr:uid="{00000000-0005-0000-0000-000033740000}"/>
    <cellStyle name="Normal 6 4 4 3 2 2 3 3" xfId="15174" xr:uid="{00000000-0005-0000-0000-000034740000}"/>
    <cellStyle name="Normal 6 4 4 3 2 2 3 3 2" xfId="15175" xr:uid="{00000000-0005-0000-0000-000035740000}"/>
    <cellStyle name="Normal 6 4 4 3 2 2 3 3 2 2" xfId="41640" xr:uid="{00000000-0005-0000-0000-000036740000}"/>
    <cellStyle name="Normal 6 4 4 3 2 2 3 3 3" xfId="31622" xr:uid="{00000000-0005-0000-0000-000037740000}"/>
    <cellStyle name="Normal 6 4 4 3 2 2 3 4" xfId="15176" xr:uid="{00000000-0005-0000-0000-000038740000}"/>
    <cellStyle name="Normal 6 4 4 3 2 2 3 4 2" xfId="36240" xr:uid="{00000000-0005-0000-0000-000039740000}"/>
    <cellStyle name="Normal 6 4 4 3 2 2 3 5" xfId="25644" xr:uid="{00000000-0005-0000-0000-00003A740000}"/>
    <cellStyle name="Normal 6 4 4 3 2 2 4" xfId="15177" xr:uid="{00000000-0005-0000-0000-00003B740000}"/>
    <cellStyle name="Normal 6 4 4 3 2 2 4 2" xfId="15178" xr:uid="{00000000-0005-0000-0000-00003C740000}"/>
    <cellStyle name="Normal 6 4 4 3 2 2 4 2 2" xfId="41641" xr:uid="{00000000-0005-0000-0000-00003D740000}"/>
    <cellStyle name="Normal 6 4 4 3 2 2 4 3" xfId="31623" xr:uid="{00000000-0005-0000-0000-00003E740000}"/>
    <cellStyle name="Normal 6 4 4 3 2 2 5" xfId="15179" xr:uid="{00000000-0005-0000-0000-00003F740000}"/>
    <cellStyle name="Normal 6 4 4 3 2 2 5 2" xfId="15180" xr:uid="{00000000-0005-0000-0000-000040740000}"/>
    <cellStyle name="Normal 6 4 4 3 2 2 5 2 2" xfId="41642" xr:uid="{00000000-0005-0000-0000-000041740000}"/>
    <cellStyle name="Normal 6 4 4 3 2 2 5 3" xfId="31624" xr:uid="{00000000-0005-0000-0000-000042740000}"/>
    <cellStyle name="Normal 6 4 4 3 2 2 6" xfId="15181" xr:uid="{00000000-0005-0000-0000-000043740000}"/>
    <cellStyle name="Normal 6 4 4 3 2 2 6 2" xfId="36238" xr:uid="{00000000-0005-0000-0000-000044740000}"/>
    <cellStyle name="Normal 6 4 4 3 2 2 7" xfId="25642" xr:uid="{00000000-0005-0000-0000-000045740000}"/>
    <cellStyle name="Normal 6 4 4 3 2 3" xfId="15182" xr:uid="{00000000-0005-0000-0000-000046740000}"/>
    <cellStyle name="Normal 6 4 4 3 2 3 2" xfId="15183" xr:uid="{00000000-0005-0000-0000-000047740000}"/>
    <cellStyle name="Normal 6 4 4 3 2 3 2 2" xfId="15184" xr:uid="{00000000-0005-0000-0000-000048740000}"/>
    <cellStyle name="Normal 6 4 4 3 2 3 2 2 2" xfId="41643" xr:uid="{00000000-0005-0000-0000-000049740000}"/>
    <cellStyle name="Normal 6 4 4 3 2 3 2 3" xfId="31625" xr:uid="{00000000-0005-0000-0000-00004A740000}"/>
    <cellStyle name="Normal 6 4 4 3 2 3 3" xfId="15185" xr:uid="{00000000-0005-0000-0000-00004B740000}"/>
    <cellStyle name="Normal 6 4 4 3 2 3 3 2" xfId="15186" xr:uid="{00000000-0005-0000-0000-00004C740000}"/>
    <cellStyle name="Normal 6 4 4 3 2 3 3 2 2" xfId="41644" xr:uid="{00000000-0005-0000-0000-00004D740000}"/>
    <cellStyle name="Normal 6 4 4 3 2 3 3 3" xfId="31626" xr:uid="{00000000-0005-0000-0000-00004E740000}"/>
    <cellStyle name="Normal 6 4 4 3 2 3 4" xfId="15187" xr:uid="{00000000-0005-0000-0000-00004F740000}"/>
    <cellStyle name="Normal 6 4 4 3 2 3 4 2" xfId="36241" xr:uid="{00000000-0005-0000-0000-000050740000}"/>
    <cellStyle name="Normal 6 4 4 3 2 3 5" xfId="25645" xr:uid="{00000000-0005-0000-0000-000051740000}"/>
    <cellStyle name="Normal 6 4 4 3 2 4" xfId="15188" xr:uid="{00000000-0005-0000-0000-000052740000}"/>
    <cellStyle name="Normal 6 4 4 3 2 4 2" xfId="15189" xr:uid="{00000000-0005-0000-0000-000053740000}"/>
    <cellStyle name="Normal 6 4 4 3 2 4 2 2" xfId="15190" xr:uid="{00000000-0005-0000-0000-000054740000}"/>
    <cellStyle name="Normal 6 4 4 3 2 4 2 2 2" xfId="41645" xr:uid="{00000000-0005-0000-0000-000055740000}"/>
    <cellStyle name="Normal 6 4 4 3 2 4 2 3" xfId="31627" xr:uid="{00000000-0005-0000-0000-000056740000}"/>
    <cellStyle name="Normal 6 4 4 3 2 4 3" xfId="15191" xr:uid="{00000000-0005-0000-0000-000057740000}"/>
    <cellStyle name="Normal 6 4 4 3 2 4 3 2" xfId="15192" xr:uid="{00000000-0005-0000-0000-000058740000}"/>
    <cellStyle name="Normal 6 4 4 3 2 4 3 2 2" xfId="41646" xr:uid="{00000000-0005-0000-0000-000059740000}"/>
    <cellStyle name="Normal 6 4 4 3 2 4 3 3" xfId="31628" xr:uid="{00000000-0005-0000-0000-00005A740000}"/>
    <cellStyle name="Normal 6 4 4 3 2 4 4" xfId="15193" xr:uid="{00000000-0005-0000-0000-00005B740000}"/>
    <cellStyle name="Normal 6 4 4 3 2 4 4 2" xfId="36242" xr:uid="{00000000-0005-0000-0000-00005C740000}"/>
    <cellStyle name="Normal 6 4 4 3 2 4 5" xfId="25646" xr:uid="{00000000-0005-0000-0000-00005D740000}"/>
    <cellStyle name="Normal 6 4 4 3 2 5" xfId="15194" xr:uid="{00000000-0005-0000-0000-00005E740000}"/>
    <cellStyle name="Normal 6 4 4 3 2 5 2" xfId="15195" xr:uid="{00000000-0005-0000-0000-00005F740000}"/>
    <cellStyle name="Normal 6 4 4 3 2 5 2 2" xfId="41647" xr:uid="{00000000-0005-0000-0000-000060740000}"/>
    <cellStyle name="Normal 6 4 4 3 2 5 3" xfId="31629" xr:uid="{00000000-0005-0000-0000-000061740000}"/>
    <cellStyle name="Normal 6 4 4 3 2 6" xfId="15196" xr:uid="{00000000-0005-0000-0000-000062740000}"/>
    <cellStyle name="Normal 6 4 4 3 2 6 2" xfId="15197" xr:uid="{00000000-0005-0000-0000-000063740000}"/>
    <cellStyle name="Normal 6 4 4 3 2 6 2 2" xfId="41648" xr:uid="{00000000-0005-0000-0000-000064740000}"/>
    <cellStyle name="Normal 6 4 4 3 2 6 3" xfId="31630" xr:uid="{00000000-0005-0000-0000-000065740000}"/>
    <cellStyle name="Normal 6 4 4 3 2 7" xfId="15198" xr:uid="{00000000-0005-0000-0000-000066740000}"/>
    <cellStyle name="Normal 6 4 4 3 2 7 2" xfId="36237" xr:uid="{00000000-0005-0000-0000-000067740000}"/>
    <cellStyle name="Normal 6 4 4 3 2 8" xfId="25641" xr:uid="{00000000-0005-0000-0000-000068740000}"/>
    <cellStyle name="Normal 6 4 4 3 3" xfId="15199" xr:uid="{00000000-0005-0000-0000-000069740000}"/>
    <cellStyle name="Normal 6 4 4 3 3 2" xfId="15200" xr:uid="{00000000-0005-0000-0000-00006A740000}"/>
    <cellStyle name="Normal 6 4 4 3 3 2 2" xfId="15201" xr:uid="{00000000-0005-0000-0000-00006B740000}"/>
    <cellStyle name="Normal 6 4 4 3 3 2 2 2" xfId="15202" xr:uid="{00000000-0005-0000-0000-00006C740000}"/>
    <cellStyle name="Normal 6 4 4 3 3 2 2 2 2" xfId="15203" xr:uid="{00000000-0005-0000-0000-00006D740000}"/>
    <cellStyle name="Normal 6 4 4 3 3 2 2 2 2 2" xfId="41649" xr:uid="{00000000-0005-0000-0000-00006E740000}"/>
    <cellStyle name="Normal 6 4 4 3 3 2 2 2 3" xfId="31631" xr:uid="{00000000-0005-0000-0000-00006F740000}"/>
    <cellStyle name="Normal 6 4 4 3 3 2 2 3" xfId="15204" xr:uid="{00000000-0005-0000-0000-000070740000}"/>
    <cellStyle name="Normal 6 4 4 3 3 2 2 3 2" xfId="15205" xr:uid="{00000000-0005-0000-0000-000071740000}"/>
    <cellStyle name="Normal 6 4 4 3 3 2 2 3 2 2" xfId="41650" xr:uid="{00000000-0005-0000-0000-000072740000}"/>
    <cellStyle name="Normal 6 4 4 3 3 2 2 3 3" xfId="31632" xr:uid="{00000000-0005-0000-0000-000073740000}"/>
    <cellStyle name="Normal 6 4 4 3 3 2 2 4" xfId="15206" xr:uid="{00000000-0005-0000-0000-000074740000}"/>
    <cellStyle name="Normal 6 4 4 3 3 2 2 4 2" xfId="36245" xr:uid="{00000000-0005-0000-0000-000075740000}"/>
    <cellStyle name="Normal 6 4 4 3 3 2 2 5" xfId="25649" xr:uid="{00000000-0005-0000-0000-000076740000}"/>
    <cellStyle name="Normal 6 4 4 3 3 2 3" xfId="15207" xr:uid="{00000000-0005-0000-0000-000077740000}"/>
    <cellStyle name="Normal 6 4 4 3 3 2 3 2" xfId="15208" xr:uid="{00000000-0005-0000-0000-000078740000}"/>
    <cellStyle name="Normal 6 4 4 3 3 2 3 2 2" xfId="15209" xr:uid="{00000000-0005-0000-0000-000079740000}"/>
    <cellStyle name="Normal 6 4 4 3 3 2 3 2 2 2" xfId="41651" xr:uid="{00000000-0005-0000-0000-00007A740000}"/>
    <cellStyle name="Normal 6 4 4 3 3 2 3 2 3" xfId="31633" xr:uid="{00000000-0005-0000-0000-00007B740000}"/>
    <cellStyle name="Normal 6 4 4 3 3 2 3 3" xfId="15210" xr:uid="{00000000-0005-0000-0000-00007C740000}"/>
    <cellStyle name="Normal 6 4 4 3 3 2 3 3 2" xfId="15211" xr:uid="{00000000-0005-0000-0000-00007D740000}"/>
    <cellStyle name="Normal 6 4 4 3 3 2 3 3 2 2" xfId="41652" xr:uid="{00000000-0005-0000-0000-00007E740000}"/>
    <cellStyle name="Normal 6 4 4 3 3 2 3 3 3" xfId="31634" xr:uid="{00000000-0005-0000-0000-00007F740000}"/>
    <cellStyle name="Normal 6 4 4 3 3 2 3 4" xfId="15212" xr:uid="{00000000-0005-0000-0000-000080740000}"/>
    <cellStyle name="Normal 6 4 4 3 3 2 3 4 2" xfId="36246" xr:uid="{00000000-0005-0000-0000-000081740000}"/>
    <cellStyle name="Normal 6 4 4 3 3 2 3 5" xfId="25650" xr:uid="{00000000-0005-0000-0000-000082740000}"/>
    <cellStyle name="Normal 6 4 4 3 3 2 4" xfId="15213" xr:uid="{00000000-0005-0000-0000-000083740000}"/>
    <cellStyle name="Normal 6 4 4 3 3 2 4 2" xfId="15214" xr:uid="{00000000-0005-0000-0000-000084740000}"/>
    <cellStyle name="Normal 6 4 4 3 3 2 4 2 2" xfId="41653" xr:uid="{00000000-0005-0000-0000-000085740000}"/>
    <cellStyle name="Normal 6 4 4 3 3 2 4 3" xfId="31635" xr:uid="{00000000-0005-0000-0000-000086740000}"/>
    <cellStyle name="Normal 6 4 4 3 3 2 5" xfId="15215" xr:uid="{00000000-0005-0000-0000-000087740000}"/>
    <cellStyle name="Normal 6 4 4 3 3 2 5 2" xfId="15216" xr:uid="{00000000-0005-0000-0000-000088740000}"/>
    <cellStyle name="Normal 6 4 4 3 3 2 5 2 2" xfId="41654" xr:uid="{00000000-0005-0000-0000-000089740000}"/>
    <cellStyle name="Normal 6 4 4 3 3 2 5 3" xfId="31636" xr:uid="{00000000-0005-0000-0000-00008A740000}"/>
    <cellStyle name="Normal 6 4 4 3 3 2 6" xfId="15217" xr:uid="{00000000-0005-0000-0000-00008B740000}"/>
    <cellStyle name="Normal 6 4 4 3 3 2 6 2" xfId="36244" xr:uid="{00000000-0005-0000-0000-00008C740000}"/>
    <cellStyle name="Normal 6 4 4 3 3 2 7" xfId="25648" xr:uid="{00000000-0005-0000-0000-00008D740000}"/>
    <cellStyle name="Normal 6 4 4 3 3 3" xfId="15218" xr:uid="{00000000-0005-0000-0000-00008E740000}"/>
    <cellStyle name="Normal 6 4 4 3 3 3 2" xfId="15219" xr:uid="{00000000-0005-0000-0000-00008F740000}"/>
    <cellStyle name="Normal 6 4 4 3 3 3 2 2" xfId="15220" xr:uid="{00000000-0005-0000-0000-000090740000}"/>
    <cellStyle name="Normal 6 4 4 3 3 3 2 2 2" xfId="41655" xr:uid="{00000000-0005-0000-0000-000091740000}"/>
    <cellStyle name="Normal 6 4 4 3 3 3 2 3" xfId="31637" xr:uid="{00000000-0005-0000-0000-000092740000}"/>
    <cellStyle name="Normal 6 4 4 3 3 3 3" xfId="15221" xr:uid="{00000000-0005-0000-0000-000093740000}"/>
    <cellStyle name="Normal 6 4 4 3 3 3 3 2" xfId="15222" xr:uid="{00000000-0005-0000-0000-000094740000}"/>
    <cellStyle name="Normal 6 4 4 3 3 3 3 2 2" xfId="41656" xr:uid="{00000000-0005-0000-0000-000095740000}"/>
    <cellStyle name="Normal 6 4 4 3 3 3 3 3" xfId="31638" xr:uid="{00000000-0005-0000-0000-000096740000}"/>
    <cellStyle name="Normal 6 4 4 3 3 3 4" xfId="15223" xr:uid="{00000000-0005-0000-0000-000097740000}"/>
    <cellStyle name="Normal 6 4 4 3 3 3 4 2" xfId="36247" xr:uid="{00000000-0005-0000-0000-000098740000}"/>
    <cellStyle name="Normal 6 4 4 3 3 3 5" xfId="25651" xr:uid="{00000000-0005-0000-0000-000099740000}"/>
    <cellStyle name="Normal 6 4 4 3 3 4" xfId="15224" xr:uid="{00000000-0005-0000-0000-00009A740000}"/>
    <cellStyle name="Normal 6 4 4 3 3 4 2" xfId="15225" xr:uid="{00000000-0005-0000-0000-00009B740000}"/>
    <cellStyle name="Normal 6 4 4 3 3 4 2 2" xfId="15226" xr:uid="{00000000-0005-0000-0000-00009C740000}"/>
    <cellStyle name="Normal 6 4 4 3 3 4 2 2 2" xfId="41657" xr:uid="{00000000-0005-0000-0000-00009D740000}"/>
    <cellStyle name="Normal 6 4 4 3 3 4 2 3" xfId="31639" xr:uid="{00000000-0005-0000-0000-00009E740000}"/>
    <cellStyle name="Normal 6 4 4 3 3 4 3" xfId="15227" xr:uid="{00000000-0005-0000-0000-00009F740000}"/>
    <cellStyle name="Normal 6 4 4 3 3 4 3 2" xfId="15228" xr:uid="{00000000-0005-0000-0000-0000A0740000}"/>
    <cellStyle name="Normal 6 4 4 3 3 4 3 2 2" xfId="41658" xr:uid="{00000000-0005-0000-0000-0000A1740000}"/>
    <cellStyle name="Normal 6 4 4 3 3 4 3 3" xfId="31640" xr:uid="{00000000-0005-0000-0000-0000A2740000}"/>
    <cellStyle name="Normal 6 4 4 3 3 4 4" xfId="15229" xr:uid="{00000000-0005-0000-0000-0000A3740000}"/>
    <cellStyle name="Normal 6 4 4 3 3 4 4 2" xfId="36248" xr:uid="{00000000-0005-0000-0000-0000A4740000}"/>
    <cellStyle name="Normal 6 4 4 3 3 4 5" xfId="25652" xr:uid="{00000000-0005-0000-0000-0000A5740000}"/>
    <cellStyle name="Normal 6 4 4 3 3 5" xfId="15230" xr:uid="{00000000-0005-0000-0000-0000A6740000}"/>
    <cellStyle name="Normal 6 4 4 3 3 5 2" xfId="15231" xr:uid="{00000000-0005-0000-0000-0000A7740000}"/>
    <cellStyle name="Normal 6 4 4 3 3 5 2 2" xfId="41659" xr:uid="{00000000-0005-0000-0000-0000A8740000}"/>
    <cellStyle name="Normal 6 4 4 3 3 5 3" xfId="31641" xr:uid="{00000000-0005-0000-0000-0000A9740000}"/>
    <cellStyle name="Normal 6 4 4 3 3 6" xfId="15232" xr:uid="{00000000-0005-0000-0000-0000AA740000}"/>
    <cellStyle name="Normal 6 4 4 3 3 6 2" xfId="15233" xr:uid="{00000000-0005-0000-0000-0000AB740000}"/>
    <cellStyle name="Normal 6 4 4 3 3 6 2 2" xfId="41660" xr:uid="{00000000-0005-0000-0000-0000AC740000}"/>
    <cellStyle name="Normal 6 4 4 3 3 6 3" xfId="31642" xr:uid="{00000000-0005-0000-0000-0000AD740000}"/>
    <cellStyle name="Normal 6 4 4 3 3 7" xfId="15234" xr:uid="{00000000-0005-0000-0000-0000AE740000}"/>
    <cellStyle name="Normal 6 4 4 3 3 7 2" xfId="36243" xr:uid="{00000000-0005-0000-0000-0000AF740000}"/>
    <cellStyle name="Normal 6 4 4 3 3 8" xfId="25647" xr:uid="{00000000-0005-0000-0000-0000B0740000}"/>
    <cellStyle name="Normal 6 4 4 3 4" xfId="15235" xr:uid="{00000000-0005-0000-0000-0000B1740000}"/>
    <cellStyle name="Normal 6 4 4 3 4 2" xfId="15236" xr:uid="{00000000-0005-0000-0000-0000B2740000}"/>
    <cellStyle name="Normal 6 4 4 3 4 2 2" xfId="15237" xr:uid="{00000000-0005-0000-0000-0000B3740000}"/>
    <cellStyle name="Normal 6 4 4 3 4 2 2 2" xfId="15238" xr:uid="{00000000-0005-0000-0000-0000B4740000}"/>
    <cellStyle name="Normal 6 4 4 3 4 2 2 2 2" xfId="41661" xr:uid="{00000000-0005-0000-0000-0000B5740000}"/>
    <cellStyle name="Normal 6 4 4 3 4 2 2 3" xfId="31643" xr:uid="{00000000-0005-0000-0000-0000B6740000}"/>
    <cellStyle name="Normal 6 4 4 3 4 2 3" xfId="15239" xr:uid="{00000000-0005-0000-0000-0000B7740000}"/>
    <cellStyle name="Normal 6 4 4 3 4 2 3 2" xfId="15240" xr:uid="{00000000-0005-0000-0000-0000B8740000}"/>
    <cellStyle name="Normal 6 4 4 3 4 2 3 2 2" xfId="41662" xr:uid="{00000000-0005-0000-0000-0000B9740000}"/>
    <cellStyle name="Normal 6 4 4 3 4 2 3 3" xfId="31644" xr:uid="{00000000-0005-0000-0000-0000BA740000}"/>
    <cellStyle name="Normal 6 4 4 3 4 2 4" xfId="15241" xr:uid="{00000000-0005-0000-0000-0000BB740000}"/>
    <cellStyle name="Normal 6 4 4 3 4 2 4 2" xfId="36250" xr:uid="{00000000-0005-0000-0000-0000BC740000}"/>
    <cellStyle name="Normal 6 4 4 3 4 2 5" xfId="25654" xr:uid="{00000000-0005-0000-0000-0000BD740000}"/>
    <cellStyle name="Normal 6 4 4 3 4 3" xfId="15242" xr:uid="{00000000-0005-0000-0000-0000BE740000}"/>
    <cellStyle name="Normal 6 4 4 3 4 3 2" xfId="15243" xr:uid="{00000000-0005-0000-0000-0000BF740000}"/>
    <cellStyle name="Normal 6 4 4 3 4 3 2 2" xfId="15244" xr:uid="{00000000-0005-0000-0000-0000C0740000}"/>
    <cellStyle name="Normal 6 4 4 3 4 3 2 2 2" xfId="41663" xr:uid="{00000000-0005-0000-0000-0000C1740000}"/>
    <cellStyle name="Normal 6 4 4 3 4 3 2 3" xfId="31645" xr:uid="{00000000-0005-0000-0000-0000C2740000}"/>
    <cellStyle name="Normal 6 4 4 3 4 3 3" xfId="15245" xr:uid="{00000000-0005-0000-0000-0000C3740000}"/>
    <cellStyle name="Normal 6 4 4 3 4 3 3 2" xfId="15246" xr:uid="{00000000-0005-0000-0000-0000C4740000}"/>
    <cellStyle name="Normal 6 4 4 3 4 3 3 2 2" xfId="41664" xr:uid="{00000000-0005-0000-0000-0000C5740000}"/>
    <cellStyle name="Normal 6 4 4 3 4 3 3 3" xfId="31646" xr:uid="{00000000-0005-0000-0000-0000C6740000}"/>
    <cellStyle name="Normal 6 4 4 3 4 3 4" xfId="15247" xr:uid="{00000000-0005-0000-0000-0000C7740000}"/>
    <cellStyle name="Normal 6 4 4 3 4 3 4 2" xfId="36251" xr:uid="{00000000-0005-0000-0000-0000C8740000}"/>
    <cellStyle name="Normal 6 4 4 3 4 3 5" xfId="25655" xr:uid="{00000000-0005-0000-0000-0000C9740000}"/>
    <cellStyle name="Normal 6 4 4 3 4 4" xfId="15248" xr:uid="{00000000-0005-0000-0000-0000CA740000}"/>
    <cellStyle name="Normal 6 4 4 3 4 4 2" xfId="15249" xr:uid="{00000000-0005-0000-0000-0000CB740000}"/>
    <cellStyle name="Normal 6 4 4 3 4 4 2 2" xfId="41665" xr:uid="{00000000-0005-0000-0000-0000CC740000}"/>
    <cellStyle name="Normal 6 4 4 3 4 4 3" xfId="31647" xr:uid="{00000000-0005-0000-0000-0000CD740000}"/>
    <cellStyle name="Normal 6 4 4 3 4 5" xfId="15250" xr:uid="{00000000-0005-0000-0000-0000CE740000}"/>
    <cellStyle name="Normal 6 4 4 3 4 5 2" xfId="15251" xr:uid="{00000000-0005-0000-0000-0000CF740000}"/>
    <cellStyle name="Normal 6 4 4 3 4 5 2 2" xfId="41666" xr:uid="{00000000-0005-0000-0000-0000D0740000}"/>
    <cellStyle name="Normal 6 4 4 3 4 5 3" xfId="31648" xr:uid="{00000000-0005-0000-0000-0000D1740000}"/>
    <cellStyle name="Normal 6 4 4 3 4 6" xfId="15252" xr:uid="{00000000-0005-0000-0000-0000D2740000}"/>
    <cellStyle name="Normal 6 4 4 3 4 6 2" xfId="36249" xr:uid="{00000000-0005-0000-0000-0000D3740000}"/>
    <cellStyle name="Normal 6 4 4 3 4 7" xfId="25653" xr:uid="{00000000-0005-0000-0000-0000D4740000}"/>
    <cellStyle name="Normal 6 4 4 3 5" xfId="15253" xr:uid="{00000000-0005-0000-0000-0000D5740000}"/>
    <cellStyle name="Normal 6 4 4 3 5 2" xfId="15254" xr:uid="{00000000-0005-0000-0000-0000D6740000}"/>
    <cellStyle name="Normal 6 4 4 3 5 2 2" xfId="15255" xr:uid="{00000000-0005-0000-0000-0000D7740000}"/>
    <cellStyle name="Normal 6 4 4 3 5 2 2 2" xfId="41667" xr:uid="{00000000-0005-0000-0000-0000D8740000}"/>
    <cellStyle name="Normal 6 4 4 3 5 2 3" xfId="31649" xr:uid="{00000000-0005-0000-0000-0000D9740000}"/>
    <cellStyle name="Normal 6 4 4 3 5 3" xfId="15256" xr:uid="{00000000-0005-0000-0000-0000DA740000}"/>
    <cellStyle name="Normal 6 4 4 3 5 3 2" xfId="15257" xr:uid="{00000000-0005-0000-0000-0000DB740000}"/>
    <cellStyle name="Normal 6 4 4 3 5 3 2 2" xfId="41668" xr:uid="{00000000-0005-0000-0000-0000DC740000}"/>
    <cellStyle name="Normal 6 4 4 3 5 3 3" xfId="31650" xr:uid="{00000000-0005-0000-0000-0000DD740000}"/>
    <cellStyle name="Normal 6 4 4 3 5 4" xfId="15258" xr:uid="{00000000-0005-0000-0000-0000DE740000}"/>
    <cellStyle name="Normal 6 4 4 3 5 4 2" xfId="36252" xr:uid="{00000000-0005-0000-0000-0000DF740000}"/>
    <cellStyle name="Normal 6 4 4 3 5 5" xfId="25656" xr:uid="{00000000-0005-0000-0000-0000E0740000}"/>
    <cellStyle name="Normal 6 4 4 3 6" xfId="15259" xr:uid="{00000000-0005-0000-0000-0000E1740000}"/>
    <cellStyle name="Normal 6 4 4 3 6 2" xfId="15260" xr:uid="{00000000-0005-0000-0000-0000E2740000}"/>
    <cellStyle name="Normal 6 4 4 3 6 2 2" xfId="15261" xr:uid="{00000000-0005-0000-0000-0000E3740000}"/>
    <cellStyle name="Normal 6 4 4 3 6 2 2 2" xfId="41669" xr:uid="{00000000-0005-0000-0000-0000E4740000}"/>
    <cellStyle name="Normal 6 4 4 3 6 2 3" xfId="31651" xr:uid="{00000000-0005-0000-0000-0000E5740000}"/>
    <cellStyle name="Normal 6 4 4 3 6 3" xfId="15262" xr:uid="{00000000-0005-0000-0000-0000E6740000}"/>
    <cellStyle name="Normal 6 4 4 3 6 3 2" xfId="15263" xr:uid="{00000000-0005-0000-0000-0000E7740000}"/>
    <cellStyle name="Normal 6 4 4 3 6 3 2 2" xfId="41670" xr:uid="{00000000-0005-0000-0000-0000E8740000}"/>
    <cellStyle name="Normal 6 4 4 3 6 3 3" xfId="31652" xr:uid="{00000000-0005-0000-0000-0000E9740000}"/>
    <cellStyle name="Normal 6 4 4 3 6 4" xfId="15264" xr:uid="{00000000-0005-0000-0000-0000EA740000}"/>
    <cellStyle name="Normal 6 4 4 3 6 4 2" xfId="36253" xr:uid="{00000000-0005-0000-0000-0000EB740000}"/>
    <cellStyle name="Normal 6 4 4 3 6 5" xfId="25657" xr:uid="{00000000-0005-0000-0000-0000EC740000}"/>
    <cellStyle name="Normal 6 4 4 3 7" xfId="15265" xr:uid="{00000000-0005-0000-0000-0000ED740000}"/>
    <cellStyle name="Normal 6 4 4 3 7 2" xfId="15266" xr:uid="{00000000-0005-0000-0000-0000EE740000}"/>
    <cellStyle name="Normal 6 4 4 3 7 2 2" xfId="41671" xr:uid="{00000000-0005-0000-0000-0000EF740000}"/>
    <cellStyle name="Normal 6 4 4 3 7 3" xfId="31653" xr:uid="{00000000-0005-0000-0000-0000F0740000}"/>
    <cellStyle name="Normal 6 4 4 3 8" xfId="15267" xr:uid="{00000000-0005-0000-0000-0000F1740000}"/>
    <cellStyle name="Normal 6 4 4 3 8 2" xfId="15268" xr:uid="{00000000-0005-0000-0000-0000F2740000}"/>
    <cellStyle name="Normal 6 4 4 3 8 2 2" xfId="41672" xr:uid="{00000000-0005-0000-0000-0000F3740000}"/>
    <cellStyle name="Normal 6 4 4 3 8 3" xfId="31654" xr:uid="{00000000-0005-0000-0000-0000F4740000}"/>
    <cellStyle name="Normal 6 4 4 3 9" xfId="15269" xr:uid="{00000000-0005-0000-0000-0000F5740000}"/>
    <cellStyle name="Normal 6 4 4 3 9 2" xfId="36236" xr:uid="{00000000-0005-0000-0000-0000F6740000}"/>
    <cellStyle name="Normal 6 4 4 4" xfId="15270" xr:uid="{00000000-0005-0000-0000-0000F7740000}"/>
    <cellStyle name="Normal 6 4 4 4 2" xfId="15271" xr:uid="{00000000-0005-0000-0000-0000F8740000}"/>
    <cellStyle name="Normal 6 4 4 4 2 2" xfId="15272" xr:uid="{00000000-0005-0000-0000-0000F9740000}"/>
    <cellStyle name="Normal 6 4 4 4 2 2 2" xfId="15273" xr:uid="{00000000-0005-0000-0000-0000FA740000}"/>
    <cellStyle name="Normal 6 4 4 4 2 2 2 2" xfId="15274" xr:uid="{00000000-0005-0000-0000-0000FB740000}"/>
    <cellStyle name="Normal 6 4 4 4 2 2 2 2 2" xfId="41673" xr:uid="{00000000-0005-0000-0000-0000FC740000}"/>
    <cellStyle name="Normal 6 4 4 4 2 2 2 3" xfId="31655" xr:uid="{00000000-0005-0000-0000-0000FD740000}"/>
    <cellStyle name="Normal 6 4 4 4 2 2 3" xfId="15275" xr:uid="{00000000-0005-0000-0000-0000FE740000}"/>
    <cellStyle name="Normal 6 4 4 4 2 2 3 2" xfId="15276" xr:uid="{00000000-0005-0000-0000-0000FF740000}"/>
    <cellStyle name="Normal 6 4 4 4 2 2 3 2 2" xfId="41674" xr:uid="{00000000-0005-0000-0000-000000750000}"/>
    <cellStyle name="Normal 6 4 4 4 2 2 3 3" xfId="31656" xr:uid="{00000000-0005-0000-0000-000001750000}"/>
    <cellStyle name="Normal 6 4 4 4 2 2 4" xfId="15277" xr:uid="{00000000-0005-0000-0000-000002750000}"/>
    <cellStyle name="Normal 6 4 4 4 2 2 4 2" xfId="36256" xr:uid="{00000000-0005-0000-0000-000003750000}"/>
    <cellStyle name="Normal 6 4 4 4 2 2 5" xfId="25660" xr:uid="{00000000-0005-0000-0000-000004750000}"/>
    <cellStyle name="Normal 6 4 4 4 2 3" xfId="15278" xr:uid="{00000000-0005-0000-0000-000005750000}"/>
    <cellStyle name="Normal 6 4 4 4 2 3 2" xfId="15279" xr:uid="{00000000-0005-0000-0000-000006750000}"/>
    <cellStyle name="Normal 6 4 4 4 2 3 2 2" xfId="15280" xr:uid="{00000000-0005-0000-0000-000007750000}"/>
    <cellStyle name="Normal 6 4 4 4 2 3 2 2 2" xfId="41675" xr:uid="{00000000-0005-0000-0000-000008750000}"/>
    <cellStyle name="Normal 6 4 4 4 2 3 2 3" xfId="31657" xr:uid="{00000000-0005-0000-0000-000009750000}"/>
    <cellStyle name="Normal 6 4 4 4 2 3 3" xfId="15281" xr:uid="{00000000-0005-0000-0000-00000A750000}"/>
    <cellStyle name="Normal 6 4 4 4 2 3 3 2" xfId="15282" xr:uid="{00000000-0005-0000-0000-00000B750000}"/>
    <cellStyle name="Normal 6 4 4 4 2 3 3 2 2" xfId="41676" xr:uid="{00000000-0005-0000-0000-00000C750000}"/>
    <cellStyle name="Normal 6 4 4 4 2 3 3 3" xfId="31658" xr:uid="{00000000-0005-0000-0000-00000D750000}"/>
    <cellStyle name="Normal 6 4 4 4 2 3 4" xfId="15283" xr:uid="{00000000-0005-0000-0000-00000E750000}"/>
    <cellStyle name="Normal 6 4 4 4 2 3 4 2" xfId="36257" xr:uid="{00000000-0005-0000-0000-00000F750000}"/>
    <cellStyle name="Normal 6 4 4 4 2 3 5" xfId="25661" xr:uid="{00000000-0005-0000-0000-000010750000}"/>
    <cellStyle name="Normal 6 4 4 4 2 4" xfId="15284" xr:uid="{00000000-0005-0000-0000-000011750000}"/>
    <cellStyle name="Normal 6 4 4 4 2 4 2" xfId="15285" xr:uid="{00000000-0005-0000-0000-000012750000}"/>
    <cellStyle name="Normal 6 4 4 4 2 4 2 2" xfId="41677" xr:uid="{00000000-0005-0000-0000-000013750000}"/>
    <cellStyle name="Normal 6 4 4 4 2 4 3" xfId="31659" xr:uid="{00000000-0005-0000-0000-000014750000}"/>
    <cellStyle name="Normal 6 4 4 4 2 5" xfId="15286" xr:uid="{00000000-0005-0000-0000-000015750000}"/>
    <cellStyle name="Normal 6 4 4 4 2 5 2" xfId="15287" xr:uid="{00000000-0005-0000-0000-000016750000}"/>
    <cellStyle name="Normal 6 4 4 4 2 5 2 2" xfId="41678" xr:uid="{00000000-0005-0000-0000-000017750000}"/>
    <cellStyle name="Normal 6 4 4 4 2 5 3" xfId="31660" xr:uid="{00000000-0005-0000-0000-000018750000}"/>
    <cellStyle name="Normal 6 4 4 4 2 6" xfId="15288" xr:uid="{00000000-0005-0000-0000-000019750000}"/>
    <cellStyle name="Normal 6 4 4 4 2 6 2" xfId="36255" xr:uid="{00000000-0005-0000-0000-00001A750000}"/>
    <cellStyle name="Normal 6 4 4 4 2 7" xfId="25659" xr:uid="{00000000-0005-0000-0000-00001B750000}"/>
    <cellStyle name="Normal 6 4 4 4 3" xfId="15289" xr:uid="{00000000-0005-0000-0000-00001C750000}"/>
    <cellStyle name="Normal 6 4 4 4 3 2" xfId="15290" xr:uid="{00000000-0005-0000-0000-00001D750000}"/>
    <cellStyle name="Normal 6 4 4 4 3 2 2" xfId="15291" xr:uid="{00000000-0005-0000-0000-00001E750000}"/>
    <cellStyle name="Normal 6 4 4 4 3 2 2 2" xfId="41679" xr:uid="{00000000-0005-0000-0000-00001F750000}"/>
    <cellStyle name="Normal 6 4 4 4 3 2 3" xfId="31661" xr:uid="{00000000-0005-0000-0000-000020750000}"/>
    <cellStyle name="Normal 6 4 4 4 3 3" xfId="15292" xr:uid="{00000000-0005-0000-0000-000021750000}"/>
    <cellStyle name="Normal 6 4 4 4 3 3 2" xfId="15293" xr:uid="{00000000-0005-0000-0000-000022750000}"/>
    <cellStyle name="Normal 6 4 4 4 3 3 2 2" xfId="41680" xr:uid="{00000000-0005-0000-0000-000023750000}"/>
    <cellStyle name="Normal 6 4 4 4 3 3 3" xfId="31662" xr:uid="{00000000-0005-0000-0000-000024750000}"/>
    <cellStyle name="Normal 6 4 4 4 3 4" xfId="15294" xr:uid="{00000000-0005-0000-0000-000025750000}"/>
    <cellStyle name="Normal 6 4 4 4 3 4 2" xfId="36258" xr:uid="{00000000-0005-0000-0000-000026750000}"/>
    <cellStyle name="Normal 6 4 4 4 3 5" xfId="25662" xr:uid="{00000000-0005-0000-0000-000027750000}"/>
    <cellStyle name="Normal 6 4 4 4 4" xfId="15295" xr:uid="{00000000-0005-0000-0000-000028750000}"/>
    <cellStyle name="Normal 6 4 4 4 4 2" xfId="15296" xr:uid="{00000000-0005-0000-0000-000029750000}"/>
    <cellStyle name="Normal 6 4 4 4 4 2 2" xfId="15297" xr:uid="{00000000-0005-0000-0000-00002A750000}"/>
    <cellStyle name="Normal 6 4 4 4 4 2 2 2" xfId="41681" xr:uid="{00000000-0005-0000-0000-00002B750000}"/>
    <cellStyle name="Normal 6 4 4 4 4 2 3" xfId="31663" xr:uid="{00000000-0005-0000-0000-00002C750000}"/>
    <cellStyle name="Normal 6 4 4 4 4 3" xfId="15298" xr:uid="{00000000-0005-0000-0000-00002D750000}"/>
    <cellStyle name="Normal 6 4 4 4 4 3 2" xfId="15299" xr:uid="{00000000-0005-0000-0000-00002E750000}"/>
    <cellStyle name="Normal 6 4 4 4 4 3 2 2" xfId="41682" xr:uid="{00000000-0005-0000-0000-00002F750000}"/>
    <cellStyle name="Normal 6 4 4 4 4 3 3" xfId="31664" xr:uid="{00000000-0005-0000-0000-000030750000}"/>
    <cellStyle name="Normal 6 4 4 4 4 4" xfId="15300" xr:uid="{00000000-0005-0000-0000-000031750000}"/>
    <cellStyle name="Normal 6 4 4 4 4 4 2" xfId="36259" xr:uid="{00000000-0005-0000-0000-000032750000}"/>
    <cellStyle name="Normal 6 4 4 4 4 5" xfId="25663" xr:uid="{00000000-0005-0000-0000-000033750000}"/>
    <cellStyle name="Normal 6 4 4 4 5" xfId="15301" xr:uid="{00000000-0005-0000-0000-000034750000}"/>
    <cellStyle name="Normal 6 4 4 4 5 2" xfId="15302" xr:uid="{00000000-0005-0000-0000-000035750000}"/>
    <cellStyle name="Normal 6 4 4 4 5 2 2" xfId="41683" xr:uid="{00000000-0005-0000-0000-000036750000}"/>
    <cellStyle name="Normal 6 4 4 4 5 3" xfId="31665" xr:uid="{00000000-0005-0000-0000-000037750000}"/>
    <cellStyle name="Normal 6 4 4 4 6" xfId="15303" xr:uid="{00000000-0005-0000-0000-000038750000}"/>
    <cellStyle name="Normal 6 4 4 4 6 2" xfId="15304" xr:uid="{00000000-0005-0000-0000-000039750000}"/>
    <cellStyle name="Normal 6 4 4 4 6 2 2" xfId="41684" xr:uid="{00000000-0005-0000-0000-00003A750000}"/>
    <cellStyle name="Normal 6 4 4 4 6 3" xfId="31666" xr:uid="{00000000-0005-0000-0000-00003B750000}"/>
    <cellStyle name="Normal 6 4 4 4 7" xfId="15305" xr:uid="{00000000-0005-0000-0000-00003C750000}"/>
    <cellStyle name="Normal 6 4 4 4 7 2" xfId="36254" xr:uid="{00000000-0005-0000-0000-00003D750000}"/>
    <cellStyle name="Normal 6 4 4 4 8" xfId="25658" xr:uid="{00000000-0005-0000-0000-00003E750000}"/>
    <cellStyle name="Normal 6 4 4 5" xfId="15306" xr:uid="{00000000-0005-0000-0000-00003F750000}"/>
    <cellStyle name="Normal 6 4 4 5 2" xfId="15307" xr:uid="{00000000-0005-0000-0000-000040750000}"/>
    <cellStyle name="Normal 6 4 4 5 2 2" xfId="15308" xr:uid="{00000000-0005-0000-0000-000041750000}"/>
    <cellStyle name="Normal 6 4 4 5 2 2 2" xfId="15309" xr:uid="{00000000-0005-0000-0000-000042750000}"/>
    <cellStyle name="Normal 6 4 4 5 2 2 2 2" xfId="15310" xr:uid="{00000000-0005-0000-0000-000043750000}"/>
    <cellStyle name="Normal 6 4 4 5 2 2 2 2 2" xfId="41685" xr:uid="{00000000-0005-0000-0000-000044750000}"/>
    <cellStyle name="Normal 6 4 4 5 2 2 2 3" xfId="31667" xr:uid="{00000000-0005-0000-0000-000045750000}"/>
    <cellStyle name="Normal 6 4 4 5 2 2 3" xfId="15311" xr:uid="{00000000-0005-0000-0000-000046750000}"/>
    <cellStyle name="Normal 6 4 4 5 2 2 3 2" xfId="15312" xr:uid="{00000000-0005-0000-0000-000047750000}"/>
    <cellStyle name="Normal 6 4 4 5 2 2 3 2 2" xfId="41686" xr:uid="{00000000-0005-0000-0000-000048750000}"/>
    <cellStyle name="Normal 6 4 4 5 2 2 3 3" xfId="31668" xr:uid="{00000000-0005-0000-0000-000049750000}"/>
    <cellStyle name="Normal 6 4 4 5 2 2 4" xfId="15313" xr:uid="{00000000-0005-0000-0000-00004A750000}"/>
    <cellStyle name="Normal 6 4 4 5 2 2 4 2" xfId="36262" xr:uid="{00000000-0005-0000-0000-00004B750000}"/>
    <cellStyle name="Normal 6 4 4 5 2 2 5" xfId="25666" xr:uid="{00000000-0005-0000-0000-00004C750000}"/>
    <cellStyle name="Normal 6 4 4 5 2 3" xfId="15314" xr:uid="{00000000-0005-0000-0000-00004D750000}"/>
    <cellStyle name="Normal 6 4 4 5 2 3 2" xfId="15315" xr:uid="{00000000-0005-0000-0000-00004E750000}"/>
    <cellStyle name="Normal 6 4 4 5 2 3 2 2" xfId="15316" xr:uid="{00000000-0005-0000-0000-00004F750000}"/>
    <cellStyle name="Normal 6 4 4 5 2 3 2 2 2" xfId="41687" xr:uid="{00000000-0005-0000-0000-000050750000}"/>
    <cellStyle name="Normal 6 4 4 5 2 3 2 3" xfId="31669" xr:uid="{00000000-0005-0000-0000-000051750000}"/>
    <cellStyle name="Normal 6 4 4 5 2 3 3" xfId="15317" xr:uid="{00000000-0005-0000-0000-000052750000}"/>
    <cellStyle name="Normal 6 4 4 5 2 3 3 2" xfId="15318" xr:uid="{00000000-0005-0000-0000-000053750000}"/>
    <cellStyle name="Normal 6 4 4 5 2 3 3 2 2" xfId="41688" xr:uid="{00000000-0005-0000-0000-000054750000}"/>
    <cellStyle name="Normal 6 4 4 5 2 3 3 3" xfId="31670" xr:uid="{00000000-0005-0000-0000-000055750000}"/>
    <cellStyle name="Normal 6 4 4 5 2 3 4" xfId="15319" xr:uid="{00000000-0005-0000-0000-000056750000}"/>
    <cellStyle name="Normal 6 4 4 5 2 3 4 2" xfId="36263" xr:uid="{00000000-0005-0000-0000-000057750000}"/>
    <cellStyle name="Normal 6 4 4 5 2 3 5" xfId="25667" xr:uid="{00000000-0005-0000-0000-000058750000}"/>
    <cellStyle name="Normal 6 4 4 5 2 4" xfId="15320" xr:uid="{00000000-0005-0000-0000-000059750000}"/>
    <cellStyle name="Normal 6 4 4 5 2 4 2" xfId="15321" xr:uid="{00000000-0005-0000-0000-00005A750000}"/>
    <cellStyle name="Normal 6 4 4 5 2 4 2 2" xfId="41689" xr:uid="{00000000-0005-0000-0000-00005B750000}"/>
    <cellStyle name="Normal 6 4 4 5 2 4 3" xfId="31671" xr:uid="{00000000-0005-0000-0000-00005C750000}"/>
    <cellStyle name="Normal 6 4 4 5 2 5" xfId="15322" xr:uid="{00000000-0005-0000-0000-00005D750000}"/>
    <cellStyle name="Normal 6 4 4 5 2 5 2" xfId="15323" xr:uid="{00000000-0005-0000-0000-00005E750000}"/>
    <cellStyle name="Normal 6 4 4 5 2 5 2 2" xfId="41690" xr:uid="{00000000-0005-0000-0000-00005F750000}"/>
    <cellStyle name="Normal 6 4 4 5 2 5 3" xfId="31672" xr:uid="{00000000-0005-0000-0000-000060750000}"/>
    <cellStyle name="Normal 6 4 4 5 2 6" xfId="15324" xr:uid="{00000000-0005-0000-0000-000061750000}"/>
    <cellStyle name="Normal 6 4 4 5 2 6 2" xfId="36261" xr:uid="{00000000-0005-0000-0000-000062750000}"/>
    <cellStyle name="Normal 6 4 4 5 2 7" xfId="25665" xr:uid="{00000000-0005-0000-0000-000063750000}"/>
    <cellStyle name="Normal 6 4 4 5 3" xfId="15325" xr:uid="{00000000-0005-0000-0000-000064750000}"/>
    <cellStyle name="Normal 6 4 4 5 3 2" xfId="15326" xr:uid="{00000000-0005-0000-0000-000065750000}"/>
    <cellStyle name="Normal 6 4 4 5 3 2 2" xfId="15327" xr:uid="{00000000-0005-0000-0000-000066750000}"/>
    <cellStyle name="Normal 6 4 4 5 3 2 2 2" xfId="41691" xr:uid="{00000000-0005-0000-0000-000067750000}"/>
    <cellStyle name="Normal 6 4 4 5 3 2 3" xfId="31673" xr:uid="{00000000-0005-0000-0000-000068750000}"/>
    <cellStyle name="Normal 6 4 4 5 3 3" xfId="15328" xr:uid="{00000000-0005-0000-0000-000069750000}"/>
    <cellStyle name="Normal 6 4 4 5 3 3 2" xfId="15329" xr:uid="{00000000-0005-0000-0000-00006A750000}"/>
    <cellStyle name="Normal 6 4 4 5 3 3 2 2" xfId="41692" xr:uid="{00000000-0005-0000-0000-00006B750000}"/>
    <cellStyle name="Normal 6 4 4 5 3 3 3" xfId="31674" xr:uid="{00000000-0005-0000-0000-00006C750000}"/>
    <cellStyle name="Normal 6 4 4 5 3 4" xfId="15330" xr:uid="{00000000-0005-0000-0000-00006D750000}"/>
    <cellStyle name="Normal 6 4 4 5 3 4 2" xfId="36264" xr:uid="{00000000-0005-0000-0000-00006E750000}"/>
    <cellStyle name="Normal 6 4 4 5 3 5" xfId="25668" xr:uid="{00000000-0005-0000-0000-00006F750000}"/>
    <cellStyle name="Normal 6 4 4 5 4" xfId="15331" xr:uid="{00000000-0005-0000-0000-000070750000}"/>
    <cellStyle name="Normal 6 4 4 5 4 2" xfId="15332" xr:uid="{00000000-0005-0000-0000-000071750000}"/>
    <cellStyle name="Normal 6 4 4 5 4 2 2" xfId="15333" xr:uid="{00000000-0005-0000-0000-000072750000}"/>
    <cellStyle name="Normal 6 4 4 5 4 2 2 2" xfId="41693" xr:uid="{00000000-0005-0000-0000-000073750000}"/>
    <cellStyle name="Normal 6 4 4 5 4 2 3" xfId="31675" xr:uid="{00000000-0005-0000-0000-000074750000}"/>
    <cellStyle name="Normal 6 4 4 5 4 3" xfId="15334" xr:uid="{00000000-0005-0000-0000-000075750000}"/>
    <cellStyle name="Normal 6 4 4 5 4 3 2" xfId="15335" xr:uid="{00000000-0005-0000-0000-000076750000}"/>
    <cellStyle name="Normal 6 4 4 5 4 3 2 2" xfId="41694" xr:uid="{00000000-0005-0000-0000-000077750000}"/>
    <cellStyle name="Normal 6 4 4 5 4 3 3" xfId="31676" xr:uid="{00000000-0005-0000-0000-000078750000}"/>
    <cellStyle name="Normal 6 4 4 5 4 4" xfId="15336" xr:uid="{00000000-0005-0000-0000-000079750000}"/>
    <cellStyle name="Normal 6 4 4 5 4 4 2" xfId="36265" xr:uid="{00000000-0005-0000-0000-00007A750000}"/>
    <cellStyle name="Normal 6 4 4 5 4 5" xfId="25669" xr:uid="{00000000-0005-0000-0000-00007B750000}"/>
    <cellStyle name="Normal 6 4 4 5 5" xfId="15337" xr:uid="{00000000-0005-0000-0000-00007C750000}"/>
    <cellStyle name="Normal 6 4 4 5 5 2" xfId="15338" xr:uid="{00000000-0005-0000-0000-00007D750000}"/>
    <cellStyle name="Normal 6 4 4 5 5 2 2" xfId="41695" xr:uid="{00000000-0005-0000-0000-00007E750000}"/>
    <cellStyle name="Normal 6 4 4 5 5 3" xfId="31677" xr:uid="{00000000-0005-0000-0000-00007F750000}"/>
    <cellStyle name="Normal 6 4 4 5 6" xfId="15339" xr:uid="{00000000-0005-0000-0000-000080750000}"/>
    <cellStyle name="Normal 6 4 4 5 6 2" xfId="15340" xr:uid="{00000000-0005-0000-0000-000081750000}"/>
    <cellStyle name="Normal 6 4 4 5 6 2 2" xfId="41696" xr:uid="{00000000-0005-0000-0000-000082750000}"/>
    <cellStyle name="Normal 6 4 4 5 6 3" xfId="31678" xr:uid="{00000000-0005-0000-0000-000083750000}"/>
    <cellStyle name="Normal 6 4 4 5 7" xfId="15341" xr:uid="{00000000-0005-0000-0000-000084750000}"/>
    <cellStyle name="Normal 6 4 4 5 7 2" xfId="36260" xr:uid="{00000000-0005-0000-0000-000085750000}"/>
    <cellStyle name="Normal 6 4 4 5 8" xfId="25664" xr:uid="{00000000-0005-0000-0000-000086750000}"/>
    <cellStyle name="Normal 6 4 4 6" xfId="15342" xr:uid="{00000000-0005-0000-0000-000087750000}"/>
    <cellStyle name="Normal 6 4 4 6 2" xfId="15343" xr:uid="{00000000-0005-0000-0000-000088750000}"/>
    <cellStyle name="Normal 6 4 4 6 2 2" xfId="15344" xr:uid="{00000000-0005-0000-0000-000089750000}"/>
    <cellStyle name="Normal 6 4 4 6 2 2 2" xfId="15345" xr:uid="{00000000-0005-0000-0000-00008A750000}"/>
    <cellStyle name="Normal 6 4 4 6 2 2 2 2" xfId="15346" xr:uid="{00000000-0005-0000-0000-00008B750000}"/>
    <cellStyle name="Normal 6 4 4 6 2 2 2 2 2" xfId="41697" xr:uid="{00000000-0005-0000-0000-00008C750000}"/>
    <cellStyle name="Normal 6 4 4 6 2 2 2 3" xfId="31679" xr:uid="{00000000-0005-0000-0000-00008D750000}"/>
    <cellStyle name="Normal 6 4 4 6 2 2 3" xfId="15347" xr:uid="{00000000-0005-0000-0000-00008E750000}"/>
    <cellStyle name="Normal 6 4 4 6 2 2 3 2" xfId="15348" xr:uid="{00000000-0005-0000-0000-00008F750000}"/>
    <cellStyle name="Normal 6 4 4 6 2 2 3 2 2" xfId="41698" xr:uid="{00000000-0005-0000-0000-000090750000}"/>
    <cellStyle name="Normal 6 4 4 6 2 2 3 3" xfId="31680" xr:uid="{00000000-0005-0000-0000-000091750000}"/>
    <cellStyle name="Normal 6 4 4 6 2 2 4" xfId="15349" xr:uid="{00000000-0005-0000-0000-000092750000}"/>
    <cellStyle name="Normal 6 4 4 6 2 2 4 2" xfId="36268" xr:uid="{00000000-0005-0000-0000-000093750000}"/>
    <cellStyle name="Normal 6 4 4 6 2 2 5" xfId="25672" xr:uid="{00000000-0005-0000-0000-000094750000}"/>
    <cellStyle name="Normal 6 4 4 6 2 3" xfId="15350" xr:uid="{00000000-0005-0000-0000-000095750000}"/>
    <cellStyle name="Normal 6 4 4 6 2 3 2" xfId="15351" xr:uid="{00000000-0005-0000-0000-000096750000}"/>
    <cellStyle name="Normal 6 4 4 6 2 3 2 2" xfId="15352" xr:uid="{00000000-0005-0000-0000-000097750000}"/>
    <cellStyle name="Normal 6 4 4 6 2 3 2 2 2" xfId="41699" xr:uid="{00000000-0005-0000-0000-000098750000}"/>
    <cellStyle name="Normal 6 4 4 6 2 3 2 3" xfId="31681" xr:uid="{00000000-0005-0000-0000-000099750000}"/>
    <cellStyle name="Normal 6 4 4 6 2 3 3" xfId="15353" xr:uid="{00000000-0005-0000-0000-00009A750000}"/>
    <cellStyle name="Normal 6 4 4 6 2 3 3 2" xfId="15354" xr:uid="{00000000-0005-0000-0000-00009B750000}"/>
    <cellStyle name="Normal 6 4 4 6 2 3 3 2 2" xfId="41700" xr:uid="{00000000-0005-0000-0000-00009C750000}"/>
    <cellStyle name="Normal 6 4 4 6 2 3 3 3" xfId="31682" xr:uid="{00000000-0005-0000-0000-00009D750000}"/>
    <cellStyle name="Normal 6 4 4 6 2 3 4" xfId="15355" xr:uid="{00000000-0005-0000-0000-00009E750000}"/>
    <cellStyle name="Normal 6 4 4 6 2 3 4 2" xfId="36269" xr:uid="{00000000-0005-0000-0000-00009F750000}"/>
    <cellStyle name="Normal 6 4 4 6 2 3 5" xfId="25673" xr:uid="{00000000-0005-0000-0000-0000A0750000}"/>
    <cellStyle name="Normal 6 4 4 6 2 4" xfId="15356" xr:uid="{00000000-0005-0000-0000-0000A1750000}"/>
    <cellStyle name="Normal 6 4 4 6 2 4 2" xfId="15357" xr:uid="{00000000-0005-0000-0000-0000A2750000}"/>
    <cellStyle name="Normal 6 4 4 6 2 4 2 2" xfId="41701" xr:uid="{00000000-0005-0000-0000-0000A3750000}"/>
    <cellStyle name="Normal 6 4 4 6 2 4 3" xfId="31683" xr:uid="{00000000-0005-0000-0000-0000A4750000}"/>
    <cellStyle name="Normal 6 4 4 6 2 5" xfId="15358" xr:uid="{00000000-0005-0000-0000-0000A5750000}"/>
    <cellStyle name="Normal 6 4 4 6 2 5 2" xfId="15359" xr:uid="{00000000-0005-0000-0000-0000A6750000}"/>
    <cellStyle name="Normal 6 4 4 6 2 5 2 2" xfId="41702" xr:uid="{00000000-0005-0000-0000-0000A7750000}"/>
    <cellStyle name="Normal 6 4 4 6 2 5 3" xfId="31684" xr:uid="{00000000-0005-0000-0000-0000A8750000}"/>
    <cellStyle name="Normal 6 4 4 6 2 6" xfId="15360" xr:uid="{00000000-0005-0000-0000-0000A9750000}"/>
    <cellStyle name="Normal 6 4 4 6 2 6 2" xfId="36267" xr:uid="{00000000-0005-0000-0000-0000AA750000}"/>
    <cellStyle name="Normal 6 4 4 6 2 7" xfId="25671" xr:uid="{00000000-0005-0000-0000-0000AB750000}"/>
    <cellStyle name="Normal 6 4 4 6 3" xfId="15361" xr:uid="{00000000-0005-0000-0000-0000AC750000}"/>
    <cellStyle name="Normal 6 4 4 6 3 2" xfId="15362" xr:uid="{00000000-0005-0000-0000-0000AD750000}"/>
    <cellStyle name="Normal 6 4 4 6 3 2 2" xfId="15363" xr:uid="{00000000-0005-0000-0000-0000AE750000}"/>
    <cellStyle name="Normal 6 4 4 6 3 2 2 2" xfId="41703" xr:uid="{00000000-0005-0000-0000-0000AF750000}"/>
    <cellStyle name="Normal 6 4 4 6 3 2 3" xfId="31685" xr:uid="{00000000-0005-0000-0000-0000B0750000}"/>
    <cellStyle name="Normal 6 4 4 6 3 3" xfId="15364" xr:uid="{00000000-0005-0000-0000-0000B1750000}"/>
    <cellStyle name="Normal 6 4 4 6 3 3 2" xfId="15365" xr:uid="{00000000-0005-0000-0000-0000B2750000}"/>
    <cellStyle name="Normal 6 4 4 6 3 3 2 2" xfId="41704" xr:uid="{00000000-0005-0000-0000-0000B3750000}"/>
    <cellStyle name="Normal 6 4 4 6 3 3 3" xfId="31686" xr:uid="{00000000-0005-0000-0000-0000B4750000}"/>
    <cellStyle name="Normal 6 4 4 6 3 4" xfId="15366" xr:uid="{00000000-0005-0000-0000-0000B5750000}"/>
    <cellStyle name="Normal 6 4 4 6 3 4 2" xfId="36270" xr:uid="{00000000-0005-0000-0000-0000B6750000}"/>
    <cellStyle name="Normal 6 4 4 6 3 5" xfId="25674" xr:uid="{00000000-0005-0000-0000-0000B7750000}"/>
    <cellStyle name="Normal 6 4 4 6 4" xfId="15367" xr:uid="{00000000-0005-0000-0000-0000B8750000}"/>
    <cellStyle name="Normal 6 4 4 6 4 2" xfId="15368" xr:uid="{00000000-0005-0000-0000-0000B9750000}"/>
    <cellStyle name="Normal 6 4 4 6 4 2 2" xfId="15369" xr:uid="{00000000-0005-0000-0000-0000BA750000}"/>
    <cellStyle name="Normal 6 4 4 6 4 2 2 2" xfId="41705" xr:uid="{00000000-0005-0000-0000-0000BB750000}"/>
    <cellStyle name="Normal 6 4 4 6 4 2 3" xfId="31687" xr:uid="{00000000-0005-0000-0000-0000BC750000}"/>
    <cellStyle name="Normal 6 4 4 6 4 3" xfId="15370" xr:uid="{00000000-0005-0000-0000-0000BD750000}"/>
    <cellStyle name="Normal 6 4 4 6 4 3 2" xfId="15371" xr:uid="{00000000-0005-0000-0000-0000BE750000}"/>
    <cellStyle name="Normal 6 4 4 6 4 3 2 2" xfId="41706" xr:uid="{00000000-0005-0000-0000-0000BF750000}"/>
    <cellStyle name="Normal 6 4 4 6 4 3 3" xfId="31688" xr:uid="{00000000-0005-0000-0000-0000C0750000}"/>
    <cellStyle name="Normal 6 4 4 6 4 4" xfId="15372" xr:uid="{00000000-0005-0000-0000-0000C1750000}"/>
    <cellStyle name="Normal 6 4 4 6 4 4 2" xfId="36271" xr:uid="{00000000-0005-0000-0000-0000C2750000}"/>
    <cellStyle name="Normal 6 4 4 6 4 5" xfId="25675" xr:uid="{00000000-0005-0000-0000-0000C3750000}"/>
    <cellStyle name="Normal 6 4 4 6 5" xfId="15373" xr:uid="{00000000-0005-0000-0000-0000C4750000}"/>
    <cellStyle name="Normal 6 4 4 6 5 2" xfId="15374" xr:uid="{00000000-0005-0000-0000-0000C5750000}"/>
    <cellStyle name="Normal 6 4 4 6 5 2 2" xfId="41707" xr:uid="{00000000-0005-0000-0000-0000C6750000}"/>
    <cellStyle name="Normal 6 4 4 6 5 3" xfId="31689" xr:uid="{00000000-0005-0000-0000-0000C7750000}"/>
    <cellStyle name="Normal 6 4 4 6 6" xfId="15375" xr:uid="{00000000-0005-0000-0000-0000C8750000}"/>
    <cellStyle name="Normal 6 4 4 6 6 2" xfId="15376" xr:uid="{00000000-0005-0000-0000-0000C9750000}"/>
    <cellStyle name="Normal 6 4 4 6 6 2 2" xfId="41708" xr:uid="{00000000-0005-0000-0000-0000CA750000}"/>
    <cellStyle name="Normal 6 4 4 6 6 3" xfId="31690" xr:uid="{00000000-0005-0000-0000-0000CB750000}"/>
    <cellStyle name="Normal 6 4 4 6 7" xfId="15377" xr:uid="{00000000-0005-0000-0000-0000CC750000}"/>
    <cellStyle name="Normal 6 4 4 6 7 2" xfId="36266" xr:uid="{00000000-0005-0000-0000-0000CD750000}"/>
    <cellStyle name="Normal 6 4 4 6 8" xfId="25670" xr:uid="{00000000-0005-0000-0000-0000CE750000}"/>
    <cellStyle name="Normal 6 4 4 7" xfId="15378" xr:uid="{00000000-0005-0000-0000-0000CF750000}"/>
    <cellStyle name="Normal 6 4 4 7 2" xfId="15379" xr:uid="{00000000-0005-0000-0000-0000D0750000}"/>
    <cellStyle name="Normal 6 4 4 7 2 2" xfId="15380" xr:uid="{00000000-0005-0000-0000-0000D1750000}"/>
    <cellStyle name="Normal 6 4 4 7 2 2 2" xfId="15381" xr:uid="{00000000-0005-0000-0000-0000D2750000}"/>
    <cellStyle name="Normal 6 4 4 7 2 2 2 2" xfId="41709" xr:uid="{00000000-0005-0000-0000-0000D3750000}"/>
    <cellStyle name="Normal 6 4 4 7 2 2 3" xfId="31691" xr:uid="{00000000-0005-0000-0000-0000D4750000}"/>
    <cellStyle name="Normal 6 4 4 7 2 3" xfId="15382" xr:uid="{00000000-0005-0000-0000-0000D5750000}"/>
    <cellStyle name="Normal 6 4 4 7 2 3 2" xfId="15383" xr:uid="{00000000-0005-0000-0000-0000D6750000}"/>
    <cellStyle name="Normal 6 4 4 7 2 3 2 2" xfId="41710" xr:uid="{00000000-0005-0000-0000-0000D7750000}"/>
    <cellStyle name="Normal 6 4 4 7 2 3 3" xfId="31692" xr:uid="{00000000-0005-0000-0000-0000D8750000}"/>
    <cellStyle name="Normal 6 4 4 7 2 4" xfId="15384" xr:uid="{00000000-0005-0000-0000-0000D9750000}"/>
    <cellStyle name="Normal 6 4 4 7 2 4 2" xfId="36273" xr:uid="{00000000-0005-0000-0000-0000DA750000}"/>
    <cellStyle name="Normal 6 4 4 7 2 5" xfId="25677" xr:uid="{00000000-0005-0000-0000-0000DB750000}"/>
    <cellStyle name="Normal 6 4 4 7 3" xfId="15385" xr:uid="{00000000-0005-0000-0000-0000DC750000}"/>
    <cellStyle name="Normal 6 4 4 7 3 2" xfId="15386" xr:uid="{00000000-0005-0000-0000-0000DD750000}"/>
    <cellStyle name="Normal 6 4 4 7 3 2 2" xfId="15387" xr:uid="{00000000-0005-0000-0000-0000DE750000}"/>
    <cellStyle name="Normal 6 4 4 7 3 2 2 2" xfId="41711" xr:uid="{00000000-0005-0000-0000-0000DF750000}"/>
    <cellStyle name="Normal 6 4 4 7 3 2 3" xfId="31693" xr:uid="{00000000-0005-0000-0000-0000E0750000}"/>
    <cellStyle name="Normal 6 4 4 7 3 3" xfId="15388" xr:uid="{00000000-0005-0000-0000-0000E1750000}"/>
    <cellStyle name="Normal 6 4 4 7 3 3 2" xfId="15389" xr:uid="{00000000-0005-0000-0000-0000E2750000}"/>
    <cellStyle name="Normal 6 4 4 7 3 3 2 2" xfId="41712" xr:uid="{00000000-0005-0000-0000-0000E3750000}"/>
    <cellStyle name="Normal 6 4 4 7 3 3 3" xfId="31694" xr:uid="{00000000-0005-0000-0000-0000E4750000}"/>
    <cellStyle name="Normal 6 4 4 7 3 4" xfId="15390" xr:uid="{00000000-0005-0000-0000-0000E5750000}"/>
    <cellStyle name="Normal 6 4 4 7 3 4 2" xfId="36274" xr:uid="{00000000-0005-0000-0000-0000E6750000}"/>
    <cellStyle name="Normal 6 4 4 7 3 5" xfId="25678" xr:uid="{00000000-0005-0000-0000-0000E7750000}"/>
    <cellStyle name="Normal 6 4 4 7 4" xfId="15391" xr:uid="{00000000-0005-0000-0000-0000E8750000}"/>
    <cellStyle name="Normal 6 4 4 7 4 2" xfId="15392" xr:uid="{00000000-0005-0000-0000-0000E9750000}"/>
    <cellStyle name="Normal 6 4 4 7 4 2 2" xfId="41713" xr:uid="{00000000-0005-0000-0000-0000EA750000}"/>
    <cellStyle name="Normal 6 4 4 7 4 3" xfId="31695" xr:uid="{00000000-0005-0000-0000-0000EB750000}"/>
    <cellStyle name="Normal 6 4 4 7 5" xfId="15393" xr:uid="{00000000-0005-0000-0000-0000EC750000}"/>
    <cellStyle name="Normal 6 4 4 7 5 2" xfId="15394" xr:uid="{00000000-0005-0000-0000-0000ED750000}"/>
    <cellStyle name="Normal 6 4 4 7 5 2 2" xfId="41714" xr:uid="{00000000-0005-0000-0000-0000EE750000}"/>
    <cellStyle name="Normal 6 4 4 7 5 3" xfId="31696" xr:uid="{00000000-0005-0000-0000-0000EF750000}"/>
    <cellStyle name="Normal 6 4 4 7 6" xfId="15395" xr:uid="{00000000-0005-0000-0000-0000F0750000}"/>
    <cellStyle name="Normal 6 4 4 7 6 2" xfId="36272" xr:uid="{00000000-0005-0000-0000-0000F1750000}"/>
    <cellStyle name="Normal 6 4 4 7 7" xfId="25676" xr:uid="{00000000-0005-0000-0000-0000F2750000}"/>
    <cellStyle name="Normal 6 4 4 8" xfId="15396" xr:uid="{00000000-0005-0000-0000-0000F3750000}"/>
    <cellStyle name="Normal 6 4 4 8 2" xfId="15397" xr:uid="{00000000-0005-0000-0000-0000F4750000}"/>
    <cellStyle name="Normal 6 4 4 8 2 2" xfId="15398" xr:uid="{00000000-0005-0000-0000-0000F5750000}"/>
    <cellStyle name="Normal 6 4 4 8 2 2 2" xfId="41715" xr:uid="{00000000-0005-0000-0000-0000F6750000}"/>
    <cellStyle name="Normal 6 4 4 8 2 3" xfId="31697" xr:uid="{00000000-0005-0000-0000-0000F7750000}"/>
    <cellStyle name="Normal 6 4 4 8 3" xfId="15399" xr:uid="{00000000-0005-0000-0000-0000F8750000}"/>
    <cellStyle name="Normal 6 4 4 8 3 2" xfId="15400" xr:uid="{00000000-0005-0000-0000-0000F9750000}"/>
    <cellStyle name="Normal 6 4 4 8 3 2 2" xfId="41716" xr:uid="{00000000-0005-0000-0000-0000FA750000}"/>
    <cellStyle name="Normal 6 4 4 8 3 3" xfId="31698" xr:uid="{00000000-0005-0000-0000-0000FB750000}"/>
    <cellStyle name="Normal 6 4 4 8 4" xfId="15401" xr:uid="{00000000-0005-0000-0000-0000FC750000}"/>
    <cellStyle name="Normal 6 4 4 8 4 2" xfId="36275" xr:uid="{00000000-0005-0000-0000-0000FD750000}"/>
    <cellStyle name="Normal 6 4 4 8 5" xfId="25679" xr:uid="{00000000-0005-0000-0000-0000FE750000}"/>
    <cellStyle name="Normal 6 4 4 9" xfId="15402" xr:uid="{00000000-0005-0000-0000-0000FF750000}"/>
    <cellStyle name="Normal 6 4 4 9 2" xfId="15403" xr:uid="{00000000-0005-0000-0000-000000760000}"/>
    <cellStyle name="Normal 6 4 4 9 2 2" xfId="15404" xr:uid="{00000000-0005-0000-0000-000001760000}"/>
    <cellStyle name="Normal 6 4 4 9 2 2 2" xfId="41717" xr:uid="{00000000-0005-0000-0000-000002760000}"/>
    <cellStyle name="Normal 6 4 4 9 2 3" xfId="31699" xr:uid="{00000000-0005-0000-0000-000003760000}"/>
    <cellStyle name="Normal 6 4 4 9 3" xfId="15405" xr:uid="{00000000-0005-0000-0000-000004760000}"/>
    <cellStyle name="Normal 6 4 4 9 3 2" xfId="15406" xr:uid="{00000000-0005-0000-0000-000005760000}"/>
    <cellStyle name="Normal 6 4 4 9 3 2 2" xfId="41718" xr:uid="{00000000-0005-0000-0000-000006760000}"/>
    <cellStyle name="Normal 6 4 4 9 3 3" xfId="31700" xr:uid="{00000000-0005-0000-0000-000007760000}"/>
    <cellStyle name="Normal 6 4 4 9 4" xfId="15407" xr:uid="{00000000-0005-0000-0000-000008760000}"/>
    <cellStyle name="Normal 6 4 4 9 4 2" xfId="36276" xr:uid="{00000000-0005-0000-0000-000009760000}"/>
    <cellStyle name="Normal 6 4 4 9 5" xfId="25680" xr:uid="{00000000-0005-0000-0000-00000A760000}"/>
    <cellStyle name="Normal 6 4 5" xfId="15408" xr:uid="{00000000-0005-0000-0000-00000B760000}"/>
    <cellStyle name="Normal 6 4 5 10" xfId="15409" xr:uid="{00000000-0005-0000-0000-00000C760000}"/>
    <cellStyle name="Normal 6 4 5 10 2" xfId="15410" xr:uid="{00000000-0005-0000-0000-00000D760000}"/>
    <cellStyle name="Normal 6 4 5 10 2 2" xfId="41719" xr:uid="{00000000-0005-0000-0000-00000E760000}"/>
    <cellStyle name="Normal 6 4 5 10 3" xfId="31701" xr:uid="{00000000-0005-0000-0000-00000F760000}"/>
    <cellStyle name="Normal 6 4 5 11" xfId="15411" xr:uid="{00000000-0005-0000-0000-000010760000}"/>
    <cellStyle name="Normal 6 4 5 11 2" xfId="36277" xr:uid="{00000000-0005-0000-0000-000011760000}"/>
    <cellStyle name="Normal 6 4 5 12" xfId="25681" xr:uid="{00000000-0005-0000-0000-000012760000}"/>
    <cellStyle name="Normal 6 4 5 2" xfId="15412" xr:uid="{00000000-0005-0000-0000-000013760000}"/>
    <cellStyle name="Normal 6 4 5 2 10" xfId="25682" xr:uid="{00000000-0005-0000-0000-000014760000}"/>
    <cellStyle name="Normal 6 4 5 2 2" xfId="15413" xr:uid="{00000000-0005-0000-0000-000015760000}"/>
    <cellStyle name="Normal 6 4 5 2 2 2" xfId="15414" xr:uid="{00000000-0005-0000-0000-000016760000}"/>
    <cellStyle name="Normal 6 4 5 2 2 2 2" xfId="15415" xr:uid="{00000000-0005-0000-0000-000017760000}"/>
    <cellStyle name="Normal 6 4 5 2 2 2 2 2" xfId="15416" xr:uid="{00000000-0005-0000-0000-000018760000}"/>
    <cellStyle name="Normal 6 4 5 2 2 2 2 2 2" xfId="15417" xr:uid="{00000000-0005-0000-0000-000019760000}"/>
    <cellStyle name="Normal 6 4 5 2 2 2 2 2 2 2" xfId="41720" xr:uid="{00000000-0005-0000-0000-00001A760000}"/>
    <cellStyle name="Normal 6 4 5 2 2 2 2 2 3" xfId="31702" xr:uid="{00000000-0005-0000-0000-00001B760000}"/>
    <cellStyle name="Normal 6 4 5 2 2 2 2 3" xfId="15418" xr:uid="{00000000-0005-0000-0000-00001C760000}"/>
    <cellStyle name="Normal 6 4 5 2 2 2 2 3 2" xfId="15419" xr:uid="{00000000-0005-0000-0000-00001D760000}"/>
    <cellStyle name="Normal 6 4 5 2 2 2 2 3 2 2" xfId="41721" xr:uid="{00000000-0005-0000-0000-00001E760000}"/>
    <cellStyle name="Normal 6 4 5 2 2 2 2 3 3" xfId="31703" xr:uid="{00000000-0005-0000-0000-00001F760000}"/>
    <cellStyle name="Normal 6 4 5 2 2 2 2 4" xfId="15420" xr:uid="{00000000-0005-0000-0000-000020760000}"/>
    <cellStyle name="Normal 6 4 5 2 2 2 2 4 2" xfId="36281" xr:uid="{00000000-0005-0000-0000-000021760000}"/>
    <cellStyle name="Normal 6 4 5 2 2 2 2 5" xfId="25685" xr:uid="{00000000-0005-0000-0000-000022760000}"/>
    <cellStyle name="Normal 6 4 5 2 2 2 3" xfId="15421" xr:uid="{00000000-0005-0000-0000-000023760000}"/>
    <cellStyle name="Normal 6 4 5 2 2 2 3 2" xfId="15422" xr:uid="{00000000-0005-0000-0000-000024760000}"/>
    <cellStyle name="Normal 6 4 5 2 2 2 3 2 2" xfId="15423" xr:uid="{00000000-0005-0000-0000-000025760000}"/>
    <cellStyle name="Normal 6 4 5 2 2 2 3 2 2 2" xfId="41722" xr:uid="{00000000-0005-0000-0000-000026760000}"/>
    <cellStyle name="Normal 6 4 5 2 2 2 3 2 3" xfId="31704" xr:uid="{00000000-0005-0000-0000-000027760000}"/>
    <cellStyle name="Normal 6 4 5 2 2 2 3 3" xfId="15424" xr:uid="{00000000-0005-0000-0000-000028760000}"/>
    <cellStyle name="Normal 6 4 5 2 2 2 3 3 2" xfId="15425" xr:uid="{00000000-0005-0000-0000-000029760000}"/>
    <cellStyle name="Normal 6 4 5 2 2 2 3 3 2 2" xfId="41723" xr:uid="{00000000-0005-0000-0000-00002A760000}"/>
    <cellStyle name="Normal 6 4 5 2 2 2 3 3 3" xfId="31705" xr:uid="{00000000-0005-0000-0000-00002B760000}"/>
    <cellStyle name="Normal 6 4 5 2 2 2 3 4" xfId="15426" xr:uid="{00000000-0005-0000-0000-00002C760000}"/>
    <cellStyle name="Normal 6 4 5 2 2 2 3 4 2" xfId="36282" xr:uid="{00000000-0005-0000-0000-00002D760000}"/>
    <cellStyle name="Normal 6 4 5 2 2 2 3 5" xfId="25686" xr:uid="{00000000-0005-0000-0000-00002E760000}"/>
    <cellStyle name="Normal 6 4 5 2 2 2 4" xfId="15427" xr:uid="{00000000-0005-0000-0000-00002F760000}"/>
    <cellStyle name="Normal 6 4 5 2 2 2 4 2" xfId="15428" xr:uid="{00000000-0005-0000-0000-000030760000}"/>
    <cellStyle name="Normal 6 4 5 2 2 2 4 2 2" xfId="41724" xr:uid="{00000000-0005-0000-0000-000031760000}"/>
    <cellStyle name="Normal 6 4 5 2 2 2 4 3" xfId="31706" xr:uid="{00000000-0005-0000-0000-000032760000}"/>
    <cellStyle name="Normal 6 4 5 2 2 2 5" xfId="15429" xr:uid="{00000000-0005-0000-0000-000033760000}"/>
    <cellStyle name="Normal 6 4 5 2 2 2 5 2" xfId="15430" xr:uid="{00000000-0005-0000-0000-000034760000}"/>
    <cellStyle name="Normal 6 4 5 2 2 2 5 2 2" xfId="41725" xr:uid="{00000000-0005-0000-0000-000035760000}"/>
    <cellStyle name="Normal 6 4 5 2 2 2 5 3" xfId="31707" xr:uid="{00000000-0005-0000-0000-000036760000}"/>
    <cellStyle name="Normal 6 4 5 2 2 2 6" xfId="15431" xr:uid="{00000000-0005-0000-0000-000037760000}"/>
    <cellStyle name="Normal 6 4 5 2 2 2 6 2" xfId="36280" xr:uid="{00000000-0005-0000-0000-000038760000}"/>
    <cellStyle name="Normal 6 4 5 2 2 2 7" xfId="25684" xr:uid="{00000000-0005-0000-0000-000039760000}"/>
    <cellStyle name="Normal 6 4 5 2 2 3" xfId="15432" xr:uid="{00000000-0005-0000-0000-00003A760000}"/>
    <cellStyle name="Normal 6 4 5 2 2 3 2" xfId="15433" xr:uid="{00000000-0005-0000-0000-00003B760000}"/>
    <cellStyle name="Normal 6 4 5 2 2 3 2 2" xfId="15434" xr:uid="{00000000-0005-0000-0000-00003C760000}"/>
    <cellStyle name="Normal 6 4 5 2 2 3 2 2 2" xfId="41726" xr:uid="{00000000-0005-0000-0000-00003D760000}"/>
    <cellStyle name="Normal 6 4 5 2 2 3 2 3" xfId="31708" xr:uid="{00000000-0005-0000-0000-00003E760000}"/>
    <cellStyle name="Normal 6 4 5 2 2 3 3" xfId="15435" xr:uid="{00000000-0005-0000-0000-00003F760000}"/>
    <cellStyle name="Normal 6 4 5 2 2 3 3 2" xfId="15436" xr:uid="{00000000-0005-0000-0000-000040760000}"/>
    <cellStyle name="Normal 6 4 5 2 2 3 3 2 2" xfId="41727" xr:uid="{00000000-0005-0000-0000-000041760000}"/>
    <cellStyle name="Normal 6 4 5 2 2 3 3 3" xfId="31709" xr:uid="{00000000-0005-0000-0000-000042760000}"/>
    <cellStyle name="Normal 6 4 5 2 2 3 4" xfId="15437" xr:uid="{00000000-0005-0000-0000-000043760000}"/>
    <cellStyle name="Normal 6 4 5 2 2 3 4 2" xfId="36283" xr:uid="{00000000-0005-0000-0000-000044760000}"/>
    <cellStyle name="Normal 6 4 5 2 2 3 5" xfId="25687" xr:uid="{00000000-0005-0000-0000-000045760000}"/>
    <cellStyle name="Normal 6 4 5 2 2 4" xfId="15438" xr:uid="{00000000-0005-0000-0000-000046760000}"/>
    <cellStyle name="Normal 6 4 5 2 2 4 2" xfId="15439" xr:uid="{00000000-0005-0000-0000-000047760000}"/>
    <cellStyle name="Normal 6 4 5 2 2 4 2 2" xfId="15440" xr:uid="{00000000-0005-0000-0000-000048760000}"/>
    <cellStyle name="Normal 6 4 5 2 2 4 2 2 2" xfId="41728" xr:uid="{00000000-0005-0000-0000-000049760000}"/>
    <cellStyle name="Normal 6 4 5 2 2 4 2 3" xfId="31710" xr:uid="{00000000-0005-0000-0000-00004A760000}"/>
    <cellStyle name="Normal 6 4 5 2 2 4 3" xfId="15441" xr:uid="{00000000-0005-0000-0000-00004B760000}"/>
    <cellStyle name="Normal 6 4 5 2 2 4 3 2" xfId="15442" xr:uid="{00000000-0005-0000-0000-00004C760000}"/>
    <cellStyle name="Normal 6 4 5 2 2 4 3 2 2" xfId="41729" xr:uid="{00000000-0005-0000-0000-00004D760000}"/>
    <cellStyle name="Normal 6 4 5 2 2 4 3 3" xfId="31711" xr:uid="{00000000-0005-0000-0000-00004E760000}"/>
    <cellStyle name="Normal 6 4 5 2 2 4 4" xfId="15443" xr:uid="{00000000-0005-0000-0000-00004F760000}"/>
    <cellStyle name="Normal 6 4 5 2 2 4 4 2" xfId="36284" xr:uid="{00000000-0005-0000-0000-000050760000}"/>
    <cellStyle name="Normal 6 4 5 2 2 4 5" xfId="25688" xr:uid="{00000000-0005-0000-0000-000051760000}"/>
    <cellStyle name="Normal 6 4 5 2 2 5" xfId="15444" xr:uid="{00000000-0005-0000-0000-000052760000}"/>
    <cellStyle name="Normal 6 4 5 2 2 5 2" xfId="15445" xr:uid="{00000000-0005-0000-0000-000053760000}"/>
    <cellStyle name="Normal 6 4 5 2 2 5 2 2" xfId="41730" xr:uid="{00000000-0005-0000-0000-000054760000}"/>
    <cellStyle name="Normal 6 4 5 2 2 5 3" xfId="31712" xr:uid="{00000000-0005-0000-0000-000055760000}"/>
    <cellStyle name="Normal 6 4 5 2 2 6" xfId="15446" xr:uid="{00000000-0005-0000-0000-000056760000}"/>
    <cellStyle name="Normal 6 4 5 2 2 6 2" xfId="15447" xr:uid="{00000000-0005-0000-0000-000057760000}"/>
    <cellStyle name="Normal 6 4 5 2 2 6 2 2" xfId="41731" xr:uid="{00000000-0005-0000-0000-000058760000}"/>
    <cellStyle name="Normal 6 4 5 2 2 6 3" xfId="31713" xr:uid="{00000000-0005-0000-0000-000059760000}"/>
    <cellStyle name="Normal 6 4 5 2 2 7" xfId="15448" xr:uid="{00000000-0005-0000-0000-00005A760000}"/>
    <cellStyle name="Normal 6 4 5 2 2 7 2" xfId="36279" xr:uid="{00000000-0005-0000-0000-00005B760000}"/>
    <cellStyle name="Normal 6 4 5 2 2 8" xfId="25683" xr:uid="{00000000-0005-0000-0000-00005C760000}"/>
    <cellStyle name="Normal 6 4 5 2 3" xfId="15449" xr:uid="{00000000-0005-0000-0000-00005D760000}"/>
    <cellStyle name="Normal 6 4 5 2 3 2" xfId="15450" xr:uid="{00000000-0005-0000-0000-00005E760000}"/>
    <cellStyle name="Normal 6 4 5 2 3 2 2" xfId="15451" xr:uid="{00000000-0005-0000-0000-00005F760000}"/>
    <cellStyle name="Normal 6 4 5 2 3 2 2 2" xfId="15452" xr:uid="{00000000-0005-0000-0000-000060760000}"/>
    <cellStyle name="Normal 6 4 5 2 3 2 2 2 2" xfId="15453" xr:uid="{00000000-0005-0000-0000-000061760000}"/>
    <cellStyle name="Normal 6 4 5 2 3 2 2 2 2 2" xfId="41732" xr:uid="{00000000-0005-0000-0000-000062760000}"/>
    <cellStyle name="Normal 6 4 5 2 3 2 2 2 3" xfId="31714" xr:uid="{00000000-0005-0000-0000-000063760000}"/>
    <cellStyle name="Normal 6 4 5 2 3 2 2 3" xfId="15454" xr:uid="{00000000-0005-0000-0000-000064760000}"/>
    <cellStyle name="Normal 6 4 5 2 3 2 2 3 2" xfId="15455" xr:uid="{00000000-0005-0000-0000-000065760000}"/>
    <cellStyle name="Normal 6 4 5 2 3 2 2 3 2 2" xfId="41733" xr:uid="{00000000-0005-0000-0000-000066760000}"/>
    <cellStyle name="Normal 6 4 5 2 3 2 2 3 3" xfId="31715" xr:uid="{00000000-0005-0000-0000-000067760000}"/>
    <cellStyle name="Normal 6 4 5 2 3 2 2 4" xfId="15456" xr:uid="{00000000-0005-0000-0000-000068760000}"/>
    <cellStyle name="Normal 6 4 5 2 3 2 2 4 2" xfId="36287" xr:uid="{00000000-0005-0000-0000-000069760000}"/>
    <cellStyle name="Normal 6 4 5 2 3 2 2 5" xfId="25691" xr:uid="{00000000-0005-0000-0000-00006A760000}"/>
    <cellStyle name="Normal 6 4 5 2 3 2 3" xfId="15457" xr:uid="{00000000-0005-0000-0000-00006B760000}"/>
    <cellStyle name="Normal 6 4 5 2 3 2 3 2" xfId="15458" xr:uid="{00000000-0005-0000-0000-00006C760000}"/>
    <cellStyle name="Normal 6 4 5 2 3 2 3 2 2" xfId="15459" xr:uid="{00000000-0005-0000-0000-00006D760000}"/>
    <cellStyle name="Normal 6 4 5 2 3 2 3 2 2 2" xfId="41734" xr:uid="{00000000-0005-0000-0000-00006E760000}"/>
    <cellStyle name="Normal 6 4 5 2 3 2 3 2 3" xfId="31716" xr:uid="{00000000-0005-0000-0000-00006F760000}"/>
    <cellStyle name="Normal 6 4 5 2 3 2 3 3" xfId="15460" xr:uid="{00000000-0005-0000-0000-000070760000}"/>
    <cellStyle name="Normal 6 4 5 2 3 2 3 3 2" xfId="15461" xr:uid="{00000000-0005-0000-0000-000071760000}"/>
    <cellStyle name="Normal 6 4 5 2 3 2 3 3 2 2" xfId="41735" xr:uid="{00000000-0005-0000-0000-000072760000}"/>
    <cellStyle name="Normal 6 4 5 2 3 2 3 3 3" xfId="31717" xr:uid="{00000000-0005-0000-0000-000073760000}"/>
    <cellStyle name="Normal 6 4 5 2 3 2 3 4" xfId="15462" xr:uid="{00000000-0005-0000-0000-000074760000}"/>
    <cellStyle name="Normal 6 4 5 2 3 2 3 4 2" xfId="36288" xr:uid="{00000000-0005-0000-0000-000075760000}"/>
    <cellStyle name="Normal 6 4 5 2 3 2 3 5" xfId="25692" xr:uid="{00000000-0005-0000-0000-000076760000}"/>
    <cellStyle name="Normal 6 4 5 2 3 2 4" xfId="15463" xr:uid="{00000000-0005-0000-0000-000077760000}"/>
    <cellStyle name="Normal 6 4 5 2 3 2 4 2" xfId="15464" xr:uid="{00000000-0005-0000-0000-000078760000}"/>
    <cellStyle name="Normal 6 4 5 2 3 2 4 2 2" xfId="41736" xr:uid="{00000000-0005-0000-0000-000079760000}"/>
    <cellStyle name="Normal 6 4 5 2 3 2 4 3" xfId="31718" xr:uid="{00000000-0005-0000-0000-00007A760000}"/>
    <cellStyle name="Normal 6 4 5 2 3 2 5" xfId="15465" xr:uid="{00000000-0005-0000-0000-00007B760000}"/>
    <cellStyle name="Normal 6 4 5 2 3 2 5 2" xfId="15466" xr:uid="{00000000-0005-0000-0000-00007C760000}"/>
    <cellStyle name="Normal 6 4 5 2 3 2 5 2 2" xfId="41737" xr:uid="{00000000-0005-0000-0000-00007D760000}"/>
    <cellStyle name="Normal 6 4 5 2 3 2 5 3" xfId="31719" xr:uid="{00000000-0005-0000-0000-00007E760000}"/>
    <cellStyle name="Normal 6 4 5 2 3 2 6" xfId="15467" xr:uid="{00000000-0005-0000-0000-00007F760000}"/>
    <cellStyle name="Normal 6 4 5 2 3 2 6 2" xfId="36286" xr:uid="{00000000-0005-0000-0000-000080760000}"/>
    <cellStyle name="Normal 6 4 5 2 3 2 7" xfId="25690" xr:uid="{00000000-0005-0000-0000-000081760000}"/>
    <cellStyle name="Normal 6 4 5 2 3 3" xfId="15468" xr:uid="{00000000-0005-0000-0000-000082760000}"/>
    <cellStyle name="Normal 6 4 5 2 3 3 2" xfId="15469" xr:uid="{00000000-0005-0000-0000-000083760000}"/>
    <cellStyle name="Normal 6 4 5 2 3 3 2 2" xfId="15470" xr:uid="{00000000-0005-0000-0000-000084760000}"/>
    <cellStyle name="Normal 6 4 5 2 3 3 2 2 2" xfId="41738" xr:uid="{00000000-0005-0000-0000-000085760000}"/>
    <cellStyle name="Normal 6 4 5 2 3 3 2 3" xfId="31720" xr:uid="{00000000-0005-0000-0000-000086760000}"/>
    <cellStyle name="Normal 6 4 5 2 3 3 3" xfId="15471" xr:uid="{00000000-0005-0000-0000-000087760000}"/>
    <cellStyle name="Normal 6 4 5 2 3 3 3 2" xfId="15472" xr:uid="{00000000-0005-0000-0000-000088760000}"/>
    <cellStyle name="Normal 6 4 5 2 3 3 3 2 2" xfId="41739" xr:uid="{00000000-0005-0000-0000-000089760000}"/>
    <cellStyle name="Normal 6 4 5 2 3 3 3 3" xfId="31721" xr:uid="{00000000-0005-0000-0000-00008A760000}"/>
    <cellStyle name="Normal 6 4 5 2 3 3 4" xfId="15473" xr:uid="{00000000-0005-0000-0000-00008B760000}"/>
    <cellStyle name="Normal 6 4 5 2 3 3 4 2" xfId="36289" xr:uid="{00000000-0005-0000-0000-00008C760000}"/>
    <cellStyle name="Normal 6 4 5 2 3 3 5" xfId="25693" xr:uid="{00000000-0005-0000-0000-00008D760000}"/>
    <cellStyle name="Normal 6 4 5 2 3 4" xfId="15474" xr:uid="{00000000-0005-0000-0000-00008E760000}"/>
    <cellStyle name="Normal 6 4 5 2 3 4 2" xfId="15475" xr:uid="{00000000-0005-0000-0000-00008F760000}"/>
    <cellStyle name="Normal 6 4 5 2 3 4 2 2" xfId="15476" xr:uid="{00000000-0005-0000-0000-000090760000}"/>
    <cellStyle name="Normal 6 4 5 2 3 4 2 2 2" xfId="41740" xr:uid="{00000000-0005-0000-0000-000091760000}"/>
    <cellStyle name="Normal 6 4 5 2 3 4 2 3" xfId="31722" xr:uid="{00000000-0005-0000-0000-000092760000}"/>
    <cellStyle name="Normal 6 4 5 2 3 4 3" xfId="15477" xr:uid="{00000000-0005-0000-0000-000093760000}"/>
    <cellStyle name="Normal 6 4 5 2 3 4 3 2" xfId="15478" xr:uid="{00000000-0005-0000-0000-000094760000}"/>
    <cellStyle name="Normal 6 4 5 2 3 4 3 2 2" xfId="41741" xr:uid="{00000000-0005-0000-0000-000095760000}"/>
    <cellStyle name="Normal 6 4 5 2 3 4 3 3" xfId="31723" xr:uid="{00000000-0005-0000-0000-000096760000}"/>
    <cellStyle name="Normal 6 4 5 2 3 4 4" xfId="15479" xr:uid="{00000000-0005-0000-0000-000097760000}"/>
    <cellStyle name="Normal 6 4 5 2 3 4 4 2" xfId="36290" xr:uid="{00000000-0005-0000-0000-000098760000}"/>
    <cellStyle name="Normal 6 4 5 2 3 4 5" xfId="25694" xr:uid="{00000000-0005-0000-0000-000099760000}"/>
    <cellStyle name="Normal 6 4 5 2 3 5" xfId="15480" xr:uid="{00000000-0005-0000-0000-00009A760000}"/>
    <cellStyle name="Normal 6 4 5 2 3 5 2" xfId="15481" xr:uid="{00000000-0005-0000-0000-00009B760000}"/>
    <cellStyle name="Normal 6 4 5 2 3 5 2 2" xfId="41742" xr:uid="{00000000-0005-0000-0000-00009C760000}"/>
    <cellStyle name="Normal 6 4 5 2 3 5 3" xfId="31724" xr:uid="{00000000-0005-0000-0000-00009D760000}"/>
    <cellStyle name="Normal 6 4 5 2 3 6" xfId="15482" xr:uid="{00000000-0005-0000-0000-00009E760000}"/>
    <cellStyle name="Normal 6 4 5 2 3 6 2" xfId="15483" xr:uid="{00000000-0005-0000-0000-00009F760000}"/>
    <cellStyle name="Normal 6 4 5 2 3 6 2 2" xfId="41743" xr:uid="{00000000-0005-0000-0000-0000A0760000}"/>
    <cellStyle name="Normal 6 4 5 2 3 6 3" xfId="31725" xr:uid="{00000000-0005-0000-0000-0000A1760000}"/>
    <cellStyle name="Normal 6 4 5 2 3 7" xfId="15484" xr:uid="{00000000-0005-0000-0000-0000A2760000}"/>
    <cellStyle name="Normal 6 4 5 2 3 7 2" xfId="36285" xr:uid="{00000000-0005-0000-0000-0000A3760000}"/>
    <cellStyle name="Normal 6 4 5 2 3 8" xfId="25689" xr:uid="{00000000-0005-0000-0000-0000A4760000}"/>
    <cellStyle name="Normal 6 4 5 2 4" xfId="15485" xr:uid="{00000000-0005-0000-0000-0000A5760000}"/>
    <cellStyle name="Normal 6 4 5 2 4 2" xfId="15486" xr:uid="{00000000-0005-0000-0000-0000A6760000}"/>
    <cellStyle name="Normal 6 4 5 2 4 2 2" xfId="15487" xr:uid="{00000000-0005-0000-0000-0000A7760000}"/>
    <cellStyle name="Normal 6 4 5 2 4 2 2 2" xfId="15488" xr:uid="{00000000-0005-0000-0000-0000A8760000}"/>
    <cellStyle name="Normal 6 4 5 2 4 2 2 2 2" xfId="41744" xr:uid="{00000000-0005-0000-0000-0000A9760000}"/>
    <cellStyle name="Normal 6 4 5 2 4 2 2 3" xfId="31726" xr:uid="{00000000-0005-0000-0000-0000AA760000}"/>
    <cellStyle name="Normal 6 4 5 2 4 2 3" xfId="15489" xr:uid="{00000000-0005-0000-0000-0000AB760000}"/>
    <cellStyle name="Normal 6 4 5 2 4 2 3 2" xfId="15490" xr:uid="{00000000-0005-0000-0000-0000AC760000}"/>
    <cellStyle name="Normal 6 4 5 2 4 2 3 2 2" xfId="41745" xr:uid="{00000000-0005-0000-0000-0000AD760000}"/>
    <cellStyle name="Normal 6 4 5 2 4 2 3 3" xfId="31727" xr:uid="{00000000-0005-0000-0000-0000AE760000}"/>
    <cellStyle name="Normal 6 4 5 2 4 2 4" xfId="15491" xr:uid="{00000000-0005-0000-0000-0000AF760000}"/>
    <cellStyle name="Normal 6 4 5 2 4 2 4 2" xfId="36292" xr:uid="{00000000-0005-0000-0000-0000B0760000}"/>
    <cellStyle name="Normal 6 4 5 2 4 2 5" xfId="25696" xr:uid="{00000000-0005-0000-0000-0000B1760000}"/>
    <cellStyle name="Normal 6 4 5 2 4 3" xfId="15492" xr:uid="{00000000-0005-0000-0000-0000B2760000}"/>
    <cellStyle name="Normal 6 4 5 2 4 3 2" xfId="15493" xr:uid="{00000000-0005-0000-0000-0000B3760000}"/>
    <cellStyle name="Normal 6 4 5 2 4 3 2 2" xfId="15494" xr:uid="{00000000-0005-0000-0000-0000B4760000}"/>
    <cellStyle name="Normal 6 4 5 2 4 3 2 2 2" xfId="41746" xr:uid="{00000000-0005-0000-0000-0000B5760000}"/>
    <cellStyle name="Normal 6 4 5 2 4 3 2 3" xfId="31728" xr:uid="{00000000-0005-0000-0000-0000B6760000}"/>
    <cellStyle name="Normal 6 4 5 2 4 3 3" xfId="15495" xr:uid="{00000000-0005-0000-0000-0000B7760000}"/>
    <cellStyle name="Normal 6 4 5 2 4 3 3 2" xfId="15496" xr:uid="{00000000-0005-0000-0000-0000B8760000}"/>
    <cellStyle name="Normal 6 4 5 2 4 3 3 2 2" xfId="41747" xr:uid="{00000000-0005-0000-0000-0000B9760000}"/>
    <cellStyle name="Normal 6 4 5 2 4 3 3 3" xfId="31729" xr:uid="{00000000-0005-0000-0000-0000BA760000}"/>
    <cellStyle name="Normal 6 4 5 2 4 3 4" xfId="15497" xr:uid="{00000000-0005-0000-0000-0000BB760000}"/>
    <cellStyle name="Normal 6 4 5 2 4 3 4 2" xfId="36293" xr:uid="{00000000-0005-0000-0000-0000BC760000}"/>
    <cellStyle name="Normal 6 4 5 2 4 3 5" xfId="25697" xr:uid="{00000000-0005-0000-0000-0000BD760000}"/>
    <cellStyle name="Normal 6 4 5 2 4 4" xfId="15498" xr:uid="{00000000-0005-0000-0000-0000BE760000}"/>
    <cellStyle name="Normal 6 4 5 2 4 4 2" xfId="15499" xr:uid="{00000000-0005-0000-0000-0000BF760000}"/>
    <cellStyle name="Normal 6 4 5 2 4 4 2 2" xfId="41748" xr:uid="{00000000-0005-0000-0000-0000C0760000}"/>
    <cellStyle name="Normal 6 4 5 2 4 4 3" xfId="31730" xr:uid="{00000000-0005-0000-0000-0000C1760000}"/>
    <cellStyle name="Normal 6 4 5 2 4 5" xfId="15500" xr:uid="{00000000-0005-0000-0000-0000C2760000}"/>
    <cellStyle name="Normal 6 4 5 2 4 5 2" xfId="15501" xr:uid="{00000000-0005-0000-0000-0000C3760000}"/>
    <cellStyle name="Normal 6 4 5 2 4 5 2 2" xfId="41749" xr:uid="{00000000-0005-0000-0000-0000C4760000}"/>
    <cellStyle name="Normal 6 4 5 2 4 5 3" xfId="31731" xr:uid="{00000000-0005-0000-0000-0000C5760000}"/>
    <cellStyle name="Normal 6 4 5 2 4 6" xfId="15502" xr:uid="{00000000-0005-0000-0000-0000C6760000}"/>
    <cellStyle name="Normal 6 4 5 2 4 6 2" xfId="36291" xr:uid="{00000000-0005-0000-0000-0000C7760000}"/>
    <cellStyle name="Normal 6 4 5 2 4 7" xfId="25695" xr:uid="{00000000-0005-0000-0000-0000C8760000}"/>
    <cellStyle name="Normal 6 4 5 2 5" xfId="15503" xr:uid="{00000000-0005-0000-0000-0000C9760000}"/>
    <cellStyle name="Normal 6 4 5 2 5 2" xfId="15504" xr:uid="{00000000-0005-0000-0000-0000CA760000}"/>
    <cellStyle name="Normal 6 4 5 2 5 2 2" xfId="15505" xr:uid="{00000000-0005-0000-0000-0000CB760000}"/>
    <cellStyle name="Normal 6 4 5 2 5 2 2 2" xfId="41750" xr:uid="{00000000-0005-0000-0000-0000CC760000}"/>
    <cellStyle name="Normal 6 4 5 2 5 2 3" xfId="31732" xr:uid="{00000000-0005-0000-0000-0000CD760000}"/>
    <cellStyle name="Normal 6 4 5 2 5 3" xfId="15506" xr:uid="{00000000-0005-0000-0000-0000CE760000}"/>
    <cellStyle name="Normal 6 4 5 2 5 3 2" xfId="15507" xr:uid="{00000000-0005-0000-0000-0000CF760000}"/>
    <cellStyle name="Normal 6 4 5 2 5 3 2 2" xfId="41751" xr:uid="{00000000-0005-0000-0000-0000D0760000}"/>
    <cellStyle name="Normal 6 4 5 2 5 3 3" xfId="31733" xr:uid="{00000000-0005-0000-0000-0000D1760000}"/>
    <cellStyle name="Normal 6 4 5 2 5 4" xfId="15508" xr:uid="{00000000-0005-0000-0000-0000D2760000}"/>
    <cellStyle name="Normal 6 4 5 2 5 4 2" xfId="36294" xr:uid="{00000000-0005-0000-0000-0000D3760000}"/>
    <cellStyle name="Normal 6 4 5 2 5 5" xfId="25698" xr:uid="{00000000-0005-0000-0000-0000D4760000}"/>
    <cellStyle name="Normal 6 4 5 2 6" xfId="15509" xr:uid="{00000000-0005-0000-0000-0000D5760000}"/>
    <cellStyle name="Normal 6 4 5 2 6 2" xfId="15510" xr:uid="{00000000-0005-0000-0000-0000D6760000}"/>
    <cellStyle name="Normal 6 4 5 2 6 2 2" xfId="15511" xr:uid="{00000000-0005-0000-0000-0000D7760000}"/>
    <cellStyle name="Normal 6 4 5 2 6 2 2 2" xfId="41752" xr:uid="{00000000-0005-0000-0000-0000D8760000}"/>
    <cellStyle name="Normal 6 4 5 2 6 2 3" xfId="31734" xr:uid="{00000000-0005-0000-0000-0000D9760000}"/>
    <cellStyle name="Normal 6 4 5 2 6 3" xfId="15512" xr:uid="{00000000-0005-0000-0000-0000DA760000}"/>
    <cellStyle name="Normal 6 4 5 2 6 3 2" xfId="15513" xr:uid="{00000000-0005-0000-0000-0000DB760000}"/>
    <cellStyle name="Normal 6 4 5 2 6 3 2 2" xfId="41753" xr:uid="{00000000-0005-0000-0000-0000DC760000}"/>
    <cellStyle name="Normal 6 4 5 2 6 3 3" xfId="31735" xr:uid="{00000000-0005-0000-0000-0000DD760000}"/>
    <cellStyle name="Normal 6 4 5 2 6 4" xfId="15514" xr:uid="{00000000-0005-0000-0000-0000DE760000}"/>
    <cellStyle name="Normal 6 4 5 2 6 4 2" xfId="36295" xr:uid="{00000000-0005-0000-0000-0000DF760000}"/>
    <cellStyle name="Normal 6 4 5 2 6 5" xfId="25699" xr:uid="{00000000-0005-0000-0000-0000E0760000}"/>
    <cellStyle name="Normal 6 4 5 2 7" xfId="15515" xr:uid="{00000000-0005-0000-0000-0000E1760000}"/>
    <cellStyle name="Normal 6 4 5 2 7 2" xfId="15516" xr:uid="{00000000-0005-0000-0000-0000E2760000}"/>
    <cellStyle name="Normal 6 4 5 2 7 2 2" xfId="41754" xr:uid="{00000000-0005-0000-0000-0000E3760000}"/>
    <cellStyle name="Normal 6 4 5 2 7 3" xfId="31736" xr:uid="{00000000-0005-0000-0000-0000E4760000}"/>
    <cellStyle name="Normal 6 4 5 2 8" xfId="15517" xr:uid="{00000000-0005-0000-0000-0000E5760000}"/>
    <cellStyle name="Normal 6 4 5 2 8 2" xfId="15518" xr:uid="{00000000-0005-0000-0000-0000E6760000}"/>
    <cellStyle name="Normal 6 4 5 2 8 2 2" xfId="41755" xr:uid="{00000000-0005-0000-0000-0000E7760000}"/>
    <cellStyle name="Normal 6 4 5 2 8 3" xfId="31737" xr:uid="{00000000-0005-0000-0000-0000E8760000}"/>
    <cellStyle name="Normal 6 4 5 2 9" xfId="15519" xr:uid="{00000000-0005-0000-0000-0000E9760000}"/>
    <cellStyle name="Normal 6 4 5 2 9 2" xfId="36278" xr:uid="{00000000-0005-0000-0000-0000EA760000}"/>
    <cellStyle name="Normal 6 4 5 3" xfId="15520" xr:uid="{00000000-0005-0000-0000-0000EB760000}"/>
    <cellStyle name="Normal 6 4 5 3 2" xfId="15521" xr:uid="{00000000-0005-0000-0000-0000EC760000}"/>
    <cellStyle name="Normal 6 4 5 3 2 2" xfId="15522" xr:uid="{00000000-0005-0000-0000-0000ED760000}"/>
    <cellStyle name="Normal 6 4 5 3 2 2 2" xfId="15523" xr:uid="{00000000-0005-0000-0000-0000EE760000}"/>
    <cellStyle name="Normal 6 4 5 3 2 2 2 2" xfId="15524" xr:uid="{00000000-0005-0000-0000-0000EF760000}"/>
    <cellStyle name="Normal 6 4 5 3 2 2 2 2 2" xfId="41756" xr:uid="{00000000-0005-0000-0000-0000F0760000}"/>
    <cellStyle name="Normal 6 4 5 3 2 2 2 3" xfId="31738" xr:uid="{00000000-0005-0000-0000-0000F1760000}"/>
    <cellStyle name="Normal 6 4 5 3 2 2 3" xfId="15525" xr:uid="{00000000-0005-0000-0000-0000F2760000}"/>
    <cellStyle name="Normal 6 4 5 3 2 2 3 2" xfId="15526" xr:uid="{00000000-0005-0000-0000-0000F3760000}"/>
    <cellStyle name="Normal 6 4 5 3 2 2 3 2 2" xfId="41757" xr:uid="{00000000-0005-0000-0000-0000F4760000}"/>
    <cellStyle name="Normal 6 4 5 3 2 2 3 3" xfId="31739" xr:uid="{00000000-0005-0000-0000-0000F5760000}"/>
    <cellStyle name="Normal 6 4 5 3 2 2 4" xfId="15527" xr:uid="{00000000-0005-0000-0000-0000F6760000}"/>
    <cellStyle name="Normal 6 4 5 3 2 2 4 2" xfId="36298" xr:uid="{00000000-0005-0000-0000-0000F7760000}"/>
    <cellStyle name="Normal 6 4 5 3 2 2 5" xfId="25702" xr:uid="{00000000-0005-0000-0000-0000F8760000}"/>
    <cellStyle name="Normal 6 4 5 3 2 3" xfId="15528" xr:uid="{00000000-0005-0000-0000-0000F9760000}"/>
    <cellStyle name="Normal 6 4 5 3 2 3 2" xfId="15529" xr:uid="{00000000-0005-0000-0000-0000FA760000}"/>
    <cellStyle name="Normal 6 4 5 3 2 3 2 2" xfId="15530" xr:uid="{00000000-0005-0000-0000-0000FB760000}"/>
    <cellStyle name="Normal 6 4 5 3 2 3 2 2 2" xfId="41758" xr:uid="{00000000-0005-0000-0000-0000FC760000}"/>
    <cellStyle name="Normal 6 4 5 3 2 3 2 3" xfId="31740" xr:uid="{00000000-0005-0000-0000-0000FD760000}"/>
    <cellStyle name="Normal 6 4 5 3 2 3 3" xfId="15531" xr:uid="{00000000-0005-0000-0000-0000FE760000}"/>
    <cellStyle name="Normal 6 4 5 3 2 3 3 2" xfId="15532" xr:uid="{00000000-0005-0000-0000-0000FF760000}"/>
    <cellStyle name="Normal 6 4 5 3 2 3 3 2 2" xfId="41759" xr:uid="{00000000-0005-0000-0000-000000770000}"/>
    <cellStyle name="Normal 6 4 5 3 2 3 3 3" xfId="31741" xr:uid="{00000000-0005-0000-0000-000001770000}"/>
    <cellStyle name="Normal 6 4 5 3 2 3 4" xfId="15533" xr:uid="{00000000-0005-0000-0000-000002770000}"/>
    <cellStyle name="Normal 6 4 5 3 2 3 4 2" xfId="36299" xr:uid="{00000000-0005-0000-0000-000003770000}"/>
    <cellStyle name="Normal 6 4 5 3 2 3 5" xfId="25703" xr:uid="{00000000-0005-0000-0000-000004770000}"/>
    <cellStyle name="Normal 6 4 5 3 2 4" xfId="15534" xr:uid="{00000000-0005-0000-0000-000005770000}"/>
    <cellStyle name="Normal 6 4 5 3 2 4 2" xfId="15535" xr:uid="{00000000-0005-0000-0000-000006770000}"/>
    <cellStyle name="Normal 6 4 5 3 2 4 2 2" xfId="41760" xr:uid="{00000000-0005-0000-0000-000007770000}"/>
    <cellStyle name="Normal 6 4 5 3 2 4 3" xfId="31742" xr:uid="{00000000-0005-0000-0000-000008770000}"/>
    <cellStyle name="Normal 6 4 5 3 2 5" xfId="15536" xr:uid="{00000000-0005-0000-0000-000009770000}"/>
    <cellStyle name="Normal 6 4 5 3 2 5 2" xfId="15537" xr:uid="{00000000-0005-0000-0000-00000A770000}"/>
    <cellStyle name="Normal 6 4 5 3 2 5 2 2" xfId="41761" xr:uid="{00000000-0005-0000-0000-00000B770000}"/>
    <cellStyle name="Normal 6 4 5 3 2 5 3" xfId="31743" xr:uid="{00000000-0005-0000-0000-00000C770000}"/>
    <cellStyle name="Normal 6 4 5 3 2 6" xfId="15538" xr:uid="{00000000-0005-0000-0000-00000D770000}"/>
    <cellStyle name="Normal 6 4 5 3 2 6 2" xfId="36297" xr:uid="{00000000-0005-0000-0000-00000E770000}"/>
    <cellStyle name="Normal 6 4 5 3 2 7" xfId="25701" xr:uid="{00000000-0005-0000-0000-00000F770000}"/>
    <cellStyle name="Normal 6 4 5 3 3" xfId="15539" xr:uid="{00000000-0005-0000-0000-000010770000}"/>
    <cellStyle name="Normal 6 4 5 3 3 2" xfId="15540" xr:uid="{00000000-0005-0000-0000-000011770000}"/>
    <cellStyle name="Normal 6 4 5 3 3 2 2" xfId="15541" xr:uid="{00000000-0005-0000-0000-000012770000}"/>
    <cellStyle name="Normal 6 4 5 3 3 2 2 2" xfId="41762" xr:uid="{00000000-0005-0000-0000-000013770000}"/>
    <cellStyle name="Normal 6 4 5 3 3 2 3" xfId="31744" xr:uid="{00000000-0005-0000-0000-000014770000}"/>
    <cellStyle name="Normal 6 4 5 3 3 3" xfId="15542" xr:uid="{00000000-0005-0000-0000-000015770000}"/>
    <cellStyle name="Normal 6 4 5 3 3 3 2" xfId="15543" xr:uid="{00000000-0005-0000-0000-000016770000}"/>
    <cellStyle name="Normal 6 4 5 3 3 3 2 2" xfId="41763" xr:uid="{00000000-0005-0000-0000-000017770000}"/>
    <cellStyle name="Normal 6 4 5 3 3 3 3" xfId="31745" xr:uid="{00000000-0005-0000-0000-000018770000}"/>
    <cellStyle name="Normal 6 4 5 3 3 4" xfId="15544" xr:uid="{00000000-0005-0000-0000-000019770000}"/>
    <cellStyle name="Normal 6 4 5 3 3 4 2" xfId="36300" xr:uid="{00000000-0005-0000-0000-00001A770000}"/>
    <cellStyle name="Normal 6 4 5 3 3 5" xfId="25704" xr:uid="{00000000-0005-0000-0000-00001B770000}"/>
    <cellStyle name="Normal 6 4 5 3 4" xfId="15545" xr:uid="{00000000-0005-0000-0000-00001C770000}"/>
    <cellStyle name="Normal 6 4 5 3 4 2" xfId="15546" xr:uid="{00000000-0005-0000-0000-00001D770000}"/>
    <cellStyle name="Normal 6 4 5 3 4 2 2" xfId="15547" xr:uid="{00000000-0005-0000-0000-00001E770000}"/>
    <cellStyle name="Normal 6 4 5 3 4 2 2 2" xfId="41764" xr:uid="{00000000-0005-0000-0000-00001F770000}"/>
    <cellStyle name="Normal 6 4 5 3 4 2 3" xfId="31746" xr:uid="{00000000-0005-0000-0000-000020770000}"/>
    <cellStyle name="Normal 6 4 5 3 4 3" xfId="15548" xr:uid="{00000000-0005-0000-0000-000021770000}"/>
    <cellStyle name="Normal 6 4 5 3 4 3 2" xfId="15549" xr:uid="{00000000-0005-0000-0000-000022770000}"/>
    <cellStyle name="Normal 6 4 5 3 4 3 2 2" xfId="41765" xr:uid="{00000000-0005-0000-0000-000023770000}"/>
    <cellStyle name="Normal 6 4 5 3 4 3 3" xfId="31747" xr:uid="{00000000-0005-0000-0000-000024770000}"/>
    <cellStyle name="Normal 6 4 5 3 4 4" xfId="15550" xr:uid="{00000000-0005-0000-0000-000025770000}"/>
    <cellStyle name="Normal 6 4 5 3 4 4 2" xfId="36301" xr:uid="{00000000-0005-0000-0000-000026770000}"/>
    <cellStyle name="Normal 6 4 5 3 4 5" xfId="25705" xr:uid="{00000000-0005-0000-0000-000027770000}"/>
    <cellStyle name="Normal 6 4 5 3 5" xfId="15551" xr:uid="{00000000-0005-0000-0000-000028770000}"/>
    <cellStyle name="Normal 6 4 5 3 5 2" xfId="15552" xr:uid="{00000000-0005-0000-0000-000029770000}"/>
    <cellStyle name="Normal 6 4 5 3 5 2 2" xfId="41766" xr:uid="{00000000-0005-0000-0000-00002A770000}"/>
    <cellStyle name="Normal 6 4 5 3 5 3" xfId="31748" xr:uid="{00000000-0005-0000-0000-00002B770000}"/>
    <cellStyle name="Normal 6 4 5 3 6" xfId="15553" xr:uid="{00000000-0005-0000-0000-00002C770000}"/>
    <cellStyle name="Normal 6 4 5 3 6 2" xfId="15554" xr:uid="{00000000-0005-0000-0000-00002D770000}"/>
    <cellStyle name="Normal 6 4 5 3 6 2 2" xfId="41767" xr:uid="{00000000-0005-0000-0000-00002E770000}"/>
    <cellStyle name="Normal 6 4 5 3 6 3" xfId="31749" xr:uid="{00000000-0005-0000-0000-00002F770000}"/>
    <cellStyle name="Normal 6 4 5 3 7" xfId="15555" xr:uid="{00000000-0005-0000-0000-000030770000}"/>
    <cellStyle name="Normal 6 4 5 3 7 2" xfId="36296" xr:uid="{00000000-0005-0000-0000-000031770000}"/>
    <cellStyle name="Normal 6 4 5 3 8" xfId="25700" xr:uid="{00000000-0005-0000-0000-000032770000}"/>
    <cellStyle name="Normal 6 4 5 4" xfId="15556" xr:uid="{00000000-0005-0000-0000-000033770000}"/>
    <cellStyle name="Normal 6 4 5 4 2" xfId="15557" xr:uid="{00000000-0005-0000-0000-000034770000}"/>
    <cellStyle name="Normal 6 4 5 4 2 2" xfId="15558" xr:uid="{00000000-0005-0000-0000-000035770000}"/>
    <cellStyle name="Normal 6 4 5 4 2 2 2" xfId="15559" xr:uid="{00000000-0005-0000-0000-000036770000}"/>
    <cellStyle name="Normal 6 4 5 4 2 2 2 2" xfId="15560" xr:uid="{00000000-0005-0000-0000-000037770000}"/>
    <cellStyle name="Normal 6 4 5 4 2 2 2 2 2" xfId="41768" xr:uid="{00000000-0005-0000-0000-000038770000}"/>
    <cellStyle name="Normal 6 4 5 4 2 2 2 3" xfId="31750" xr:uid="{00000000-0005-0000-0000-000039770000}"/>
    <cellStyle name="Normal 6 4 5 4 2 2 3" xfId="15561" xr:uid="{00000000-0005-0000-0000-00003A770000}"/>
    <cellStyle name="Normal 6 4 5 4 2 2 3 2" xfId="15562" xr:uid="{00000000-0005-0000-0000-00003B770000}"/>
    <cellStyle name="Normal 6 4 5 4 2 2 3 2 2" xfId="41769" xr:uid="{00000000-0005-0000-0000-00003C770000}"/>
    <cellStyle name="Normal 6 4 5 4 2 2 3 3" xfId="31751" xr:uid="{00000000-0005-0000-0000-00003D770000}"/>
    <cellStyle name="Normal 6 4 5 4 2 2 4" xfId="15563" xr:uid="{00000000-0005-0000-0000-00003E770000}"/>
    <cellStyle name="Normal 6 4 5 4 2 2 4 2" xfId="36304" xr:uid="{00000000-0005-0000-0000-00003F770000}"/>
    <cellStyle name="Normal 6 4 5 4 2 2 5" xfId="25708" xr:uid="{00000000-0005-0000-0000-000040770000}"/>
    <cellStyle name="Normal 6 4 5 4 2 3" xfId="15564" xr:uid="{00000000-0005-0000-0000-000041770000}"/>
    <cellStyle name="Normal 6 4 5 4 2 3 2" xfId="15565" xr:uid="{00000000-0005-0000-0000-000042770000}"/>
    <cellStyle name="Normal 6 4 5 4 2 3 2 2" xfId="15566" xr:uid="{00000000-0005-0000-0000-000043770000}"/>
    <cellStyle name="Normal 6 4 5 4 2 3 2 2 2" xfId="41770" xr:uid="{00000000-0005-0000-0000-000044770000}"/>
    <cellStyle name="Normal 6 4 5 4 2 3 2 3" xfId="31752" xr:uid="{00000000-0005-0000-0000-000045770000}"/>
    <cellStyle name="Normal 6 4 5 4 2 3 3" xfId="15567" xr:uid="{00000000-0005-0000-0000-000046770000}"/>
    <cellStyle name="Normal 6 4 5 4 2 3 3 2" xfId="15568" xr:uid="{00000000-0005-0000-0000-000047770000}"/>
    <cellStyle name="Normal 6 4 5 4 2 3 3 2 2" xfId="41771" xr:uid="{00000000-0005-0000-0000-000048770000}"/>
    <cellStyle name="Normal 6 4 5 4 2 3 3 3" xfId="31753" xr:uid="{00000000-0005-0000-0000-000049770000}"/>
    <cellStyle name="Normal 6 4 5 4 2 3 4" xfId="15569" xr:uid="{00000000-0005-0000-0000-00004A770000}"/>
    <cellStyle name="Normal 6 4 5 4 2 3 4 2" xfId="36305" xr:uid="{00000000-0005-0000-0000-00004B770000}"/>
    <cellStyle name="Normal 6 4 5 4 2 3 5" xfId="25709" xr:uid="{00000000-0005-0000-0000-00004C770000}"/>
    <cellStyle name="Normal 6 4 5 4 2 4" xfId="15570" xr:uid="{00000000-0005-0000-0000-00004D770000}"/>
    <cellStyle name="Normal 6 4 5 4 2 4 2" xfId="15571" xr:uid="{00000000-0005-0000-0000-00004E770000}"/>
    <cellStyle name="Normal 6 4 5 4 2 4 2 2" xfId="41772" xr:uid="{00000000-0005-0000-0000-00004F770000}"/>
    <cellStyle name="Normal 6 4 5 4 2 4 3" xfId="31754" xr:uid="{00000000-0005-0000-0000-000050770000}"/>
    <cellStyle name="Normal 6 4 5 4 2 5" xfId="15572" xr:uid="{00000000-0005-0000-0000-000051770000}"/>
    <cellStyle name="Normal 6 4 5 4 2 5 2" xfId="15573" xr:uid="{00000000-0005-0000-0000-000052770000}"/>
    <cellStyle name="Normal 6 4 5 4 2 5 2 2" xfId="41773" xr:uid="{00000000-0005-0000-0000-000053770000}"/>
    <cellStyle name="Normal 6 4 5 4 2 5 3" xfId="31755" xr:uid="{00000000-0005-0000-0000-000054770000}"/>
    <cellStyle name="Normal 6 4 5 4 2 6" xfId="15574" xr:uid="{00000000-0005-0000-0000-000055770000}"/>
    <cellStyle name="Normal 6 4 5 4 2 6 2" xfId="36303" xr:uid="{00000000-0005-0000-0000-000056770000}"/>
    <cellStyle name="Normal 6 4 5 4 2 7" xfId="25707" xr:uid="{00000000-0005-0000-0000-000057770000}"/>
    <cellStyle name="Normal 6 4 5 4 3" xfId="15575" xr:uid="{00000000-0005-0000-0000-000058770000}"/>
    <cellStyle name="Normal 6 4 5 4 3 2" xfId="15576" xr:uid="{00000000-0005-0000-0000-000059770000}"/>
    <cellStyle name="Normal 6 4 5 4 3 2 2" xfId="15577" xr:uid="{00000000-0005-0000-0000-00005A770000}"/>
    <cellStyle name="Normal 6 4 5 4 3 2 2 2" xfId="41774" xr:uid="{00000000-0005-0000-0000-00005B770000}"/>
    <cellStyle name="Normal 6 4 5 4 3 2 3" xfId="31756" xr:uid="{00000000-0005-0000-0000-00005C770000}"/>
    <cellStyle name="Normal 6 4 5 4 3 3" xfId="15578" xr:uid="{00000000-0005-0000-0000-00005D770000}"/>
    <cellStyle name="Normal 6 4 5 4 3 3 2" xfId="15579" xr:uid="{00000000-0005-0000-0000-00005E770000}"/>
    <cellStyle name="Normal 6 4 5 4 3 3 2 2" xfId="41775" xr:uid="{00000000-0005-0000-0000-00005F770000}"/>
    <cellStyle name="Normal 6 4 5 4 3 3 3" xfId="31757" xr:uid="{00000000-0005-0000-0000-000060770000}"/>
    <cellStyle name="Normal 6 4 5 4 3 4" xfId="15580" xr:uid="{00000000-0005-0000-0000-000061770000}"/>
    <cellStyle name="Normal 6 4 5 4 3 4 2" xfId="36306" xr:uid="{00000000-0005-0000-0000-000062770000}"/>
    <cellStyle name="Normal 6 4 5 4 3 5" xfId="25710" xr:uid="{00000000-0005-0000-0000-000063770000}"/>
    <cellStyle name="Normal 6 4 5 4 4" xfId="15581" xr:uid="{00000000-0005-0000-0000-000064770000}"/>
    <cellStyle name="Normal 6 4 5 4 4 2" xfId="15582" xr:uid="{00000000-0005-0000-0000-000065770000}"/>
    <cellStyle name="Normal 6 4 5 4 4 2 2" xfId="15583" xr:uid="{00000000-0005-0000-0000-000066770000}"/>
    <cellStyle name="Normal 6 4 5 4 4 2 2 2" xfId="41776" xr:uid="{00000000-0005-0000-0000-000067770000}"/>
    <cellStyle name="Normal 6 4 5 4 4 2 3" xfId="31758" xr:uid="{00000000-0005-0000-0000-000068770000}"/>
    <cellStyle name="Normal 6 4 5 4 4 3" xfId="15584" xr:uid="{00000000-0005-0000-0000-000069770000}"/>
    <cellStyle name="Normal 6 4 5 4 4 3 2" xfId="15585" xr:uid="{00000000-0005-0000-0000-00006A770000}"/>
    <cellStyle name="Normal 6 4 5 4 4 3 2 2" xfId="41777" xr:uid="{00000000-0005-0000-0000-00006B770000}"/>
    <cellStyle name="Normal 6 4 5 4 4 3 3" xfId="31759" xr:uid="{00000000-0005-0000-0000-00006C770000}"/>
    <cellStyle name="Normal 6 4 5 4 4 4" xfId="15586" xr:uid="{00000000-0005-0000-0000-00006D770000}"/>
    <cellStyle name="Normal 6 4 5 4 4 4 2" xfId="36307" xr:uid="{00000000-0005-0000-0000-00006E770000}"/>
    <cellStyle name="Normal 6 4 5 4 4 5" xfId="25711" xr:uid="{00000000-0005-0000-0000-00006F770000}"/>
    <cellStyle name="Normal 6 4 5 4 5" xfId="15587" xr:uid="{00000000-0005-0000-0000-000070770000}"/>
    <cellStyle name="Normal 6 4 5 4 5 2" xfId="15588" xr:uid="{00000000-0005-0000-0000-000071770000}"/>
    <cellStyle name="Normal 6 4 5 4 5 2 2" xfId="41778" xr:uid="{00000000-0005-0000-0000-000072770000}"/>
    <cellStyle name="Normal 6 4 5 4 5 3" xfId="31760" xr:uid="{00000000-0005-0000-0000-000073770000}"/>
    <cellStyle name="Normal 6 4 5 4 6" xfId="15589" xr:uid="{00000000-0005-0000-0000-000074770000}"/>
    <cellStyle name="Normal 6 4 5 4 6 2" xfId="15590" xr:uid="{00000000-0005-0000-0000-000075770000}"/>
    <cellStyle name="Normal 6 4 5 4 6 2 2" xfId="41779" xr:uid="{00000000-0005-0000-0000-000076770000}"/>
    <cellStyle name="Normal 6 4 5 4 6 3" xfId="31761" xr:uid="{00000000-0005-0000-0000-000077770000}"/>
    <cellStyle name="Normal 6 4 5 4 7" xfId="15591" xr:uid="{00000000-0005-0000-0000-000078770000}"/>
    <cellStyle name="Normal 6 4 5 4 7 2" xfId="36302" xr:uid="{00000000-0005-0000-0000-000079770000}"/>
    <cellStyle name="Normal 6 4 5 4 8" xfId="25706" xr:uid="{00000000-0005-0000-0000-00007A770000}"/>
    <cellStyle name="Normal 6 4 5 5" xfId="15592" xr:uid="{00000000-0005-0000-0000-00007B770000}"/>
    <cellStyle name="Normal 6 4 5 5 2" xfId="15593" xr:uid="{00000000-0005-0000-0000-00007C770000}"/>
    <cellStyle name="Normal 6 4 5 5 2 2" xfId="15594" xr:uid="{00000000-0005-0000-0000-00007D770000}"/>
    <cellStyle name="Normal 6 4 5 5 2 2 2" xfId="15595" xr:uid="{00000000-0005-0000-0000-00007E770000}"/>
    <cellStyle name="Normal 6 4 5 5 2 2 2 2" xfId="15596" xr:uid="{00000000-0005-0000-0000-00007F770000}"/>
    <cellStyle name="Normal 6 4 5 5 2 2 2 2 2" xfId="41780" xr:uid="{00000000-0005-0000-0000-000080770000}"/>
    <cellStyle name="Normal 6 4 5 5 2 2 2 3" xfId="31762" xr:uid="{00000000-0005-0000-0000-000081770000}"/>
    <cellStyle name="Normal 6 4 5 5 2 2 3" xfId="15597" xr:uid="{00000000-0005-0000-0000-000082770000}"/>
    <cellStyle name="Normal 6 4 5 5 2 2 3 2" xfId="15598" xr:uid="{00000000-0005-0000-0000-000083770000}"/>
    <cellStyle name="Normal 6 4 5 5 2 2 3 2 2" xfId="41781" xr:uid="{00000000-0005-0000-0000-000084770000}"/>
    <cellStyle name="Normal 6 4 5 5 2 2 3 3" xfId="31763" xr:uid="{00000000-0005-0000-0000-000085770000}"/>
    <cellStyle name="Normal 6 4 5 5 2 2 4" xfId="15599" xr:uid="{00000000-0005-0000-0000-000086770000}"/>
    <cellStyle name="Normal 6 4 5 5 2 2 4 2" xfId="36310" xr:uid="{00000000-0005-0000-0000-000087770000}"/>
    <cellStyle name="Normal 6 4 5 5 2 2 5" xfId="25714" xr:uid="{00000000-0005-0000-0000-000088770000}"/>
    <cellStyle name="Normal 6 4 5 5 2 3" xfId="15600" xr:uid="{00000000-0005-0000-0000-000089770000}"/>
    <cellStyle name="Normal 6 4 5 5 2 3 2" xfId="15601" xr:uid="{00000000-0005-0000-0000-00008A770000}"/>
    <cellStyle name="Normal 6 4 5 5 2 3 2 2" xfId="15602" xr:uid="{00000000-0005-0000-0000-00008B770000}"/>
    <cellStyle name="Normal 6 4 5 5 2 3 2 2 2" xfId="41782" xr:uid="{00000000-0005-0000-0000-00008C770000}"/>
    <cellStyle name="Normal 6 4 5 5 2 3 2 3" xfId="31764" xr:uid="{00000000-0005-0000-0000-00008D770000}"/>
    <cellStyle name="Normal 6 4 5 5 2 3 3" xfId="15603" xr:uid="{00000000-0005-0000-0000-00008E770000}"/>
    <cellStyle name="Normal 6 4 5 5 2 3 3 2" xfId="15604" xr:uid="{00000000-0005-0000-0000-00008F770000}"/>
    <cellStyle name="Normal 6 4 5 5 2 3 3 2 2" xfId="41783" xr:uid="{00000000-0005-0000-0000-000090770000}"/>
    <cellStyle name="Normal 6 4 5 5 2 3 3 3" xfId="31765" xr:uid="{00000000-0005-0000-0000-000091770000}"/>
    <cellStyle name="Normal 6 4 5 5 2 3 4" xfId="15605" xr:uid="{00000000-0005-0000-0000-000092770000}"/>
    <cellStyle name="Normal 6 4 5 5 2 3 4 2" xfId="36311" xr:uid="{00000000-0005-0000-0000-000093770000}"/>
    <cellStyle name="Normal 6 4 5 5 2 3 5" xfId="25715" xr:uid="{00000000-0005-0000-0000-000094770000}"/>
    <cellStyle name="Normal 6 4 5 5 2 4" xfId="15606" xr:uid="{00000000-0005-0000-0000-000095770000}"/>
    <cellStyle name="Normal 6 4 5 5 2 4 2" xfId="15607" xr:uid="{00000000-0005-0000-0000-000096770000}"/>
    <cellStyle name="Normal 6 4 5 5 2 4 2 2" xfId="41784" xr:uid="{00000000-0005-0000-0000-000097770000}"/>
    <cellStyle name="Normal 6 4 5 5 2 4 3" xfId="31766" xr:uid="{00000000-0005-0000-0000-000098770000}"/>
    <cellStyle name="Normal 6 4 5 5 2 5" xfId="15608" xr:uid="{00000000-0005-0000-0000-000099770000}"/>
    <cellStyle name="Normal 6 4 5 5 2 5 2" xfId="15609" xr:uid="{00000000-0005-0000-0000-00009A770000}"/>
    <cellStyle name="Normal 6 4 5 5 2 5 2 2" xfId="41785" xr:uid="{00000000-0005-0000-0000-00009B770000}"/>
    <cellStyle name="Normal 6 4 5 5 2 5 3" xfId="31767" xr:uid="{00000000-0005-0000-0000-00009C770000}"/>
    <cellStyle name="Normal 6 4 5 5 2 6" xfId="15610" xr:uid="{00000000-0005-0000-0000-00009D770000}"/>
    <cellStyle name="Normal 6 4 5 5 2 6 2" xfId="36309" xr:uid="{00000000-0005-0000-0000-00009E770000}"/>
    <cellStyle name="Normal 6 4 5 5 2 7" xfId="25713" xr:uid="{00000000-0005-0000-0000-00009F770000}"/>
    <cellStyle name="Normal 6 4 5 5 3" xfId="15611" xr:uid="{00000000-0005-0000-0000-0000A0770000}"/>
    <cellStyle name="Normal 6 4 5 5 3 2" xfId="15612" xr:uid="{00000000-0005-0000-0000-0000A1770000}"/>
    <cellStyle name="Normal 6 4 5 5 3 2 2" xfId="15613" xr:uid="{00000000-0005-0000-0000-0000A2770000}"/>
    <cellStyle name="Normal 6 4 5 5 3 2 2 2" xfId="41786" xr:uid="{00000000-0005-0000-0000-0000A3770000}"/>
    <cellStyle name="Normal 6 4 5 5 3 2 3" xfId="31768" xr:uid="{00000000-0005-0000-0000-0000A4770000}"/>
    <cellStyle name="Normal 6 4 5 5 3 3" xfId="15614" xr:uid="{00000000-0005-0000-0000-0000A5770000}"/>
    <cellStyle name="Normal 6 4 5 5 3 3 2" xfId="15615" xr:uid="{00000000-0005-0000-0000-0000A6770000}"/>
    <cellStyle name="Normal 6 4 5 5 3 3 2 2" xfId="41787" xr:uid="{00000000-0005-0000-0000-0000A7770000}"/>
    <cellStyle name="Normal 6 4 5 5 3 3 3" xfId="31769" xr:uid="{00000000-0005-0000-0000-0000A8770000}"/>
    <cellStyle name="Normal 6 4 5 5 3 4" xfId="15616" xr:uid="{00000000-0005-0000-0000-0000A9770000}"/>
    <cellStyle name="Normal 6 4 5 5 3 4 2" xfId="36312" xr:uid="{00000000-0005-0000-0000-0000AA770000}"/>
    <cellStyle name="Normal 6 4 5 5 3 5" xfId="25716" xr:uid="{00000000-0005-0000-0000-0000AB770000}"/>
    <cellStyle name="Normal 6 4 5 5 4" xfId="15617" xr:uid="{00000000-0005-0000-0000-0000AC770000}"/>
    <cellStyle name="Normal 6 4 5 5 4 2" xfId="15618" xr:uid="{00000000-0005-0000-0000-0000AD770000}"/>
    <cellStyle name="Normal 6 4 5 5 4 2 2" xfId="15619" xr:uid="{00000000-0005-0000-0000-0000AE770000}"/>
    <cellStyle name="Normal 6 4 5 5 4 2 2 2" xfId="41788" xr:uid="{00000000-0005-0000-0000-0000AF770000}"/>
    <cellStyle name="Normal 6 4 5 5 4 2 3" xfId="31770" xr:uid="{00000000-0005-0000-0000-0000B0770000}"/>
    <cellStyle name="Normal 6 4 5 5 4 3" xfId="15620" xr:uid="{00000000-0005-0000-0000-0000B1770000}"/>
    <cellStyle name="Normal 6 4 5 5 4 3 2" xfId="15621" xr:uid="{00000000-0005-0000-0000-0000B2770000}"/>
    <cellStyle name="Normal 6 4 5 5 4 3 2 2" xfId="41789" xr:uid="{00000000-0005-0000-0000-0000B3770000}"/>
    <cellStyle name="Normal 6 4 5 5 4 3 3" xfId="31771" xr:uid="{00000000-0005-0000-0000-0000B4770000}"/>
    <cellStyle name="Normal 6 4 5 5 4 4" xfId="15622" xr:uid="{00000000-0005-0000-0000-0000B5770000}"/>
    <cellStyle name="Normal 6 4 5 5 4 4 2" xfId="36313" xr:uid="{00000000-0005-0000-0000-0000B6770000}"/>
    <cellStyle name="Normal 6 4 5 5 4 5" xfId="25717" xr:uid="{00000000-0005-0000-0000-0000B7770000}"/>
    <cellStyle name="Normal 6 4 5 5 5" xfId="15623" xr:uid="{00000000-0005-0000-0000-0000B8770000}"/>
    <cellStyle name="Normal 6 4 5 5 5 2" xfId="15624" xr:uid="{00000000-0005-0000-0000-0000B9770000}"/>
    <cellStyle name="Normal 6 4 5 5 5 2 2" xfId="41790" xr:uid="{00000000-0005-0000-0000-0000BA770000}"/>
    <cellStyle name="Normal 6 4 5 5 5 3" xfId="31772" xr:uid="{00000000-0005-0000-0000-0000BB770000}"/>
    <cellStyle name="Normal 6 4 5 5 6" xfId="15625" xr:uid="{00000000-0005-0000-0000-0000BC770000}"/>
    <cellStyle name="Normal 6 4 5 5 6 2" xfId="15626" xr:uid="{00000000-0005-0000-0000-0000BD770000}"/>
    <cellStyle name="Normal 6 4 5 5 6 2 2" xfId="41791" xr:uid="{00000000-0005-0000-0000-0000BE770000}"/>
    <cellStyle name="Normal 6 4 5 5 6 3" xfId="31773" xr:uid="{00000000-0005-0000-0000-0000BF770000}"/>
    <cellStyle name="Normal 6 4 5 5 7" xfId="15627" xr:uid="{00000000-0005-0000-0000-0000C0770000}"/>
    <cellStyle name="Normal 6 4 5 5 7 2" xfId="36308" xr:uid="{00000000-0005-0000-0000-0000C1770000}"/>
    <cellStyle name="Normal 6 4 5 5 8" xfId="25712" xr:uid="{00000000-0005-0000-0000-0000C2770000}"/>
    <cellStyle name="Normal 6 4 5 6" xfId="15628" xr:uid="{00000000-0005-0000-0000-0000C3770000}"/>
    <cellStyle name="Normal 6 4 5 6 2" xfId="15629" xr:uid="{00000000-0005-0000-0000-0000C4770000}"/>
    <cellStyle name="Normal 6 4 5 6 2 2" xfId="15630" xr:uid="{00000000-0005-0000-0000-0000C5770000}"/>
    <cellStyle name="Normal 6 4 5 6 2 2 2" xfId="15631" xr:uid="{00000000-0005-0000-0000-0000C6770000}"/>
    <cellStyle name="Normal 6 4 5 6 2 2 2 2" xfId="41792" xr:uid="{00000000-0005-0000-0000-0000C7770000}"/>
    <cellStyle name="Normal 6 4 5 6 2 2 3" xfId="31774" xr:uid="{00000000-0005-0000-0000-0000C8770000}"/>
    <cellStyle name="Normal 6 4 5 6 2 3" xfId="15632" xr:uid="{00000000-0005-0000-0000-0000C9770000}"/>
    <cellStyle name="Normal 6 4 5 6 2 3 2" xfId="15633" xr:uid="{00000000-0005-0000-0000-0000CA770000}"/>
    <cellStyle name="Normal 6 4 5 6 2 3 2 2" xfId="41793" xr:uid="{00000000-0005-0000-0000-0000CB770000}"/>
    <cellStyle name="Normal 6 4 5 6 2 3 3" xfId="31775" xr:uid="{00000000-0005-0000-0000-0000CC770000}"/>
    <cellStyle name="Normal 6 4 5 6 2 4" xfId="15634" xr:uid="{00000000-0005-0000-0000-0000CD770000}"/>
    <cellStyle name="Normal 6 4 5 6 2 4 2" xfId="36315" xr:uid="{00000000-0005-0000-0000-0000CE770000}"/>
    <cellStyle name="Normal 6 4 5 6 2 5" xfId="25719" xr:uid="{00000000-0005-0000-0000-0000CF770000}"/>
    <cellStyle name="Normal 6 4 5 6 3" xfId="15635" xr:uid="{00000000-0005-0000-0000-0000D0770000}"/>
    <cellStyle name="Normal 6 4 5 6 3 2" xfId="15636" xr:uid="{00000000-0005-0000-0000-0000D1770000}"/>
    <cellStyle name="Normal 6 4 5 6 3 2 2" xfId="15637" xr:uid="{00000000-0005-0000-0000-0000D2770000}"/>
    <cellStyle name="Normal 6 4 5 6 3 2 2 2" xfId="41794" xr:uid="{00000000-0005-0000-0000-0000D3770000}"/>
    <cellStyle name="Normal 6 4 5 6 3 2 3" xfId="31776" xr:uid="{00000000-0005-0000-0000-0000D4770000}"/>
    <cellStyle name="Normal 6 4 5 6 3 3" xfId="15638" xr:uid="{00000000-0005-0000-0000-0000D5770000}"/>
    <cellStyle name="Normal 6 4 5 6 3 3 2" xfId="15639" xr:uid="{00000000-0005-0000-0000-0000D6770000}"/>
    <cellStyle name="Normal 6 4 5 6 3 3 2 2" xfId="41795" xr:uid="{00000000-0005-0000-0000-0000D7770000}"/>
    <cellStyle name="Normal 6 4 5 6 3 3 3" xfId="31777" xr:uid="{00000000-0005-0000-0000-0000D8770000}"/>
    <cellStyle name="Normal 6 4 5 6 3 4" xfId="15640" xr:uid="{00000000-0005-0000-0000-0000D9770000}"/>
    <cellStyle name="Normal 6 4 5 6 3 4 2" xfId="36316" xr:uid="{00000000-0005-0000-0000-0000DA770000}"/>
    <cellStyle name="Normal 6 4 5 6 3 5" xfId="25720" xr:uid="{00000000-0005-0000-0000-0000DB770000}"/>
    <cellStyle name="Normal 6 4 5 6 4" xfId="15641" xr:uid="{00000000-0005-0000-0000-0000DC770000}"/>
    <cellStyle name="Normal 6 4 5 6 4 2" xfId="15642" xr:uid="{00000000-0005-0000-0000-0000DD770000}"/>
    <cellStyle name="Normal 6 4 5 6 4 2 2" xfId="41796" xr:uid="{00000000-0005-0000-0000-0000DE770000}"/>
    <cellStyle name="Normal 6 4 5 6 4 3" xfId="31778" xr:uid="{00000000-0005-0000-0000-0000DF770000}"/>
    <cellStyle name="Normal 6 4 5 6 5" xfId="15643" xr:uid="{00000000-0005-0000-0000-0000E0770000}"/>
    <cellStyle name="Normal 6 4 5 6 5 2" xfId="15644" xr:uid="{00000000-0005-0000-0000-0000E1770000}"/>
    <cellStyle name="Normal 6 4 5 6 5 2 2" xfId="41797" xr:uid="{00000000-0005-0000-0000-0000E2770000}"/>
    <cellStyle name="Normal 6 4 5 6 5 3" xfId="31779" xr:uid="{00000000-0005-0000-0000-0000E3770000}"/>
    <cellStyle name="Normal 6 4 5 6 6" xfId="15645" xr:uid="{00000000-0005-0000-0000-0000E4770000}"/>
    <cellStyle name="Normal 6 4 5 6 6 2" xfId="36314" xr:uid="{00000000-0005-0000-0000-0000E5770000}"/>
    <cellStyle name="Normal 6 4 5 6 7" xfId="25718" xr:uid="{00000000-0005-0000-0000-0000E6770000}"/>
    <cellStyle name="Normal 6 4 5 7" xfId="15646" xr:uid="{00000000-0005-0000-0000-0000E7770000}"/>
    <cellStyle name="Normal 6 4 5 7 2" xfId="15647" xr:uid="{00000000-0005-0000-0000-0000E8770000}"/>
    <cellStyle name="Normal 6 4 5 7 2 2" xfId="15648" xr:uid="{00000000-0005-0000-0000-0000E9770000}"/>
    <cellStyle name="Normal 6 4 5 7 2 2 2" xfId="41798" xr:uid="{00000000-0005-0000-0000-0000EA770000}"/>
    <cellStyle name="Normal 6 4 5 7 2 3" xfId="31780" xr:uid="{00000000-0005-0000-0000-0000EB770000}"/>
    <cellStyle name="Normal 6 4 5 7 3" xfId="15649" xr:uid="{00000000-0005-0000-0000-0000EC770000}"/>
    <cellStyle name="Normal 6 4 5 7 3 2" xfId="15650" xr:uid="{00000000-0005-0000-0000-0000ED770000}"/>
    <cellStyle name="Normal 6 4 5 7 3 2 2" xfId="41799" xr:uid="{00000000-0005-0000-0000-0000EE770000}"/>
    <cellStyle name="Normal 6 4 5 7 3 3" xfId="31781" xr:uid="{00000000-0005-0000-0000-0000EF770000}"/>
    <cellStyle name="Normal 6 4 5 7 4" xfId="15651" xr:uid="{00000000-0005-0000-0000-0000F0770000}"/>
    <cellStyle name="Normal 6 4 5 7 4 2" xfId="36317" xr:uid="{00000000-0005-0000-0000-0000F1770000}"/>
    <cellStyle name="Normal 6 4 5 7 5" xfId="25721" xr:uid="{00000000-0005-0000-0000-0000F2770000}"/>
    <cellStyle name="Normal 6 4 5 8" xfId="15652" xr:uid="{00000000-0005-0000-0000-0000F3770000}"/>
    <cellStyle name="Normal 6 4 5 8 2" xfId="15653" xr:uid="{00000000-0005-0000-0000-0000F4770000}"/>
    <cellStyle name="Normal 6 4 5 8 2 2" xfId="15654" xr:uid="{00000000-0005-0000-0000-0000F5770000}"/>
    <cellStyle name="Normal 6 4 5 8 2 2 2" xfId="41800" xr:uid="{00000000-0005-0000-0000-0000F6770000}"/>
    <cellStyle name="Normal 6 4 5 8 2 3" xfId="31782" xr:uid="{00000000-0005-0000-0000-0000F7770000}"/>
    <cellStyle name="Normal 6 4 5 8 3" xfId="15655" xr:uid="{00000000-0005-0000-0000-0000F8770000}"/>
    <cellStyle name="Normal 6 4 5 8 3 2" xfId="15656" xr:uid="{00000000-0005-0000-0000-0000F9770000}"/>
    <cellStyle name="Normal 6 4 5 8 3 2 2" xfId="41801" xr:uid="{00000000-0005-0000-0000-0000FA770000}"/>
    <cellStyle name="Normal 6 4 5 8 3 3" xfId="31783" xr:uid="{00000000-0005-0000-0000-0000FB770000}"/>
    <cellStyle name="Normal 6 4 5 8 4" xfId="15657" xr:uid="{00000000-0005-0000-0000-0000FC770000}"/>
    <cellStyle name="Normal 6 4 5 8 4 2" xfId="36318" xr:uid="{00000000-0005-0000-0000-0000FD770000}"/>
    <cellStyle name="Normal 6 4 5 8 5" xfId="25722" xr:uid="{00000000-0005-0000-0000-0000FE770000}"/>
    <cellStyle name="Normal 6 4 5 9" xfId="15658" xr:uid="{00000000-0005-0000-0000-0000FF770000}"/>
    <cellStyle name="Normal 6 4 5 9 2" xfId="15659" xr:uid="{00000000-0005-0000-0000-000000780000}"/>
    <cellStyle name="Normal 6 4 5 9 2 2" xfId="41802" xr:uid="{00000000-0005-0000-0000-000001780000}"/>
    <cellStyle name="Normal 6 4 5 9 3" xfId="31784" xr:uid="{00000000-0005-0000-0000-000002780000}"/>
    <cellStyle name="Normal 6 4 6" xfId="15660" xr:uid="{00000000-0005-0000-0000-000003780000}"/>
    <cellStyle name="Normal 6 4 6 10" xfId="15661" xr:uid="{00000000-0005-0000-0000-000004780000}"/>
    <cellStyle name="Normal 6 4 6 10 2" xfId="36319" xr:uid="{00000000-0005-0000-0000-000005780000}"/>
    <cellStyle name="Normal 6 4 6 11" xfId="25723" xr:uid="{00000000-0005-0000-0000-000006780000}"/>
    <cellStyle name="Normal 6 4 6 2" xfId="15662" xr:uid="{00000000-0005-0000-0000-000007780000}"/>
    <cellStyle name="Normal 6 4 6 2 10" xfId="25724" xr:uid="{00000000-0005-0000-0000-000008780000}"/>
    <cellStyle name="Normal 6 4 6 2 2" xfId="15663" xr:uid="{00000000-0005-0000-0000-000009780000}"/>
    <cellStyle name="Normal 6 4 6 2 2 2" xfId="15664" xr:uid="{00000000-0005-0000-0000-00000A780000}"/>
    <cellStyle name="Normal 6 4 6 2 2 2 2" xfId="15665" xr:uid="{00000000-0005-0000-0000-00000B780000}"/>
    <cellStyle name="Normal 6 4 6 2 2 2 2 2" xfId="15666" xr:uid="{00000000-0005-0000-0000-00000C780000}"/>
    <cellStyle name="Normal 6 4 6 2 2 2 2 2 2" xfId="15667" xr:uid="{00000000-0005-0000-0000-00000D780000}"/>
    <cellStyle name="Normal 6 4 6 2 2 2 2 2 2 2" xfId="41803" xr:uid="{00000000-0005-0000-0000-00000E780000}"/>
    <cellStyle name="Normal 6 4 6 2 2 2 2 2 3" xfId="31785" xr:uid="{00000000-0005-0000-0000-00000F780000}"/>
    <cellStyle name="Normal 6 4 6 2 2 2 2 3" xfId="15668" xr:uid="{00000000-0005-0000-0000-000010780000}"/>
    <cellStyle name="Normal 6 4 6 2 2 2 2 3 2" xfId="15669" xr:uid="{00000000-0005-0000-0000-000011780000}"/>
    <cellStyle name="Normal 6 4 6 2 2 2 2 3 2 2" xfId="41804" xr:uid="{00000000-0005-0000-0000-000012780000}"/>
    <cellStyle name="Normal 6 4 6 2 2 2 2 3 3" xfId="31786" xr:uid="{00000000-0005-0000-0000-000013780000}"/>
    <cellStyle name="Normal 6 4 6 2 2 2 2 4" xfId="15670" xr:uid="{00000000-0005-0000-0000-000014780000}"/>
    <cellStyle name="Normal 6 4 6 2 2 2 2 4 2" xfId="36323" xr:uid="{00000000-0005-0000-0000-000015780000}"/>
    <cellStyle name="Normal 6 4 6 2 2 2 2 5" xfId="25727" xr:uid="{00000000-0005-0000-0000-000016780000}"/>
    <cellStyle name="Normal 6 4 6 2 2 2 3" xfId="15671" xr:uid="{00000000-0005-0000-0000-000017780000}"/>
    <cellStyle name="Normal 6 4 6 2 2 2 3 2" xfId="15672" xr:uid="{00000000-0005-0000-0000-000018780000}"/>
    <cellStyle name="Normal 6 4 6 2 2 2 3 2 2" xfId="15673" xr:uid="{00000000-0005-0000-0000-000019780000}"/>
    <cellStyle name="Normal 6 4 6 2 2 2 3 2 2 2" xfId="41805" xr:uid="{00000000-0005-0000-0000-00001A780000}"/>
    <cellStyle name="Normal 6 4 6 2 2 2 3 2 3" xfId="31787" xr:uid="{00000000-0005-0000-0000-00001B780000}"/>
    <cellStyle name="Normal 6 4 6 2 2 2 3 3" xfId="15674" xr:uid="{00000000-0005-0000-0000-00001C780000}"/>
    <cellStyle name="Normal 6 4 6 2 2 2 3 3 2" xfId="15675" xr:uid="{00000000-0005-0000-0000-00001D780000}"/>
    <cellStyle name="Normal 6 4 6 2 2 2 3 3 2 2" xfId="41806" xr:uid="{00000000-0005-0000-0000-00001E780000}"/>
    <cellStyle name="Normal 6 4 6 2 2 2 3 3 3" xfId="31788" xr:uid="{00000000-0005-0000-0000-00001F780000}"/>
    <cellStyle name="Normal 6 4 6 2 2 2 3 4" xfId="15676" xr:uid="{00000000-0005-0000-0000-000020780000}"/>
    <cellStyle name="Normal 6 4 6 2 2 2 3 4 2" xfId="36324" xr:uid="{00000000-0005-0000-0000-000021780000}"/>
    <cellStyle name="Normal 6 4 6 2 2 2 3 5" xfId="25728" xr:uid="{00000000-0005-0000-0000-000022780000}"/>
    <cellStyle name="Normal 6 4 6 2 2 2 4" xfId="15677" xr:uid="{00000000-0005-0000-0000-000023780000}"/>
    <cellStyle name="Normal 6 4 6 2 2 2 4 2" xfId="15678" xr:uid="{00000000-0005-0000-0000-000024780000}"/>
    <cellStyle name="Normal 6 4 6 2 2 2 4 2 2" xfId="41807" xr:uid="{00000000-0005-0000-0000-000025780000}"/>
    <cellStyle name="Normal 6 4 6 2 2 2 4 3" xfId="31789" xr:uid="{00000000-0005-0000-0000-000026780000}"/>
    <cellStyle name="Normal 6 4 6 2 2 2 5" xfId="15679" xr:uid="{00000000-0005-0000-0000-000027780000}"/>
    <cellStyle name="Normal 6 4 6 2 2 2 5 2" xfId="15680" xr:uid="{00000000-0005-0000-0000-000028780000}"/>
    <cellStyle name="Normal 6 4 6 2 2 2 5 2 2" xfId="41808" xr:uid="{00000000-0005-0000-0000-000029780000}"/>
    <cellStyle name="Normal 6 4 6 2 2 2 5 3" xfId="31790" xr:uid="{00000000-0005-0000-0000-00002A780000}"/>
    <cellStyle name="Normal 6 4 6 2 2 2 6" xfId="15681" xr:uid="{00000000-0005-0000-0000-00002B780000}"/>
    <cellStyle name="Normal 6 4 6 2 2 2 6 2" xfId="36322" xr:uid="{00000000-0005-0000-0000-00002C780000}"/>
    <cellStyle name="Normal 6 4 6 2 2 2 7" xfId="25726" xr:uid="{00000000-0005-0000-0000-00002D780000}"/>
    <cellStyle name="Normal 6 4 6 2 2 3" xfId="15682" xr:uid="{00000000-0005-0000-0000-00002E780000}"/>
    <cellStyle name="Normal 6 4 6 2 2 3 2" xfId="15683" xr:uid="{00000000-0005-0000-0000-00002F780000}"/>
    <cellStyle name="Normal 6 4 6 2 2 3 2 2" xfId="15684" xr:uid="{00000000-0005-0000-0000-000030780000}"/>
    <cellStyle name="Normal 6 4 6 2 2 3 2 2 2" xfId="41809" xr:uid="{00000000-0005-0000-0000-000031780000}"/>
    <cellStyle name="Normal 6 4 6 2 2 3 2 3" xfId="31791" xr:uid="{00000000-0005-0000-0000-000032780000}"/>
    <cellStyle name="Normal 6 4 6 2 2 3 3" xfId="15685" xr:uid="{00000000-0005-0000-0000-000033780000}"/>
    <cellStyle name="Normal 6 4 6 2 2 3 3 2" xfId="15686" xr:uid="{00000000-0005-0000-0000-000034780000}"/>
    <cellStyle name="Normal 6 4 6 2 2 3 3 2 2" xfId="41810" xr:uid="{00000000-0005-0000-0000-000035780000}"/>
    <cellStyle name="Normal 6 4 6 2 2 3 3 3" xfId="31792" xr:uid="{00000000-0005-0000-0000-000036780000}"/>
    <cellStyle name="Normal 6 4 6 2 2 3 4" xfId="15687" xr:uid="{00000000-0005-0000-0000-000037780000}"/>
    <cellStyle name="Normal 6 4 6 2 2 3 4 2" xfId="36325" xr:uid="{00000000-0005-0000-0000-000038780000}"/>
    <cellStyle name="Normal 6 4 6 2 2 3 5" xfId="25729" xr:uid="{00000000-0005-0000-0000-000039780000}"/>
    <cellStyle name="Normal 6 4 6 2 2 4" xfId="15688" xr:uid="{00000000-0005-0000-0000-00003A780000}"/>
    <cellStyle name="Normal 6 4 6 2 2 4 2" xfId="15689" xr:uid="{00000000-0005-0000-0000-00003B780000}"/>
    <cellStyle name="Normal 6 4 6 2 2 4 2 2" xfId="15690" xr:uid="{00000000-0005-0000-0000-00003C780000}"/>
    <cellStyle name="Normal 6 4 6 2 2 4 2 2 2" xfId="41811" xr:uid="{00000000-0005-0000-0000-00003D780000}"/>
    <cellStyle name="Normal 6 4 6 2 2 4 2 3" xfId="31793" xr:uid="{00000000-0005-0000-0000-00003E780000}"/>
    <cellStyle name="Normal 6 4 6 2 2 4 3" xfId="15691" xr:uid="{00000000-0005-0000-0000-00003F780000}"/>
    <cellStyle name="Normal 6 4 6 2 2 4 3 2" xfId="15692" xr:uid="{00000000-0005-0000-0000-000040780000}"/>
    <cellStyle name="Normal 6 4 6 2 2 4 3 2 2" xfId="41812" xr:uid="{00000000-0005-0000-0000-000041780000}"/>
    <cellStyle name="Normal 6 4 6 2 2 4 3 3" xfId="31794" xr:uid="{00000000-0005-0000-0000-000042780000}"/>
    <cellStyle name="Normal 6 4 6 2 2 4 4" xfId="15693" xr:uid="{00000000-0005-0000-0000-000043780000}"/>
    <cellStyle name="Normal 6 4 6 2 2 4 4 2" xfId="36326" xr:uid="{00000000-0005-0000-0000-000044780000}"/>
    <cellStyle name="Normal 6 4 6 2 2 4 5" xfId="25730" xr:uid="{00000000-0005-0000-0000-000045780000}"/>
    <cellStyle name="Normal 6 4 6 2 2 5" xfId="15694" xr:uid="{00000000-0005-0000-0000-000046780000}"/>
    <cellStyle name="Normal 6 4 6 2 2 5 2" xfId="15695" xr:uid="{00000000-0005-0000-0000-000047780000}"/>
    <cellStyle name="Normal 6 4 6 2 2 5 2 2" xfId="41813" xr:uid="{00000000-0005-0000-0000-000048780000}"/>
    <cellStyle name="Normal 6 4 6 2 2 5 3" xfId="31795" xr:uid="{00000000-0005-0000-0000-000049780000}"/>
    <cellStyle name="Normal 6 4 6 2 2 6" xfId="15696" xr:uid="{00000000-0005-0000-0000-00004A780000}"/>
    <cellStyle name="Normal 6 4 6 2 2 6 2" xfId="15697" xr:uid="{00000000-0005-0000-0000-00004B780000}"/>
    <cellStyle name="Normal 6 4 6 2 2 6 2 2" xfId="41814" xr:uid="{00000000-0005-0000-0000-00004C780000}"/>
    <cellStyle name="Normal 6 4 6 2 2 6 3" xfId="31796" xr:uid="{00000000-0005-0000-0000-00004D780000}"/>
    <cellStyle name="Normal 6 4 6 2 2 7" xfId="15698" xr:uid="{00000000-0005-0000-0000-00004E780000}"/>
    <cellStyle name="Normal 6 4 6 2 2 7 2" xfId="36321" xr:uid="{00000000-0005-0000-0000-00004F780000}"/>
    <cellStyle name="Normal 6 4 6 2 2 8" xfId="25725" xr:uid="{00000000-0005-0000-0000-000050780000}"/>
    <cellStyle name="Normal 6 4 6 2 3" xfId="15699" xr:uid="{00000000-0005-0000-0000-000051780000}"/>
    <cellStyle name="Normal 6 4 6 2 3 2" xfId="15700" xr:uid="{00000000-0005-0000-0000-000052780000}"/>
    <cellStyle name="Normal 6 4 6 2 3 2 2" xfId="15701" xr:uid="{00000000-0005-0000-0000-000053780000}"/>
    <cellStyle name="Normal 6 4 6 2 3 2 2 2" xfId="15702" xr:uid="{00000000-0005-0000-0000-000054780000}"/>
    <cellStyle name="Normal 6 4 6 2 3 2 2 2 2" xfId="15703" xr:uid="{00000000-0005-0000-0000-000055780000}"/>
    <cellStyle name="Normal 6 4 6 2 3 2 2 2 2 2" xfId="41815" xr:uid="{00000000-0005-0000-0000-000056780000}"/>
    <cellStyle name="Normal 6 4 6 2 3 2 2 2 3" xfId="31797" xr:uid="{00000000-0005-0000-0000-000057780000}"/>
    <cellStyle name="Normal 6 4 6 2 3 2 2 3" xfId="15704" xr:uid="{00000000-0005-0000-0000-000058780000}"/>
    <cellStyle name="Normal 6 4 6 2 3 2 2 3 2" xfId="15705" xr:uid="{00000000-0005-0000-0000-000059780000}"/>
    <cellStyle name="Normal 6 4 6 2 3 2 2 3 2 2" xfId="41816" xr:uid="{00000000-0005-0000-0000-00005A780000}"/>
    <cellStyle name="Normal 6 4 6 2 3 2 2 3 3" xfId="31798" xr:uid="{00000000-0005-0000-0000-00005B780000}"/>
    <cellStyle name="Normal 6 4 6 2 3 2 2 4" xfId="15706" xr:uid="{00000000-0005-0000-0000-00005C780000}"/>
    <cellStyle name="Normal 6 4 6 2 3 2 2 4 2" xfId="36329" xr:uid="{00000000-0005-0000-0000-00005D780000}"/>
    <cellStyle name="Normal 6 4 6 2 3 2 2 5" xfId="25733" xr:uid="{00000000-0005-0000-0000-00005E780000}"/>
    <cellStyle name="Normal 6 4 6 2 3 2 3" xfId="15707" xr:uid="{00000000-0005-0000-0000-00005F780000}"/>
    <cellStyle name="Normal 6 4 6 2 3 2 3 2" xfId="15708" xr:uid="{00000000-0005-0000-0000-000060780000}"/>
    <cellStyle name="Normal 6 4 6 2 3 2 3 2 2" xfId="15709" xr:uid="{00000000-0005-0000-0000-000061780000}"/>
    <cellStyle name="Normal 6 4 6 2 3 2 3 2 2 2" xfId="41817" xr:uid="{00000000-0005-0000-0000-000062780000}"/>
    <cellStyle name="Normal 6 4 6 2 3 2 3 2 3" xfId="31799" xr:uid="{00000000-0005-0000-0000-000063780000}"/>
    <cellStyle name="Normal 6 4 6 2 3 2 3 3" xfId="15710" xr:uid="{00000000-0005-0000-0000-000064780000}"/>
    <cellStyle name="Normal 6 4 6 2 3 2 3 3 2" xfId="15711" xr:uid="{00000000-0005-0000-0000-000065780000}"/>
    <cellStyle name="Normal 6 4 6 2 3 2 3 3 2 2" xfId="41818" xr:uid="{00000000-0005-0000-0000-000066780000}"/>
    <cellStyle name="Normal 6 4 6 2 3 2 3 3 3" xfId="31800" xr:uid="{00000000-0005-0000-0000-000067780000}"/>
    <cellStyle name="Normal 6 4 6 2 3 2 3 4" xfId="15712" xr:uid="{00000000-0005-0000-0000-000068780000}"/>
    <cellStyle name="Normal 6 4 6 2 3 2 3 4 2" xfId="36330" xr:uid="{00000000-0005-0000-0000-000069780000}"/>
    <cellStyle name="Normal 6 4 6 2 3 2 3 5" xfId="25734" xr:uid="{00000000-0005-0000-0000-00006A780000}"/>
    <cellStyle name="Normal 6 4 6 2 3 2 4" xfId="15713" xr:uid="{00000000-0005-0000-0000-00006B780000}"/>
    <cellStyle name="Normal 6 4 6 2 3 2 4 2" xfId="15714" xr:uid="{00000000-0005-0000-0000-00006C780000}"/>
    <cellStyle name="Normal 6 4 6 2 3 2 4 2 2" xfId="41819" xr:uid="{00000000-0005-0000-0000-00006D780000}"/>
    <cellStyle name="Normal 6 4 6 2 3 2 4 3" xfId="31801" xr:uid="{00000000-0005-0000-0000-00006E780000}"/>
    <cellStyle name="Normal 6 4 6 2 3 2 5" xfId="15715" xr:uid="{00000000-0005-0000-0000-00006F780000}"/>
    <cellStyle name="Normal 6 4 6 2 3 2 5 2" xfId="15716" xr:uid="{00000000-0005-0000-0000-000070780000}"/>
    <cellStyle name="Normal 6 4 6 2 3 2 5 2 2" xfId="41820" xr:uid="{00000000-0005-0000-0000-000071780000}"/>
    <cellStyle name="Normal 6 4 6 2 3 2 5 3" xfId="31802" xr:uid="{00000000-0005-0000-0000-000072780000}"/>
    <cellStyle name="Normal 6 4 6 2 3 2 6" xfId="15717" xr:uid="{00000000-0005-0000-0000-000073780000}"/>
    <cellStyle name="Normal 6 4 6 2 3 2 6 2" xfId="36328" xr:uid="{00000000-0005-0000-0000-000074780000}"/>
    <cellStyle name="Normal 6 4 6 2 3 2 7" xfId="25732" xr:uid="{00000000-0005-0000-0000-000075780000}"/>
    <cellStyle name="Normal 6 4 6 2 3 3" xfId="15718" xr:uid="{00000000-0005-0000-0000-000076780000}"/>
    <cellStyle name="Normal 6 4 6 2 3 3 2" xfId="15719" xr:uid="{00000000-0005-0000-0000-000077780000}"/>
    <cellStyle name="Normal 6 4 6 2 3 3 2 2" xfId="15720" xr:uid="{00000000-0005-0000-0000-000078780000}"/>
    <cellStyle name="Normal 6 4 6 2 3 3 2 2 2" xfId="41821" xr:uid="{00000000-0005-0000-0000-000079780000}"/>
    <cellStyle name="Normal 6 4 6 2 3 3 2 3" xfId="31803" xr:uid="{00000000-0005-0000-0000-00007A780000}"/>
    <cellStyle name="Normal 6 4 6 2 3 3 3" xfId="15721" xr:uid="{00000000-0005-0000-0000-00007B780000}"/>
    <cellStyle name="Normal 6 4 6 2 3 3 3 2" xfId="15722" xr:uid="{00000000-0005-0000-0000-00007C780000}"/>
    <cellStyle name="Normal 6 4 6 2 3 3 3 2 2" xfId="41822" xr:uid="{00000000-0005-0000-0000-00007D780000}"/>
    <cellStyle name="Normal 6 4 6 2 3 3 3 3" xfId="31804" xr:uid="{00000000-0005-0000-0000-00007E780000}"/>
    <cellStyle name="Normal 6 4 6 2 3 3 4" xfId="15723" xr:uid="{00000000-0005-0000-0000-00007F780000}"/>
    <cellStyle name="Normal 6 4 6 2 3 3 4 2" xfId="36331" xr:uid="{00000000-0005-0000-0000-000080780000}"/>
    <cellStyle name="Normal 6 4 6 2 3 3 5" xfId="25735" xr:uid="{00000000-0005-0000-0000-000081780000}"/>
    <cellStyle name="Normal 6 4 6 2 3 4" xfId="15724" xr:uid="{00000000-0005-0000-0000-000082780000}"/>
    <cellStyle name="Normal 6 4 6 2 3 4 2" xfId="15725" xr:uid="{00000000-0005-0000-0000-000083780000}"/>
    <cellStyle name="Normal 6 4 6 2 3 4 2 2" xfId="15726" xr:uid="{00000000-0005-0000-0000-000084780000}"/>
    <cellStyle name="Normal 6 4 6 2 3 4 2 2 2" xfId="41823" xr:uid="{00000000-0005-0000-0000-000085780000}"/>
    <cellStyle name="Normal 6 4 6 2 3 4 2 3" xfId="31805" xr:uid="{00000000-0005-0000-0000-000086780000}"/>
    <cellStyle name="Normal 6 4 6 2 3 4 3" xfId="15727" xr:uid="{00000000-0005-0000-0000-000087780000}"/>
    <cellStyle name="Normal 6 4 6 2 3 4 3 2" xfId="15728" xr:uid="{00000000-0005-0000-0000-000088780000}"/>
    <cellStyle name="Normal 6 4 6 2 3 4 3 2 2" xfId="41824" xr:uid="{00000000-0005-0000-0000-000089780000}"/>
    <cellStyle name="Normal 6 4 6 2 3 4 3 3" xfId="31806" xr:uid="{00000000-0005-0000-0000-00008A780000}"/>
    <cellStyle name="Normal 6 4 6 2 3 4 4" xfId="15729" xr:uid="{00000000-0005-0000-0000-00008B780000}"/>
    <cellStyle name="Normal 6 4 6 2 3 4 4 2" xfId="36332" xr:uid="{00000000-0005-0000-0000-00008C780000}"/>
    <cellStyle name="Normal 6 4 6 2 3 4 5" xfId="25736" xr:uid="{00000000-0005-0000-0000-00008D780000}"/>
    <cellStyle name="Normal 6 4 6 2 3 5" xfId="15730" xr:uid="{00000000-0005-0000-0000-00008E780000}"/>
    <cellStyle name="Normal 6 4 6 2 3 5 2" xfId="15731" xr:uid="{00000000-0005-0000-0000-00008F780000}"/>
    <cellStyle name="Normal 6 4 6 2 3 5 2 2" xfId="41825" xr:uid="{00000000-0005-0000-0000-000090780000}"/>
    <cellStyle name="Normal 6 4 6 2 3 5 3" xfId="31807" xr:uid="{00000000-0005-0000-0000-000091780000}"/>
    <cellStyle name="Normal 6 4 6 2 3 6" xfId="15732" xr:uid="{00000000-0005-0000-0000-000092780000}"/>
    <cellStyle name="Normal 6 4 6 2 3 6 2" xfId="15733" xr:uid="{00000000-0005-0000-0000-000093780000}"/>
    <cellStyle name="Normal 6 4 6 2 3 6 2 2" xfId="41826" xr:uid="{00000000-0005-0000-0000-000094780000}"/>
    <cellStyle name="Normal 6 4 6 2 3 6 3" xfId="31808" xr:uid="{00000000-0005-0000-0000-000095780000}"/>
    <cellStyle name="Normal 6 4 6 2 3 7" xfId="15734" xr:uid="{00000000-0005-0000-0000-000096780000}"/>
    <cellStyle name="Normal 6 4 6 2 3 7 2" xfId="36327" xr:uid="{00000000-0005-0000-0000-000097780000}"/>
    <cellStyle name="Normal 6 4 6 2 3 8" xfId="25731" xr:uid="{00000000-0005-0000-0000-000098780000}"/>
    <cellStyle name="Normal 6 4 6 2 4" xfId="15735" xr:uid="{00000000-0005-0000-0000-000099780000}"/>
    <cellStyle name="Normal 6 4 6 2 4 2" xfId="15736" xr:uid="{00000000-0005-0000-0000-00009A780000}"/>
    <cellStyle name="Normal 6 4 6 2 4 2 2" xfId="15737" xr:uid="{00000000-0005-0000-0000-00009B780000}"/>
    <cellStyle name="Normal 6 4 6 2 4 2 2 2" xfId="15738" xr:uid="{00000000-0005-0000-0000-00009C780000}"/>
    <cellStyle name="Normal 6 4 6 2 4 2 2 2 2" xfId="41827" xr:uid="{00000000-0005-0000-0000-00009D780000}"/>
    <cellStyle name="Normal 6 4 6 2 4 2 2 3" xfId="31809" xr:uid="{00000000-0005-0000-0000-00009E780000}"/>
    <cellStyle name="Normal 6 4 6 2 4 2 3" xfId="15739" xr:uid="{00000000-0005-0000-0000-00009F780000}"/>
    <cellStyle name="Normal 6 4 6 2 4 2 3 2" xfId="15740" xr:uid="{00000000-0005-0000-0000-0000A0780000}"/>
    <cellStyle name="Normal 6 4 6 2 4 2 3 2 2" xfId="41828" xr:uid="{00000000-0005-0000-0000-0000A1780000}"/>
    <cellStyle name="Normal 6 4 6 2 4 2 3 3" xfId="31810" xr:uid="{00000000-0005-0000-0000-0000A2780000}"/>
    <cellStyle name="Normal 6 4 6 2 4 2 4" xfId="15741" xr:uid="{00000000-0005-0000-0000-0000A3780000}"/>
    <cellStyle name="Normal 6 4 6 2 4 2 4 2" xfId="36334" xr:uid="{00000000-0005-0000-0000-0000A4780000}"/>
    <cellStyle name="Normal 6 4 6 2 4 2 5" xfId="25738" xr:uid="{00000000-0005-0000-0000-0000A5780000}"/>
    <cellStyle name="Normal 6 4 6 2 4 3" xfId="15742" xr:uid="{00000000-0005-0000-0000-0000A6780000}"/>
    <cellStyle name="Normal 6 4 6 2 4 3 2" xfId="15743" xr:uid="{00000000-0005-0000-0000-0000A7780000}"/>
    <cellStyle name="Normal 6 4 6 2 4 3 2 2" xfId="15744" xr:uid="{00000000-0005-0000-0000-0000A8780000}"/>
    <cellStyle name="Normal 6 4 6 2 4 3 2 2 2" xfId="41829" xr:uid="{00000000-0005-0000-0000-0000A9780000}"/>
    <cellStyle name="Normal 6 4 6 2 4 3 2 3" xfId="31811" xr:uid="{00000000-0005-0000-0000-0000AA780000}"/>
    <cellStyle name="Normal 6 4 6 2 4 3 3" xfId="15745" xr:uid="{00000000-0005-0000-0000-0000AB780000}"/>
    <cellStyle name="Normal 6 4 6 2 4 3 3 2" xfId="15746" xr:uid="{00000000-0005-0000-0000-0000AC780000}"/>
    <cellStyle name="Normal 6 4 6 2 4 3 3 2 2" xfId="41830" xr:uid="{00000000-0005-0000-0000-0000AD780000}"/>
    <cellStyle name="Normal 6 4 6 2 4 3 3 3" xfId="31812" xr:uid="{00000000-0005-0000-0000-0000AE780000}"/>
    <cellStyle name="Normal 6 4 6 2 4 3 4" xfId="15747" xr:uid="{00000000-0005-0000-0000-0000AF780000}"/>
    <cellStyle name="Normal 6 4 6 2 4 3 4 2" xfId="36335" xr:uid="{00000000-0005-0000-0000-0000B0780000}"/>
    <cellStyle name="Normal 6 4 6 2 4 3 5" xfId="25739" xr:uid="{00000000-0005-0000-0000-0000B1780000}"/>
    <cellStyle name="Normal 6 4 6 2 4 4" xfId="15748" xr:uid="{00000000-0005-0000-0000-0000B2780000}"/>
    <cellStyle name="Normal 6 4 6 2 4 4 2" xfId="15749" xr:uid="{00000000-0005-0000-0000-0000B3780000}"/>
    <cellStyle name="Normal 6 4 6 2 4 4 2 2" xfId="41831" xr:uid="{00000000-0005-0000-0000-0000B4780000}"/>
    <cellStyle name="Normal 6 4 6 2 4 4 3" xfId="31813" xr:uid="{00000000-0005-0000-0000-0000B5780000}"/>
    <cellStyle name="Normal 6 4 6 2 4 5" xfId="15750" xr:uid="{00000000-0005-0000-0000-0000B6780000}"/>
    <cellStyle name="Normal 6 4 6 2 4 5 2" xfId="15751" xr:uid="{00000000-0005-0000-0000-0000B7780000}"/>
    <cellStyle name="Normal 6 4 6 2 4 5 2 2" xfId="41832" xr:uid="{00000000-0005-0000-0000-0000B8780000}"/>
    <cellStyle name="Normal 6 4 6 2 4 5 3" xfId="31814" xr:uid="{00000000-0005-0000-0000-0000B9780000}"/>
    <cellStyle name="Normal 6 4 6 2 4 6" xfId="15752" xr:uid="{00000000-0005-0000-0000-0000BA780000}"/>
    <cellStyle name="Normal 6 4 6 2 4 6 2" xfId="36333" xr:uid="{00000000-0005-0000-0000-0000BB780000}"/>
    <cellStyle name="Normal 6 4 6 2 4 7" xfId="25737" xr:uid="{00000000-0005-0000-0000-0000BC780000}"/>
    <cellStyle name="Normal 6 4 6 2 5" xfId="15753" xr:uid="{00000000-0005-0000-0000-0000BD780000}"/>
    <cellStyle name="Normal 6 4 6 2 5 2" xfId="15754" xr:uid="{00000000-0005-0000-0000-0000BE780000}"/>
    <cellStyle name="Normal 6 4 6 2 5 2 2" xfId="15755" xr:uid="{00000000-0005-0000-0000-0000BF780000}"/>
    <cellStyle name="Normal 6 4 6 2 5 2 2 2" xfId="41833" xr:uid="{00000000-0005-0000-0000-0000C0780000}"/>
    <cellStyle name="Normal 6 4 6 2 5 2 3" xfId="31815" xr:uid="{00000000-0005-0000-0000-0000C1780000}"/>
    <cellStyle name="Normal 6 4 6 2 5 3" xfId="15756" xr:uid="{00000000-0005-0000-0000-0000C2780000}"/>
    <cellStyle name="Normal 6 4 6 2 5 3 2" xfId="15757" xr:uid="{00000000-0005-0000-0000-0000C3780000}"/>
    <cellStyle name="Normal 6 4 6 2 5 3 2 2" xfId="41834" xr:uid="{00000000-0005-0000-0000-0000C4780000}"/>
    <cellStyle name="Normal 6 4 6 2 5 3 3" xfId="31816" xr:uid="{00000000-0005-0000-0000-0000C5780000}"/>
    <cellStyle name="Normal 6 4 6 2 5 4" xfId="15758" xr:uid="{00000000-0005-0000-0000-0000C6780000}"/>
    <cellStyle name="Normal 6 4 6 2 5 4 2" xfId="36336" xr:uid="{00000000-0005-0000-0000-0000C7780000}"/>
    <cellStyle name="Normal 6 4 6 2 5 5" xfId="25740" xr:uid="{00000000-0005-0000-0000-0000C8780000}"/>
    <cellStyle name="Normal 6 4 6 2 6" xfId="15759" xr:uid="{00000000-0005-0000-0000-0000C9780000}"/>
    <cellStyle name="Normal 6 4 6 2 6 2" xfId="15760" xr:uid="{00000000-0005-0000-0000-0000CA780000}"/>
    <cellStyle name="Normal 6 4 6 2 6 2 2" xfId="15761" xr:uid="{00000000-0005-0000-0000-0000CB780000}"/>
    <cellStyle name="Normal 6 4 6 2 6 2 2 2" xfId="41835" xr:uid="{00000000-0005-0000-0000-0000CC780000}"/>
    <cellStyle name="Normal 6 4 6 2 6 2 3" xfId="31817" xr:uid="{00000000-0005-0000-0000-0000CD780000}"/>
    <cellStyle name="Normal 6 4 6 2 6 3" xfId="15762" xr:uid="{00000000-0005-0000-0000-0000CE780000}"/>
    <cellStyle name="Normal 6 4 6 2 6 3 2" xfId="15763" xr:uid="{00000000-0005-0000-0000-0000CF780000}"/>
    <cellStyle name="Normal 6 4 6 2 6 3 2 2" xfId="41836" xr:uid="{00000000-0005-0000-0000-0000D0780000}"/>
    <cellStyle name="Normal 6 4 6 2 6 3 3" xfId="31818" xr:uid="{00000000-0005-0000-0000-0000D1780000}"/>
    <cellStyle name="Normal 6 4 6 2 6 4" xfId="15764" xr:uid="{00000000-0005-0000-0000-0000D2780000}"/>
    <cellStyle name="Normal 6 4 6 2 6 4 2" xfId="36337" xr:uid="{00000000-0005-0000-0000-0000D3780000}"/>
    <cellStyle name="Normal 6 4 6 2 6 5" xfId="25741" xr:uid="{00000000-0005-0000-0000-0000D4780000}"/>
    <cellStyle name="Normal 6 4 6 2 7" xfId="15765" xr:uid="{00000000-0005-0000-0000-0000D5780000}"/>
    <cellStyle name="Normal 6 4 6 2 7 2" xfId="15766" xr:uid="{00000000-0005-0000-0000-0000D6780000}"/>
    <cellStyle name="Normal 6 4 6 2 7 2 2" xfId="41837" xr:uid="{00000000-0005-0000-0000-0000D7780000}"/>
    <cellStyle name="Normal 6 4 6 2 7 3" xfId="31819" xr:uid="{00000000-0005-0000-0000-0000D8780000}"/>
    <cellStyle name="Normal 6 4 6 2 8" xfId="15767" xr:uid="{00000000-0005-0000-0000-0000D9780000}"/>
    <cellStyle name="Normal 6 4 6 2 8 2" xfId="15768" xr:uid="{00000000-0005-0000-0000-0000DA780000}"/>
    <cellStyle name="Normal 6 4 6 2 8 2 2" xfId="41838" xr:uid="{00000000-0005-0000-0000-0000DB780000}"/>
    <cellStyle name="Normal 6 4 6 2 8 3" xfId="31820" xr:uid="{00000000-0005-0000-0000-0000DC780000}"/>
    <cellStyle name="Normal 6 4 6 2 9" xfId="15769" xr:uid="{00000000-0005-0000-0000-0000DD780000}"/>
    <cellStyle name="Normal 6 4 6 2 9 2" xfId="36320" xr:uid="{00000000-0005-0000-0000-0000DE780000}"/>
    <cellStyle name="Normal 6 4 6 3" xfId="15770" xr:uid="{00000000-0005-0000-0000-0000DF780000}"/>
    <cellStyle name="Normal 6 4 6 3 2" xfId="15771" xr:uid="{00000000-0005-0000-0000-0000E0780000}"/>
    <cellStyle name="Normal 6 4 6 3 2 2" xfId="15772" xr:uid="{00000000-0005-0000-0000-0000E1780000}"/>
    <cellStyle name="Normal 6 4 6 3 2 2 2" xfId="15773" xr:uid="{00000000-0005-0000-0000-0000E2780000}"/>
    <cellStyle name="Normal 6 4 6 3 2 2 2 2" xfId="15774" xr:uid="{00000000-0005-0000-0000-0000E3780000}"/>
    <cellStyle name="Normal 6 4 6 3 2 2 2 2 2" xfId="41839" xr:uid="{00000000-0005-0000-0000-0000E4780000}"/>
    <cellStyle name="Normal 6 4 6 3 2 2 2 3" xfId="31821" xr:uid="{00000000-0005-0000-0000-0000E5780000}"/>
    <cellStyle name="Normal 6 4 6 3 2 2 3" xfId="15775" xr:uid="{00000000-0005-0000-0000-0000E6780000}"/>
    <cellStyle name="Normal 6 4 6 3 2 2 3 2" xfId="15776" xr:uid="{00000000-0005-0000-0000-0000E7780000}"/>
    <cellStyle name="Normal 6 4 6 3 2 2 3 2 2" xfId="41840" xr:uid="{00000000-0005-0000-0000-0000E8780000}"/>
    <cellStyle name="Normal 6 4 6 3 2 2 3 3" xfId="31822" xr:uid="{00000000-0005-0000-0000-0000E9780000}"/>
    <cellStyle name="Normal 6 4 6 3 2 2 4" xfId="15777" xr:uid="{00000000-0005-0000-0000-0000EA780000}"/>
    <cellStyle name="Normal 6 4 6 3 2 2 4 2" xfId="36340" xr:uid="{00000000-0005-0000-0000-0000EB780000}"/>
    <cellStyle name="Normal 6 4 6 3 2 2 5" xfId="25744" xr:uid="{00000000-0005-0000-0000-0000EC780000}"/>
    <cellStyle name="Normal 6 4 6 3 2 3" xfId="15778" xr:uid="{00000000-0005-0000-0000-0000ED780000}"/>
    <cellStyle name="Normal 6 4 6 3 2 3 2" xfId="15779" xr:uid="{00000000-0005-0000-0000-0000EE780000}"/>
    <cellStyle name="Normal 6 4 6 3 2 3 2 2" xfId="15780" xr:uid="{00000000-0005-0000-0000-0000EF780000}"/>
    <cellStyle name="Normal 6 4 6 3 2 3 2 2 2" xfId="41841" xr:uid="{00000000-0005-0000-0000-0000F0780000}"/>
    <cellStyle name="Normal 6 4 6 3 2 3 2 3" xfId="31823" xr:uid="{00000000-0005-0000-0000-0000F1780000}"/>
    <cellStyle name="Normal 6 4 6 3 2 3 3" xfId="15781" xr:uid="{00000000-0005-0000-0000-0000F2780000}"/>
    <cellStyle name="Normal 6 4 6 3 2 3 3 2" xfId="15782" xr:uid="{00000000-0005-0000-0000-0000F3780000}"/>
    <cellStyle name="Normal 6 4 6 3 2 3 3 2 2" xfId="41842" xr:uid="{00000000-0005-0000-0000-0000F4780000}"/>
    <cellStyle name="Normal 6 4 6 3 2 3 3 3" xfId="31824" xr:uid="{00000000-0005-0000-0000-0000F5780000}"/>
    <cellStyle name="Normal 6 4 6 3 2 3 4" xfId="15783" xr:uid="{00000000-0005-0000-0000-0000F6780000}"/>
    <cellStyle name="Normal 6 4 6 3 2 3 4 2" xfId="36341" xr:uid="{00000000-0005-0000-0000-0000F7780000}"/>
    <cellStyle name="Normal 6 4 6 3 2 3 5" xfId="25745" xr:uid="{00000000-0005-0000-0000-0000F8780000}"/>
    <cellStyle name="Normal 6 4 6 3 2 4" xfId="15784" xr:uid="{00000000-0005-0000-0000-0000F9780000}"/>
    <cellStyle name="Normal 6 4 6 3 2 4 2" xfId="15785" xr:uid="{00000000-0005-0000-0000-0000FA780000}"/>
    <cellStyle name="Normal 6 4 6 3 2 4 2 2" xfId="41843" xr:uid="{00000000-0005-0000-0000-0000FB780000}"/>
    <cellStyle name="Normal 6 4 6 3 2 4 3" xfId="31825" xr:uid="{00000000-0005-0000-0000-0000FC780000}"/>
    <cellStyle name="Normal 6 4 6 3 2 5" xfId="15786" xr:uid="{00000000-0005-0000-0000-0000FD780000}"/>
    <cellStyle name="Normal 6 4 6 3 2 5 2" xfId="15787" xr:uid="{00000000-0005-0000-0000-0000FE780000}"/>
    <cellStyle name="Normal 6 4 6 3 2 5 2 2" xfId="41844" xr:uid="{00000000-0005-0000-0000-0000FF780000}"/>
    <cellStyle name="Normal 6 4 6 3 2 5 3" xfId="31826" xr:uid="{00000000-0005-0000-0000-000000790000}"/>
    <cellStyle name="Normal 6 4 6 3 2 6" xfId="15788" xr:uid="{00000000-0005-0000-0000-000001790000}"/>
    <cellStyle name="Normal 6 4 6 3 2 6 2" xfId="36339" xr:uid="{00000000-0005-0000-0000-000002790000}"/>
    <cellStyle name="Normal 6 4 6 3 2 7" xfId="25743" xr:uid="{00000000-0005-0000-0000-000003790000}"/>
    <cellStyle name="Normal 6 4 6 3 3" xfId="15789" xr:uid="{00000000-0005-0000-0000-000004790000}"/>
    <cellStyle name="Normal 6 4 6 3 3 2" xfId="15790" xr:uid="{00000000-0005-0000-0000-000005790000}"/>
    <cellStyle name="Normal 6 4 6 3 3 2 2" xfId="15791" xr:uid="{00000000-0005-0000-0000-000006790000}"/>
    <cellStyle name="Normal 6 4 6 3 3 2 2 2" xfId="41845" xr:uid="{00000000-0005-0000-0000-000007790000}"/>
    <cellStyle name="Normal 6 4 6 3 3 2 3" xfId="31827" xr:uid="{00000000-0005-0000-0000-000008790000}"/>
    <cellStyle name="Normal 6 4 6 3 3 3" xfId="15792" xr:uid="{00000000-0005-0000-0000-000009790000}"/>
    <cellStyle name="Normal 6 4 6 3 3 3 2" xfId="15793" xr:uid="{00000000-0005-0000-0000-00000A790000}"/>
    <cellStyle name="Normal 6 4 6 3 3 3 2 2" xfId="41846" xr:uid="{00000000-0005-0000-0000-00000B790000}"/>
    <cellStyle name="Normal 6 4 6 3 3 3 3" xfId="31828" xr:uid="{00000000-0005-0000-0000-00000C790000}"/>
    <cellStyle name="Normal 6 4 6 3 3 4" xfId="15794" xr:uid="{00000000-0005-0000-0000-00000D790000}"/>
    <cellStyle name="Normal 6 4 6 3 3 4 2" xfId="36342" xr:uid="{00000000-0005-0000-0000-00000E790000}"/>
    <cellStyle name="Normal 6 4 6 3 3 5" xfId="25746" xr:uid="{00000000-0005-0000-0000-00000F790000}"/>
    <cellStyle name="Normal 6 4 6 3 4" xfId="15795" xr:uid="{00000000-0005-0000-0000-000010790000}"/>
    <cellStyle name="Normal 6 4 6 3 4 2" xfId="15796" xr:uid="{00000000-0005-0000-0000-000011790000}"/>
    <cellStyle name="Normal 6 4 6 3 4 2 2" xfId="15797" xr:uid="{00000000-0005-0000-0000-000012790000}"/>
    <cellStyle name="Normal 6 4 6 3 4 2 2 2" xfId="41847" xr:uid="{00000000-0005-0000-0000-000013790000}"/>
    <cellStyle name="Normal 6 4 6 3 4 2 3" xfId="31829" xr:uid="{00000000-0005-0000-0000-000014790000}"/>
    <cellStyle name="Normal 6 4 6 3 4 3" xfId="15798" xr:uid="{00000000-0005-0000-0000-000015790000}"/>
    <cellStyle name="Normal 6 4 6 3 4 3 2" xfId="15799" xr:uid="{00000000-0005-0000-0000-000016790000}"/>
    <cellStyle name="Normal 6 4 6 3 4 3 2 2" xfId="41848" xr:uid="{00000000-0005-0000-0000-000017790000}"/>
    <cellStyle name="Normal 6 4 6 3 4 3 3" xfId="31830" xr:uid="{00000000-0005-0000-0000-000018790000}"/>
    <cellStyle name="Normal 6 4 6 3 4 4" xfId="15800" xr:uid="{00000000-0005-0000-0000-000019790000}"/>
    <cellStyle name="Normal 6 4 6 3 4 4 2" xfId="36343" xr:uid="{00000000-0005-0000-0000-00001A790000}"/>
    <cellStyle name="Normal 6 4 6 3 4 5" xfId="25747" xr:uid="{00000000-0005-0000-0000-00001B790000}"/>
    <cellStyle name="Normal 6 4 6 3 5" xfId="15801" xr:uid="{00000000-0005-0000-0000-00001C790000}"/>
    <cellStyle name="Normal 6 4 6 3 5 2" xfId="15802" xr:uid="{00000000-0005-0000-0000-00001D790000}"/>
    <cellStyle name="Normal 6 4 6 3 5 2 2" xfId="41849" xr:uid="{00000000-0005-0000-0000-00001E790000}"/>
    <cellStyle name="Normal 6 4 6 3 5 3" xfId="31831" xr:uid="{00000000-0005-0000-0000-00001F790000}"/>
    <cellStyle name="Normal 6 4 6 3 6" xfId="15803" xr:uid="{00000000-0005-0000-0000-000020790000}"/>
    <cellStyle name="Normal 6 4 6 3 6 2" xfId="15804" xr:uid="{00000000-0005-0000-0000-000021790000}"/>
    <cellStyle name="Normal 6 4 6 3 6 2 2" xfId="41850" xr:uid="{00000000-0005-0000-0000-000022790000}"/>
    <cellStyle name="Normal 6 4 6 3 6 3" xfId="31832" xr:uid="{00000000-0005-0000-0000-000023790000}"/>
    <cellStyle name="Normal 6 4 6 3 7" xfId="15805" xr:uid="{00000000-0005-0000-0000-000024790000}"/>
    <cellStyle name="Normal 6 4 6 3 7 2" xfId="36338" xr:uid="{00000000-0005-0000-0000-000025790000}"/>
    <cellStyle name="Normal 6 4 6 3 8" xfId="25742" xr:uid="{00000000-0005-0000-0000-000026790000}"/>
    <cellStyle name="Normal 6 4 6 4" xfId="15806" xr:uid="{00000000-0005-0000-0000-000027790000}"/>
    <cellStyle name="Normal 6 4 6 4 2" xfId="15807" xr:uid="{00000000-0005-0000-0000-000028790000}"/>
    <cellStyle name="Normal 6 4 6 4 2 2" xfId="15808" xr:uid="{00000000-0005-0000-0000-000029790000}"/>
    <cellStyle name="Normal 6 4 6 4 2 2 2" xfId="15809" xr:uid="{00000000-0005-0000-0000-00002A790000}"/>
    <cellStyle name="Normal 6 4 6 4 2 2 2 2" xfId="15810" xr:uid="{00000000-0005-0000-0000-00002B790000}"/>
    <cellStyle name="Normal 6 4 6 4 2 2 2 2 2" xfId="41851" xr:uid="{00000000-0005-0000-0000-00002C790000}"/>
    <cellStyle name="Normal 6 4 6 4 2 2 2 3" xfId="31833" xr:uid="{00000000-0005-0000-0000-00002D790000}"/>
    <cellStyle name="Normal 6 4 6 4 2 2 3" xfId="15811" xr:uid="{00000000-0005-0000-0000-00002E790000}"/>
    <cellStyle name="Normal 6 4 6 4 2 2 3 2" xfId="15812" xr:uid="{00000000-0005-0000-0000-00002F790000}"/>
    <cellStyle name="Normal 6 4 6 4 2 2 3 2 2" xfId="41852" xr:uid="{00000000-0005-0000-0000-000030790000}"/>
    <cellStyle name="Normal 6 4 6 4 2 2 3 3" xfId="31834" xr:uid="{00000000-0005-0000-0000-000031790000}"/>
    <cellStyle name="Normal 6 4 6 4 2 2 4" xfId="15813" xr:uid="{00000000-0005-0000-0000-000032790000}"/>
    <cellStyle name="Normal 6 4 6 4 2 2 4 2" xfId="36346" xr:uid="{00000000-0005-0000-0000-000033790000}"/>
    <cellStyle name="Normal 6 4 6 4 2 2 5" xfId="25750" xr:uid="{00000000-0005-0000-0000-000034790000}"/>
    <cellStyle name="Normal 6 4 6 4 2 3" xfId="15814" xr:uid="{00000000-0005-0000-0000-000035790000}"/>
    <cellStyle name="Normal 6 4 6 4 2 3 2" xfId="15815" xr:uid="{00000000-0005-0000-0000-000036790000}"/>
    <cellStyle name="Normal 6 4 6 4 2 3 2 2" xfId="15816" xr:uid="{00000000-0005-0000-0000-000037790000}"/>
    <cellStyle name="Normal 6 4 6 4 2 3 2 2 2" xfId="41853" xr:uid="{00000000-0005-0000-0000-000038790000}"/>
    <cellStyle name="Normal 6 4 6 4 2 3 2 3" xfId="31835" xr:uid="{00000000-0005-0000-0000-000039790000}"/>
    <cellStyle name="Normal 6 4 6 4 2 3 3" xfId="15817" xr:uid="{00000000-0005-0000-0000-00003A790000}"/>
    <cellStyle name="Normal 6 4 6 4 2 3 3 2" xfId="15818" xr:uid="{00000000-0005-0000-0000-00003B790000}"/>
    <cellStyle name="Normal 6 4 6 4 2 3 3 2 2" xfId="41854" xr:uid="{00000000-0005-0000-0000-00003C790000}"/>
    <cellStyle name="Normal 6 4 6 4 2 3 3 3" xfId="31836" xr:uid="{00000000-0005-0000-0000-00003D790000}"/>
    <cellStyle name="Normal 6 4 6 4 2 3 4" xfId="15819" xr:uid="{00000000-0005-0000-0000-00003E790000}"/>
    <cellStyle name="Normal 6 4 6 4 2 3 4 2" xfId="36347" xr:uid="{00000000-0005-0000-0000-00003F790000}"/>
    <cellStyle name="Normal 6 4 6 4 2 3 5" xfId="25751" xr:uid="{00000000-0005-0000-0000-000040790000}"/>
    <cellStyle name="Normal 6 4 6 4 2 4" xfId="15820" xr:uid="{00000000-0005-0000-0000-000041790000}"/>
    <cellStyle name="Normal 6 4 6 4 2 4 2" xfId="15821" xr:uid="{00000000-0005-0000-0000-000042790000}"/>
    <cellStyle name="Normal 6 4 6 4 2 4 2 2" xfId="41855" xr:uid="{00000000-0005-0000-0000-000043790000}"/>
    <cellStyle name="Normal 6 4 6 4 2 4 3" xfId="31837" xr:uid="{00000000-0005-0000-0000-000044790000}"/>
    <cellStyle name="Normal 6 4 6 4 2 5" xfId="15822" xr:uid="{00000000-0005-0000-0000-000045790000}"/>
    <cellStyle name="Normal 6 4 6 4 2 5 2" xfId="15823" xr:uid="{00000000-0005-0000-0000-000046790000}"/>
    <cellStyle name="Normal 6 4 6 4 2 5 2 2" xfId="41856" xr:uid="{00000000-0005-0000-0000-000047790000}"/>
    <cellStyle name="Normal 6 4 6 4 2 5 3" xfId="31838" xr:uid="{00000000-0005-0000-0000-000048790000}"/>
    <cellStyle name="Normal 6 4 6 4 2 6" xfId="15824" xr:uid="{00000000-0005-0000-0000-000049790000}"/>
    <cellStyle name="Normal 6 4 6 4 2 6 2" xfId="36345" xr:uid="{00000000-0005-0000-0000-00004A790000}"/>
    <cellStyle name="Normal 6 4 6 4 2 7" xfId="25749" xr:uid="{00000000-0005-0000-0000-00004B790000}"/>
    <cellStyle name="Normal 6 4 6 4 3" xfId="15825" xr:uid="{00000000-0005-0000-0000-00004C790000}"/>
    <cellStyle name="Normal 6 4 6 4 3 2" xfId="15826" xr:uid="{00000000-0005-0000-0000-00004D790000}"/>
    <cellStyle name="Normal 6 4 6 4 3 2 2" xfId="15827" xr:uid="{00000000-0005-0000-0000-00004E790000}"/>
    <cellStyle name="Normal 6 4 6 4 3 2 2 2" xfId="41857" xr:uid="{00000000-0005-0000-0000-00004F790000}"/>
    <cellStyle name="Normal 6 4 6 4 3 2 3" xfId="31839" xr:uid="{00000000-0005-0000-0000-000050790000}"/>
    <cellStyle name="Normal 6 4 6 4 3 3" xfId="15828" xr:uid="{00000000-0005-0000-0000-000051790000}"/>
    <cellStyle name="Normal 6 4 6 4 3 3 2" xfId="15829" xr:uid="{00000000-0005-0000-0000-000052790000}"/>
    <cellStyle name="Normal 6 4 6 4 3 3 2 2" xfId="41858" xr:uid="{00000000-0005-0000-0000-000053790000}"/>
    <cellStyle name="Normal 6 4 6 4 3 3 3" xfId="31840" xr:uid="{00000000-0005-0000-0000-000054790000}"/>
    <cellStyle name="Normal 6 4 6 4 3 4" xfId="15830" xr:uid="{00000000-0005-0000-0000-000055790000}"/>
    <cellStyle name="Normal 6 4 6 4 3 4 2" xfId="36348" xr:uid="{00000000-0005-0000-0000-000056790000}"/>
    <cellStyle name="Normal 6 4 6 4 3 5" xfId="25752" xr:uid="{00000000-0005-0000-0000-000057790000}"/>
    <cellStyle name="Normal 6 4 6 4 4" xfId="15831" xr:uid="{00000000-0005-0000-0000-000058790000}"/>
    <cellStyle name="Normal 6 4 6 4 4 2" xfId="15832" xr:uid="{00000000-0005-0000-0000-000059790000}"/>
    <cellStyle name="Normal 6 4 6 4 4 2 2" xfId="15833" xr:uid="{00000000-0005-0000-0000-00005A790000}"/>
    <cellStyle name="Normal 6 4 6 4 4 2 2 2" xfId="41859" xr:uid="{00000000-0005-0000-0000-00005B790000}"/>
    <cellStyle name="Normal 6 4 6 4 4 2 3" xfId="31841" xr:uid="{00000000-0005-0000-0000-00005C790000}"/>
    <cellStyle name="Normal 6 4 6 4 4 3" xfId="15834" xr:uid="{00000000-0005-0000-0000-00005D790000}"/>
    <cellStyle name="Normal 6 4 6 4 4 3 2" xfId="15835" xr:uid="{00000000-0005-0000-0000-00005E790000}"/>
    <cellStyle name="Normal 6 4 6 4 4 3 2 2" xfId="41860" xr:uid="{00000000-0005-0000-0000-00005F790000}"/>
    <cellStyle name="Normal 6 4 6 4 4 3 3" xfId="31842" xr:uid="{00000000-0005-0000-0000-000060790000}"/>
    <cellStyle name="Normal 6 4 6 4 4 4" xfId="15836" xr:uid="{00000000-0005-0000-0000-000061790000}"/>
    <cellStyle name="Normal 6 4 6 4 4 4 2" xfId="36349" xr:uid="{00000000-0005-0000-0000-000062790000}"/>
    <cellStyle name="Normal 6 4 6 4 4 5" xfId="25753" xr:uid="{00000000-0005-0000-0000-000063790000}"/>
    <cellStyle name="Normal 6 4 6 4 5" xfId="15837" xr:uid="{00000000-0005-0000-0000-000064790000}"/>
    <cellStyle name="Normal 6 4 6 4 5 2" xfId="15838" xr:uid="{00000000-0005-0000-0000-000065790000}"/>
    <cellStyle name="Normal 6 4 6 4 5 2 2" xfId="41861" xr:uid="{00000000-0005-0000-0000-000066790000}"/>
    <cellStyle name="Normal 6 4 6 4 5 3" xfId="31843" xr:uid="{00000000-0005-0000-0000-000067790000}"/>
    <cellStyle name="Normal 6 4 6 4 6" xfId="15839" xr:uid="{00000000-0005-0000-0000-000068790000}"/>
    <cellStyle name="Normal 6 4 6 4 6 2" xfId="15840" xr:uid="{00000000-0005-0000-0000-000069790000}"/>
    <cellStyle name="Normal 6 4 6 4 6 2 2" xfId="41862" xr:uid="{00000000-0005-0000-0000-00006A790000}"/>
    <cellStyle name="Normal 6 4 6 4 6 3" xfId="31844" xr:uid="{00000000-0005-0000-0000-00006B790000}"/>
    <cellStyle name="Normal 6 4 6 4 7" xfId="15841" xr:uid="{00000000-0005-0000-0000-00006C790000}"/>
    <cellStyle name="Normal 6 4 6 4 7 2" xfId="36344" xr:uid="{00000000-0005-0000-0000-00006D790000}"/>
    <cellStyle name="Normal 6 4 6 4 8" xfId="25748" xr:uid="{00000000-0005-0000-0000-00006E790000}"/>
    <cellStyle name="Normal 6 4 6 5" xfId="15842" xr:uid="{00000000-0005-0000-0000-00006F790000}"/>
    <cellStyle name="Normal 6 4 6 5 2" xfId="15843" xr:uid="{00000000-0005-0000-0000-000070790000}"/>
    <cellStyle name="Normal 6 4 6 5 2 2" xfId="15844" xr:uid="{00000000-0005-0000-0000-000071790000}"/>
    <cellStyle name="Normal 6 4 6 5 2 2 2" xfId="15845" xr:uid="{00000000-0005-0000-0000-000072790000}"/>
    <cellStyle name="Normal 6 4 6 5 2 2 2 2" xfId="41863" xr:uid="{00000000-0005-0000-0000-000073790000}"/>
    <cellStyle name="Normal 6 4 6 5 2 2 3" xfId="31845" xr:uid="{00000000-0005-0000-0000-000074790000}"/>
    <cellStyle name="Normal 6 4 6 5 2 3" xfId="15846" xr:uid="{00000000-0005-0000-0000-000075790000}"/>
    <cellStyle name="Normal 6 4 6 5 2 3 2" xfId="15847" xr:uid="{00000000-0005-0000-0000-000076790000}"/>
    <cellStyle name="Normal 6 4 6 5 2 3 2 2" xfId="41864" xr:uid="{00000000-0005-0000-0000-000077790000}"/>
    <cellStyle name="Normal 6 4 6 5 2 3 3" xfId="31846" xr:uid="{00000000-0005-0000-0000-000078790000}"/>
    <cellStyle name="Normal 6 4 6 5 2 4" xfId="15848" xr:uid="{00000000-0005-0000-0000-000079790000}"/>
    <cellStyle name="Normal 6 4 6 5 2 4 2" xfId="36351" xr:uid="{00000000-0005-0000-0000-00007A790000}"/>
    <cellStyle name="Normal 6 4 6 5 2 5" xfId="25755" xr:uid="{00000000-0005-0000-0000-00007B790000}"/>
    <cellStyle name="Normal 6 4 6 5 3" xfId="15849" xr:uid="{00000000-0005-0000-0000-00007C790000}"/>
    <cellStyle name="Normal 6 4 6 5 3 2" xfId="15850" xr:uid="{00000000-0005-0000-0000-00007D790000}"/>
    <cellStyle name="Normal 6 4 6 5 3 2 2" xfId="15851" xr:uid="{00000000-0005-0000-0000-00007E790000}"/>
    <cellStyle name="Normal 6 4 6 5 3 2 2 2" xfId="41865" xr:uid="{00000000-0005-0000-0000-00007F790000}"/>
    <cellStyle name="Normal 6 4 6 5 3 2 3" xfId="31847" xr:uid="{00000000-0005-0000-0000-000080790000}"/>
    <cellStyle name="Normal 6 4 6 5 3 3" xfId="15852" xr:uid="{00000000-0005-0000-0000-000081790000}"/>
    <cellStyle name="Normal 6 4 6 5 3 3 2" xfId="15853" xr:uid="{00000000-0005-0000-0000-000082790000}"/>
    <cellStyle name="Normal 6 4 6 5 3 3 2 2" xfId="41866" xr:uid="{00000000-0005-0000-0000-000083790000}"/>
    <cellStyle name="Normal 6 4 6 5 3 3 3" xfId="31848" xr:uid="{00000000-0005-0000-0000-000084790000}"/>
    <cellStyle name="Normal 6 4 6 5 3 4" xfId="15854" xr:uid="{00000000-0005-0000-0000-000085790000}"/>
    <cellStyle name="Normal 6 4 6 5 3 4 2" xfId="36352" xr:uid="{00000000-0005-0000-0000-000086790000}"/>
    <cellStyle name="Normal 6 4 6 5 3 5" xfId="25756" xr:uid="{00000000-0005-0000-0000-000087790000}"/>
    <cellStyle name="Normal 6 4 6 5 4" xfId="15855" xr:uid="{00000000-0005-0000-0000-000088790000}"/>
    <cellStyle name="Normal 6 4 6 5 4 2" xfId="15856" xr:uid="{00000000-0005-0000-0000-000089790000}"/>
    <cellStyle name="Normal 6 4 6 5 4 2 2" xfId="41867" xr:uid="{00000000-0005-0000-0000-00008A790000}"/>
    <cellStyle name="Normal 6 4 6 5 4 3" xfId="31849" xr:uid="{00000000-0005-0000-0000-00008B790000}"/>
    <cellStyle name="Normal 6 4 6 5 5" xfId="15857" xr:uid="{00000000-0005-0000-0000-00008C790000}"/>
    <cellStyle name="Normal 6 4 6 5 5 2" xfId="15858" xr:uid="{00000000-0005-0000-0000-00008D790000}"/>
    <cellStyle name="Normal 6 4 6 5 5 2 2" xfId="41868" xr:uid="{00000000-0005-0000-0000-00008E790000}"/>
    <cellStyle name="Normal 6 4 6 5 5 3" xfId="31850" xr:uid="{00000000-0005-0000-0000-00008F790000}"/>
    <cellStyle name="Normal 6 4 6 5 6" xfId="15859" xr:uid="{00000000-0005-0000-0000-000090790000}"/>
    <cellStyle name="Normal 6 4 6 5 6 2" xfId="36350" xr:uid="{00000000-0005-0000-0000-000091790000}"/>
    <cellStyle name="Normal 6 4 6 5 7" xfId="25754" xr:uid="{00000000-0005-0000-0000-000092790000}"/>
    <cellStyle name="Normal 6 4 6 6" xfId="15860" xr:uid="{00000000-0005-0000-0000-000093790000}"/>
    <cellStyle name="Normal 6 4 6 6 2" xfId="15861" xr:uid="{00000000-0005-0000-0000-000094790000}"/>
    <cellStyle name="Normal 6 4 6 6 2 2" xfId="15862" xr:uid="{00000000-0005-0000-0000-000095790000}"/>
    <cellStyle name="Normal 6 4 6 6 2 2 2" xfId="41869" xr:uid="{00000000-0005-0000-0000-000096790000}"/>
    <cellStyle name="Normal 6 4 6 6 2 3" xfId="31851" xr:uid="{00000000-0005-0000-0000-000097790000}"/>
    <cellStyle name="Normal 6 4 6 6 3" xfId="15863" xr:uid="{00000000-0005-0000-0000-000098790000}"/>
    <cellStyle name="Normal 6 4 6 6 3 2" xfId="15864" xr:uid="{00000000-0005-0000-0000-000099790000}"/>
    <cellStyle name="Normal 6 4 6 6 3 2 2" xfId="41870" xr:uid="{00000000-0005-0000-0000-00009A790000}"/>
    <cellStyle name="Normal 6 4 6 6 3 3" xfId="31852" xr:uid="{00000000-0005-0000-0000-00009B790000}"/>
    <cellStyle name="Normal 6 4 6 6 4" xfId="15865" xr:uid="{00000000-0005-0000-0000-00009C790000}"/>
    <cellStyle name="Normal 6 4 6 6 4 2" xfId="36353" xr:uid="{00000000-0005-0000-0000-00009D790000}"/>
    <cellStyle name="Normal 6 4 6 6 5" xfId="25757" xr:uid="{00000000-0005-0000-0000-00009E790000}"/>
    <cellStyle name="Normal 6 4 6 7" xfId="15866" xr:uid="{00000000-0005-0000-0000-00009F790000}"/>
    <cellStyle name="Normal 6 4 6 7 2" xfId="15867" xr:uid="{00000000-0005-0000-0000-0000A0790000}"/>
    <cellStyle name="Normal 6 4 6 7 2 2" xfId="15868" xr:uid="{00000000-0005-0000-0000-0000A1790000}"/>
    <cellStyle name="Normal 6 4 6 7 2 2 2" xfId="41871" xr:uid="{00000000-0005-0000-0000-0000A2790000}"/>
    <cellStyle name="Normal 6 4 6 7 2 3" xfId="31853" xr:uid="{00000000-0005-0000-0000-0000A3790000}"/>
    <cellStyle name="Normal 6 4 6 7 3" xfId="15869" xr:uid="{00000000-0005-0000-0000-0000A4790000}"/>
    <cellStyle name="Normal 6 4 6 7 3 2" xfId="15870" xr:uid="{00000000-0005-0000-0000-0000A5790000}"/>
    <cellStyle name="Normal 6 4 6 7 3 2 2" xfId="41872" xr:uid="{00000000-0005-0000-0000-0000A6790000}"/>
    <cellStyle name="Normal 6 4 6 7 3 3" xfId="31854" xr:uid="{00000000-0005-0000-0000-0000A7790000}"/>
    <cellStyle name="Normal 6 4 6 7 4" xfId="15871" xr:uid="{00000000-0005-0000-0000-0000A8790000}"/>
    <cellStyle name="Normal 6 4 6 7 4 2" xfId="36354" xr:uid="{00000000-0005-0000-0000-0000A9790000}"/>
    <cellStyle name="Normal 6 4 6 7 5" xfId="25758" xr:uid="{00000000-0005-0000-0000-0000AA790000}"/>
    <cellStyle name="Normal 6 4 6 8" xfId="15872" xr:uid="{00000000-0005-0000-0000-0000AB790000}"/>
    <cellStyle name="Normal 6 4 6 8 2" xfId="15873" xr:uid="{00000000-0005-0000-0000-0000AC790000}"/>
    <cellStyle name="Normal 6 4 6 8 2 2" xfId="41873" xr:uid="{00000000-0005-0000-0000-0000AD790000}"/>
    <cellStyle name="Normal 6 4 6 8 3" xfId="31855" xr:uid="{00000000-0005-0000-0000-0000AE790000}"/>
    <cellStyle name="Normal 6 4 6 9" xfId="15874" xr:uid="{00000000-0005-0000-0000-0000AF790000}"/>
    <cellStyle name="Normal 6 4 6 9 2" xfId="15875" xr:uid="{00000000-0005-0000-0000-0000B0790000}"/>
    <cellStyle name="Normal 6 4 6 9 2 2" xfId="41874" xr:uid="{00000000-0005-0000-0000-0000B1790000}"/>
    <cellStyle name="Normal 6 4 6 9 3" xfId="31856" xr:uid="{00000000-0005-0000-0000-0000B2790000}"/>
    <cellStyle name="Normal 6 4 7" xfId="15876" xr:uid="{00000000-0005-0000-0000-0000B3790000}"/>
    <cellStyle name="Normal 6 4 7 10" xfId="25759" xr:uid="{00000000-0005-0000-0000-0000B4790000}"/>
    <cellStyle name="Normal 6 4 7 2" xfId="15877" xr:uid="{00000000-0005-0000-0000-0000B5790000}"/>
    <cellStyle name="Normal 6 4 7 2 2" xfId="15878" xr:uid="{00000000-0005-0000-0000-0000B6790000}"/>
    <cellStyle name="Normal 6 4 7 2 2 2" xfId="15879" xr:uid="{00000000-0005-0000-0000-0000B7790000}"/>
    <cellStyle name="Normal 6 4 7 2 2 2 2" xfId="15880" xr:uid="{00000000-0005-0000-0000-0000B8790000}"/>
    <cellStyle name="Normal 6 4 7 2 2 2 2 2" xfId="15881" xr:uid="{00000000-0005-0000-0000-0000B9790000}"/>
    <cellStyle name="Normal 6 4 7 2 2 2 2 2 2" xfId="41875" xr:uid="{00000000-0005-0000-0000-0000BA790000}"/>
    <cellStyle name="Normal 6 4 7 2 2 2 2 3" xfId="31857" xr:uid="{00000000-0005-0000-0000-0000BB790000}"/>
    <cellStyle name="Normal 6 4 7 2 2 2 3" xfId="15882" xr:uid="{00000000-0005-0000-0000-0000BC790000}"/>
    <cellStyle name="Normal 6 4 7 2 2 2 3 2" xfId="15883" xr:uid="{00000000-0005-0000-0000-0000BD790000}"/>
    <cellStyle name="Normal 6 4 7 2 2 2 3 2 2" xfId="41876" xr:uid="{00000000-0005-0000-0000-0000BE790000}"/>
    <cellStyle name="Normal 6 4 7 2 2 2 3 3" xfId="31858" xr:uid="{00000000-0005-0000-0000-0000BF790000}"/>
    <cellStyle name="Normal 6 4 7 2 2 2 4" xfId="15884" xr:uid="{00000000-0005-0000-0000-0000C0790000}"/>
    <cellStyle name="Normal 6 4 7 2 2 2 4 2" xfId="36358" xr:uid="{00000000-0005-0000-0000-0000C1790000}"/>
    <cellStyle name="Normal 6 4 7 2 2 2 5" xfId="25762" xr:uid="{00000000-0005-0000-0000-0000C2790000}"/>
    <cellStyle name="Normal 6 4 7 2 2 3" xfId="15885" xr:uid="{00000000-0005-0000-0000-0000C3790000}"/>
    <cellStyle name="Normal 6 4 7 2 2 3 2" xfId="15886" xr:uid="{00000000-0005-0000-0000-0000C4790000}"/>
    <cellStyle name="Normal 6 4 7 2 2 3 2 2" xfId="15887" xr:uid="{00000000-0005-0000-0000-0000C5790000}"/>
    <cellStyle name="Normal 6 4 7 2 2 3 2 2 2" xfId="41877" xr:uid="{00000000-0005-0000-0000-0000C6790000}"/>
    <cellStyle name="Normal 6 4 7 2 2 3 2 3" xfId="31859" xr:uid="{00000000-0005-0000-0000-0000C7790000}"/>
    <cellStyle name="Normal 6 4 7 2 2 3 3" xfId="15888" xr:uid="{00000000-0005-0000-0000-0000C8790000}"/>
    <cellStyle name="Normal 6 4 7 2 2 3 3 2" xfId="15889" xr:uid="{00000000-0005-0000-0000-0000C9790000}"/>
    <cellStyle name="Normal 6 4 7 2 2 3 3 2 2" xfId="41878" xr:uid="{00000000-0005-0000-0000-0000CA790000}"/>
    <cellStyle name="Normal 6 4 7 2 2 3 3 3" xfId="31860" xr:uid="{00000000-0005-0000-0000-0000CB790000}"/>
    <cellStyle name="Normal 6 4 7 2 2 3 4" xfId="15890" xr:uid="{00000000-0005-0000-0000-0000CC790000}"/>
    <cellStyle name="Normal 6 4 7 2 2 3 4 2" xfId="36359" xr:uid="{00000000-0005-0000-0000-0000CD790000}"/>
    <cellStyle name="Normal 6 4 7 2 2 3 5" xfId="25763" xr:uid="{00000000-0005-0000-0000-0000CE790000}"/>
    <cellStyle name="Normal 6 4 7 2 2 4" xfId="15891" xr:uid="{00000000-0005-0000-0000-0000CF790000}"/>
    <cellStyle name="Normal 6 4 7 2 2 4 2" xfId="15892" xr:uid="{00000000-0005-0000-0000-0000D0790000}"/>
    <cellStyle name="Normal 6 4 7 2 2 4 2 2" xfId="41879" xr:uid="{00000000-0005-0000-0000-0000D1790000}"/>
    <cellStyle name="Normal 6 4 7 2 2 4 3" xfId="31861" xr:uid="{00000000-0005-0000-0000-0000D2790000}"/>
    <cellStyle name="Normal 6 4 7 2 2 5" xfId="15893" xr:uid="{00000000-0005-0000-0000-0000D3790000}"/>
    <cellStyle name="Normal 6 4 7 2 2 5 2" xfId="15894" xr:uid="{00000000-0005-0000-0000-0000D4790000}"/>
    <cellStyle name="Normal 6 4 7 2 2 5 2 2" xfId="41880" xr:uid="{00000000-0005-0000-0000-0000D5790000}"/>
    <cellStyle name="Normal 6 4 7 2 2 5 3" xfId="31862" xr:uid="{00000000-0005-0000-0000-0000D6790000}"/>
    <cellStyle name="Normal 6 4 7 2 2 6" xfId="15895" xr:uid="{00000000-0005-0000-0000-0000D7790000}"/>
    <cellStyle name="Normal 6 4 7 2 2 6 2" xfId="36357" xr:uid="{00000000-0005-0000-0000-0000D8790000}"/>
    <cellStyle name="Normal 6 4 7 2 2 7" xfId="25761" xr:uid="{00000000-0005-0000-0000-0000D9790000}"/>
    <cellStyle name="Normal 6 4 7 2 3" xfId="15896" xr:uid="{00000000-0005-0000-0000-0000DA790000}"/>
    <cellStyle name="Normal 6 4 7 2 3 2" xfId="15897" xr:uid="{00000000-0005-0000-0000-0000DB790000}"/>
    <cellStyle name="Normal 6 4 7 2 3 2 2" xfId="15898" xr:uid="{00000000-0005-0000-0000-0000DC790000}"/>
    <cellStyle name="Normal 6 4 7 2 3 2 2 2" xfId="41881" xr:uid="{00000000-0005-0000-0000-0000DD790000}"/>
    <cellStyle name="Normal 6 4 7 2 3 2 3" xfId="31863" xr:uid="{00000000-0005-0000-0000-0000DE790000}"/>
    <cellStyle name="Normal 6 4 7 2 3 3" xfId="15899" xr:uid="{00000000-0005-0000-0000-0000DF790000}"/>
    <cellStyle name="Normal 6 4 7 2 3 3 2" xfId="15900" xr:uid="{00000000-0005-0000-0000-0000E0790000}"/>
    <cellStyle name="Normal 6 4 7 2 3 3 2 2" xfId="41882" xr:uid="{00000000-0005-0000-0000-0000E1790000}"/>
    <cellStyle name="Normal 6 4 7 2 3 3 3" xfId="31864" xr:uid="{00000000-0005-0000-0000-0000E2790000}"/>
    <cellStyle name="Normal 6 4 7 2 3 4" xfId="15901" xr:uid="{00000000-0005-0000-0000-0000E3790000}"/>
    <cellStyle name="Normal 6 4 7 2 3 4 2" xfId="36360" xr:uid="{00000000-0005-0000-0000-0000E4790000}"/>
    <cellStyle name="Normal 6 4 7 2 3 5" xfId="25764" xr:uid="{00000000-0005-0000-0000-0000E5790000}"/>
    <cellStyle name="Normal 6 4 7 2 4" xfId="15902" xr:uid="{00000000-0005-0000-0000-0000E6790000}"/>
    <cellStyle name="Normal 6 4 7 2 4 2" xfId="15903" xr:uid="{00000000-0005-0000-0000-0000E7790000}"/>
    <cellStyle name="Normal 6 4 7 2 4 2 2" xfId="15904" xr:uid="{00000000-0005-0000-0000-0000E8790000}"/>
    <cellStyle name="Normal 6 4 7 2 4 2 2 2" xfId="41883" xr:uid="{00000000-0005-0000-0000-0000E9790000}"/>
    <cellStyle name="Normal 6 4 7 2 4 2 3" xfId="31865" xr:uid="{00000000-0005-0000-0000-0000EA790000}"/>
    <cellStyle name="Normal 6 4 7 2 4 3" xfId="15905" xr:uid="{00000000-0005-0000-0000-0000EB790000}"/>
    <cellStyle name="Normal 6 4 7 2 4 3 2" xfId="15906" xr:uid="{00000000-0005-0000-0000-0000EC790000}"/>
    <cellStyle name="Normal 6 4 7 2 4 3 2 2" xfId="41884" xr:uid="{00000000-0005-0000-0000-0000ED790000}"/>
    <cellStyle name="Normal 6 4 7 2 4 3 3" xfId="31866" xr:uid="{00000000-0005-0000-0000-0000EE790000}"/>
    <cellStyle name="Normal 6 4 7 2 4 4" xfId="15907" xr:uid="{00000000-0005-0000-0000-0000EF790000}"/>
    <cellStyle name="Normal 6 4 7 2 4 4 2" xfId="36361" xr:uid="{00000000-0005-0000-0000-0000F0790000}"/>
    <cellStyle name="Normal 6 4 7 2 4 5" xfId="25765" xr:uid="{00000000-0005-0000-0000-0000F1790000}"/>
    <cellStyle name="Normal 6 4 7 2 5" xfId="15908" xr:uid="{00000000-0005-0000-0000-0000F2790000}"/>
    <cellStyle name="Normal 6 4 7 2 5 2" xfId="15909" xr:uid="{00000000-0005-0000-0000-0000F3790000}"/>
    <cellStyle name="Normal 6 4 7 2 5 2 2" xfId="41885" xr:uid="{00000000-0005-0000-0000-0000F4790000}"/>
    <cellStyle name="Normal 6 4 7 2 5 3" xfId="31867" xr:uid="{00000000-0005-0000-0000-0000F5790000}"/>
    <cellStyle name="Normal 6 4 7 2 6" xfId="15910" xr:uid="{00000000-0005-0000-0000-0000F6790000}"/>
    <cellStyle name="Normal 6 4 7 2 6 2" xfId="15911" xr:uid="{00000000-0005-0000-0000-0000F7790000}"/>
    <cellStyle name="Normal 6 4 7 2 6 2 2" xfId="41886" xr:uid="{00000000-0005-0000-0000-0000F8790000}"/>
    <cellStyle name="Normal 6 4 7 2 6 3" xfId="31868" xr:uid="{00000000-0005-0000-0000-0000F9790000}"/>
    <cellStyle name="Normal 6 4 7 2 7" xfId="15912" xr:uid="{00000000-0005-0000-0000-0000FA790000}"/>
    <cellStyle name="Normal 6 4 7 2 7 2" xfId="36356" xr:uid="{00000000-0005-0000-0000-0000FB790000}"/>
    <cellStyle name="Normal 6 4 7 2 8" xfId="25760" xr:uid="{00000000-0005-0000-0000-0000FC790000}"/>
    <cellStyle name="Normal 6 4 7 3" xfId="15913" xr:uid="{00000000-0005-0000-0000-0000FD790000}"/>
    <cellStyle name="Normal 6 4 7 3 2" xfId="15914" xr:uid="{00000000-0005-0000-0000-0000FE790000}"/>
    <cellStyle name="Normal 6 4 7 3 2 2" xfId="15915" xr:uid="{00000000-0005-0000-0000-0000FF790000}"/>
    <cellStyle name="Normal 6 4 7 3 2 2 2" xfId="15916" xr:uid="{00000000-0005-0000-0000-0000007A0000}"/>
    <cellStyle name="Normal 6 4 7 3 2 2 2 2" xfId="15917" xr:uid="{00000000-0005-0000-0000-0000017A0000}"/>
    <cellStyle name="Normal 6 4 7 3 2 2 2 2 2" xfId="41887" xr:uid="{00000000-0005-0000-0000-0000027A0000}"/>
    <cellStyle name="Normal 6 4 7 3 2 2 2 3" xfId="31869" xr:uid="{00000000-0005-0000-0000-0000037A0000}"/>
    <cellStyle name="Normal 6 4 7 3 2 2 3" xfId="15918" xr:uid="{00000000-0005-0000-0000-0000047A0000}"/>
    <cellStyle name="Normal 6 4 7 3 2 2 3 2" xfId="15919" xr:uid="{00000000-0005-0000-0000-0000057A0000}"/>
    <cellStyle name="Normal 6 4 7 3 2 2 3 2 2" xfId="41888" xr:uid="{00000000-0005-0000-0000-0000067A0000}"/>
    <cellStyle name="Normal 6 4 7 3 2 2 3 3" xfId="31870" xr:uid="{00000000-0005-0000-0000-0000077A0000}"/>
    <cellStyle name="Normal 6 4 7 3 2 2 4" xfId="15920" xr:uid="{00000000-0005-0000-0000-0000087A0000}"/>
    <cellStyle name="Normal 6 4 7 3 2 2 4 2" xfId="36364" xr:uid="{00000000-0005-0000-0000-0000097A0000}"/>
    <cellStyle name="Normal 6 4 7 3 2 2 5" xfId="25768" xr:uid="{00000000-0005-0000-0000-00000A7A0000}"/>
    <cellStyle name="Normal 6 4 7 3 2 3" xfId="15921" xr:uid="{00000000-0005-0000-0000-00000B7A0000}"/>
    <cellStyle name="Normal 6 4 7 3 2 3 2" xfId="15922" xr:uid="{00000000-0005-0000-0000-00000C7A0000}"/>
    <cellStyle name="Normal 6 4 7 3 2 3 2 2" xfId="15923" xr:uid="{00000000-0005-0000-0000-00000D7A0000}"/>
    <cellStyle name="Normal 6 4 7 3 2 3 2 2 2" xfId="41889" xr:uid="{00000000-0005-0000-0000-00000E7A0000}"/>
    <cellStyle name="Normal 6 4 7 3 2 3 2 3" xfId="31871" xr:uid="{00000000-0005-0000-0000-00000F7A0000}"/>
    <cellStyle name="Normal 6 4 7 3 2 3 3" xfId="15924" xr:uid="{00000000-0005-0000-0000-0000107A0000}"/>
    <cellStyle name="Normal 6 4 7 3 2 3 3 2" xfId="15925" xr:uid="{00000000-0005-0000-0000-0000117A0000}"/>
    <cellStyle name="Normal 6 4 7 3 2 3 3 2 2" xfId="41890" xr:uid="{00000000-0005-0000-0000-0000127A0000}"/>
    <cellStyle name="Normal 6 4 7 3 2 3 3 3" xfId="31872" xr:uid="{00000000-0005-0000-0000-0000137A0000}"/>
    <cellStyle name="Normal 6 4 7 3 2 3 4" xfId="15926" xr:uid="{00000000-0005-0000-0000-0000147A0000}"/>
    <cellStyle name="Normal 6 4 7 3 2 3 4 2" xfId="36365" xr:uid="{00000000-0005-0000-0000-0000157A0000}"/>
    <cellStyle name="Normal 6 4 7 3 2 3 5" xfId="25769" xr:uid="{00000000-0005-0000-0000-0000167A0000}"/>
    <cellStyle name="Normal 6 4 7 3 2 4" xfId="15927" xr:uid="{00000000-0005-0000-0000-0000177A0000}"/>
    <cellStyle name="Normal 6 4 7 3 2 4 2" xfId="15928" xr:uid="{00000000-0005-0000-0000-0000187A0000}"/>
    <cellStyle name="Normal 6 4 7 3 2 4 2 2" xfId="41891" xr:uid="{00000000-0005-0000-0000-0000197A0000}"/>
    <cellStyle name="Normal 6 4 7 3 2 4 3" xfId="31873" xr:uid="{00000000-0005-0000-0000-00001A7A0000}"/>
    <cellStyle name="Normal 6 4 7 3 2 5" xfId="15929" xr:uid="{00000000-0005-0000-0000-00001B7A0000}"/>
    <cellStyle name="Normal 6 4 7 3 2 5 2" xfId="15930" xr:uid="{00000000-0005-0000-0000-00001C7A0000}"/>
    <cellStyle name="Normal 6 4 7 3 2 5 2 2" xfId="41892" xr:uid="{00000000-0005-0000-0000-00001D7A0000}"/>
    <cellStyle name="Normal 6 4 7 3 2 5 3" xfId="31874" xr:uid="{00000000-0005-0000-0000-00001E7A0000}"/>
    <cellStyle name="Normal 6 4 7 3 2 6" xfId="15931" xr:uid="{00000000-0005-0000-0000-00001F7A0000}"/>
    <cellStyle name="Normal 6 4 7 3 2 6 2" xfId="36363" xr:uid="{00000000-0005-0000-0000-0000207A0000}"/>
    <cellStyle name="Normal 6 4 7 3 2 7" xfId="25767" xr:uid="{00000000-0005-0000-0000-0000217A0000}"/>
    <cellStyle name="Normal 6 4 7 3 3" xfId="15932" xr:uid="{00000000-0005-0000-0000-0000227A0000}"/>
    <cellStyle name="Normal 6 4 7 3 3 2" xfId="15933" xr:uid="{00000000-0005-0000-0000-0000237A0000}"/>
    <cellStyle name="Normal 6 4 7 3 3 2 2" xfId="15934" xr:uid="{00000000-0005-0000-0000-0000247A0000}"/>
    <cellStyle name="Normal 6 4 7 3 3 2 2 2" xfId="41893" xr:uid="{00000000-0005-0000-0000-0000257A0000}"/>
    <cellStyle name="Normal 6 4 7 3 3 2 3" xfId="31875" xr:uid="{00000000-0005-0000-0000-0000267A0000}"/>
    <cellStyle name="Normal 6 4 7 3 3 3" xfId="15935" xr:uid="{00000000-0005-0000-0000-0000277A0000}"/>
    <cellStyle name="Normal 6 4 7 3 3 3 2" xfId="15936" xr:uid="{00000000-0005-0000-0000-0000287A0000}"/>
    <cellStyle name="Normal 6 4 7 3 3 3 2 2" xfId="41894" xr:uid="{00000000-0005-0000-0000-0000297A0000}"/>
    <cellStyle name="Normal 6 4 7 3 3 3 3" xfId="31876" xr:uid="{00000000-0005-0000-0000-00002A7A0000}"/>
    <cellStyle name="Normal 6 4 7 3 3 4" xfId="15937" xr:uid="{00000000-0005-0000-0000-00002B7A0000}"/>
    <cellStyle name="Normal 6 4 7 3 3 4 2" xfId="36366" xr:uid="{00000000-0005-0000-0000-00002C7A0000}"/>
    <cellStyle name="Normal 6 4 7 3 3 5" xfId="25770" xr:uid="{00000000-0005-0000-0000-00002D7A0000}"/>
    <cellStyle name="Normal 6 4 7 3 4" xfId="15938" xr:uid="{00000000-0005-0000-0000-00002E7A0000}"/>
    <cellStyle name="Normal 6 4 7 3 4 2" xfId="15939" xr:uid="{00000000-0005-0000-0000-00002F7A0000}"/>
    <cellStyle name="Normal 6 4 7 3 4 2 2" xfId="15940" xr:uid="{00000000-0005-0000-0000-0000307A0000}"/>
    <cellStyle name="Normal 6 4 7 3 4 2 2 2" xfId="41895" xr:uid="{00000000-0005-0000-0000-0000317A0000}"/>
    <cellStyle name="Normal 6 4 7 3 4 2 3" xfId="31877" xr:uid="{00000000-0005-0000-0000-0000327A0000}"/>
    <cellStyle name="Normal 6 4 7 3 4 3" xfId="15941" xr:uid="{00000000-0005-0000-0000-0000337A0000}"/>
    <cellStyle name="Normal 6 4 7 3 4 3 2" xfId="15942" xr:uid="{00000000-0005-0000-0000-0000347A0000}"/>
    <cellStyle name="Normal 6 4 7 3 4 3 2 2" xfId="41896" xr:uid="{00000000-0005-0000-0000-0000357A0000}"/>
    <cellStyle name="Normal 6 4 7 3 4 3 3" xfId="31878" xr:uid="{00000000-0005-0000-0000-0000367A0000}"/>
    <cellStyle name="Normal 6 4 7 3 4 4" xfId="15943" xr:uid="{00000000-0005-0000-0000-0000377A0000}"/>
    <cellStyle name="Normal 6 4 7 3 4 4 2" xfId="36367" xr:uid="{00000000-0005-0000-0000-0000387A0000}"/>
    <cellStyle name="Normal 6 4 7 3 4 5" xfId="25771" xr:uid="{00000000-0005-0000-0000-0000397A0000}"/>
    <cellStyle name="Normal 6 4 7 3 5" xfId="15944" xr:uid="{00000000-0005-0000-0000-00003A7A0000}"/>
    <cellStyle name="Normal 6 4 7 3 5 2" xfId="15945" xr:uid="{00000000-0005-0000-0000-00003B7A0000}"/>
    <cellStyle name="Normal 6 4 7 3 5 2 2" xfId="41897" xr:uid="{00000000-0005-0000-0000-00003C7A0000}"/>
    <cellStyle name="Normal 6 4 7 3 5 3" xfId="31879" xr:uid="{00000000-0005-0000-0000-00003D7A0000}"/>
    <cellStyle name="Normal 6 4 7 3 6" xfId="15946" xr:uid="{00000000-0005-0000-0000-00003E7A0000}"/>
    <cellStyle name="Normal 6 4 7 3 6 2" xfId="15947" xr:uid="{00000000-0005-0000-0000-00003F7A0000}"/>
    <cellStyle name="Normal 6 4 7 3 6 2 2" xfId="41898" xr:uid="{00000000-0005-0000-0000-0000407A0000}"/>
    <cellStyle name="Normal 6 4 7 3 6 3" xfId="31880" xr:uid="{00000000-0005-0000-0000-0000417A0000}"/>
    <cellStyle name="Normal 6 4 7 3 7" xfId="15948" xr:uid="{00000000-0005-0000-0000-0000427A0000}"/>
    <cellStyle name="Normal 6 4 7 3 7 2" xfId="36362" xr:uid="{00000000-0005-0000-0000-0000437A0000}"/>
    <cellStyle name="Normal 6 4 7 3 8" xfId="25766" xr:uid="{00000000-0005-0000-0000-0000447A0000}"/>
    <cellStyle name="Normal 6 4 7 4" xfId="15949" xr:uid="{00000000-0005-0000-0000-0000457A0000}"/>
    <cellStyle name="Normal 6 4 7 4 2" xfId="15950" xr:uid="{00000000-0005-0000-0000-0000467A0000}"/>
    <cellStyle name="Normal 6 4 7 4 2 2" xfId="15951" xr:uid="{00000000-0005-0000-0000-0000477A0000}"/>
    <cellStyle name="Normal 6 4 7 4 2 2 2" xfId="15952" xr:uid="{00000000-0005-0000-0000-0000487A0000}"/>
    <cellStyle name="Normal 6 4 7 4 2 2 2 2" xfId="41899" xr:uid="{00000000-0005-0000-0000-0000497A0000}"/>
    <cellStyle name="Normal 6 4 7 4 2 2 3" xfId="31881" xr:uid="{00000000-0005-0000-0000-00004A7A0000}"/>
    <cellStyle name="Normal 6 4 7 4 2 3" xfId="15953" xr:uid="{00000000-0005-0000-0000-00004B7A0000}"/>
    <cellStyle name="Normal 6 4 7 4 2 3 2" xfId="15954" xr:uid="{00000000-0005-0000-0000-00004C7A0000}"/>
    <cellStyle name="Normal 6 4 7 4 2 3 2 2" xfId="41900" xr:uid="{00000000-0005-0000-0000-00004D7A0000}"/>
    <cellStyle name="Normal 6 4 7 4 2 3 3" xfId="31882" xr:uid="{00000000-0005-0000-0000-00004E7A0000}"/>
    <cellStyle name="Normal 6 4 7 4 2 4" xfId="15955" xr:uid="{00000000-0005-0000-0000-00004F7A0000}"/>
    <cellStyle name="Normal 6 4 7 4 2 4 2" xfId="36369" xr:uid="{00000000-0005-0000-0000-0000507A0000}"/>
    <cellStyle name="Normal 6 4 7 4 2 5" xfId="25773" xr:uid="{00000000-0005-0000-0000-0000517A0000}"/>
    <cellStyle name="Normal 6 4 7 4 3" xfId="15956" xr:uid="{00000000-0005-0000-0000-0000527A0000}"/>
    <cellStyle name="Normal 6 4 7 4 3 2" xfId="15957" xr:uid="{00000000-0005-0000-0000-0000537A0000}"/>
    <cellStyle name="Normal 6 4 7 4 3 2 2" xfId="15958" xr:uid="{00000000-0005-0000-0000-0000547A0000}"/>
    <cellStyle name="Normal 6 4 7 4 3 2 2 2" xfId="41901" xr:uid="{00000000-0005-0000-0000-0000557A0000}"/>
    <cellStyle name="Normal 6 4 7 4 3 2 3" xfId="31883" xr:uid="{00000000-0005-0000-0000-0000567A0000}"/>
    <cellStyle name="Normal 6 4 7 4 3 3" xfId="15959" xr:uid="{00000000-0005-0000-0000-0000577A0000}"/>
    <cellStyle name="Normal 6 4 7 4 3 3 2" xfId="15960" xr:uid="{00000000-0005-0000-0000-0000587A0000}"/>
    <cellStyle name="Normal 6 4 7 4 3 3 2 2" xfId="41902" xr:uid="{00000000-0005-0000-0000-0000597A0000}"/>
    <cellStyle name="Normal 6 4 7 4 3 3 3" xfId="31884" xr:uid="{00000000-0005-0000-0000-00005A7A0000}"/>
    <cellStyle name="Normal 6 4 7 4 3 4" xfId="15961" xr:uid="{00000000-0005-0000-0000-00005B7A0000}"/>
    <cellStyle name="Normal 6 4 7 4 3 4 2" xfId="36370" xr:uid="{00000000-0005-0000-0000-00005C7A0000}"/>
    <cellStyle name="Normal 6 4 7 4 3 5" xfId="25774" xr:uid="{00000000-0005-0000-0000-00005D7A0000}"/>
    <cellStyle name="Normal 6 4 7 4 4" xfId="15962" xr:uid="{00000000-0005-0000-0000-00005E7A0000}"/>
    <cellStyle name="Normal 6 4 7 4 4 2" xfId="15963" xr:uid="{00000000-0005-0000-0000-00005F7A0000}"/>
    <cellStyle name="Normal 6 4 7 4 4 2 2" xfId="41903" xr:uid="{00000000-0005-0000-0000-0000607A0000}"/>
    <cellStyle name="Normal 6 4 7 4 4 3" xfId="31885" xr:uid="{00000000-0005-0000-0000-0000617A0000}"/>
    <cellStyle name="Normal 6 4 7 4 5" xfId="15964" xr:uid="{00000000-0005-0000-0000-0000627A0000}"/>
    <cellStyle name="Normal 6 4 7 4 5 2" xfId="15965" xr:uid="{00000000-0005-0000-0000-0000637A0000}"/>
    <cellStyle name="Normal 6 4 7 4 5 2 2" xfId="41904" xr:uid="{00000000-0005-0000-0000-0000647A0000}"/>
    <cellStyle name="Normal 6 4 7 4 5 3" xfId="31886" xr:uid="{00000000-0005-0000-0000-0000657A0000}"/>
    <cellStyle name="Normal 6 4 7 4 6" xfId="15966" xr:uid="{00000000-0005-0000-0000-0000667A0000}"/>
    <cellStyle name="Normal 6 4 7 4 6 2" xfId="36368" xr:uid="{00000000-0005-0000-0000-0000677A0000}"/>
    <cellStyle name="Normal 6 4 7 4 7" xfId="25772" xr:uid="{00000000-0005-0000-0000-0000687A0000}"/>
    <cellStyle name="Normal 6 4 7 5" xfId="15967" xr:uid="{00000000-0005-0000-0000-0000697A0000}"/>
    <cellStyle name="Normal 6 4 7 5 2" xfId="15968" xr:uid="{00000000-0005-0000-0000-00006A7A0000}"/>
    <cellStyle name="Normal 6 4 7 5 2 2" xfId="15969" xr:uid="{00000000-0005-0000-0000-00006B7A0000}"/>
    <cellStyle name="Normal 6 4 7 5 2 2 2" xfId="41905" xr:uid="{00000000-0005-0000-0000-00006C7A0000}"/>
    <cellStyle name="Normal 6 4 7 5 2 3" xfId="31887" xr:uid="{00000000-0005-0000-0000-00006D7A0000}"/>
    <cellStyle name="Normal 6 4 7 5 3" xfId="15970" xr:uid="{00000000-0005-0000-0000-00006E7A0000}"/>
    <cellStyle name="Normal 6 4 7 5 3 2" xfId="15971" xr:uid="{00000000-0005-0000-0000-00006F7A0000}"/>
    <cellStyle name="Normal 6 4 7 5 3 2 2" xfId="41906" xr:uid="{00000000-0005-0000-0000-0000707A0000}"/>
    <cellStyle name="Normal 6 4 7 5 3 3" xfId="31888" xr:uid="{00000000-0005-0000-0000-0000717A0000}"/>
    <cellStyle name="Normal 6 4 7 5 4" xfId="15972" xr:uid="{00000000-0005-0000-0000-0000727A0000}"/>
    <cellStyle name="Normal 6 4 7 5 4 2" xfId="36371" xr:uid="{00000000-0005-0000-0000-0000737A0000}"/>
    <cellStyle name="Normal 6 4 7 5 5" xfId="25775" xr:uid="{00000000-0005-0000-0000-0000747A0000}"/>
    <cellStyle name="Normal 6 4 7 6" xfId="15973" xr:uid="{00000000-0005-0000-0000-0000757A0000}"/>
    <cellStyle name="Normal 6 4 7 6 2" xfId="15974" xr:uid="{00000000-0005-0000-0000-0000767A0000}"/>
    <cellStyle name="Normal 6 4 7 6 2 2" xfId="15975" xr:uid="{00000000-0005-0000-0000-0000777A0000}"/>
    <cellStyle name="Normal 6 4 7 6 2 2 2" xfId="41907" xr:uid="{00000000-0005-0000-0000-0000787A0000}"/>
    <cellStyle name="Normal 6 4 7 6 2 3" xfId="31889" xr:uid="{00000000-0005-0000-0000-0000797A0000}"/>
    <cellStyle name="Normal 6 4 7 6 3" xfId="15976" xr:uid="{00000000-0005-0000-0000-00007A7A0000}"/>
    <cellStyle name="Normal 6 4 7 6 3 2" xfId="15977" xr:uid="{00000000-0005-0000-0000-00007B7A0000}"/>
    <cellStyle name="Normal 6 4 7 6 3 2 2" xfId="41908" xr:uid="{00000000-0005-0000-0000-00007C7A0000}"/>
    <cellStyle name="Normal 6 4 7 6 3 3" xfId="31890" xr:uid="{00000000-0005-0000-0000-00007D7A0000}"/>
    <cellStyle name="Normal 6 4 7 6 4" xfId="15978" xr:uid="{00000000-0005-0000-0000-00007E7A0000}"/>
    <cellStyle name="Normal 6 4 7 6 4 2" xfId="36372" xr:uid="{00000000-0005-0000-0000-00007F7A0000}"/>
    <cellStyle name="Normal 6 4 7 6 5" xfId="25776" xr:uid="{00000000-0005-0000-0000-0000807A0000}"/>
    <cellStyle name="Normal 6 4 7 7" xfId="15979" xr:uid="{00000000-0005-0000-0000-0000817A0000}"/>
    <cellStyle name="Normal 6 4 7 7 2" xfId="15980" xr:uid="{00000000-0005-0000-0000-0000827A0000}"/>
    <cellStyle name="Normal 6 4 7 7 2 2" xfId="41909" xr:uid="{00000000-0005-0000-0000-0000837A0000}"/>
    <cellStyle name="Normal 6 4 7 7 3" xfId="31891" xr:uid="{00000000-0005-0000-0000-0000847A0000}"/>
    <cellStyle name="Normal 6 4 7 8" xfId="15981" xr:uid="{00000000-0005-0000-0000-0000857A0000}"/>
    <cellStyle name="Normal 6 4 7 8 2" xfId="15982" xr:uid="{00000000-0005-0000-0000-0000867A0000}"/>
    <cellStyle name="Normal 6 4 7 8 2 2" xfId="41910" xr:uid="{00000000-0005-0000-0000-0000877A0000}"/>
    <cellStyle name="Normal 6 4 7 8 3" xfId="31892" xr:uid="{00000000-0005-0000-0000-0000887A0000}"/>
    <cellStyle name="Normal 6 4 7 9" xfId="15983" xr:uid="{00000000-0005-0000-0000-0000897A0000}"/>
    <cellStyle name="Normal 6 4 7 9 2" xfId="36355" xr:uid="{00000000-0005-0000-0000-00008A7A0000}"/>
    <cellStyle name="Normal 6 4 8" xfId="15984" xr:uid="{00000000-0005-0000-0000-00008B7A0000}"/>
    <cellStyle name="Normal 6 4 8 10" xfId="25777" xr:uid="{00000000-0005-0000-0000-00008C7A0000}"/>
    <cellStyle name="Normal 6 4 8 2" xfId="15985" xr:uid="{00000000-0005-0000-0000-00008D7A0000}"/>
    <cellStyle name="Normal 6 4 8 2 2" xfId="15986" xr:uid="{00000000-0005-0000-0000-00008E7A0000}"/>
    <cellStyle name="Normal 6 4 8 2 2 2" xfId="15987" xr:uid="{00000000-0005-0000-0000-00008F7A0000}"/>
    <cellStyle name="Normal 6 4 8 2 2 2 2" xfId="15988" xr:uid="{00000000-0005-0000-0000-0000907A0000}"/>
    <cellStyle name="Normal 6 4 8 2 2 2 2 2" xfId="15989" xr:uid="{00000000-0005-0000-0000-0000917A0000}"/>
    <cellStyle name="Normal 6 4 8 2 2 2 2 2 2" xfId="41911" xr:uid="{00000000-0005-0000-0000-0000927A0000}"/>
    <cellStyle name="Normal 6 4 8 2 2 2 2 3" xfId="31893" xr:uid="{00000000-0005-0000-0000-0000937A0000}"/>
    <cellStyle name="Normal 6 4 8 2 2 2 3" xfId="15990" xr:uid="{00000000-0005-0000-0000-0000947A0000}"/>
    <cellStyle name="Normal 6 4 8 2 2 2 3 2" xfId="15991" xr:uid="{00000000-0005-0000-0000-0000957A0000}"/>
    <cellStyle name="Normal 6 4 8 2 2 2 3 2 2" xfId="41912" xr:uid="{00000000-0005-0000-0000-0000967A0000}"/>
    <cellStyle name="Normal 6 4 8 2 2 2 3 3" xfId="31894" xr:uid="{00000000-0005-0000-0000-0000977A0000}"/>
    <cellStyle name="Normal 6 4 8 2 2 2 4" xfId="15992" xr:uid="{00000000-0005-0000-0000-0000987A0000}"/>
    <cellStyle name="Normal 6 4 8 2 2 2 4 2" xfId="36376" xr:uid="{00000000-0005-0000-0000-0000997A0000}"/>
    <cellStyle name="Normal 6 4 8 2 2 2 5" xfId="25780" xr:uid="{00000000-0005-0000-0000-00009A7A0000}"/>
    <cellStyle name="Normal 6 4 8 2 2 3" xfId="15993" xr:uid="{00000000-0005-0000-0000-00009B7A0000}"/>
    <cellStyle name="Normal 6 4 8 2 2 3 2" xfId="15994" xr:uid="{00000000-0005-0000-0000-00009C7A0000}"/>
    <cellStyle name="Normal 6 4 8 2 2 3 2 2" xfId="15995" xr:uid="{00000000-0005-0000-0000-00009D7A0000}"/>
    <cellStyle name="Normal 6 4 8 2 2 3 2 2 2" xfId="41913" xr:uid="{00000000-0005-0000-0000-00009E7A0000}"/>
    <cellStyle name="Normal 6 4 8 2 2 3 2 3" xfId="31895" xr:uid="{00000000-0005-0000-0000-00009F7A0000}"/>
    <cellStyle name="Normal 6 4 8 2 2 3 3" xfId="15996" xr:uid="{00000000-0005-0000-0000-0000A07A0000}"/>
    <cellStyle name="Normal 6 4 8 2 2 3 3 2" xfId="15997" xr:uid="{00000000-0005-0000-0000-0000A17A0000}"/>
    <cellStyle name="Normal 6 4 8 2 2 3 3 2 2" xfId="41914" xr:uid="{00000000-0005-0000-0000-0000A27A0000}"/>
    <cellStyle name="Normal 6 4 8 2 2 3 3 3" xfId="31896" xr:uid="{00000000-0005-0000-0000-0000A37A0000}"/>
    <cellStyle name="Normal 6 4 8 2 2 3 4" xfId="15998" xr:uid="{00000000-0005-0000-0000-0000A47A0000}"/>
    <cellStyle name="Normal 6 4 8 2 2 3 4 2" xfId="36377" xr:uid="{00000000-0005-0000-0000-0000A57A0000}"/>
    <cellStyle name="Normal 6 4 8 2 2 3 5" xfId="25781" xr:uid="{00000000-0005-0000-0000-0000A67A0000}"/>
    <cellStyle name="Normal 6 4 8 2 2 4" xfId="15999" xr:uid="{00000000-0005-0000-0000-0000A77A0000}"/>
    <cellStyle name="Normal 6 4 8 2 2 4 2" xfId="16000" xr:uid="{00000000-0005-0000-0000-0000A87A0000}"/>
    <cellStyle name="Normal 6 4 8 2 2 4 2 2" xfId="41915" xr:uid="{00000000-0005-0000-0000-0000A97A0000}"/>
    <cellStyle name="Normal 6 4 8 2 2 4 3" xfId="31897" xr:uid="{00000000-0005-0000-0000-0000AA7A0000}"/>
    <cellStyle name="Normal 6 4 8 2 2 5" xfId="16001" xr:uid="{00000000-0005-0000-0000-0000AB7A0000}"/>
    <cellStyle name="Normal 6 4 8 2 2 5 2" xfId="16002" xr:uid="{00000000-0005-0000-0000-0000AC7A0000}"/>
    <cellStyle name="Normal 6 4 8 2 2 5 2 2" xfId="41916" xr:uid="{00000000-0005-0000-0000-0000AD7A0000}"/>
    <cellStyle name="Normal 6 4 8 2 2 5 3" xfId="31898" xr:uid="{00000000-0005-0000-0000-0000AE7A0000}"/>
    <cellStyle name="Normal 6 4 8 2 2 6" xfId="16003" xr:uid="{00000000-0005-0000-0000-0000AF7A0000}"/>
    <cellStyle name="Normal 6 4 8 2 2 6 2" xfId="36375" xr:uid="{00000000-0005-0000-0000-0000B07A0000}"/>
    <cellStyle name="Normal 6 4 8 2 2 7" xfId="25779" xr:uid="{00000000-0005-0000-0000-0000B17A0000}"/>
    <cellStyle name="Normal 6 4 8 2 3" xfId="16004" xr:uid="{00000000-0005-0000-0000-0000B27A0000}"/>
    <cellStyle name="Normal 6 4 8 2 3 2" xfId="16005" xr:uid="{00000000-0005-0000-0000-0000B37A0000}"/>
    <cellStyle name="Normal 6 4 8 2 3 2 2" xfId="16006" xr:uid="{00000000-0005-0000-0000-0000B47A0000}"/>
    <cellStyle name="Normal 6 4 8 2 3 2 2 2" xfId="41917" xr:uid="{00000000-0005-0000-0000-0000B57A0000}"/>
    <cellStyle name="Normal 6 4 8 2 3 2 3" xfId="31899" xr:uid="{00000000-0005-0000-0000-0000B67A0000}"/>
    <cellStyle name="Normal 6 4 8 2 3 3" xfId="16007" xr:uid="{00000000-0005-0000-0000-0000B77A0000}"/>
    <cellStyle name="Normal 6 4 8 2 3 3 2" xfId="16008" xr:uid="{00000000-0005-0000-0000-0000B87A0000}"/>
    <cellStyle name="Normal 6 4 8 2 3 3 2 2" xfId="41918" xr:uid="{00000000-0005-0000-0000-0000B97A0000}"/>
    <cellStyle name="Normal 6 4 8 2 3 3 3" xfId="31900" xr:uid="{00000000-0005-0000-0000-0000BA7A0000}"/>
    <cellStyle name="Normal 6 4 8 2 3 4" xfId="16009" xr:uid="{00000000-0005-0000-0000-0000BB7A0000}"/>
    <cellStyle name="Normal 6 4 8 2 3 4 2" xfId="36378" xr:uid="{00000000-0005-0000-0000-0000BC7A0000}"/>
    <cellStyle name="Normal 6 4 8 2 3 5" xfId="25782" xr:uid="{00000000-0005-0000-0000-0000BD7A0000}"/>
    <cellStyle name="Normal 6 4 8 2 4" xfId="16010" xr:uid="{00000000-0005-0000-0000-0000BE7A0000}"/>
    <cellStyle name="Normal 6 4 8 2 4 2" xfId="16011" xr:uid="{00000000-0005-0000-0000-0000BF7A0000}"/>
    <cellStyle name="Normal 6 4 8 2 4 2 2" xfId="16012" xr:uid="{00000000-0005-0000-0000-0000C07A0000}"/>
    <cellStyle name="Normal 6 4 8 2 4 2 2 2" xfId="41919" xr:uid="{00000000-0005-0000-0000-0000C17A0000}"/>
    <cellStyle name="Normal 6 4 8 2 4 2 3" xfId="31901" xr:uid="{00000000-0005-0000-0000-0000C27A0000}"/>
    <cellStyle name="Normal 6 4 8 2 4 3" xfId="16013" xr:uid="{00000000-0005-0000-0000-0000C37A0000}"/>
    <cellStyle name="Normal 6 4 8 2 4 3 2" xfId="16014" xr:uid="{00000000-0005-0000-0000-0000C47A0000}"/>
    <cellStyle name="Normal 6 4 8 2 4 3 2 2" xfId="41920" xr:uid="{00000000-0005-0000-0000-0000C57A0000}"/>
    <cellStyle name="Normal 6 4 8 2 4 3 3" xfId="31902" xr:uid="{00000000-0005-0000-0000-0000C67A0000}"/>
    <cellStyle name="Normal 6 4 8 2 4 4" xfId="16015" xr:uid="{00000000-0005-0000-0000-0000C77A0000}"/>
    <cellStyle name="Normal 6 4 8 2 4 4 2" xfId="36379" xr:uid="{00000000-0005-0000-0000-0000C87A0000}"/>
    <cellStyle name="Normal 6 4 8 2 4 5" xfId="25783" xr:uid="{00000000-0005-0000-0000-0000C97A0000}"/>
    <cellStyle name="Normal 6 4 8 2 5" xfId="16016" xr:uid="{00000000-0005-0000-0000-0000CA7A0000}"/>
    <cellStyle name="Normal 6 4 8 2 5 2" xfId="16017" xr:uid="{00000000-0005-0000-0000-0000CB7A0000}"/>
    <cellStyle name="Normal 6 4 8 2 5 2 2" xfId="41921" xr:uid="{00000000-0005-0000-0000-0000CC7A0000}"/>
    <cellStyle name="Normal 6 4 8 2 5 3" xfId="31903" xr:uid="{00000000-0005-0000-0000-0000CD7A0000}"/>
    <cellStyle name="Normal 6 4 8 2 6" xfId="16018" xr:uid="{00000000-0005-0000-0000-0000CE7A0000}"/>
    <cellStyle name="Normal 6 4 8 2 6 2" xfId="16019" xr:uid="{00000000-0005-0000-0000-0000CF7A0000}"/>
    <cellStyle name="Normal 6 4 8 2 6 2 2" xfId="41922" xr:uid="{00000000-0005-0000-0000-0000D07A0000}"/>
    <cellStyle name="Normal 6 4 8 2 6 3" xfId="31904" xr:uid="{00000000-0005-0000-0000-0000D17A0000}"/>
    <cellStyle name="Normal 6 4 8 2 7" xfId="16020" xr:uid="{00000000-0005-0000-0000-0000D27A0000}"/>
    <cellStyle name="Normal 6 4 8 2 7 2" xfId="36374" xr:uid="{00000000-0005-0000-0000-0000D37A0000}"/>
    <cellStyle name="Normal 6 4 8 2 8" xfId="25778" xr:uid="{00000000-0005-0000-0000-0000D47A0000}"/>
    <cellStyle name="Normal 6 4 8 3" xfId="16021" xr:uid="{00000000-0005-0000-0000-0000D57A0000}"/>
    <cellStyle name="Normal 6 4 8 3 2" xfId="16022" xr:uid="{00000000-0005-0000-0000-0000D67A0000}"/>
    <cellStyle name="Normal 6 4 8 3 2 2" xfId="16023" xr:uid="{00000000-0005-0000-0000-0000D77A0000}"/>
    <cellStyle name="Normal 6 4 8 3 2 2 2" xfId="16024" xr:uid="{00000000-0005-0000-0000-0000D87A0000}"/>
    <cellStyle name="Normal 6 4 8 3 2 2 2 2" xfId="16025" xr:uid="{00000000-0005-0000-0000-0000D97A0000}"/>
    <cellStyle name="Normal 6 4 8 3 2 2 2 2 2" xfId="41923" xr:uid="{00000000-0005-0000-0000-0000DA7A0000}"/>
    <cellStyle name="Normal 6 4 8 3 2 2 2 3" xfId="31905" xr:uid="{00000000-0005-0000-0000-0000DB7A0000}"/>
    <cellStyle name="Normal 6 4 8 3 2 2 3" xfId="16026" xr:uid="{00000000-0005-0000-0000-0000DC7A0000}"/>
    <cellStyle name="Normal 6 4 8 3 2 2 3 2" xfId="16027" xr:uid="{00000000-0005-0000-0000-0000DD7A0000}"/>
    <cellStyle name="Normal 6 4 8 3 2 2 3 2 2" xfId="41924" xr:uid="{00000000-0005-0000-0000-0000DE7A0000}"/>
    <cellStyle name="Normal 6 4 8 3 2 2 3 3" xfId="31906" xr:uid="{00000000-0005-0000-0000-0000DF7A0000}"/>
    <cellStyle name="Normal 6 4 8 3 2 2 4" xfId="16028" xr:uid="{00000000-0005-0000-0000-0000E07A0000}"/>
    <cellStyle name="Normal 6 4 8 3 2 2 4 2" xfId="36382" xr:uid="{00000000-0005-0000-0000-0000E17A0000}"/>
    <cellStyle name="Normal 6 4 8 3 2 2 5" xfId="25786" xr:uid="{00000000-0005-0000-0000-0000E27A0000}"/>
    <cellStyle name="Normal 6 4 8 3 2 3" xfId="16029" xr:uid="{00000000-0005-0000-0000-0000E37A0000}"/>
    <cellStyle name="Normal 6 4 8 3 2 3 2" xfId="16030" xr:uid="{00000000-0005-0000-0000-0000E47A0000}"/>
    <cellStyle name="Normal 6 4 8 3 2 3 2 2" xfId="16031" xr:uid="{00000000-0005-0000-0000-0000E57A0000}"/>
    <cellStyle name="Normal 6 4 8 3 2 3 2 2 2" xfId="41925" xr:uid="{00000000-0005-0000-0000-0000E67A0000}"/>
    <cellStyle name="Normal 6 4 8 3 2 3 2 3" xfId="31907" xr:uid="{00000000-0005-0000-0000-0000E77A0000}"/>
    <cellStyle name="Normal 6 4 8 3 2 3 3" xfId="16032" xr:uid="{00000000-0005-0000-0000-0000E87A0000}"/>
    <cellStyle name="Normal 6 4 8 3 2 3 3 2" xfId="16033" xr:uid="{00000000-0005-0000-0000-0000E97A0000}"/>
    <cellStyle name="Normal 6 4 8 3 2 3 3 2 2" xfId="41926" xr:uid="{00000000-0005-0000-0000-0000EA7A0000}"/>
    <cellStyle name="Normal 6 4 8 3 2 3 3 3" xfId="31908" xr:uid="{00000000-0005-0000-0000-0000EB7A0000}"/>
    <cellStyle name="Normal 6 4 8 3 2 3 4" xfId="16034" xr:uid="{00000000-0005-0000-0000-0000EC7A0000}"/>
    <cellStyle name="Normal 6 4 8 3 2 3 4 2" xfId="36383" xr:uid="{00000000-0005-0000-0000-0000ED7A0000}"/>
    <cellStyle name="Normal 6 4 8 3 2 3 5" xfId="25787" xr:uid="{00000000-0005-0000-0000-0000EE7A0000}"/>
    <cellStyle name="Normal 6 4 8 3 2 4" xfId="16035" xr:uid="{00000000-0005-0000-0000-0000EF7A0000}"/>
    <cellStyle name="Normal 6 4 8 3 2 4 2" xfId="16036" xr:uid="{00000000-0005-0000-0000-0000F07A0000}"/>
    <cellStyle name="Normal 6 4 8 3 2 4 2 2" xfId="41927" xr:uid="{00000000-0005-0000-0000-0000F17A0000}"/>
    <cellStyle name="Normal 6 4 8 3 2 4 3" xfId="31909" xr:uid="{00000000-0005-0000-0000-0000F27A0000}"/>
    <cellStyle name="Normal 6 4 8 3 2 5" xfId="16037" xr:uid="{00000000-0005-0000-0000-0000F37A0000}"/>
    <cellStyle name="Normal 6 4 8 3 2 5 2" xfId="16038" xr:uid="{00000000-0005-0000-0000-0000F47A0000}"/>
    <cellStyle name="Normal 6 4 8 3 2 5 2 2" xfId="41928" xr:uid="{00000000-0005-0000-0000-0000F57A0000}"/>
    <cellStyle name="Normal 6 4 8 3 2 5 3" xfId="31910" xr:uid="{00000000-0005-0000-0000-0000F67A0000}"/>
    <cellStyle name="Normal 6 4 8 3 2 6" xfId="16039" xr:uid="{00000000-0005-0000-0000-0000F77A0000}"/>
    <cellStyle name="Normal 6 4 8 3 2 6 2" xfId="36381" xr:uid="{00000000-0005-0000-0000-0000F87A0000}"/>
    <cellStyle name="Normal 6 4 8 3 2 7" xfId="25785" xr:uid="{00000000-0005-0000-0000-0000F97A0000}"/>
    <cellStyle name="Normal 6 4 8 3 3" xfId="16040" xr:uid="{00000000-0005-0000-0000-0000FA7A0000}"/>
    <cellStyle name="Normal 6 4 8 3 3 2" xfId="16041" xr:uid="{00000000-0005-0000-0000-0000FB7A0000}"/>
    <cellStyle name="Normal 6 4 8 3 3 2 2" xfId="16042" xr:uid="{00000000-0005-0000-0000-0000FC7A0000}"/>
    <cellStyle name="Normal 6 4 8 3 3 2 2 2" xfId="41929" xr:uid="{00000000-0005-0000-0000-0000FD7A0000}"/>
    <cellStyle name="Normal 6 4 8 3 3 2 3" xfId="31911" xr:uid="{00000000-0005-0000-0000-0000FE7A0000}"/>
    <cellStyle name="Normal 6 4 8 3 3 3" xfId="16043" xr:uid="{00000000-0005-0000-0000-0000FF7A0000}"/>
    <cellStyle name="Normal 6 4 8 3 3 3 2" xfId="16044" xr:uid="{00000000-0005-0000-0000-0000007B0000}"/>
    <cellStyle name="Normal 6 4 8 3 3 3 2 2" xfId="41930" xr:uid="{00000000-0005-0000-0000-0000017B0000}"/>
    <cellStyle name="Normal 6 4 8 3 3 3 3" xfId="31912" xr:uid="{00000000-0005-0000-0000-0000027B0000}"/>
    <cellStyle name="Normal 6 4 8 3 3 4" xfId="16045" xr:uid="{00000000-0005-0000-0000-0000037B0000}"/>
    <cellStyle name="Normal 6 4 8 3 3 4 2" xfId="36384" xr:uid="{00000000-0005-0000-0000-0000047B0000}"/>
    <cellStyle name="Normal 6 4 8 3 3 5" xfId="25788" xr:uid="{00000000-0005-0000-0000-0000057B0000}"/>
    <cellStyle name="Normal 6 4 8 3 4" xfId="16046" xr:uid="{00000000-0005-0000-0000-0000067B0000}"/>
    <cellStyle name="Normal 6 4 8 3 4 2" xfId="16047" xr:uid="{00000000-0005-0000-0000-0000077B0000}"/>
    <cellStyle name="Normal 6 4 8 3 4 2 2" xfId="16048" xr:uid="{00000000-0005-0000-0000-0000087B0000}"/>
    <cellStyle name="Normal 6 4 8 3 4 2 2 2" xfId="41931" xr:uid="{00000000-0005-0000-0000-0000097B0000}"/>
    <cellStyle name="Normal 6 4 8 3 4 2 3" xfId="31913" xr:uid="{00000000-0005-0000-0000-00000A7B0000}"/>
    <cellStyle name="Normal 6 4 8 3 4 3" xfId="16049" xr:uid="{00000000-0005-0000-0000-00000B7B0000}"/>
    <cellStyle name="Normal 6 4 8 3 4 3 2" xfId="16050" xr:uid="{00000000-0005-0000-0000-00000C7B0000}"/>
    <cellStyle name="Normal 6 4 8 3 4 3 2 2" xfId="41932" xr:uid="{00000000-0005-0000-0000-00000D7B0000}"/>
    <cellStyle name="Normal 6 4 8 3 4 3 3" xfId="31914" xr:uid="{00000000-0005-0000-0000-00000E7B0000}"/>
    <cellStyle name="Normal 6 4 8 3 4 4" xfId="16051" xr:uid="{00000000-0005-0000-0000-00000F7B0000}"/>
    <cellStyle name="Normal 6 4 8 3 4 4 2" xfId="36385" xr:uid="{00000000-0005-0000-0000-0000107B0000}"/>
    <cellStyle name="Normal 6 4 8 3 4 5" xfId="25789" xr:uid="{00000000-0005-0000-0000-0000117B0000}"/>
    <cellStyle name="Normal 6 4 8 3 5" xfId="16052" xr:uid="{00000000-0005-0000-0000-0000127B0000}"/>
    <cellStyle name="Normal 6 4 8 3 5 2" xfId="16053" xr:uid="{00000000-0005-0000-0000-0000137B0000}"/>
    <cellStyle name="Normal 6 4 8 3 5 2 2" xfId="41933" xr:uid="{00000000-0005-0000-0000-0000147B0000}"/>
    <cellStyle name="Normal 6 4 8 3 5 3" xfId="31915" xr:uid="{00000000-0005-0000-0000-0000157B0000}"/>
    <cellStyle name="Normal 6 4 8 3 6" xfId="16054" xr:uid="{00000000-0005-0000-0000-0000167B0000}"/>
    <cellStyle name="Normal 6 4 8 3 6 2" xfId="16055" xr:uid="{00000000-0005-0000-0000-0000177B0000}"/>
    <cellStyle name="Normal 6 4 8 3 6 2 2" xfId="41934" xr:uid="{00000000-0005-0000-0000-0000187B0000}"/>
    <cellStyle name="Normal 6 4 8 3 6 3" xfId="31916" xr:uid="{00000000-0005-0000-0000-0000197B0000}"/>
    <cellStyle name="Normal 6 4 8 3 7" xfId="16056" xr:uid="{00000000-0005-0000-0000-00001A7B0000}"/>
    <cellStyle name="Normal 6 4 8 3 7 2" xfId="36380" xr:uid="{00000000-0005-0000-0000-00001B7B0000}"/>
    <cellStyle name="Normal 6 4 8 3 8" xfId="25784" xr:uid="{00000000-0005-0000-0000-00001C7B0000}"/>
    <cellStyle name="Normal 6 4 8 4" xfId="16057" xr:uid="{00000000-0005-0000-0000-00001D7B0000}"/>
    <cellStyle name="Normal 6 4 8 4 2" xfId="16058" xr:uid="{00000000-0005-0000-0000-00001E7B0000}"/>
    <cellStyle name="Normal 6 4 8 4 2 2" xfId="16059" xr:uid="{00000000-0005-0000-0000-00001F7B0000}"/>
    <cellStyle name="Normal 6 4 8 4 2 2 2" xfId="16060" xr:uid="{00000000-0005-0000-0000-0000207B0000}"/>
    <cellStyle name="Normal 6 4 8 4 2 2 2 2" xfId="41935" xr:uid="{00000000-0005-0000-0000-0000217B0000}"/>
    <cellStyle name="Normal 6 4 8 4 2 2 3" xfId="31917" xr:uid="{00000000-0005-0000-0000-0000227B0000}"/>
    <cellStyle name="Normal 6 4 8 4 2 3" xfId="16061" xr:uid="{00000000-0005-0000-0000-0000237B0000}"/>
    <cellStyle name="Normal 6 4 8 4 2 3 2" xfId="16062" xr:uid="{00000000-0005-0000-0000-0000247B0000}"/>
    <cellStyle name="Normal 6 4 8 4 2 3 2 2" xfId="41936" xr:uid="{00000000-0005-0000-0000-0000257B0000}"/>
    <cellStyle name="Normal 6 4 8 4 2 3 3" xfId="31918" xr:uid="{00000000-0005-0000-0000-0000267B0000}"/>
    <cellStyle name="Normal 6 4 8 4 2 4" xfId="16063" xr:uid="{00000000-0005-0000-0000-0000277B0000}"/>
    <cellStyle name="Normal 6 4 8 4 2 4 2" xfId="36387" xr:uid="{00000000-0005-0000-0000-0000287B0000}"/>
    <cellStyle name="Normal 6 4 8 4 2 5" xfId="25791" xr:uid="{00000000-0005-0000-0000-0000297B0000}"/>
    <cellStyle name="Normal 6 4 8 4 3" xfId="16064" xr:uid="{00000000-0005-0000-0000-00002A7B0000}"/>
    <cellStyle name="Normal 6 4 8 4 3 2" xfId="16065" xr:uid="{00000000-0005-0000-0000-00002B7B0000}"/>
    <cellStyle name="Normal 6 4 8 4 3 2 2" xfId="16066" xr:uid="{00000000-0005-0000-0000-00002C7B0000}"/>
    <cellStyle name="Normal 6 4 8 4 3 2 2 2" xfId="41937" xr:uid="{00000000-0005-0000-0000-00002D7B0000}"/>
    <cellStyle name="Normal 6 4 8 4 3 2 3" xfId="31919" xr:uid="{00000000-0005-0000-0000-00002E7B0000}"/>
    <cellStyle name="Normal 6 4 8 4 3 3" xfId="16067" xr:uid="{00000000-0005-0000-0000-00002F7B0000}"/>
    <cellStyle name="Normal 6 4 8 4 3 3 2" xfId="16068" xr:uid="{00000000-0005-0000-0000-0000307B0000}"/>
    <cellStyle name="Normal 6 4 8 4 3 3 2 2" xfId="41938" xr:uid="{00000000-0005-0000-0000-0000317B0000}"/>
    <cellStyle name="Normal 6 4 8 4 3 3 3" xfId="31920" xr:uid="{00000000-0005-0000-0000-0000327B0000}"/>
    <cellStyle name="Normal 6 4 8 4 3 4" xfId="16069" xr:uid="{00000000-0005-0000-0000-0000337B0000}"/>
    <cellStyle name="Normal 6 4 8 4 3 4 2" xfId="36388" xr:uid="{00000000-0005-0000-0000-0000347B0000}"/>
    <cellStyle name="Normal 6 4 8 4 3 5" xfId="25792" xr:uid="{00000000-0005-0000-0000-0000357B0000}"/>
    <cellStyle name="Normal 6 4 8 4 4" xfId="16070" xr:uid="{00000000-0005-0000-0000-0000367B0000}"/>
    <cellStyle name="Normal 6 4 8 4 4 2" xfId="16071" xr:uid="{00000000-0005-0000-0000-0000377B0000}"/>
    <cellStyle name="Normal 6 4 8 4 4 2 2" xfId="41939" xr:uid="{00000000-0005-0000-0000-0000387B0000}"/>
    <cellStyle name="Normal 6 4 8 4 4 3" xfId="31921" xr:uid="{00000000-0005-0000-0000-0000397B0000}"/>
    <cellStyle name="Normal 6 4 8 4 5" xfId="16072" xr:uid="{00000000-0005-0000-0000-00003A7B0000}"/>
    <cellStyle name="Normal 6 4 8 4 5 2" xfId="16073" xr:uid="{00000000-0005-0000-0000-00003B7B0000}"/>
    <cellStyle name="Normal 6 4 8 4 5 2 2" xfId="41940" xr:uid="{00000000-0005-0000-0000-00003C7B0000}"/>
    <cellStyle name="Normal 6 4 8 4 5 3" xfId="31922" xr:uid="{00000000-0005-0000-0000-00003D7B0000}"/>
    <cellStyle name="Normal 6 4 8 4 6" xfId="16074" xr:uid="{00000000-0005-0000-0000-00003E7B0000}"/>
    <cellStyle name="Normal 6 4 8 4 6 2" xfId="36386" xr:uid="{00000000-0005-0000-0000-00003F7B0000}"/>
    <cellStyle name="Normal 6 4 8 4 7" xfId="25790" xr:uid="{00000000-0005-0000-0000-0000407B0000}"/>
    <cellStyle name="Normal 6 4 8 5" xfId="16075" xr:uid="{00000000-0005-0000-0000-0000417B0000}"/>
    <cellStyle name="Normal 6 4 8 5 2" xfId="16076" xr:uid="{00000000-0005-0000-0000-0000427B0000}"/>
    <cellStyle name="Normal 6 4 8 5 2 2" xfId="16077" xr:uid="{00000000-0005-0000-0000-0000437B0000}"/>
    <cellStyle name="Normal 6 4 8 5 2 2 2" xfId="41941" xr:uid="{00000000-0005-0000-0000-0000447B0000}"/>
    <cellStyle name="Normal 6 4 8 5 2 3" xfId="31923" xr:uid="{00000000-0005-0000-0000-0000457B0000}"/>
    <cellStyle name="Normal 6 4 8 5 3" xfId="16078" xr:uid="{00000000-0005-0000-0000-0000467B0000}"/>
    <cellStyle name="Normal 6 4 8 5 3 2" xfId="16079" xr:uid="{00000000-0005-0000-0000-0000477B0000}"/>
    <cellStyle name="Normal 6 4 8 5 3 2 2" xfId="41942" xr:uid="{00000000-0005-0000-0000-0000487B0000}"/>
    <cellStyle name="Normal 6 4 8 5 3 3" xfId="31924" xr:uid="{00000000-0005-0000-0000-0000497B0000}"/>
    <cellStyle name="Normal 6 4 8 5 4" xfId="16080" xr:uid="{00000000-0005-0000-0000-00004A7B0000}"/>
    <cellStyle name="Normal 6 4 8 5 4 2" xfId="36389" xr:uid="{00000000-0005-0000-0000-00004B7B0000}"/>
    <cellStyle name="Normal 6 4 8 5 5" xfId="25793" xr:uid="{00000000-0005-0000-0000-00004C7B0000}"/>
    <cellStyle name="Normal 6 4 8 6" xfId="16081" xr:uid="{00000000-0005-0000-0000-00004D7B0000}"/>
    <cellStyle name="Normal 6 4 8 6 2" xfId="16082" xr:uid="{00000000-0005-0000-0000-00004E7B0000}"/>
    <cellStyle name="Normal 6 4 8 6 2 2" xfId="16083" xr:uid="{00000000-0005-0000-0000-00004F7B0000}"/>
    <cellStyle name="Normal 6 4 8 6 2 2 2" xfId="41943" xr:uid="{00000000-0005-0000-0000-0000507B0000}"/>
    <cellStyle name="Normal 6 4 8 6 2 3" xfId="31925" xr:uid="{00000000-0005-0000-0000-0000517B0000}"/>
    <cellStyle name="Normal 6 4 8 6 3" xfId="16084" xr:uid="{00000000-0005-0000-0000-0000527B0000}"/>
    <cellStyle name="Normal 6 4 8 6 3 2" xfId="16085" xr:uid="{00000000-0005-0000-0000-0000537B0000}"/>
    <cellStyle name="Normal 6 4 8 6 3 2 2" xfId="41944" xr:uid="{00000000-0005-0000-0000-0000547B0000}"/>
    <cellStyle name="Normal 6 4 8 6 3 3" xfId="31926" xr:uid="{00000000-0005-0000-0000-0000557B0000}"/>
    <cellStyle name="Normal 6 4 8 6 4" xfId="16086" xr:uid="{00000000-0005-0000-0000-0000567B0000}"/>
    <cellStyle name="Normal 6 4 8 6 4 2" xfId="36390" xr:uid="{00000000-0005-0000-0000-0000577B0000}"/>
    <cellStyle name="Normal 6 4 8 6 5" xfId="25794" xr:uid="{00000000-0005-0000-0000-0000587B0000}"/>
    <cellStyle name="Normal 6 4 8 7" xfId="16087" xr:uid="{00000000-0005-0000-0000-0000597B0000}"/>
    <cellStyle name="Normal 6 4 8 7 2" xfId="16088" xr:uid="{00000000-0005-0000-0000-00005A7B0000}"/>
    <cellStyle name="Normal 6 4 8 7 2 2" xfId="41945" xr:uid="{00000000-0005-0000-0000-00005B7B0000}"/>
    <cellStyle name="Normal 6 4 8 7 3" xfId="31927" xr:uid="{00000000-0005-0000-0000-00005C7B0000}"/>
    <cellStyle name="Normal 6 4 8 8" xfId="16089" xr:uid="{00000000-0005-0000-0000-00005D7B0000}"/>
    <cellStyle name="Normal 6 4 8 8 2" xfId="16090" xr:uid="{00000000-0005-0000-0000-00005E7B0000}"/>
    <cellStyle name="Normal 6 4 8 8 2 2" xfId="41946" xr:uid="{00000000-0005-0000-0000-00005F7B0000}"/>
    <cellStyle name="Normal 6 4 8 8 3" xfId="31928" xr:uid="{00000000-0005-0000-0000-0000607B0000}"/>
    <cellStyle name="Normal 6 4 8 9" xfId="16091" xr:uid="{00000000-0005-0000-0000-0000617B0000}"/>
    <cellStyle name="Normal 6 4 8 9 2" xfId="36373" xr:uid="{00000000-0005-0000-0000-0000627B0000}"/>
    <cellStyle name="Normal 6 4 9" xfId="16092" xr:uid="{00000000-0005-0000-0000-0000637B0000}"/>
    <cellStyle name="Normal 6 4 9 2" xfId="16093" xr:uid="{00000000-0005-0000-0000-0000647B0000}"/>
    <cellStyle name="Normal 6 4 9 2 2" xfId="16094" xr:uid="{00000000-0005-0000-0000-0000657B0000}"/>
    <cellStyle name="Normal 6 4 9 2 2 2" xfId="16095" xr:uid="{00000000-0005-0000-0000-0000667B0000}"/>
    <cellStyle name="Normal 6 4 9 2 2 2 2" xfId="16096" xr:uid="{00000000-0005-0000-0000-0000677B0000}"/>
    <cellStyle name="Normal 6 4 9 2 2 2 2 2" xfId="41947" xr:uid="{00000000-0005-0000-0000-0000687B0000}"/>
    <cellStyle name="Normal 6 4 9 2 2 2 3" xfId="31929" xr:uid="{00000000-0005-0000-0000-0000697B0000}"/>
    <cellStyle name="Normal 6 4 9 2 2 3" xfId="16097" xr:uid="{00000000-0005-0000-0000-00006A7B0000}"/>
    <cellStyle name="Normal 6 4 9 2 2 3 2" xfId="16098" xr:uid="{00000000-0005-0000-0000-00006B7B0000}"/>
    <cellStyle name="Normal 6 4 9 2 2 3 2 2" xfId="41948" xr:uid="{00000000-0005-0000-0000-00006C7B0000}"/>
    <cellStyle name="Normal 6 4 9 2 2 3 3" xfId="31930" xr:uid="{00000000-0005-0000-0000-00006D7B0000}"/>
    <cellStyle name="Normal 6 4 9 2 2 4" xfId="16099" xr:uid="{00000000-0005-0000-0000-00006E7B0000}"/>
    <cellStyle name="Normal 6 4 9 2 2 4 2" xfId="36393" xr:uid="{00000000-0005-0000-0000-00006F7B0000}"/>
    <cellStyle name="Normal 6 4 9 2 2 5" xfId="25797" xr:uid="{00000000-0005-0000-0000-0000707B0000}"/>
    <cellStyle name="Normal 6 4 9 2 3" xfId="16100" xr:uid="{00000000-0005-0000-0000-0000717B0000}"/>
    <cellStyle name="Normal 6 4 9 2 3 2" xfId="16101" xr:uid="{00000000-0005-0000-0000-0000727B0000}"/>
    <cellStyle name="Normal 6 4 9 2 3 2 2" xfId="16102" xr:uid="{00000000-0005-0000-0000-0000737B0000}"/>
    <cellStyle name="Normal 6 4 9 2 3 2 2 2" xfId="41949" xr:uid="{00000000-0005-0000-0000-0000747B0000}"/>
    <cellStyle name="Normal 6 4 9 2 3 2 3" xfId="31931" xr:uid="{00000000-0005-0000-0000-0000757B0000}"/>
    <cellStyle name="Normal 6 4 9 2 3 3" xfId="16103" xr:uid="{00000000-0005-0000-0000-0000767B0000}"/>
    <cellStyle name="Normal 6 4 9 2 3 3 2" xfId="16104" xr:uid="{00000000-0005-0000-0000-0000777B0000}"/>
    <cellStyle name="Normal 6 4 9 2 3 3 2 2" xfId="41950" xr:uid="{00000000-0005-0000-0000-0000787B0000}"/>
    <cellStyle name="Normal 6 4 9 2 3 3 3" xfId="31932" xr:uid="{00000000-0005-0000-0000-0000797B0000}"/>
    <cellStyle name="Normal 6 4 9 2 3 4" xfId="16105" xr:uid="{00000000-0005-0000-0000-00007A7B0000}"/>
    <cellStyle name="Normal 6 4 9 2 3 4 2" xfId="36394" xr:uid="{00000000-0005-0000-0000-00007B7B0000}"/>
    <cellStyle name="Normal 6 4 9 2 3 5" xfId="25798" xr:uid="{00000000-0005-0000-0000-00007C7B0000}"/>
    <cellStyle name="Normal 6 4 9 2 4" xfId="16106" xr:uid="{00000000-0005-0000-0000-00007D7B0000}"/>
    <cellStyle name="Normal 6 4 9 2 4 2" xfId="16107" xr:uid="{00000000-0005-0000-0000-00007E7B0000}"/>
    <cellStyle name="Normal 6 4 9 2 4 2 2" xfId="41951" xr:uid="{00000000-0005-0000-0000-00007F7B0000}"/>
    <cellStyle name="Normal 6 4 9 2 4 3" xfId="31933" xr:uid="{00000000-0005-0000-0000-0000807B0000}"/>
    <cellStyle name="Normal 6 4 9 2 5" xfId="16108" xr:uid="{00000000-0005-0000-0000-0000817B0000}"/>
    <cellStyle name="Normal 6 4 9 2 5 2" xfId="16109" xr:uid="{00000000-0005-0000-0000-0000827B0000}"/>
    <cellStyle name="Normal 6 4 9 2 5 2 2" xfId="41952" xr:uid="{00000000-0005-0000-0000-0000837B0000}"/>
    <cellStyle name="Normal 6 4 9 2 5 3" xfId="31934" xr:uid="{00000000-0005-0000-0000-0000847B0000}"/>
    <cellStyle name="Normal 6 4 9 2 6" xfId="16110" xr:uid="{00000000-0005-0000-0000-0000857B0000}"/>
    <cellStyle name="Normal 6 4 9 2 6 2" xfId="36392" xr:uid="{00000000-0005-0000-0000-0000867B0000}"/>
    <cellStyle name="Normal 6 4 9 2 7" xfId="25796" xr:uid="{00000000-0005-0000-0000-0000877B0000}"/>
    <cellStyle name="Normal 6 4 9 3" xfId="16111" xr:uid="{00000000-0005-0000-0000-0000887B0000}"/>
    <cellStyle name="Normal 6 4 9 3 2" xfId="16112" xr:uid="{00000000-0005-0000-0000-0000897B0000}"/>
    <cellStyle name="Normal 6 4 9 3 2 2" xfId="16113" xr:uid="{00000000-0005-0000-0000-00008A7B0000}"/>
    <cellStyle name="Normal 6 4 9 3 2 2 2" xfId="41953" xr:uid="{00000000-0005-0000-0000-00008B7B0000}"/>
    <cellStyle name="Normal 6 4 9 3 2 3" xfId="31935" xr:uid="{00000000-0005-0000-0000-00008C7B0000}"/>
    <cellStyle name="Normal 6 4 9 3 3" xfId="16114" xr:uid="{00000000-0005-0000-0000-00008D7B0000}"/>
    <cellStyle name="Normal 6 4 9 3 3 2" xfId="16115" xr:uid="{00000000-0005-0000-0000-00008E7B0000}"/>
    <cellStyle name="Normal 6 4 9 3 3 2 2" xfId="41954" xr:uid="{00000000-0005-0000-0000-00008F7B0000}"/>
    <cellStyle name="Normal 6 4 9 3 3 3" xfId="31936" xr:uid="{00000000-0005-0000-0000-0000907B0000}"/>
    <cellStyle name="Normal 6 4 9 3 4" xfId="16116" xr:uid="{00000000-0005-0000-0000-0000917B0000}"/>
    <cellStyle name="Normal 6 4 9 3 4 2" xfId="36395" xr:uid="{00000000-0005-0000-0000-0000927B0000}"/>
    <cellStyle name="Normal 6 4 9 3 5" xfId="25799" xr:uid="{00000000-0005-0000-0000-0000937B0000}"/>
    <cellStyle name="Normal 6 4 9 4" xfId="16117" xr:uid="{00000000-0005-0000-0000-0000947B0000}"/>
    <cellStyle name="Normal 6 4 9 4 2" xfId="16118" xr:uid="{00000000-0005-0000-0000-0000957B0000}"/>
    <cellStyle name="Normal 6 4 9 4 2 2" xfId="16119" xr:uid="{00000000-0005-0000-0000-0000967B0000}"/>
    <cellStyle name="Normal 6 4 9 4 2 2 2" xfId="41955" xr:uid="{00000000-0005-0000-0000-0000977B0000}"/>
    <cellStyle name="Normal 6 4 9 4 2 3" xfId="31937" xr:uid="{00000000-0005-0000-0000-0000987B0000}"/>
    <cellStyle name="Normal 6 4 9 4 3" xfId="16120" xr:uid="{00000000-0005-0000-0000-0000997B0000}"/>
    <cellStyle name="Normal 6 4 9 4 3 2" xfId="16121" xr:uid="{00000000-0005-0000-0000-00009A7B0000}"/>
    <cellStyle name="Normal 6 4 9 4 3 2 2" xfId="41956" xr:uid="{00000000-0005-0000-0000-00009B7B0000}"/>
    <cellStyle name="Normal 6 4 9 4 3 3" xfId="31938" xr:uid="{00000000-0005-0000-0000-00009C7B0000}"/>
    <cellStyle name="Normal 6 4 9 4 4" xfId="16122" xr:uid="{00000000-0005-0000-0000-00009D7B0000}"/>
    <cellStyle name="Normal 6 4 9 4 4 2" xfId="36396" xr:uid="{00000000-0005-0000-0000-00009E7B0000}"/>
    <cellStyle name="Normal 6 4 9 4 5" xfId="25800" xr:uid="{00000000-0005-0000-0000-00009F7B0000}"/>
    <cellStyle name="Normal 6 4 9 5" xfId="16123" xr:uid="{00000000-0005-0000-0000-0000A07B0000}"/>
    <cellStyle name="Normal 6 4 9 5 2" xfId="16124" xr:uid="{00000000-0005-0000-0000-0000A17B0000}"/>
    <cellStyle name="Normal 6 4 9 5 2 2" xfId="41957" xr:uid="{00000000-0005-0000-0000-0000A27B0000}"/>
    <cellStyle name="Normal 6 4 9 5 3" xfId="31939" xr:uid="{00000000-0005-0000-0000-0000A37B0000}"/>
    <cellStyle name="Normal 6 4 9 6" xfId="16125" xr:uid="{00000000-0005-0000-0000-0000A47B0000}"/>
    <cellStyle name="Normal 6 4 9 6 2" xfId="16126" xr:uid="{00000000-0005-0000-0000-0000A57B0000}"/>
    <cellStyle name="Normal 6 4 9 6 2 2" xfId="41958" xr:uid="{00000000-0005-0000-0000-0000A67B0000}"/>
    <cellStyle name="Normal 6 4 9 6 3" xfId="31940" xr:uid="{00000000-0005-0000-0000-0000A77B0000}"/>
    <cellStyle name="Normal 6 4 9 7" xfId="16127" xr:uid="{00000000-0005-0000-0000-0000A87B0000}"/>
    <cellStyle name="Normal 6 4 9 7 2" xfId="36391" xr:uid="{00000000-0005-0000-0000-0000A97B0000}"/>
    <cellStyle name="Normal 6 4 9 8" xfId="25795" xr:uid="{00000000-0005-0000-0000-0000AA7B0000}"/>
    <cellStyle name="Normal 6 5" xfId="16128" xr:uid="{00000000-0005-0000-0000-0000AB7B0000}"/>
    <cellStyle name="Normal 6 5 10" xfId="16129" xr:uid="{00000000-0005-0000-0000-0000AC7B0000}"/>
    <cellStyle name="Normal 6 5 10 2" xfId="16130" xr:uid="{00000000-0005-0000-0000-0000AD7B0000}"/>
    <cellStyle name="Normal 6 5 10 2 2" xfId="16131" xr:uid="{00000000-0005-0000-0000-0000AE7B0000}"/>
    <cellStyle name="Normal 6 5 10 2 2 2" xfId="16132" xr:uid="{00000000-0005-0000-0000-0000AF7B0000}"/>
    <cellStyle name="Normal 6 5 10 2 2 2 2" xfId="16133" xr:uid="{00000000-0005-0000-0000-0000B07B0000}"/>
    <cellStyle name="Normal 6 5 10 2 2 2 2 2" xfId="41959" xr:uid="{00000000-0005-0000-0000-0000B17B0000}"/>
    <cellStyle name="Normal 6 5 10 2 2 2 3" xfId="31941" xr:uid="{00000000-0005-0000-0000-0000B27B0000}"/>
    <cellStyle name="Normal 6 5 10 2 2 3" xfId="16134" xr:uid="{00000000-0005-0000-0000-0000B37B0000}"/>
    <cellStyle name="Normal 6 5 10 2 2 3 2" xfId="16135" xr:uid="{00000000-0005-0000-0000-0000B47B0000}"/>
    <cellStyle name="Normal 6 5 10 2 2 3 2 2" xfId="41960" xr:uid="{00000000-0005-0000-0000-0000B57B0000}"/>
    <cellStyle name="Normal 6 5 10 2 2 3 3" xfId="31942" xr:uid="{00000000-0005-0000-0000-0000B67B0000}"/>
    <cellStyle name="Normal 6 5 10 2 2 4" xfId="16136" xr:uid="{00000000-0005-0000-0000-0000B77B0000}"/>
    <cellStyle name="Normal 6 5 10 2 2 4 2" xfId="36400" xr:uid="{00000000-0005-0000-0000-0000B87B0000}"/>
    <cellStyle name="Normal 6 5 10 2 2 5" xfId="25804" xr:uid="{00000000-0005-0000-0000-0000B97B0000}"/>
    <cellStyle name="Normal 6 5 10 2 3" xfId="16137" xr:uid="{00000000-0005-0000-0000-0000BA7B0000}"/>
    <cellStyle name="Normal 6 5 10 2 3 2" xfId="16138" xr:uid="{00000000-0005-0000-0000-0000BB7B0000}"/>
    <cellStyle name="Normal 6 5 10 2 3 2 2" xfId="16139" xr:uid="{00000000-0005-0000-0000-0000BC7B0000}"/>
    <cellStyle name="Normal 6 5 10 2 3 2 2 2" xfId="41961" xr:uid="{00000000-0005-0000-0000-0000BD7B0000}"/>
    <cellStyle name="Normal 6 5 10 2 3 2 3" xfId="31943" xr:uid="{00000000-0005-0000-0000-0000BE7B0000}"/>
    <cellStyle name="Normal 6 5 10 2 3 3" xfId="16140" xr:uid="{00000000-0005-0000-0000-0000BF7B0000}"/>
    <cellStyle name="Normal 6 5 10 2 3 3 2" xfId="16141" xr:uid="{00000000-0005-0000-0000-0000C07B0000}"/>
    <cellStyle name="Normal 6 5 10 2 3 3 2 2" xfId="41962" xr:uid="{00000000-0005-0000-0000-0000C17B0000}"/>
    <cellStyle name="Normal 6 5 10 2 3 3 3" xfId="31944" xr:uid="{00000000-0005-0000-0000-0000C27B0000}"/>
    <cellStyle name="Normal 6 5 10 2 3 4" xfId="16142" xr:uid="{00000000-0005-0000-0000-0000C37B0000}"/>
    <cellStyle name="Normal 6 5 10 2 3 4 2" xfId="36401" xr:uid="{00000000-0005-0000-0000-0000C47B0000}"/>
    <cellStyle name="Normal 6 5 10 2 3 5" xfId="25805" xr:uid="{00000000-0005-0000-0000-0000C57B0000}"/>
    <cellStyle name="Normal 6 5 10 2 4" xfId="16143" xr:uid="{00000000-0005-0000-0000-0000C67B0000}"/>
    <cellStyle name="Normal 6 5 10 2 4 2" xfId="16144" xr:uid="{00000000-0005-0000-0000-0000C77B0000}"/>
    <cellStyle name="Normal 6 5 10 2 4 2 2" xfId="41963" xr:uid="{00000000-0005-0000-0000-0000C87B0000}"/>
    <cellStyle name="Normal 6 5 10 2 4 3" xfId="31945" xr:uid="{00000000-0005-0000-0000-0000C97B0000}"/>
    <cellStyle name="Normal 6 5 10 2 5" xfId="16145" xr:uid="{00000000-0005-0000-0000-0000CA7B0000}"/>
    <cellStyle name="Normal 6 5 10 2 5 2" xfId="16146" xr:uid="{00000000-0005-0000-0000-0000CB7B0000}"/>
    <cellStyle name="Normal 6 5 10 2 5 2 2" xfId="41964" xr:uid="{00000000-0005-0000-0000-0000CC7B0000}"/>
    <cellStyle name="Normal 6 5 10 2 5 3" xfId="31946" xr:uid="{00000000-0005-0000-0000-0000CD7B0000}"/>
    <cellStyle name="Normal 6 5 10 2 6" xfId="16147" xr:uid="{00000000-0005-0000-0000-0000CE7B0000}"/>
    <cellStyle name="Normal 6 5 10 2 6 2" xfId="36399" xr:uid="{00000000-0005-0000-0000-0000CF7B0000}"/>
    <cellStyle name="Normal 6 5 10 2 7" xfId="25803" xr:uid="{00000000-0005-0000-0000-0000D07B0000}"/>
    <cellStyle name="Normal 6 5 10 3" xfId="16148" xr:uid="{00000000-0005-0000-0000-0000D17B0000}"/>
    <cellStyle name="Normal 6 5 10 3 2" xfId="16149" xr:uid="{00000000-0005-0000-0000-0000D27B0000}"/>
    <cellStyle name="Normal 6 5 10 3 2 2" xfId="16150" xr:uid="{00000000-0005-0000-0000-0000D37B0000}"/>
    <cellStyle name="Normal 6 5 10 3 2 2 2" xfId="41965" xr:uid="{00000000-0005-0000-0000-0000D47B0000}"/>
    <cellStyle name="Normal 6 5 10 3 2 3" xfId="31947" xr:uid="{00000000-0005-0000-0000-0000D57B0000}"/>
    <cellStyle name="Normal 6 5 10 3 3" xfId="16151" xr:uid="{00000000-0005-0000-0000-0000D67B0000}"/>
    <cellStyle name="Normal 6 5 10 3 3 2" xfId="16152" xr:uid="{00000000-0005-0000-0000-0000D77B0000}"/>
    <cellStyle name="Normal 6 5 10 3 3 2 2" xfId="41966" xr:uid="{00000000-0005-0000-0000-0000D87B0000}"/>
    <cellStyle name="Normal 6 5 10 3 3 3" xfId="31948" xr:uid="{00000000-0005-0000-0000-0000D97B0000}"/>
    <cellStyle name="Normal 6 5 10 3 4" xfId="16153" xr:uid="{00000000-0005-0000-0000-0000DA7B0000}"/>
    <cellStyle name="Normal 6 5 10 3 4 2" xfId="36402" xr:uid="{00000000-0005-0000-0000-0000DB7B0000}"/>
    <cellStyle name="Normal 6 5 10 3 5" xfId="25806" xr:uid="{00000000-0005-0000-0000-0000DC7B0000}"/>
    <cellStyle name="Normal 6 5 10 4" xfId="16154" xr:uid="{00000000-0005-0000-0000-0000DD7B0000}"/>
    <cellStyle name="Normal 6 5 10 4 2" xfId="16155" xr:uid="{00000000-0005-0000-0000-0000DE7B0000}"/>
    <cellStyle name="Normal 6 5 10 4 2 2" xfId="16156" xr:uid="{00000000-0005-0000-0000-0000DF7B0000}"/>
    <cellStyle name="Normal 6 5 10 4 2 2 2" xfId="41967" xr:uid="{00000000-0005-0000-0000-0000E07B0000}"/>
    <cellStyle name="Normal 6 5 10 4 2 3" xfId="31949" xr:uid="{00000000-0005-0000-0000-0000E17B0000}"/>
    <cellStyle name="Normal 6 5 10 4 3" xfId="16157" xr:uid="{00000000-0005-0000-0000-0000E27B0000}"/>
    <cellStyle name="Normal 6 5 10 4 3 2" xfId="16158" xr:uid="{00000000-0005-0000-0000-0000E37B0000}"/>
    <cellStyle name="Normal 6 5 10 4 3 2 2" xfId="41968" xr:uid="{00000000-0005-0000-0000-0000E47B0000}"/>
    <cellStyle name="Normal 6 5 10 4 3 3" xfId="31950" xr:uid="{00000000-0005-0000-0000-0000E57B0000}"/>
    <cellStyle name="Normal 6 5 10 4 4" xfId="16159" xr:uid="{00000000-0005-0000-0000-0000E67B0000}"/>
    <cellStyle name="Normal 6 5 10 4 4 2" xfId="36403" xr:uid="{00000000-0005-0000-0000-0000E77B0000}"/>
    <cellStyle name="Normal 6 5 10 4 5" xfId="25807" xr:uid="{00000000-0005-0000-0000-0000E87B0000}"/>
    <cellStyle name="Normal 6 5 10 5" xfId="16160" xr:uid="{00000000-0005-0000-0000-0000E97B0000}"/>
    <cellStyle name="Normal 6 5 10 5 2" xfId="16161" xr:uid="{00000000-0005-0000-0000-0000EA7B0000}"/>
    <cellStyle name="Normal 6 5 10 5 2 2" xfId="41969" xr:uid="{00000000-0005-0000-0000-0000EB7B0000}"/>
    <cellStyle name="Normal 6 5 10 5 3" xfId="31951" xr:uid="{00000000-0005-0000-0000-0000EC7B0000}"/>
    <cellStyle name="Normal 6 5 10 6" xfId="16162" xr:uid="{00000000-0005-0000-0000-0000ED7B0000}"/>
    <cellStyle name="Normal 6 5 10 6 2" xfId="16163" xr:uid="{00000000-0005-0000-0000-0000EE7B0000}"/>
    <cellStyle name="Normal 6 5 10 6 2 2" xfId="41970" xr:uid="{00000000-0005-0000-0000-0000EF7B0000}"/>
    <cellStyle name="Normal 6 5 10 6 3" xfId="31952" xr:uid="{00000000-0005-0000-0000-0000F07B0000}"/>
    <cellStyle name="Normal 6 5 10 7" xfId="16164" xr:uid="{00000000-0005-0000-0000-0000F17B0000}"/>
    <cellStyle name="Normal 6 5 10 7 2" xfId="36398" xr:uid="{00000000-0005-0000-0000-0000F27B0000}"/>
    <cellStyle name="Normal 6 5 10 8" xfId="25802" xr:uid="{00000000-0005-0000-0000-0000F37B0000}"/>
    <cellStyle name="Normal 6 5 11" xfId="16165" xr:uid="{00000000-0005-0000-0000-0000F47B0000}"/>
    <cellStyle name="Normal 6 5 11 2" xfId="16166" xr:uid="{00000000-0005-0000-0000-0000F57B0000}"/>
    <cellStyle name="Normal 6 5 11 2 2" xfId="16167" xr:uid="{00000000-0005-0000-0000-0000F67B0000}"/>
    <cellStyle name="Normal 6 5 11 2 2 2" xfId="16168" xr:uid="{00000000-0005-0000-0000-0000F77B0000}"/>
    <cellStyle name="Normal 6 5 11 2 2 2 2" xfId="41971" xr:uid="{00000000-0005-0000-0000-0000F87B0000}"/>
    <cellStyle name="Normal 6 5 11 2 2 3" xfId="31953" xr:uid="{00000000-0005-0000-0000-0000F97B0000}"/>
    <cellStyle name="Normal 6 5 11 2 3" xfId="16169" xr:uid="{00000000-0005-0000-0000-0000FA7B0000}"/>
    <cellStyle name="Normal 6 5 11 2 3 2" xfId="16170" xr:uid="{00000000-0005-0000-0000-0000FB7B0000}"/>
    <cellStyle name="Normal 6 5 11 2 3 2 2" xfId="41972" xr:uid="{00000000-0005-0000-0000-0000FC7B0000}"/>
    <cellStyle name="Normal 6 5 11 2 3 3" xfId="31954" xr:uid="{00000000-0005-0000-0000-0000FD7B0000}"/>
    <cellStyle name="Normal 6 5 11 2 4" xfId="16171" xr:uid="{00000000-0005-0000-0000-0000FE7B0000}"/>
    <cellStyle name="Normal 6 5 11 2 4 2" xfId="36405" xr:uid="{00000000-0005-0000-0000-0000FF7B0000}"/>
    <cellStyle name="Normal 6 5 11 2 5" xfId="25809" xr:uid="{00000000-0005-0000-0000-0000007C0000}"/>
    <cellStyle name="Normal 6 5 11 3" xfId="16172" xr:uid="{00000000-0005-0000-0000-0000017C0000}"/>
    <cellStyle name="Normal 6 5 11 3 2" xfId="16173" xr:uid="{00000000-0005-0000-0000-0000027C0000}"/>
    <cellStyle name="Normal 6 5 11 3 2 2" xfId="16174" xr:uid="{00000000-0005-0000-0000-0000037C0000}"/>
    <cellStyle name="Normal 6 5 11 3 2 2 2" xfId="41973" xr:uid="{00000000-0005-0000-0000-0000047C0000}"/>
    <cellStyle name="Normal 6 5 11 3 2 3" xfId="31955" xr:uid="{00000000-0005-0000-0000-0000057C0000}"/>
    <cellStyle name="Normal 6 5 11 3 3" xfId="16175" xr:uid="{00000000-0005-0000-0000-0000067C0000}"/>
    <cellStyle name="Normal 6 5 11 3 3 2" xfId="16176" xr:uid="{00000000-0005-0000-0000-0000077C0000}"/>
    <cellStyle name="Normal 6 5 11 3 3 2 2" xfId="41974" xr:uid="{00000000-0005-0000-0000-0000087C0000}"/>
    <cellStyle name="Normal 6 5 11 3 3 3" xfId="31956" xr:uid="{00000000-0005-0000-0000-0000097C0000}"/>
    <cellStyle name="Normal 6 5 11 3 4" xfId="16177" xr:uid="{00000000-0005-0000-0000-00000A7C0000}"/>
    <cellStyle name="Normal 6 5 11 3 4 2" xfId="36406" xr:uid="{00000000-0005-0000-0000-00000B7C0000}"/>
    <cellStyle name="Normal 6 5 11 3 5" xfId="25810" xr:uid="{00000000-0005-0000-0000-00000C7C0000}"/>
    <cellStyle name="Normal 6 5 11 4" xfId="16178" xr:uid="{00000000-0005-0000-0000-00000D7C0000}"/>
    <cellStyle name="Normal 6 5 11 4 2" xfId="16179" xr:uid="{00000000-0005-0000-0000-00000E7C0000}"/>
    <cellStyle name="Normal 6 5 11 4 2 2" xfId="41975" xr:uid="{00000000-0005-0000-0000-00000F7C0000}"/>
    <cellStyle name="Normal 6 5 11 4 3" xfId="31957" xr:uid="{00000000-0005-0000-0000-0000107C0000}"/>
    <cellStyle name="Normal 6 5 11 5" xfId="16180" xr:uid="{00000000-0005-0000-0000-0000117C0000}"/>
    <cellStyle name="Normal 6 5 11 5 2" xfId="16181" xr:uid="{00000000-0005-0000-0000-0000127C0000}"/>
    <cellStyle name="Normal 6 5 11 5 2 2" xfId="41976" xr:uid="{00000000-0005-0000-0000-0000137C0000}"/>
    <cellStyle name="Normal 6 5 11 5 3" xfId="31958" xr:uid="{00000000-0005-0000-0000-0000147C0000}"/>
    <cellStyle name="Normal 6 5 11 6" xfId="16182" xr:uid="{00000000-0005-0000-0000-0000157C0000}"/>
    <cellStyle name="Normal 6 5 11 6 2" xfId="36404" xr:uid="{00000000-0005-0000-0000-0000167C0000}"/>
    <cellStyle name="Normal 6 5 11 7" xfId="25808" xr:uid="{00000000-0005-0000-0000-0000177C0000}"/>
    <cellStyle name="Normal 6 5 12" xfId="16183" xr:uid="{00000000-0005-0000-0000-0000187C0000}"/>
    <cellStyle name="Normal 6 5 12 2" xfId="16184" xr:uid="{00000000-0005-0000-0000-0000197C0000}"/>
    <cellStyle name="Normal 6 5 12 2 2" xfId="16185" xr:uid="{00000000-0005-0000-0000-00001A7C0000}"/>
    <cellStyle name="Normal 6 5 12 2 2 2" xfId="16186" xr:uid="{00000000-0005-0000-0000-00001B7C0000}"/>
    <cellStyle name="Normal 6 5 12 2 2 2 2" xfId="41977" xr:uid="{00000000-0005-0000-0000-00001C7C0000}"/>
    <cellStyle name="Normal 6 5 12 2 2 3" xfId="31959" xr:uid="{00000000-0005-0000-0000-00001D7C0000}"/>
    <cellStyle name="Normal 6 5 12 2 3" xfId="16187" xr:uid="{00000000-0005-0000-0000-00001E7C0000}"/>
    <cellStyle name="Normal 6 5 12 2 3 2" xfId="16188" xr:uid="{00000000-0005-0000-0000-00001F7C0000}"/>
    <cellStyle name="Normal 6 5 12 2 3 2 2" xfId="41978" xr:uid="{00000000-0005-0000-0000-0000207C0000}"/>
    <cellStyle name="Normal 6 5 12 2 3 3" xfId="31960" xr:uid="{00000000-0005-0000-0000-0000217C0000}"/>
    <cellStyle name="Normal 6 5 12 2 4" xfId="16189" xr:uid="{00000000-0005-0000-0000-0000227C0000}"/>
    <cellStyle name="Normal 6 5 12 2 4 2" xfId="36408" xr:uid="{00000000-0005-0000-0000-0000237C0000}"/>
    <cellStyle name="Normal 6 5 12 2 5" xfId="25812" xr:uid="{00000000-0005-0000-0000-0000247C0000}"/>
    <cellStyle name="Normal 6 5 12 3" xfId="16190" xr:uid="{00000000-0005-0000-0000-0000257C0000}"/>
    <cellStyle name="Normal 6 5 12 3 2" xfId="16191" xr:uid="{00000000-0005-0000-0000-0000267C0000}"/>
    <cellStyle name="Normal 6 5 12 3 2 2" xfId="16192" xr:uid="{00000000-0005-0000-0000-0000277C0000}"/>
    <cellStyle name="Normal 6 5 12 3 2 2 2" xfId="41979" xr:uid="{00000000-0005-0000-0000-0000287C0000}"/>
    <cellStyle name="Normal 6 5 12 3 2 3" xfId="31961" xr:uid="{00000000-0005-0000-0000-0000297C0000}"/>
    <cellStyle name="Normal 6 5 12 3 3" xfId="16193" xr:uid="{00000000-0005-0000-0000-00002A7C0000}"/>
    <cellStyle name="Normal 6 5 12 3 3 2" xfId="16194" xr:uid="{00000000-0005-0000-0000-00002B7C0000}"/>
    <cellStyle name="Normal 6 5 12 3 3 2 2" xfId="41980" xr:uid="{00000000-0005-0000-0000-00002C7C0000}"/>
    <cellStyle name="Normal 6 5 12 3 3 3" xfId="31962" xr:uid="{00000000-0005-0000-0000-00002D7C0000}"/>
    <cellStyle name="Normal 6 5 12 3 4" xfId="16195" xr:uid="{00000000-0005-0000-0000-00002E7C0000}"/>
    <cellStyle name="Normal 6 5 12 3 4 2" xfId="36409" xr:uid="{00000000-0005-0000-0000-00002F7C0000}"/>
    <cellStyle name="Normal 6 5 12 3 5" xfId="25813" xr:uid="{00000000-0005-0000-0000-0000307C0000}"/>
    <cellStyle name="Normal 6 5 12 4" xfId="16196" xr:uid="{00000000-0005-0000-0000-0000317C0000}"/>
    <cellStyle name="Normal 6 5 12 4 2" xfId="16197" xr:uid="{00000000-0005-0000-0000-0000327C0000}"/>
    <cellStyle name="Normal 6 5 12 4 2 2" xfId="41981" xr:uid="{00000000-0005-0000-0000-0000337C0000}"/>
    <cellStyle name="Normal 6 5 12 4 3" xfId="31963" xr:uid="{00000000-0005-0000-0000-0000347C0000}"/>
    <cellStyle name="Normal 6 5 12 5" xfId="16198" xr:uid="{00000000-0005-0000-0000-0000357C0000}"/>
    <cellStyle name="Normal 6 5 12 5 2" xfId="16199" xr:uid="{00000000-0005-0000-0000-0000367C0000}"/>
    <cellStyle name="Normal 6 5 12 5 2 2" xfId="41982" xr:uid="{00000000-0005-0000-0000-0000377C0000}"/>
    <cellStyle name="Normal 6 5 12 5 3" xfId="31964" xr:uid="{00000000-0005-0000-0000-0000387C0000}"/>
    <cellStyle name="Normal 6 5 12 6" xfId="16200" xr:uid="{00000000-0005-0000-0000-0000397C0000}"/>
    <cellStyle name="Normal 6 5 12 6 2" xfId="36407" xr:uid="{00000000-0005-0000-0000-00003A7C0000}"/>
    <cellStyle name="Normal 6 5 12 7" xfId="25811" xr:uid="{00000000-0005-0000-0000-00003B7C0000}"/>
    <cellStyle name="Normal 6 5 13" xfId="16201" xr:uid="{00000000-0005-0000-0000-00003C7C0000}"/>
    <cellStyle name="Normal 6 5 13 2" xfId="16202" xr:uid="{00000000-0005-0000-0000-00003D7C0000}"/>
    <cellStyle name="Normal 6 5 13 2 2" xfId="16203" xr:uid="{00000000-0005-0000-0000-00003E7C0000}"/>
    <cellStyle name="Normal 6 5 13 2 2 2" xfId="41983" xr:uid="{00000000-0005-0000-0000-00003F7C0000}"/>
    <cellStyle name="Normal 6 5 13 2 3" xfId="31965" xr:uid="{00000000-0005-0000-0000-0000407C0000}"/>
    <cellStyle name="Normal 6 5 13 3" xfId="16204" xr:uid="{00000000-0005-0000-0000-0000417C0000}"/>
    <cellStyle name="Normal 6 5 13 3 2" xfId="16205" xr:uid="{00000000-0005-0000-0000-0000427C0000}"/>
    <cellStyle name="Normal 6 5 13 3 2 2" xfId="41984" xr:uid="{00000000-0005-0000-0000-0000437C0000}"/>
    <cellStyle name="Normal 6 5 13 3 3" xfId="31966" xr:uid="{00000000-0005-0000-0000-0000447C0000}"/>
    <cellStyle name="Normal 6 5 13 4" xfId="16206" xr:uid="{00000000-0005-0000-0000-0000457C0000}"/>
    <cellStyle name="Normal 6 5 13 4 2" xfId="36410" xr:uid="{00000000-0005-0000-0000-0000467C0000}"/>
    <cellStyle name="Normal 6 5 13 5" xfId="25814" xr:uid="{00000000-0005-0000-0000-0000477C0000}"/>
    <cellStyle name="Normal 6 5 14" xfId="16207" xr:uid="{00000000-0005-0000-0000-0000487C0000}"/>
    <cellStyle name="Normal 6 5 14 2" xfId="16208" xr:uid="{00000000-0005-0000-0000-0000497C0000}"/>
    <cellStyle name="Normal 6 5 14 2 2" xfId="16209" xr:uid="{00000000-0005-0000-0000-00004A7C0000}"/>
    <cellStyle name="Normal 6 5 14 2 2 2" xfId="41985" xr:uid="{00000000-0005-0000-0000-00004B7C0000}"/>
    <cellStyle name="Normal 6 5 14 2 3" xfId="31967" xr:uid="{00000000-0005-0000-0000-00004C7C0000}"/>
    <cellStyle name="Normal 6 5 14 3" xfId="16210" xr:uid="{00000000-0005-0000-0000-00004D7C0000}"/>
    <cellStyle name="Normal 6 5 14 3 2" xfId="16211" xr:uid="{00000000-0005-0000-0000-00004E7C0000}"/>
    <cellStyle name="Normal 6 5 14 3 2 2" xfId="41986" xr:uid="{00000000-0005-0000-0000-00004F7C0000}"/>
    <cellStyle name="Normal 6 5 14 3 3" xfId="31968" xr:uid="{00000000-0005-0000-0000-0000507C0000}"/>
    <cellStyle name="Normal 6 5 14 4" xfId="16212" xr:uid="{00000000-0005-0000-0000-0000517C0000}"/>
    <cellStyle name="Normal 6 5 14 4 2" xfId="36411" xr:uid="{00000000-0005-0000-0000-0000527C0000}"/>
    <cellStyle name="Normal 6 5 14 5" xfId="25815" xr:uid="{00000000-0005-0000-0000-0000537C0000}"/>
    <cellStyle name="Normal 6 5 15" xfId="16213" xr:uid="{00000000-0005-0000-0000-0000547C0000}"/>
    <cellStyle name="Normal 6 5 15 2" xfId="16214" xr:uid="{00000000-0005-0000-0000-0000557C0000}"/>
    <cellStyle name="Normal 6 5 15 2 2" xfId="41987" xr:uid="{00000000-0005-0000-0000-0000567C0000}"/>
    <cellStyle name="Normal 6 5 15 3" xfId="31969" xr:uid="{00000000-0005-0000-0000-0000577C0000}"/>
    <cellStyle name="Normal 6 5 16" xfId="16215" xr:uid="{00000000-0005-0000-0000-0000587C0000}"/>
    <cellStyle name="Normal 6 5 16 2" xfId="16216" xr:uid="{00000000-0005-0000-0000-0000597C0000}"/>
    <cellStyle name="Normal 6 5 16 2 2" xfId="41988" xr:uid="{00000000-0005-0000-0000-00005A7C0000}"/>
    <cellStyle name="Normal 6 5 16 3" xfId="31970" xr:uid="{00000000-0005-0000-0000-00005B7C0000}"/>
    <cellStyle name="Normal 6 5 17" xfId="16217" xr:uid="{00000000-0005-0000-0000-00005C7C0000}"/>
    <cellStyle name="Normal 6 5 17 2" xfId="33864" xr:uid="{00000000-0005-0000-0000-00005D7C0000}"/>
    <cellStyle name="Normal 6 5 18" xfId="16218" xr:uid="{00000000-0005-0000-0000-00005E7C0000}"/>
    <cellStyle name="Normal 6 5 18 2" xfId="36397" xr:uid="{00000000-0005-0000-0000-00005F7C0000}"/>
    <cellStyle name="Normal 6 5 19" xfId="25801" xr:uid="{00000000-0005-0000-0000-0000607C0000}"/>
    <cellStyle name="Normal 6 5 2" xfId="16219" xr:uid="{00000000-0005-0000-0000-0000617C0000}"/>
    <cellStyle name="Normal 6 5 2 10" xfId="16220" xr:uid="{00000000-0005-0000-0000-0000627C0000}"/>
    <cellStyle name="Normal 6 5 2 10 2" xfId="16221" xr:uid="{00000000-0005-0000-0000-0000637C0000}"/>
    <cellStyle name="Normal 6 5 2 10 2 2" xfId="41989" xr:uid="{00000000-0005-0000-0000-0000647C0000}"/>
    <cellStyle name="Normal 6 5 2 10 3" xfId="31971" xr:uid="{00000000-0005-0000-0000-0000657C0000}"/>
    <cellStyle name="Normal 6 5 2 11" xfId="16222" xr:uid="{00000000-0005-0000-0000-0000667C0000}"/>
    <cellStyle name="Normal 6 5 2 11 2" xfId="16223" xr:uid="{00000000-0005-0000-0000-0000677C0000}"/>
    <cellStyle name="Normal 6 5 2 11 2 2" xfId="41990" xr:uid="{00000000-0005-0000-0000-0000687C0000}"/>
    <cellStyle name="Normal 6 5 2 11 3" xfId="31972" xr:uid="{00000000-0005-0000-0000-0000697C0000}"/>
    <cellStyle name="Normal 6 5 2 12" xfId="16224" xr:uid="{00000000-0005-0000-0000-00006A7C0000}"/>
    <cellStyle name="Normal 6 5 2 12 2" xfId="36412" xr:uid="{00000000-0005-0000-0000-00006B7C0000}"/>
    <cellStyle name="Normal 6 5 2 13" xfId="25816" xr:uid="{00000000-0005-0000-0000-00006C7C0000}"/>
    <cellStyle name="Normal 6 5 2 2" xfId="16225" xr:uid="{00000000-0005-0000-0000-00006D7C0000}"/>
    <cellStyle name="Normal 6 5 2 2 10" xfId="16226" xr:uid="{00000000-0005-0000-0000-00006E7C0000}"/>
    <cellStyle name="Normal 6 5 2 2 10 2" xfId="16227" xr:uid="{00000000-0005-0000-0000-00006F7C0000}"/>
    <cellStyle name="Normal 6 5 2 2 10 2 2" xfId="41991" xr:uid="{00000000-0005-0000-0000-0000707C0000}"/>
    <cellStyle name="Normal 6 5 2 2 10 3" xfId="31973" xr:uid="{00000000-0005-0000-0000-0000717C0000}"/>
    <cellStyle name="Normal 6 5 2 2 11" xfId="16228" xr:uid="{00000000-0005-0000-0000-0000727C0000}"/>
    <cellStyle name="Normal 6 5 2 2 11 2" xfId="36413" xr:uid="{00000000-0005-0000-0000-0000737C0000}"/>
    <cellStyle name="Normal 6 5 2 2 12" xfId="25817" xr:uid="{00000000-0005-0000-0000-0000747C0000}"/>
    <cellStyle name="Normal 6 5 2 2 2" xfId="16229" xr:uid="{00000000-0005-0000-0000-0000757C0000}"/>
    <cellStyle name="Normal 6 5 2 2 2 10" xfId="25818" xr:uid="{00000000-0005-0000-0000-0000767C0000}"/>
    <cellStyle name="Normal 6 5 2 2 2 2" xfId="16230" xr:uid="{00000000-0005-0000-0000-0000777C0000}"/>
    <cellStyle name="Normal 6 5 2 2 2 2 2" xfId="16231" xr:uid="{00000000-0005-0000-0000-0000787C0000}"/>
    <cellStyle name="Normal 6 5 2 2 2 2 2 2" xfId="16232" xr:uid="{00000000-0005-0000-0000-0000797C0000}"/>
    <cellStyle name="Normal 6 5 2 2 2 2 2 2 2" xfId="16233" xr:uid="{00000000-0005-0000-0000-00007A7C0000}"/>
    <cellStyle name="Normal 6 5 2 2 2 2 2 2 2 2" xfId="16234" xr:uid="{00000000-0005-0000-0000-00007B7C0000}"/>
    <cellStyle name="Normal 6 5 2 2 2 2 2 2 2 2 2" xfId="41992" xr:uid="{00000000-0005-0000-0000-00007C7C0000}"/>
    <cellStyle name="Normal 6 5 2 2 2 2 2 2 2 3" xfId="31974" xr:uid="{00000000-0005-0000-0000-00007D7C0000}"/>
    <cellStyle name="Normal 6 5 2 2 2 2 2 2 3" xfId="16235" xr:uid="{00000000-0005-0000-0000-00007E7C0000}"/>
    <cellStyle name="Normal 6 5 2 2 2 2 2 2 3 2" xfId="16236" xr:uid="{00000000-0005-0000-0000-00007F7C0000}"/>
    <cellStyle name="Normal 6 5 2 2 2 2 2 2 3 2 2" xfId="41993" xr:uid="{00000000-0005-0000-0000-0000807C0000}"/>
    <cellStyle name="Normal 6 5 2 2 2 2 2 2 3 3" xfId="31975" xr:uid="{00000000-0005-0000-0000-0000817C0000}"/>
    <cellStyle name="Normal 6 5 2 2 2 2 2 2 4" xfId="16237" xr:uid="{00000000-0005-0000-0000-0000827C0000}"/>
    <cellStyle name="Normal 6 5 2 2 2 2 2 2 4 2" xfId="36417" xr:uid="{00000000-0005-0000-0000-0000837C0000}"/>
    <cellStyle name="Normal 6 5 2 2 2 2 2 2 5" xfId="25821" xr:uid="{00000000-0005-0000-0000-0000847C0000}"/>
    <cellStyle name="Normal 6 5 2 2 2 2 2 3" xfId="16238" xr:uid="{00000000-0005-0000-0000-0000857C0000}"/>
    <cellStyle name="Normal 6 5 2 2 2 2 2 3 2" xfId="16239" xr:uid="{00000000-0005-0000-0000-0000867C0000}"/>
    <cellStyle name="Normal 6 5 2 2 2 2 2 3 2 2" xfId="16240" xr:uid="{00000000-0005-0000-0000-0000877C0000}"/>
    <cellStyle name="Normal 6 5 2 2 2 2 2 3 2 2 2" xfId="41994" xr:uid="{00000000-0005-0000-0000-0000887C0000}"/>
    <cellStyle name="Normal 6 5 2 2 2 2 2 3 2 3" xfId="31976" xr:uid="{00000000-0005-0000-0000-0000897C0000}"/>
    <cellStyle name="Normal 6 5 2 2 2 2 2 3 3" xfId="16241" xr:uid="{00000000-0005-0000-0000-00008A7C0000}"/>
    <cellStyle name="Normal 6 5 2 2 2 2 2 3 3 2" xfId="16242" xr:uid="{00000000-0005-0000-0000-00008B7C0000}"/>
    <cellStyle name="Normal 6 5 2 2 2 2 2 3 3 2 2" xfId="41995" xr:uid="{00000000-0005-0000-0000-00008C7C0000}"/>
    <cellStyle name="Normal 6 5 2 2 2 2 2 3 3 3" xfId="31977" xr:uid="{00000000-0005-0000-0000-00008D7C0000}"/>
    <cellStyle name="Normal 6 5 2 2 2 2 2 3 4" xfId="16243" xr:uid="{00000000-0005-0000-0000-00008E7C0000}"/>
    <cellStyle name="Normal 6 5 2 2 2 2 2 3 4 2" xfId="36418" xr:uid="{00000000-0005-0000-0000-00008F7C0000}"/>
    <cellStyle name="Normal 6 5 2 2 2 2 2 3 5" xfId="25822" xr:uid="{00000000-0005-0000-0000-0000907C0000}"/>
    <cellStyle name="Normal 6 5 2 2 2 2 2 4" xfId="16244" xr:uid="{00000000-0005-0000-0000-0000917C0000}"/>
    <cellStyle name="Normal 6 5 2 2 2 2 2 4 2" xfId="16245" xr:uid="{00000000-0005-0000-0000-0000927C0000}"/>
    <cellStyle name="Normal 6 5 2 2 2 2 2 4 2 2" xfId="41996" xr:uid="{00000000-0005-0000-0000-0000937C0000}"/>
    <cellStyle name="Normal 6 5 2 2 2 2 2 4 3" xfId="31978" xr:uid="{00000000-0005-0000-0000-0000947C0000}"/>
    <cellStyle name="Normal 6 5 2 2 2 2 2 5" xfId="16246" xr:uid="{00000000-0005-0000-0000-0000957C0000}"/>
    <cellStyle name="Normal 6 5 2 2 2 2 2 5 2" xfId="16247" xr:uid="{00000000-0005-0000-0000-0000967C0000}"/>
    <cellStyle name="Normal 6 5 2 2 2 2 2 5 2 2" xfId="41997" xr:uid="{00000000-0005-0000-0000-0000977C0000}"/>
    <cellStyle name="Normal 6 5 2 2 2 2 2 5 3" xfId="31979" xr:uid="{00000000-0005-0000-0000-0000987C0000}"/>
    <cellStyle name="Normal 6 5 2 2 2 2 2 6" xfId="16248" xr:uid="{00000000-0005-0000-0000-0000997C0000}"/>
    <cellStyle name="Normal 6 5 2 2 2 2 2 6 2" xfId="36416" xr:uid="{00000000-0005-0000-0000-00009A7C0000}"/>
    <cellStyle name="Normal 6 5 2 2 2 2 2 7" xfId="25820" xr:uid="{00000000-0005-0000-0000-00009B7C0000}"/>
    <cellStyle name="Normal 6 5 2 2 2 2 3" xfId="16249" xr:uid="{00000000-0005-0000-0000-00009C7C0000}"/>
    <cellStyle name="Normal 6 5 2 2 2 2 3 2" xfId="16250" xr:uid="{00000000-0005-0000-0000-00009D7C0000}"/>
    <cellStyle name="Normal 6 5 2 2 2 2 3 2 2" xfId="16251" xr:uid="{00000000-0005-0000-0000-00009E7C0000}"/>
    <cellStyle name="Normal 6 5 2 2 2 2 3 2 2 2" xfId="41998" xr:uid="{00000000-0005-0000-0000-00009F7C0000}"/>
    <cellStyle name="Normal 6 5 2 2 2 2 3 2 3" xfId="31980" xr:uid="{00000000-0005-0000-0000-0000A07C0000}"/>
    <cellStyle name="Normal 6 5 2 2 2 2 3 3" xfId="16252" xr:uid="{00000000-0005-0000-0000-0000A17C0000}"/>
    <cellStyle name="Normal 6 5 2 2 2 2 3 3 2" xfId="16253" xr:uid="{00000000-0005-0000-0000-0000A27C0000}"/>
    <cellStyle name="Normal 6 5 2 2 2 2 3 3 2 2" xfId="41999" xr:uid="{00000000-0005-0000-0000-0000A37C0000}"/>
    <cellStyle name="Normal 6 5 2 2 2 2 3 3 3" xfId="31981" xr:uid="{00000000-0005-0000-0000-0000A47C0000}"/>
    <cellStyle name="Normal 6 5 2 2 2 2 3 4" xfId="16254" xr:uid="{00000000-0005-0000-0000-0000A57C0000}"/>
    <cellStyle name="Normal 6 5 2 2 2 2 3 4 2" xfId="36419" xr:uid="{00000000-0005-0000-0000-0000A67C0000}"/>
    <cellStyle name="Normal 6 5 2 2 2 2 3 5" xfId="25823" xr:uid="{00000000-0005-0000-0000-0000A77C0000}"/>
    <cellStyle name="Normal 6 5 2 2 2 2 4" xfId="16255" xr:uid="{00000000-0005-0000-0000-0000A87C0000}"/>
    <cellStyle name="Normal 6 5 2 2 2 2 4 2" xfId="16256" xr:uid="{00000000-0005-0000-0000-0000A97C0000}"/>
    <cellStyle name="Normal 6 5 2 2 2 2 4 2 2" xfId="16257" xr:uid="{00000000-0005-0000-0000-0000AA7C0000}"/>
    <cellStyle name="Normal 6 5 2 2 2 2 4 2 2 2" xfId="42000" xr:uid="{00000000-0005-0000-0000-0000AB7C0000}"/>
    <cellStyle name="Normal 6 5 2 2 2 2 4 2 3" xfId="31982" xr:uid="{00000000-0005-0000-0000-0000AC7C0000}"/>
    <cellStyle name="Normal 6 5 2 2 2 2 4 3" xfId="16258" xr:uid="{00000000-0005-0000-0000-0000AD7C0000}"/>
    <cellStyle name="Normal 6 5 2 2 2 2 4 3 2" xfId="16259" xr:uid="{00000000-0005-0000-0000-0000AE7C0000}"/>
    <cellStyle name="Normal 6 5 2 2 2 2 4 3 2 2" xfId="42001" xr:uid="{00000000-0005-0000-0000-0000AF7C0000}"/>
    <cellStyle name="Normal 6 5 2 2 2 2 4 3 3" xfId="31983" xr:uid="{00000000-0005-0000-0000-0000B07C0000}"/>
    <cellStyle name="Normal 6 5 2 2 2 2 4 4" xfId="16260" xr:uid="{00000000-0005-0000-0000-0000B17C0000}"/>
    <cellStyle name="Normal 6 5 2 2 2 2 4 4 2" xfId="36420" xr:uid="{00000000-0005-0000-0000-0000B27C0000}"/>
    <cellStyle name="Normal 6 5 2 2 2 2 4 5" xfId="25824" xr:uid="{00000000-0005-0000-0000-0000B37C0000}"/>
    <cellStyle name="Normal 6 5 2 2 2 2 5" xfId="16261" xr:uid="{00000000-0005-0000-0000-0000B47C0000}"/>
    <cellStyle name="Normal 6 5 2 2 2 2 5 2" xfId="16262" xr:uid="{00000000-0005-0000-0000-0000B57C0000}"/>
    <cellStyle name="Normal 6 5 2 2 2 2 5 2 2" xfId="42002" xr:uid="{00000000-0005-0000-0000-0000B67C0000}"/>
    <cellStyle name="Normal 6 5 2 2 2 2 5 3" xfId="31984" xr:uid="{00000000-0005-0000-0000-0000B77C0000}"/>
    <cellStyle name="Normal 6 5 2 2 2 2 6" xfId="16263" xr:uid="{00000000-0005-0000-0000-0000B87C0000}"/>
    <cellStyle name="Normal 6 5 2 2 2 2 6 2" xfId="16264" xr:uid="{00000000-0005-0000-0000-0000B97C0000}"/>
    <cellStyle name="Normal 6 5 2 2 2 2 6 2 2" xfId="42003" xr:uid="{00000000-0005-0000-0000-0000BA7C0000}"/>
    <cellStyle name="Normal 6 5 2 2 2 2 6 3" xfId="31985" xr:uid="{00000000-0005-0000-0000-0000BB7C0000}"/>
    <cellStyle name="Normal 6 5 2 2 2 2 7" xfId="16265" xr:uid="{00000000-0005-0000-0000-0000BC7C0000}"/>
    <cellStyle name="Normal 6 5 2 2 2 2 7 2" xfId="36415" xr:uid="{00000000-0005-0000-0000-0000BD7C0000}"/>
    <cellStyle name="Normal 6 5 2 2 2 2 8" xfId="25819" xr:uid="{00000000-0005-0000-0000-0000BE7C0000}"/>
    <cellStyle name="Normal 6 5 2 2 2 3" xfId="16266" xr:uid="{00000000-0005-0000-0000-0000BF7C0000}"/>
    <cellStyle name="Normal 6 5 2 2 2 3 2" xfId="16267" xr:uid="{00000000-0005-0000-0000-0000C07C0000}"/>
    <cellStyle name="Normal 6 5 2 2 2 3 2 2" xfId="16268" xr:uid="{00000000-0005-0000-0000-0000C17C0000}"/>
    <cellStyle name="Normal 6 5 2 2 2 3 2 2 2" xfId="16269" xr:uid="{00000000-0005-0000-0000-0000C27C0000}"/>
    <cellStyle name="Normal 6 5 2 2 2 3 2 2 2 2" xfId="16270" xr:uid="{00000000-0005-0000-0000-0000C37C0000}"/>
    <cellStyle name="Normal 6 5 2 2 2 3 2 2 2 2 2" xfId="42004" xr:uid="{00000000-0005-0000-0000-0000C47C0000}"/>
    <cellStyle name="Normal 6 5 2 2 2 3 2 2 2 3" xfId="31986" xr:uid="{00000000-0005-0000-0000-0000C57C0000}"/>
    <cellStyle name="Normal 6 5 2 2 2 3 2 2 3" xfId="16271" xr:uid="{00000000-0005-0000-0000-0000C67C0000}"/>
    <cellStyle name="Normal 6 5 2 2 2 3 2 2 3 2" xfId="16272" xr:uid="{00000000-0005-0000-0000-0000C77C0000}"/>
    <cellStyle name="Normal 6 5 2 2 2 3 2 2 3 2 2" xfId="42005" xr:uid="{00000000-0005-0000-0000-0000C87C0000}"/>
    <cellStyle name="Normal 6 5 2 2 2 3 2 2 3 3" xfId="31987" xr:uid="{00000000-0005-0000-0000-0000C97C0000}"/>
    <cellStyle name="Normal 6 5 2 2 2 3 2 2 4" xfId="16273" xr:uid="{00000000-0005-0000-0000-0000CA7C0000}"/>
    <cellStyle name="Normal 6 5 2 2 2 3 2 2 4 2" xfId="36423" xr:uid="{00000000-0005-0000-0000-0000CB7C0000}"/>
    <cellStyle name="Normal 6 5 2 2 2 3 2 2 5" xfId="25827" xr:uid="{00000000-0005-0000-0000-0000CC7C0000}"/>
    <cellStyle name="Normal 6 5 2 2 2 3 2 3" xfId="16274" xr:uid="{00000000-0005-0000-0000-0000CD7C0000}"/>
    <cellStyle name="Normal 6 5 2 2 2 3 2 3 2" xfId="16275" xr:uid="{00000000-0005-0000-0000-0000CE7C0000}"/>
    <cellStyle name="Normal 6 5 2 2 2 3 2 3 2 2" xfId="16276" xr:uid="{00000000-0005-0000-0000-0000CF7C0000}"/>
    <cellStyle name="Normal 6 5 2 2 2 3 2 3 2 2 2" xfId="42006" xr:uid="{00000000-0005-0000-0000-0000D07C0000}"/>
    <cellStyle name="Normal 6 5 2 2 2 3 2 3 2 3" xfId="31988" xr:uid="{00000000-0005-0000-0000-0000D17C0000}"/>
    <cellStyle name="Normal 6 5 2 2 2 3 2 3 3" xfId="16277" xr:uid="{00000000-0005-0000-0000-0000D27C0000}"/>
    <cellStyle name="Normal 6 5 2 2 2 3 2 3 3 2" xfId="16278" xr:uid="{00000000-0005-0000-0000-0000D37C0000}"/>
    <cellStyle name="Normal 6 5 2 2 2 3 2 3 3 2 2" xfId="42007" xr:uid="{00000000-0005-0000-0000-0000D47C0000}"/>
    <cellStyle name="Normal 6 5 2 2 2 3 2 3 3 3" xfId="31989" xr:uid="{00000000-0005-0000-0000-0000D57C0000}"/>
    <cellStyle name="Normal 6 5 2 2 2 3 2 3 4" xfId="16279" xr:uid="{00000000-0005-0000-0000-0000D67C0000}"/>
    <cellStyle name="Normal 6 5 2 2 2 3 2 3 4 2" xfId="36424" xr:uid="{00000000-0005-0000-0000-0000D77C0000}"/>
    <cellStyle name="Normal 6 5 2 2 2 3 2 3 5" xfId="25828" xr:uid="{00000000-0005-0000-0000-0000D87C0000}"/>
    <cellStyle name="Normal 6 5 2 2 2 3 2 4" xfId="16280" xr:uid="{00000000-0005-0000-0000-0000D97C0000}"/>
    <cellStyle name="Normal 6 5 2 2 2 3 2 4 2" xfId="16281" xr:uid="{00000000-0005-0000-0000-0000DA7C0000}"/>
    <cellStyle name="Normal 6 5 2 2 2 3 2 4 2 2" xfId="42008" xr:uid="{00000000-0005-0000-0000-0000DB7C0000}"/>
    <cellStyle name="Normal 6 5 2 2 2 3 2 4 3" xfId="31990" xr:uid="{00000000-0005-0000-0000-0000DC7C0000}"/>
    <cellStyle name="Normal 6 5 2 2 2 3 2 5" xfId="16282" xr:uid="{00000000-0005-0000-0000-0000DD7C0000}"/>
    <cellStyle name="Normal 6 5 2 2 2 3 2 5 2" xfId="16283" xr:uid="{00000000-0005-0000-0000-0000DE7C0000}"/>
    <cellStyle name="Normal 6 5 2 2 2 3 2 5 2 2" xfId="42009" xr:uid="{00000000-0005-0000-0000-0000DF7C0000}"/>
    <cellStyle name="Normal 6 5 2 2 2 3 2 5 3" xfId="31991" xr:uid="{00000000-0005-0000-0000-0000E07C0000}"/>
    <cellStyle name="Normal 6 5 2 2 2 3 2 6" xfId="16284" xr:uid="{00000000-0005-0000-0000-0000E17C0000}"/>
    <cellStyle name="Normal 6 5 2 2 2 3 2 6 2" xfId="36422" xr:uid="{00000000-0005-0000-0000-0000E27C0000}"/>
    <cellStyle name="Normal 6 5 2 2 2 3 2 7" xfId="25826" xr:uid="{00000000-0005-0000-0000-0000E37C0000}"/>
    <cellStyle name="Normal 6 5 2 2 2 3 3" xfId="16285" xr:uid="{00000000-0005-0000-0000-0000E47C0000}"/>
    <cellStyle name="Normal 6 5 2 2 2 3 3 2" xfId="16286" xr:uid="{00000000-0005-0000-0000-0000E57C0000}"/>
    <cellStyle name="Normal 6 5 2 2 2 3 3 2 2" xfId="16287" xr:uid="{00000000-0005-0000-0000-0000E67C0000}"/>
    <cellStyle name="Normal 6 5 2 2 2 3 3 2 2 2" xfId="42010" xr:uid="{00000000-0005-0000-0000-0000E77C0000}"/>
    <cellStyle name="Normal 6 5 2 2 2 3 3 2 3" xfId="31992" xr:uid="{00000000-0005-0000-0000-0000E87C0000}"/>
    <cellStyle name="Normal 6 5 2 2 2 3 3 3" xfId="16288" xr:uid="{00000000-0005-0000-0000-0000E97C0000}"/>
    <cellStyle name="Normal 6 5 2 2 2 3 3 3 2" xfId="16289" xr:uid="{00000000-0005-0000-0000-0000EA7C0000}"/>
    <cellStyle name="Normal 6 5 2 2 2 3 3 3 2 2" xfId="42011" xr:uid="{00000000-0005-0000-0000-0000EB7C0000}"/>
    <cellStyle name="Normal 6 5 2 2 2 3 3 3 3" xfId="31993" xr:uid="{00000000-0005-0000-0000-0000EC7C0000}"/>
    <cellStyle name="Normal 6 5 2 2 2 3 3 4" xfId="16290" xr:uid="{00000000-0005-0000-0000-0000ED7C0000}"/>
    <cellStyle name="Normal 6 5 2 2 2 3 3 4 2" xfId="36425" xr:uid="{00000000-0005-0000-0000-0000EE7C0000}"/>
    <cellStyle name="Normal 6 5 2 2 2 3 3 5" xfId="25829" xr:uid="{00000000-0005-0000-0000-0000EF7C0000}"/>
    <cellStyle name="Normal 6 5 2 2 2 3 4" xfId="16291" xr:uid="{00000000-0005-0000-0000-0000F07C0000}"/>
    <cellStyle name="Normal 6 5 2 2 2 3 4 2" xfId="16292" xr:uid="{00000000-0005-0000-0000-0000F17C0000}"/>
    <cellStyle name="Normal 6 5 2 2 2 3 4 2 2" xfId="16293" xr:uid="{00000000-0005-0000-0000-0000F27C0000}"/>
    <cellStyle name="Normal 6 5 2 2 2 3 4 2 2 2" xfId="42012" xr:uid="{00000000-0005-0000-0000-0000F37C0000}"/>
    <cellStyle name="Normal 6 5 2 2 2 3 4 2 3" xfId="31994" xr:uid="{00000000-0005-0000-0000-0000F47C0000}"/>
    <cellStyle name="Normal 6 5 2 2 2 3 4 3" xfId="16294" xr:uid="{00000000-0005-0000-0000-0000F57C0000}"/>
    <cellStyle name="Normal 6 5 2 2 2 3 4 3 2" xfId="16295" xr:uid="{00000000-0005-0000-0000-0000F67C0000}"/>
    <cellStyle name="Normal 6 5 2 2 2 3 4 3 2 2" xfId="42013" xr:uid="{00000000-0005-0000-0000-0000F77C0000}"/>
    <cellStyle name="Normal 6 5 2 2 2 3 4 3 3" xfId="31995" xr:uid="{00000000-0005-0000-0000-0000F87C0000}"/>
    <cellStyle name="Normal 6 5 2 2 2 3 4 4" xfId="16296" xr:uid="{00000000-0005-0000-0000-0000F97C0000}"/>
    <cellStyle name="Normal 6 5 2 2 2 3 4 4 2" xfId="36426" xr:uid="{00000000-0005-0000-0000-0000FA7C0000}"/>
    <cellStyle name="Normal 6 5 2 2 2 3 4 5" xfId="25830" xr:uid="{00000000-0005-0000-0000-0000FB7C0000}"/>
    <cellStyle name="Normal 6 5 2 2 2 3 5" xfId="16297" xr:uid="{00000000-0005-0000-0000-0000FC7C0000}"/>
    <cellStyle name="Normal 6 5 2 2 2 3 5 2" xfId="16298" xr:uid="{00000000-0005-0000-0000-0000FD7C0000}"/>
    <cellStyle name="Normal 6 5 2 2 2 3 5 2 2" xfId="42014" xr:uid="{00000000-0005-0000-0000-0000FE7C0000}"/>
    <cellStyle name="Normal 6 5 2 2 2 3 5 3" xfId="31996" xr:uid="{00000000-0005-0000-0000-0000FF7C0000}"/>
    <cellStyle name="Normal 6 5 2 2 2 3 6" xfId="16299" xr:uid="{00000000-0005-0000-0000-0000007D0000}"/>
    <cellStyle name="Normal 6 5 2 2 2 3 6 2" xfId="16300" xr:uid="{00000000-0005-0000-0000-0000017D0000}"/>
    <cellStyle name="Normal 6 5 2 2 2 3 6 2 2" xfId="42015" xr:uid="{00000000-0005-0000-0000-0000027D0000}"/>
    <cellStyle name="Normal 6 5 2 2 2 3 6 3" xfId="31997" xr:uid="{00000000-0005-0000-0000-0000037D0000}"/>
    <cellStyle name="Normal 6 5 2 2 2 3 7" xfId="16301" xr:uid="{00000000-0005-0000-0000-0000047D0000}"/>
    <cellStyle name="Normal 6 5 2 2 2 3 7 2" xfId="36421" xr:uid="{00000000-0005-0000-0000-0000057D0000}"/>
    <cellStyle name="Normal 6 5 2 2 2 3 8" xfId="25825" xr:uid="{00000000-0005-0000-0000-0000067D0000}"/>
    <cellStyle name="Normal 6 5 2 2 2 4" xfId="16302" xr:uid="{00000000-0005-0000-0000-0000077D0000}"/>
    <cellStyle name="Normal 6 5 2 2 2 4 2" xfId="16303" xr:uid="{00000000-0005-0000-0000-0000087D0000}"/>
    <cellStyle name="Normal 6 5 2 2 2 4 2 2" xfId="16304" xr:uid="{00000000-0005-0000-0000-0000097D0000}"/>
    <cellStyle name="Normal 6 5 2 2 2 4 2 2 2" xfId="16305" xr:uid="{00000000-0005-0000-0000-00000A7D0000}"/>
    <cellStyle name="Normal 6 5 2 2 2 4 2 2 2 2" xfId="42016" xr:uid="{00000000-0005-0000-0000-00000B7D0000}"/>
    <cellStyle name="Normal 6 5 2 2 2 4 2 2 3" xfId="31998" xr:uid="{00000000-0005-0000-0000-00000C7D0000}"/>
    <cellStyle name="Normal 6 5 2 2 2 4 2 3" xfId="16306" xr:uid="{00000000-0005-0000-0000-00000D7D0000}"/>
    <cellStyle name="Normal 6 5 2 2 2 4 2 3 2" xfId="16307" xr:uid="{00000000-0005-0000-0000-00000E7D0000}"/>
    <cellStyle name="Normal 6 5 2 2 2 4 2 3 2 2" xfId="42017" xr:uid="{00000000-0005-0000-0000-00000F7D0000}"/>
    <cellStyle name="Normal 6 5 2 2 2 4 2 3 3" xfId="31999" xr:uid="{00000000-0005-0000-0000-0000107D0000}"/>
    <cellStyle name="Normal 6 5 2 2 2 4 2 4" xfId="16308" xr:uid="{00000000-0005-0000-0000-0000117D0000}"/>
    <cellStyle name="Normal 6 5 2 2 2 4 2 4 2" xfId="36428" xr:uid="{00000000-0005-0000-0000-0000127D0000}"/>
    <cellStyle name="Normal 6 5 2 2 2 4 2 5" xfId="25832" xr:uid="{00000000-0005-0000-0000-0000137D0000}"/>
    <cellStyle name="Normal 6 5 2 2 2 4 3" xfId="16309" xr:uid="{00000000-0005-0000-0000-0000147D0000}"/>
    <cellStyle name="Normal 6 5 2 2 2 4 3 2" xfId="16310" xr:uid="{00000000-0005-0000-0000-0000157D0000}"/>
    <cellStyle name="Normal 6 5 2 2 2 4 3 2 2" xfId="16311" xr:uid="{00000000-0005-0000-0000-0000167D0000}"/>
    <cellStyle name="Normal 6 5 2 2 2 4 3 2 2 2" xfId="42018" xr:uid="{00000000-0005-0000-0000-0000177D0000}"/>
    <cellStyle name="Normal 6 5 2 2 2 4 3 2 3" xfId="32000" xr:uid="{00000000-0005-0000-0000-0000187D0000}"/>
    <cellStyle name="Normal 6 5 2 2 2 4 3 3" xfId="16312" xr:uid="{00000000-0005-0000-0000-0000197D0000}"/>
    <cellStyle name="Normal 6 5 2 2 2 4 3 3 2" xfId="16313" xr:uid="{00000000-0005-0000-0000-00001A7D0000}"/>
    <cellStyle name="Normal 6 5 2 2 2 4 3 3 2 2" xfId="42019" xr:uid="{00000000-0005-0000-0000-00001B7D0000}"/>
    <cellStyle name="Normal 6 5 2 2 2 4 3 3 3" xfId="32001" xr:uid="{00000000-0005-0000-0000-00001C7D0000}"/>
    <cellStyle name="Normal 6 5 2 2 2 4 3 4" xfId="16314" xr:uid="{00000000-0005-0000-0000-00001D7D0000}"/>
    <cellStyle name="Normal 6 5 2 2 2 4 3 4 2" xfId="36429" xr:uid="{00000000-0005-0000-0000-00001E7D0000}"/>
    <cellStyle name="Normal 6 5 2 2 2 4 3 5" xfId="25833" xr:uid="{00000000-0005-0000-0000-00001F7D0000}"/>
    <cellStyle name="Normal 6 5 2 2 2 4 4" xfId="16315" xr:uid="{00000000-0005-0000-0000-0000207D0000}"/>
    <cellStyle name="Normal 6 5 2 2 2 4 4 2" xfId="16316" xr:uid="{00000000-0005-0000-0000-0000217D0000}"/>
    <cellStyle name="Normal 6 5 2 2 2 4 4 2 2" xfId="42020" xr:uid="{00000000-0005-0000-0000-0000227D0000}"/>
    <cellStyle name="Normal 6 5 2 2 2 4 4 3" xfId="32002" xr:uid="{00000000-0005-0000-0000-0000237D0000}"/>
    <cellStyle name="Normal 6 5 2 2 2 4 5" xfId="16317" xr:uid="{00000000-0005-0000-0000-0000247D0000}"/>
    <cellStyle name="Normal 6 5 2 2 2 4 5 2" xfId="16318" xr:uid="{00000000-0005-0000-0000-0000257D0000}"/>
    <cellStyle name="Normal 6 5 2 2 2 4 5 2 2" xfId="42021" xr:uid="{00000000-0005-0000-0000-0000267D0000}"/>
    <cellStyle name="Normal 6 5 2 2 2 4 5 3" xfId="32003" xr:uid="{00000000-0005-0000-0000-0000277D0000}"/>
    <cellStyle name="Normal 6 5 2 2 2 4 6" xfId="16319" xr:uid="{00000000-0005-0000-0000-0000287D0000}"/>
    <cellStyle name="Normal 6 5 2 2 2 4 6 2" xfId="36427" xr:uid="{00000000-0005-0000-0000-0000297D0000}"/>
    <cellStyle name="Normal 6 5 2 2 2 4 7" xfId="25831" xr:uid="{00000000-0005-0000-0000-00002A7D0000}"/>
    <cellStyle name="Normal 6 5 2 2 2 5" xfId="16320" xr:uid="{00000000-0005-0000-0000-00002B7D0000}"/>
    <cellStyle name="Normal 6 5 2 2 2 5 2" xfId="16321" xr:uid="{00000000-0005-0000-0000-00002C7D0000}"/>
    <cellStyle name="Normal 6 5 2 2 2 5 2 2" xfId="16322" xr:uid="{00000000-0005-0000-0000-00002D7D0000}"/>
    <cellStyle name="Normal 6 5 2 2 2 5 2 2 2" xfId="42022" xr:uid="{00000000-0005-0000-0000-00002E7D0000}"/>
    <cellStyle name="Normal 6 5 2 2 2 5 2 3" xfId="32004" xr:uid="{00000000-0005-0000-0000-00002F7D0000}"/>
    <cellStyle name="Normal 6 5 2 2 2 5 3" xfId="16323" xr:uid="{00000000-0005-0000-0000-0000307D0000}"/>
    <cellStyle name="Normal 6 5 2 2 2 5 3 2" xfId="16324" xr:uid="{00000000-0005-0000-0000-0000317D0000}"/>
    <cellStyle name="Normal 6 5 2 2 2 5 3 2 2" xfId="42023" xr:uid="{00000000-0005-0000-0000-0000327D0000}"/>
    <cellStyle name="Normal 6 5 2 2 2 5 3 3" xfId="32005" xr:uid="{00000000-0005-0000-0000-0000337D0000}"/>
    <cellStyle name="Normal 6 5 2 2 2 5 4" xfId="16325" xr:uid="{00000000-0005-0000-0000-0000347D0000}"/>
    <cellStyle name="Normal 6 5 2 2 2 5 4 2" xfId="36430" xr:uid="{00000000-0005-0000-0000-0000357D0000}"/>
    <cellStyle name="Normal 6 5 2 2 2 5 5" xfId="25834" xr:uid="{00000000-0005-0000-0000-0000367D0000}"/>
    <cellStyle name="Normal 6 5 2 2 2 6" xfId="16326" xr:uid="{00000000-0005-0000-0000-0000377D0000}"/>
    <cellStyle name="Normal 6 5 2 2 2 6 2" xfId="16327" xr:uid="{00000000-0005-0000-0000-0000387D0000}"/>
    <cellStyle name="Normal 6 5 2 2 2 6 2 2" xfId="16328" xr:uid="{00000000-0005-0000-0000-0000397D0000}"/>
    <cellStyle name="Normal 6 5 2 2 2 6 2 2 2" xfId="42024" xr:uid="{00000000-0005-0000-0000-00003A7D0000}"/>
    <cellStyle name="Normal 6 5 2 2 2 6 2 3" xfId="32006" xr:uid="{00000000-0005-0000-0000-00003B7D0000}"/>
    <cellStyle name="Normal 6 5 2 2 2 6 3" xfId="16329" xr:uid="{00000000-0005-0000-0000-00003C7D0000}"/>
    <cellStyle name="Normal 6 5 2 2 2 6 3 2" xfId="16330" xr:uid="{00000000-0005-0000-0000-00003D7D0000}"/>
    <cellStyle name="Normal 6 5 2 2 2 6 3 2 2" xfId="42025" xr:uid="{00000000-0005-0000-0000-00003E7D0000}"/>
    <cellStyle name="Normal 6 5 2 2 2 6 3 3" xfId="32007" xr:uid="{00000000-0005-0000-0000-00003F7D0000}"/>
    <cellStyle name="Normal 6 5 2 2 2 6 4" xfId="16331" xr:uid="{00000000-0005-0000-0000-0000407D0000}"/>
    <cellStyle name="Normal 6 5 2 2 2 6 4 2" xfId="36431" xr:uid="{00000000-0005-0000-0000-0000417D0000}"/>
    <cellStyle name="Normal 6 5 2 2 2 6 5" xfId="25835" xr:uid="{00000000-0005-0000-0000-0000427D0000}"/>
    <cellStyle name="Normal 6 5 2 2 2 7" xfId="16332" xr:uid="{00000000-0005-0000-0000-0000437D0000}"/>
    <cellStyle name="Normal 6 5 2 2 2 7 2" xfId="16333" xr:uid="{00000000-0005-0000-0000-0000447D0000}"/>
    <cellStyle name="Normal 6 5 2 2 2 7 2 2" xfId="42026" xr:uid="{00000000-0005-0000-0000-0000457D0000}"/>
    <cellStyle name="Normal 6 5 2 2 2 7 3" xfId="32008" xr:uid="{00000000-0005-0000-0000-0000467D0000}"/>
    <cellStyle name="Normal 6 5 2 2 2 8" xfId="16334" xr:uid="{00000000-0005-0000-0000-0000477D0000}"/>
    <cellStyle name="Normal 6 5 2 2 2 8 2" xfId="16335" xr:uid="{00000000-0005-0000-0000-0000487D0000}"/>
    <cellStyle name="Normal 6 5 2 2 2 8 2 2" xfId="42027" xr:uid="{00000000-0005-0000-0000-0000497D0000}"/>
    <cellStyle name="Normal 6 5 2 2 2 8 3" xfId="32009" xr:uid="{00000000-0005-0000-0000-00004A7D0000}"/>
    <cellStyle name="Normal 6 5 2 2 2 9" xfId="16336" xr:uid="{00000000-0005-0000-0000-00004B7D0000}"/>
    <cellStyle name="Normal 6 5 2 2 2 9 2" xfId="36414" xr:uid="{00000000-0005-0000-0000-00004C7D0000}"/>
    <cellStyle name="Normal 6 5 2 2 3" xfId="16337" xr:uid="{00000000-0005-0000-0000-00004D7D0000}"/>
    <cellStyle name="Normal 6 5 2 2 3 2" xfId="16338" xr:uid="{00000000-0005-0000-0000-00004E7D0000}"/>
    <cellStyle name="Normal 6 5 2 2 3 2 2" xfId="16339" xr:uid="{00000000-0005-0000-0000-00004F7D0000}"/>
    <cellStyle name="Normal 6 5 2 2 3 2 2 2" xfId="16340" xr:uid="{00000000-0005-0000-0000-0000507D0000}"/>
    <cellStyle name="Normal 6 5 2 2 3 2 2 2 2" xfId="16341" xr:uid="{00000000-0005-0000-0000-0000517D0000}"/>
    <cellStyle name="Normal 6 5 2 2 3 2 2 2 2 2" xfId="42028" xr:uid="{00000000-0005-0000-0000-0000527D0000}"/>
    <cellStyle name="Normal 6 5 2 2 3 2 2 2 3" xfId="32010" xr:uid="{00000000-0005-0000-0000-0000537D0000}"/>
    <cellStyle name="Normal 6 5 2 2 3 2 2 3" xfId="16342" xr:uid="{00000000-0005-0000-0000-0000547D0000}"/>
    <cellStyle name="Normal 6 5 2 2 3 2 2 3 2" xfId="16343" xr:uid="{00000000-0005-0000-0000-0000557D0000}"/>
    <cellStyle name="Normal 6 5 2 2 3 2 2 3 2 2" xfId="42029" xr:uid="{00000000-0005-0000-0000-0000567D0000}"/>
    <cellStyle name="Normal 6 5 2 2 3 2 2 3 3" xfId="32011" xr:uid="{00000000-0005-0000-0000-0000577D0000}"/>
    <cellStyle name="Normal 6 5 2 2 3 2 2 4" xfId="16344" xr:uid="{00000000-0005-0000-0000-0000587D0000}"/>
    <cellStyle name="Normal 6 5 2 2 3 2 2 4 2" xfId="36434" xr:uid="{00000000-0005-0000-0000-0000597D0000}"/>
    <cellStyle name="Normal 6 5 2 2 3 2 2 5" xfId="25838" xr:uid="{00000000-0005-0000-0000-00005A7D0000}"/>
    <cellStyle name="Normal 6 5 2 2 3 2 3" xfId="16345" xr:uid="{00000000-0005-0000-0000-00005B7D0000}"/>
    <cellStyle name="Normal 6 5 2 2 3 2 3 2" xfId="16346" xr:uid="{00000000-0005-0000-0000-00005C7D0000}"/>
    <cellStyle name="Normal 6 5 2 2 3 2 3 2 2" xfId="16347" xr:uid="{00000000-0005-0000-0000-00005D7D0000}"/>
    <cellStyle name="Normal 6 5 2 2 3 2 3 2 2 2" xfId="42030" xr:uid="{00000000-0005-0000-0000-00005E7D0000}"/>
    <cellStyle name="Normal 6 5 2 2 3 2 3 2 3" xfId="32012" xr:uid="{00000000-0005-0000-0000-00005F7D0000}"/>
    <cellStyle name="Normal 6 5 2 2 3 2 3 3" xfId="16348" xr:uid="{00000000-0005-0000-0000-0000607D0000}"/>
    <cellStyle name="Normal 6 5 2 2 3 2 3 3 2" xfId="16349" xr:uid="{00000000-0005-0000-0000-0000617D0000}"/>
    <cellStyle name="Normal 6 5 2 2 3 2 3 3 2 2" xfId="42031" xr:uid="{00000000-0005-0000-0000-0000627D0000}"/>
    <cellStyle name="Normal 6 5 2 2 3 2 3 3 3" xfId="32013" xr:uid="{00000000-0005-0000-0000-0000637D0000}"/>
    <cellStyle name="Normal 6 5 2 2 3 2 3 4" xfId="16350" xr:uid="{00000000-0005-0000-0000-0000647D0000}"/>
    <cellStyle name="Normal 6 5 2 2 3 2 3 4 2" xfId="36435" xr:uid="{00000000-0005-0000-0000-0000657D0000}"/>
    <cellStyle name="Normal 6 5 2 2 3 2 3 5" xfId="25839" xr:uid="{00000000-0005-0000-0000-0000667D0000}"/>
    <cellStyle name="Normal 6 5 2 2 3 2 4" xfId="16351" xr:uid="{00000000-0005-0000-0000-0000677D0000}"/>
    <cellStyle name="Normal 6 5 2 2 3 2 4 2" xfId="16352" xr:uid="{00000000-0005-0000-0000-0000687D0000}"/>
    <cellStyle name="Normal 6 5 2 2 3 2 4 2 2" xfId="42032" xr:uid="{00000000-0005-0000-0000-0000697D0000}"/>
    <cellStyle name="Normal 6 5 2 2 3 2 4 3" xfId="32014" xr:uid="{00000000-0005-0000-0000-00006A7D0000}"/>
    <cellStyle name="Normal 6 5 2 2 3 2 5" xfId="16353" xr:uid="{00000000-0005-0000-0000-00006B7D0000}"/>
    <cellStyle name="Normal 6 5 2 2 3 2 5 2" xfId="16354" xr:uid="{00000000-0005-0000-0000-00006C7D0000}"/>
    <cellStyle name="Normal 6 5 2 2 3 2 5 2 2" xfId="42033" xr:uid="{00000000-0005-0000-0000-00006D7D0000}"/>
    <cellStyle name="Normal 6 5 2 2 3 2 5 3" xfId="32015" xr:uid="{00000000-0005-0000-0000-00006E7D0000}"/>
    <cellStyle name="Normal 6 5 2 2 3 2 6" xfId="16355" xr:uid="{00000000-0005-0000-0000-00006F7D0000}"/>
    <cellStyle name="Normal 6 5 2 2 3 2 6 2" xfId="36433" xr:uid="{00000000-0005-0000-0000-0000707D0000}"/>
    <cellStyle name="Normal 6 5 2 2 3 2 7" xfId="25837" xr:uid="{00000000-0005-0000-0000-0000717D0000}"/>
    <cellStyle name="Normal 6 5 2 2 3 3" xfId="16356" xr:uid="{00000000-0005-0000-0000-0000727D0000}"/>
    <cellStyle name="Normal 6 5 2 2 3 3 2" xfId="16357" xr:uid="{00000000-0005-0000-0000-0000737D0000}"/>
    <cellStyle name="Normal 6 5 2 2 3 3 2 2" xfId="16358" xr:uid="{00000000-0005-0000-0000-0000747D0000}"/>
    <cellStyle name="Normal 6 5 2 2 3 3 2 2 2" xfId="42034" xr:uid="{00000000-0005-0000-0000-0000757D0000}"/>
    <cellStyle name="Normal 6 5 2 2 3 3 2 3" xfId="32016" xr:uid="{00000000-0005-0000-0000-0000767D0000}"/>
    <cellStyle name="Normal 6 5 2 2 3 3 3" xfId="16359" xr:uid="{00000000-0005-0000-0000-0000777D0000}"/>
    <cellStyle name="Normal 6 5 2 2 3 3 3 2" xfId="16360" xr:uid="{00000000-0005-0000-0000-0000787D0000}"/>
    <cellStyle name="Normal 6 5 2 2 3 3 3 2 2" xfId="42035" xr:uid="{00000000-0005-0000-0000-0000797D0000}"/>
    <cellStyle name="Normal 6 5 2 2 3 3 3 3" xfId="32017" xr:uid="{00000000-0005-0000-0000-00007A7D0000}"/>
    <cellStyle name="Normal 6 5 2 2 3 3 4" xfId="16361" xr:uid="{00000000-0005-0000-0000-00007B7D0000}"/>
    <cellStyle name="Normal 6 5 2 2 3 3 4 2" xfId="36436" xr:uid="{00000000-0005-0000-0000-00007C7D0000}"/>
    <cellStyle name="Normal 6 5 2 2 3 3 5" xfId="25840" xr:uid="{00000000-0005-0000-0000-00007D7D0000}"/>
    <cellStyle name="Normal 6 5 2 2 3 4" xfId="16362" xr:uid="{00000000-0005-0000-0000-00007E7D0000}"/>
    <cellStyle name="Normal 6 5 2 2 3 4 2" xfId="16363" xr:uid="{00000000-0005-0000-0000-00007F7D0000}"/>
    <cellStyle name="Normal 6 5 2 2 3 4 2 2" xfId="16364" xr:uid="{00000000-0005-0000-0000-0000807D0000}"/>
    <cellStyle name="Normal 6 5 2 2 3 4 2 2 2" xfId="42036" xr:uid="{00000000-0005-0000-0000-0000817D0000}"/>
    <cellStyle name="Normal 6 5 2 2 3 4 2 3" xfId="32018" xr:uid="{00000000-0005-0000-0000-0000827D0000}"/>
    <cellStyle name="Normal 6 5 2 2 3 4 3" xfId="16365" xr:uid="{00000000-0005-0000-0000-0000837D0000}"/>
    <cellStyle name="Normal 6 5 2 2 3 4 3 2" xfId="16366" xr:uid="{00000000-0005-0000-0000-0000847D0000}"/>
    <cellStyle name="Normal 6 5 2 2 3 4 3 2 2" xfId="42037" xr:uid="{00000000-0005-0000-0000-0000857D0000}"/>
    <cellStyle name="Normal 6 5 2 2 3 4 3 3" xfId="32019" xr:uid="{00000000-0005-0000-0000-0000867D0000}"/>
    <cellStyle name="Normal 6 5 2 2 3 4 4" xfId="16367" xr:uid="{00000000-0005-0000-0000-0000877D0000}"/>
    <cellStyle name="Normal 6 5 2 2 3 4 4 2" xfId="36437" xr:uid="{00000000-0005-0000-0000-0000887D0000}"/>
    <cellStyle name="Normal 6 5 2 2 3 4 5" xfId="25841" xr:uid="{00000000-0005-0000-0000-0000897D0000}"/>
    <cellStyle name="Normal 6 5 2 2 3 5" xfId="16368" xr:uid="{00000000-0005-0000-0000-00008A7D0000}"/>
    <cellStyle name="Normal 6 5 2 2 3 5 2" xfId="16369" xr:uid="{00000000-0005-0000-0000-00008B7D0000}"/>
    <cellStyle name="Normal 6 5 2 2 3 5 2 2" xfId="42038" xr:uid="{00000000-0005-0000-0000-00008C7D0000}"/>
    <cellStyle name="Normal 6 5 2 2 3 5 3" xfId="32020" xr:uid="{00000000-0005-0000-0000-00008D7D0000}"/>
    <cellStyle name="Normal 6 5 2 2 3 6" xfId="16370" xr:uid="{00000000-0005-0000-0000-00008E7D0000}"/>
    <cellStyle name="Normal 6 5 2 2 3 6 2" xfId="16371" xr:uid="{00000000-0005-0000-0000-00008F7D0000}"/>
    <cellStyle name="Normal 6 5 2 2 3 6 2 2" xfId="42039" xr:uid="{00000000-0005-0000-0000-0000907D0000}"/>
    <cellStyle name="Normal 6 5 2 2 3 6 3" xfId="32021" xr:uid="{00000000-0005-0000-0000-0000917D0000}"/>
    <cellStyle name="Normal 6 5 2 2 3 7" xfId="16372" xr:uid="{00000000-0005-0000-0000-0000927D0000}"/>
    <cellStyle name="Normal 6 5 2 2 3 7 2" xfId="36432" xr:uid="{00000000-0005-0000-0000-0000937D0000}"/>
    <cellStyle name="Normal 6 5 2 2 3 8" xfId="25836" xr:uid="{00000000-0005-0000-0000-0000947D0000}"/>
    <cellStyle name="Normal 6 5 2 2 4" xfId="16373" xr:uid="{00000000-0005-0000-0000-0000957D0000}"/>
    <cellStyle name="Normal 6 5 2 2 4 2" xfId="16374" xr:uid="{00000000-0005-0000-0000-0000967D0000}"/>
    <cellStyle name="Normal 6 5 2 2 4 2 2" xfId="16375" xr:uid="{00000000-0005-0000-0000-0000977D0000}"/>
    <cellStyle name="Normal 6 5 2 2 4 2 2 2" xfId="16376" xr:uid="{00000000-0005-0000-0000-0000987D0000}"/>
    <cellStyle name="Normal 6 5 2 2 4 2 2 2 2" xfId="16377" xr:uid="{00000000-0005-0000-0000-0000997D0000}"/>
    <cellStyle name="Normal 6 5 2 2 4 2 2 2 2 2" xfId="42040" xr:uid="{00000000-0005-0000-0000-00009A7D0000}"/>
    <cellStyle name="Normal 6 5 2 2 4 2 2 2 3" xfId="32022" xr:uid="{00000000-0005-0000-0000-00009B7D0000}"/>
    <cellStyle name="Normal 6 5 2 2 4 2 2 3" xfId="16378" xr:uid="{00000000-0005-0000-0000-00009C7D0000}"/>
    <cellStyle name="Normal 6 5 2 2 4 2 2 3 2" xfId="16379" xr:uid="{00000000-0005-0000-0000-00009D7D0000}"/>
    <cellStyle name="Normal 6 5 2 2 4 2 2 3 2 2" xfId="42041" xr:uid="{00000000-0005-0000-0000-00009E7D0000}"/>
    <cellStyle name="Normal 6 5 2 2 4 2 2 3 3" xfId="32023" xr:uid="{00000000-0005-0000-0000-00009F7D0000}"/>
    <cellStyle name="Normal 6 5 2 2 4 2 2 4" xfId="16380" xr:uid="{00000000-0005-0000-0000-0000A07D0000}"/>
    <cellStyle name="Normal 6 5 2 2 4 2 2 4 2" xfId="36440" xr:uid="{00000000-0005-0000-0000-0000A17D0000}"/>
    <cellStyle name="Normal 6 5 2 2 4 2 2 5" xfId="25844" xr:uid="{00000000-0005-0000-0000-0000A27D0000}"/>
    <cellStyle name="Normal 6 5 2 2 4 2 3" xfId="16381" xr:uid="{00000000-0005-0000-0000-0000A37D0000}"/>
    <cellStyle name="Normal 6 5 2 2 4 2 3 2" xfId="16382" xr:uid="{00000000-0005-0000-0000-0000A47D0000}"/>
    <cellStyle name="Normal 6 5 2 2 4 2 3 2 2" xfId="16383" xr:uid="{00000000-0005-0000-0000-0000A57D0000}"/>
    <cellStyle name="Normal 6 5 2 2 4 2 3 2 2 2" xfId="42042" xr:uid="{00000000-0005-0000-0000-0000A67D0000}"/>
    <cellStyle name="Normal 6 5 2 2 4 2 3 2 3" xfId="32024" xr:uid="{00000000-0005-0000-0000-0000A77D0000}"/>
    <cellStyle name="Normal 6 5 2 2 4 2 3 3" xfId="16384" xr:uid="{00000000-0005-0000-0000-0000A87D0000}"/>
    <cellStyle name="Normal 6 5 2 2 4 2 3 3 2" xfId="16385" xr:uid="{00000000-0005-0000-0000-0000A97D0000}"/>
    <cellStyle name="Normal 6 5 2 2 4 2 3 3 2 2" xfId="42043" xr:uid="{00000000-0005-0000-0000-0000AA7D0000}"/>
    <cellStyle name="Normal 6 5 2 2 4 2 3 3 3" xfId="32025" xr:uid="{00000000-0005-0000-0000-0000AB7D0000}"/>
    <cellStyle name="Normal 6 5 2 2 4 2 3 4" xfId="16386" xr:uid="{00000000-0005-0000-0000-0000AC7D0000}"/>
    <cellStyle name="Normal 6 5 2 2 4 2 3 4 2" xfId="36441" xr:uid="{00000000-0005-0000-0000-0000AD7D0000}"/>
    <cellStyle name="Normal 6 5 2 2 4 2 3 5" xfId="25845" xr:uid="{00000000-0005-0000-0000-0000AE7D0000}"/>
    <cellStyle name="Normal 6 5 2 2 4 2 4" xfId="16387" xr:uid="{00000000-0005-0000-0000-0000AF7D0000}"/>
    <cellStyle name="Normal 6 5 2 2 4 2 4 2" xfId="16388" xr:uid="{00000000-0005-0000-0000-0000B07D0000}"/>
    <cellStyle name="Normal 6 5 2 2 4 2 4 2 2" xfId="42044" xr:uid="{00000000-0005-0000-0000-0000B17D0000}"/>
    <cellStyle name="Normal 6 5 2 2 4 2 4 3" xfId="32026" xr:uid="{00000000-0005-0000-0000-0000B27D0000}"/>
    <cellStyle name="Normal 6 5 2 2 4 2 5" xfId="16389" xr:uid="{00000000-0005-0000-0000-0000B37D0000}"/>
    <cellStyle name="Normal 6 5 2 2 4 2 5 2" xfId="16390" xr:uid="{00000000-0005-0000-0000-0000B47D0000}"/>
    <cellStyle name="Normal 6 5 2 2 4 2 5 2 2" xfId="42045" xr:uid="{00000000-0005-0000-0000-0000B57D0000}"/>
    <cellStyle name="Normal 6 5 2 2 4 2 5 3" xfId="32027" xr:uid="{00000000-0005-0000-0000-0000B67D0000}"/>
    <cellStyle name="Normal 6 5 2 2 4 2 6" xfId="16391" xr:uid="{00000000-0005-0000-0000-0000B77D0000}"/>
    <cellStyle name="Normal 6 5 2 2 4 2 6 2" xfId="36439" xr:uid="{00000000-0005-0000-0000-0000B87D0000}"/>
    <cellStyle name="Normal 6 5 2 2 4 2 7" xfId="25843" xr:uid="{00000000-0005-0000-0000-0000B97D0000}"/>
    <cellStyle name="Normal 6 5 2 2 4 3" xfId="16392" xr:uid="{00000000-0005-0000-0000-0000BA7D0000}"/>
    <cellStyle name="Normal 6 5 2 2 4 3 2" xfId="16393" xr:uid="{00000000-0005-0000-0000-0000BB7D0000}"/>
    <cellStyle name="Normal 6 5 2 2 4 3 2 2" xfId="16394" xr:uid="{00000000-0005-0000-0000-0000BC7D0000}"/>
    <cellStyle name="Normal 6 5 2 2 4 3 2 2 2" xfId="42046" xr:uid="{00000000-0005-0000-0000-0000BD7D0000}"/>
    <cellStyle name="Normal 6 5 2 2 4 3 2 3" xfId="32028" xr:uid="{00000000-0005-0000-0000-0000BE7D0000}"/>
    <cellStyle name="Normal 6 5 2 2 4 3 3" xfId="16395" xr:uid="{00000000-0005-0000-0000-0000BF7D0000}"/>
    <cellStyle name="Normal 6 5 2 2 4 3 3 2" xfId="16396" xr:uid="{00000000-0005-0000-0000-0000C07D0000}"/>
    <cellStyle name="Normal 6 5 2 2 4 3 3 2 2" xfId="42047" xr:uid="{00000000-0005-0000-0000-0000C17D0000}"/>
    <cellStyle name="Normal 6 5 2 2 4 3 3 3" xfId="32029" xr:uid="{00000000-0005-0000-0000-0000C27D0000}"/>
    <cellStyle name="Normal 6 5 2 2 4 3 4" xfId="16397" xr:uid="{00000000-0005-0000-0000-0000C37D0000}"/>
    <cellStyle name="Normal 6 5 2 2 4 3 4 2" xfId="36442" xr:uid="{00000000-0005-0000-0000-0000C47D0000}"/>
    <cellStyle name="Normal 6 5 2 2 4 3 5" xfId="25846" xr:uid="{00000000-0005-0000-0000-0000C57D0000}"/>
    <cellStyle name="Normal 6 5 2 2 4 4" xfId="16398" xr:uid="{00000000-0005-0000-0000-0000C67D0000}"/>
    <cellStyle name="Normal 6 5 2 2 4 4 2" xfId="16399" xr:uid="{00000000-0005-0000-0000-0000C77D0000}"/>
    <cellStyle name="Normal 6 5 2 2 4 4 2 2" xfId="16400" xr:uid="{00000000-0005-0000-0000-0000C87D0000}"/>
    <cellStyle name="Normal 6 5 2 2 4 4 2 2 2" xfId="42048" xr:uid="{00000000-0005-0000-0000-0000C97D0000}"/>
    <cellStyle name="Normal 6 5 2 2 4 4 2 3" xfId="32030" xr:uid="{00000000-0005-0000-0000-0000CA7D0000}"/>
    <cellStyle name="Normal 6 5 2 2 4 4 3" xfId="16401" xr:uid="{00000000-0005-0000-0000-0000CB7D0000}"/>
    <cellStyle name="Normal 6 5 2 2 4 4 3 2" xfId="16402" xr:uid="{00000000-0005-0000-0000-0000CC7D0000}"/>
    <cellStyle name="Normal 6 5 2 2 4 4 3 2 2" xfId="42049" xr:uid="{00000000-0005-0000-0000-0000CD7D0000}"/>
    <cellStyle name="Normal 6 5 2 2 4 4 3 3" xfId="32031" xr:uid="{00000000-0005-0000-0000-0000CE7D0000}"/>
    <cellStyle name="Normal 6 5 2 2 4 4 4" xfId="16403" xr:uid="{00000000-0005-0000-0000-0000CF7D0000}"/>
    <cellStyle name="Normal 6 5 2 2 4 4 4 2" xfId="36443" xr:uid="{00000000-0005-0000-0000-0000D07D0000}"/>
    <cellStyle name="Normal 6 5 2 2 4 4 5" xfId="25847" xr:uid="{00000000-0005-0000-0000-0000D17D0000}"/>
    <cellStyle name="Normal 6 5 2 2 4 5" xfId="16404" xr:uid="{00000000-0005-0000-0000-0000D27D0000}"/>
    <cellStyle name="Normal 6 5 2 2 4 5 2" xfId="16405" xr:uid="{00000000-0005-0000-0000-0000D37D0000}"/>
    <cellStyle name="Normal 6 5 2 2 4 5 2 2" xfId="42050" xr:uid="{00000000-0005-0000-0000-0000D47D0000}"/>
    <cellStyle name="Normal 6 5 2 2 4 5 3" xfId="32032" xr:uid="{00000000-0005-0000-0000-0000D57D0000}"/>
    <cellStyle name="Normal 6 5 2 2 4 6" xfId="16406" xr:uid="{00000000-0005-0000-0000-0000D67D0000}"/>
    <cellStyle name="Normal 6 5 2 2 4 6 2" xfId="16407" xr:uid="{00000000-0005-0000-0000-0000D77D0000}"/>
    <cellStyle name="Normal 6 5 2 2 4 6 2 2" xfId="42051" xr:uid="{00000000-0005-0000-0000-0000D87D0000}"/>
    <cellStyle name="Normal 6 5 2 2 4 6 3" xfId="32033" xr:uid="{00000000-0005-0000-0000-0000D97D0000}"/>
    <cellStyle name="Normal 6 5 2 2 4 7" xfId="16408" xr:uid="{00000000-0005-0000-0000-0000DA7D0000}"/>
    <cellStyle name="Normal 6 5 2 2 4 7 2" xfId="36438" xr:uid="{00000000-0005-0000-0000-0000DB7D0000}"/>
    <cellStyle name="Normal 6 5 2 2 4 8" xfId="25842" xr:uid="{00000000-0005-0000-0000-0000DC7D0000}"/>
    <cellStyle name="Normal 6 5 2 2 5" xfId="16409" xr:uid="{00000000-0005-0000-0000-0000DD7D0000}"/>
    <cellStyle name="Normal 6 5 2 2 5 2" xfId="16410" xr:uid="{00000000-0005-0000-0000-0000DE7D0000}"/>
    <cellStyle name="Normal 6 5 2 2 5 2 2" xfId="16411" xr:uid="{00000000-0005-0000-0000-0000DF7D0000}"/>
    <cellStyle name="Normal 6 5 2 2 5 2 2 2" xfId="16412" xr:uid="{00000000-0005-0000-0000-0000E07D0000}"/>
    <cellStyle name="Normal 6 5 2 2 5 2 2 2 2" xfId="16413" xr:uid="{00000000-0005-0000-0000-0000E17D0000}"/>
    <cellStyle name="Normal 6 5 2 2 5 2 2 2 2 2" xfId="42052" xr:uid="{00000000-0005-0000-0000-0000E27D0000}"/>
    <cellStyle name="Normal 6 5 2 2 5 2 2 2 3" xfId="32034" xr:uid="{00000000-0005-0000-0000-0000E37D0000}"/>
    <cellStyle name="Normal 6 5 2 2 5 2 2 3" xfId="16414" xr:uid="{00000000-0005-0000-0000-0000E47D0000}"/>
    <cellStyle name="Normal 6 5 2 2 5 2 2 3 2" xfId="16415" xr:uid="{00000000-0005-0000-0000-0000E57D0000}"/>
    <cellStyle name="Normal 6 5 2 2 5 2 2 3 2 2" xfId="42053" xr:uid="{00000000-0005-0000-0000-0000E67D0000}"/>
    <cellStyle name="Normal 6 5 2 2 5 2 2 3 3" xfId="32035" xr:uid="{00000000-0005-0000-0000-0000E77D0000}"/>
    <cellStyle name="Normal 6 5 2 2 5 2 2 4" xfId="16416" xr:uid="{00000000-0005-0000-0000-0000E87D0000}"/>
    <cellStyle name="Normal 6 5 2 2 5 2 2 4 2" xfId="36446" xr:uid="{00000000-0005-0000-0000-0000E97D0000}"/>
    <cellStyle name="Normal 6 5 2 2 5 2 2 5" xfId="25850" xr:uid="{00000000-0005-0000-0000-0000EA7D0000}"/>
    <cellStyle name="Normal 6 5 2 2 5 2 3" xfId="16417" xr:uid="{00000000-0005-0000-0000-0000EB7D0000}"/>
    <cellStyle name="Normal 6 5 2 2 5 2 3 2" xfId="16418" xr:uid="{00000000-0005-0000-0000-0000EC7D0000}"/>
    <cellStyle name="Normal 6 5 2 2 5 2 3 2 2" xfId="16419" xr:uid="{00000000-0005-0000-0000-0000ED7D0000}"/>
    <cellStyle name="Normal 6 5 2 2 5 2 3 2 2 2" xfId="42054" xr:uid="{00000000-0005-0000-0000-0000EE7D0000}"/>
    <cellStyle name="Normal 6 5 2 2 5 2 3 2 3" xfId="32036" xr:uid="{00000000-0005-0000-0000-0000EF7D0000}"/>
    <cellStyle name="Normal 6 5 2 2 5 2 3 3" xfId="16420" xr:uid="{00000000-0005-0000-0000-0000F07D0000}"/>
    <cellStyle name="Normal 6 5 2 2 5 2 3 3 2" xfId="16421" xr:uid="{00000000-0005-0000-0000-0000F17D0000}"/>
    <cellStyle name="Normal 6 5 2 2 5 2 3 3 2 2" xfId="42055" xr:uid="{00000000-0005-0000-0000-0000F27D0000}"/>
    <cellStyle name="Normal 6 5 2 2 5 2 3 3 3" xfId="32037" xr:uid="{00000000-0005-0000-0000-0000F37D0000}"/>
    <cellStyle name="Normal 6 5 2 2 5 2 3 4" xfId="16422" xr:uid="{00000000-0005-0000-0000-0000F47D0000}"/>
    <cellStyle name="Normal 6 5 2 2 5 2 3 4 2" xfId="36447" xr:uid="{00000000-0005-0000-0000-0000F57D0000}"/>
    <cellStyle name="Normal 6 5 2 2 5 2 3 5" xfId="25851" xr:uid="{00000000-0005-0000-0000-0000F67D0000}"/>
    <cellStyle name="Normal 6 5 2 2 5 2 4" xfId="16423" xr:uid="{00000000-0005-0000-0000-0000F77D0000}"/>
    <cellStyle name="Normal 6 5 2 2 5 2 4 2" xfId="16424" xr:uid="{00000000-0005-0000-0000-0000F87D0000}"/>
    <cellStyle name="Normal 6 5 2 2 5 2 4 2 2" xfId="42056" xr:uid="{00000000-0005-0000-0000-0000F97D0000}"/>
    <cellStyle name="Normal 6 5 2 2 5 2 4 3" xfId="32038" xr:uid="{00000000-0005-0000-0000-0000FA7D0000}"/>
    <cellStyle name="Normal 6 5 2 2 5 2 5" xfId="16425" xr:uid="{00000000-0005-0000-0000-0000FB7D0000}"/>
    <cellStyle name="Normal 6 5 2 2 5 2 5 2" xfId="16426" xr:uid="{00000000-0005-0000-0000-0000FC7D0000}"/>
    <cellStyle name="Normal 6 5 2 2 5 2 5 2 2" xfId="42057" xr:uid="{00000000-0005-0000-0000-0000FD7D0000}"/>
    <cellStyle name="Normal 6 5 2 2 5 2 5 3" xfId="32039" xr:uid="{00000000-0005-0000-0000-0000FE7D0000}"/>
    <cellStyle name="Normal 6 5 2 2 5 2 6" xfId="16427" xr:uid="{00000000-0005-0000-0000-0000FF7D0000}"/>
    <cellStyle name="Normal 6 5 2 2 5 2 6 2" xfId="36445" xr:uid="{00000000-0005-0000-0000-0000007E0000}"/>
    <cellStyle name="Normal 6 5 2 2 5 2 7" xfId="25849" xr:uid="{00000000-0005-0000-0000-0000017E0000}"/>
    <cellStyle name="Normal 6 5 2 2 5 3" xfId="16428" xr:uid="{00000000-0005-0000-0000-0000027E0000}"/>
    <cellStyle name="Normal 6 5 2 2 5 3 2" xfId="16429" xr:uid="{00000000-0005-0000-0000-0000037E0000}"/>
    <cellStyle name="Normal 6 5 2 2 5 3 2 2" xfId="16430" xr:uid="{00000000-0005-0000-0000-0000047E0000}"/>
    <cellStyle name="Normal 6 5 2 2 5 3 2 2 2" xfId="42058" xr:uid="{00000000-0005-0000-0000-0000057E0000}"/>
    <cellStyle name="Normal 6 5 2 2 5 3 2 3" xfId="32040" xr:uid="{00000000-0005-0000-0000-0000067E0000}"/>
    <cellStyle name="Normal 6 5 2 2 5 3 3" xfId="16431" xr:uid="{00000000-0005-0000-0000-0000077E0000}"/>
    <cellStyle name="Normal 6 5 2 2 5 3 3 2" xfId="16432" xr:uid="{00000000-0005-0000-0000-0000087E0000}"/>
    <cellStyle name="Normal 6 5 2 2 5 3 3 2 2" xfId="42059" xr:uid="{00000000-0005-0000-0000-0000097E0000}"/>
    <cellStyle name="Normal 6 5 2 2 5 3 3 3" xfId="32041" xr:uid="{00000000-0005-0000-0000-00000A7E0000}"/>
    <cellStyle name="Normal 6 5 2 2 5 3 4" xfId="16433" xr:uid="{00000000-0005-0000-0000-00000B7E0000}"/>
    <cellStyle name="Normal 6 5 2 2 5 3 4 2" xfId="36448" xr:uid="{00000000-0005-0000-0000-00000C7E0000}"/>
    <cellStyle name="Normal 6 5 2 2 5 3 5" xfId="25852" xr:uid="{00000000-0005-0000-0000-00000D7E0000}"/>
    <cellStyle name="Normal 6 5 2 2 5 4" xfId="16434" xr:uid="{00000000-0005-0000-0000-00000E7E0000}"/>
    <cellStyle name="Normal 6 5 2 2 5 4 2" xfId="16435" xr:uid="{00000000-0005-0000-0000-00000F7E0000}"/>
    <cellStyle name="Normal 6 5 2 2 5 4 2 2" xfId="16436" xr:uid="{00000000-0005-0000-0000-0000107E0000}"/>
    <cellStyle name="Normal 6 5 2 2 5 4 2 2 2" xfId="42060" xr:uid="{00000000-0005-0000-0000-0000117E0000}"/>
    <cellStyle name="Normal 6 5 2 2 5 4 2 3" xfId="32042" xr:uid="{00000000-0005-0000-0000-0000127E0000}"/>
    <cellStyle name="Normal 6 5 2 2 5 4 3" xfId="16437" xr:uid="{00000000-0005-0000-0000-0000137E0000}"/>
    <cellStyle name="Normal 6 5 2 2 5 4 3 2" xfId="16438" xr:uid="{00000000-0005-0000-0000-0000147E0000}"/>
    <cellStyle name="Normal 6 5 2 2 5 4 3 2 2" xfId="42061" xr:uid="{00000000-0005-0000-0000-0000157E0000}"/>
    <cellStyle name="Normal 6 5 2 2 5 4 3 3" xfId="32043" xr:uid="{00000000-0005-0000-0000-0000167E0000}"/>
    <cellStyle name="Normal 6 5 2 2 5 4 4" xfId="16439" xr:uid="{00000000-0005-0000-0000-0000177E0000}"/>
    <cellStyle name="Normal 6 5 2 2 5 4 4 2" xfId="36449" xr:uid="{00000000-0005-0000-0000-0000187E0000}"/>
    <cellStyle name="Normal 6 5 2 2 5 4 5" xfId="25853" xr:uid="{00000000-0005-0000-0000-0000197E0000}"/>
    <cellStyle name="Normal 6 5 2 2 5 5" xfId="16440" xr:uid="{00000000-0005-0000-0000-00001A7E0000}"/>
    <cellStyle name="Normal 6 5 2 2 5 5 2" xfId="16441" xr:uid="{00000000-0005-0000-0000-00001B7E0000}"/>
    <cellStyle name="Normal 6 5 2 2 5 5 2 2" xfId="42062" xr:uid="{00000000-0005-0000-0000-00001C7E0000}"/>
    <cellStyle name="Normal 6 5 2 2 5 5 3" xfId="32044" xr:uid="{00000000-0005-0000-0000-00001D7E0000}"/>
    <cellStyle name="Normal 6 5 2 2 5 6" xfId="16442" xr:uid="{00000000-0005-0000-0000-00001E7E0000}"/>
    <cellStyle name="Normal 6 5 2 2 5 6 2" xfId="16443" xr:uid="{00000000-0005-0000-0000-00001F7E0000}"/>
    <cellStyle name="Normal 6 5 2 2 5 6 2 2" xfId="42063" xr:uid="{00000000-0005-0000-0000-0000207E0000}"/>
    <cellStyle name="Normal 6 5 2 2 5 6 3" xfId="32045" xr:uid="{00000000-0005-0000-0000-0000217E0000}"/>
    <cellStyle name="Normal 6 5 2 2 5 7" xfId="16444" xr:uid="{00000000-0005-0000-0000-0000227E0000}"/>
    <cellStyle name="Normal 6 5 2 2 5 7 2" xfId="36444" xr:uid="{00000000-0005-0000-0000-0000237E0000}"/>
    <cellStyle name="Normal 6 5 2 2 5 8" xfId="25848" xr:uid="{00000000-0005-0000-0000-0000247E0000}"/>
    <cellStyle name="Normal 6 5 2 2 6" xfId="16445" xr:uid="{00000000-0005-0000-0000-0000257E0000}"/>
    <cellStyle name="Normal 6 5 2 2 6 2" xfId="16446" xr:uid="{00000000-0005-0000-0000-0000267E0000}"/>
    <cellStyle name="Normal 6 5 2 2 6 2 2" xfId="16447" xr:uid="{00000000-0005-0000-0000-0000277E0000}"/>
    <cellStyle name="Normal 6 5 2 2 6 2 2 2" xfId="16448" xr:uid="{00000000-0005-0000-0000-0000287E0000}"/>
    <cellStyle name="Normal 6 5 2 2 6 2 2 2 2" xfId="42064" xr:uid="{00000000-0005-0000-0000-0000297E0000}"/>
    <cellStyle name="Normal 6 5 2 2 6 2 2 3" xfId="32046" xr:uid="{00000000-0005-0000-0000-00002A7E0000}"/>
    <cellStyle name="Normal 6 5 2 2 6 2 3" xfId="16449" xr:uid="{00000000-0005-0000-0000-00002B7E0000}"/>
    <cellStyle name="Normal 6 5 2 2 6 2 3 2" xfId="16450" xr:uid="{00000000-0005-0000-0000-00002C7E0000}"/>
    <cellStyle name="Normal 6 5 2 2 6 2 3 2 2" xfId="42065" xr:uid="{00000000-0005-0000-0000-00002D7E0000}"/>
    <cellStyle name="Normal 6 5 2 2 6 2 3 3" xfId="32047" xr:uid="{00000000-0005-0000-0000-00002E7E0000}"/>
    <cellStyle name="Normal 6 5 2 2 6 2 4" xfId="16451" xr:uid="{00000000-0005-0000-0000-00002F7E0000}"/>
    <cellStyle name="Normal 6 5 2 2 6 2 4 2" xfId="36451" xr:uid="{00000000-0005-0000-0000-0000307E0000}"/>
    <cellStyle name="Normal 6 5 2 2 6 2 5" xfId="25855" xr:uid="{00000000-0005-0000-0000-0000317E0000}"/>
    <cellStyle name="Normal 6 5 2 2 6 3" xfId="16452" xr:uid="{00000000-0005-0000-0000-0000327E0000}"/>
    <cellStyle name="Normal 6 5 2 2 6 3 2" xfId="16453" xr:uid="{00000000-0005-0000-0000-0000337E0000}"/>
    <cellStyle name="Normal 6 5 2 2 6 3 2 2" xfId="16454" xr:uid="{00000000-0005-0000-0000-0000347E0000}"/>
    <cellStyle name="Normal 6 5 2 2 6 3 2 2 2" xfId="42066" xr:uid="{00000000-0005-0000-0000-0000357E0000}"/>
    <cellStyle name="Normal 6 5 2 2 6 3 2 3" xfId="32048" xr:uid="{00000000-0005-0000-0000-0000367E0000}"/>
    <cellStyle name="Normal 6 5 2 2 6 3 3" xfId="16455" xr:uid="{00000000-0005-0000-0000-0000377E0000}"/>
    <cellStyle name="Normal 6 5 2 2 6 3 3 2" xfId="16456" xr:uid="{00000000-0005-0000-0000-0000387E0000}"/>
    <cellStyle name="Normal 6 5 2 2 6 3 3 2 2" xfId="42067" xr:uid="{00000000-0005-0000-0000-0000397E0000}"/>
    <cellStyle name="Normal 6 5 2 2 6 3 3 3" xfId="32049" xr:uid="{00000000-0005-0000-0000-00003A7E0000}"/>
    <cellStyle name="Normal 6 5 2 2 6 3 4" xfId="16457" xr:uid="{00000000-0005-0000-0000-00003B7E0000}"/>
    <cellStyle name="Normal 6 5 2 2 6 3 4 2" xfId="36452" xr:uid="{00000000-0005-0000-0000-00003C7E0000}"/>
    <cellStyle name="Normal 6 5 2 2 6 3 5" xfId="25856" xr:uid="{00000000-0005-0000-0000-00003D7E0000}"/>
    <cellStyle name="Normal 6 5 2 2 6 4" xfId="16458" xr:uid="{00000000-0005-0000-0000-00003E7E0000}"/>
    <cellStyle name="Normal 6 5 2 2 6 4 2" xfId="16459" xr:uid="{00000000-0005-0000-0000-00003F7E0000}"/>
    <cellStyle name="Normal 6 5 2 2 6 4 2 2" xfId="42068" xr:uid="{00000000-0005-0000-0000-0000407E0000}"/>
    <cellStyle name="Normal 6 5 2 2 6 4 3" xfId="32050" xr:uid="{00000000-0005-0000-0000-0000417E0000}"/>
    <cellStyle name="Normal 6 5 2 2 6 5" xfId="16460" xr:uid="{00000000-0005-0000-0000-0000427E0000}"/>
    <cellStyle name="Normal 6 5 2 2 6 5 2" xfId="16461" xr:uid="{00000000-0005-0000-0000-0000437E0000}"/>
    <cellStyle name="Normal 6 5 2 2 6 5 2 2" xfId="42069" xr:uid="{00000000-0005-0000-0000-0000447E0000}"/>
    <cellStyle name="Normal 6 5 2 2 6 5 3" xfId="32051" xr:uid="{00000000-0005-0000-0000-0000457E0000}"/>
    <cellStyle name="Normal 6 5 2 2 6 6" xfId="16462" xr:uid="{00000000-0005-0000-0000-0000467E0000}"/>
    <cellStyle name="Normal 6 5 2 2 6 6 2" xfId="36450" xr:uid="{00000000-0005-0000-0000-0000477E0000}"/>
    <cellStyle name="Normal 6 5 2 2 6 7" xfId="25854" xr:uid="{00000000-0005-0000-0000-0000487E0000}"/>
    <cellStyle name="Normal 6 5 2 2 7" xfId="16463" xr:uid="{00000000-0005-0000-0000-0000497E0000}"/>
    <cellStyle name="Normal 6 5 2 2 7 2" xfId="16464" xr:uid="{00000000-0005-0000-0000-00004A7E0000}"/>
    <cellStyle name="Normal 6 5 2 2 7 2 2" xfId="16465" xr:uid="{00000000-0005-0000-0000-00004B7E0000}"/>
    <cellStyle name="Normal 6 5 2 2 7 2 2 2" xfId="42070" xr:uid="{00000000-0005-0000-0000-00004C7E0000}"/>
    <cellStyle name="Normal 6 5 2 2 7 2 3" xfId="32052" xr:uid="{00000000-0005-0000-0000-00004D7E0000}"/>
    <cellStyle name="Normal 6 5 2 2 7 3" xfId="16466" xr:uid="{00000000-0005-0000-0000-00004E7E0000}"/>
    <cellStyle name="Normal 6 5 2 2 7 3 2" xfId="16467" xr:uid="{00000000-0005-0000-0000-00004F7E0000}"/>
    <cellStyle name="Normal 6 5 2 2 7 3 2 2" xfId="42071" xr:uid="{00000000-0005-0000-0000-0000507E0000}"/>
    <cellStyle name="Normal 6 5 2 2 7 3 3" xfId="32053" xr:uid="{00000000-0005-0000-0000-0000517E0000}"/>
    <cellStyle name="Normal 6 5 2 2 7 4" xfId="16468" xr:uid="{00000000-0005-0000-0000-0000527E0000}"/>
    <cellStyle name="Normal 6 5 2 2 7 4 2" xfId="36453" xr:uid="{00000000-0005-0000-0000-0000537E0000}"/>
    <cellStyle name="Normal 6 5 2 2 7 5" xfId="25857" xr:uid="{00000000-0005-0000-0000-0000547E0000}"/>
    <cellStyle name="Normal 6 5 2 2 8" xfId="16469" xr:uid="{00000000-0005-0000-0000-0000557E0000}"/>
    <cellStyle name="Normal 6 5 2 2 8 2" xfId="16470" xr:uid="{00000000-0005-0000-0000-0000567E0000}"/>
    <cellStyle name="Normal 6 5 2 2 8 2 2" xfId="16471" xr:uid="{00000000-0005-0000-0000-0000577E0000}"/>
    <cellStyle name="Normal 6 5 2 2 8 2 2 2" xfId="42072" xr:uid="{00000000-0005-0000-0000-0000587E0000}"/>
    <cellStyle name="Normal 6 5 2 2 8 2 3" xfId="32054" xr:uid="{00000000-0005-0000-0000-0000597E0000}"/>
    <cellStyle name="Normal 6 5 2 2 8 3" xfId="16472" xr:uid="{00000000-0005-0000-0000-00005A7E0000}"/>
    <cellStyle name="Normal 6 5 2 2 8 3 2" xfId="16473" xr:uid="{00000000-0005-0000-0000-00005B7E0000}"/>
    <cellStyle name="Normal 6 5 2 2 8 3 2 2" xfId="42073" xr:uid="{00000000-0005-0000-0000-00005C7E0000}"/>
    <cellStyle name="Normal 6 5 2 2 8 3 3" xfId="32055" xr:uid="{00000000-0005-0000-0000-00005D7E0000}"/>
    <cellStyle name="Normal 6 5 2 2 8 4" xfId="16474" xr:uid="{00000000-0005-0000-0000-00005E7E0000}"/>
    <cellStyle name="Normal 6 5 2 2 8 4 2" xfId="36454" xr:uid="{00000000-0005-0000-0000-00005F7E0000}"/>
    <cellStyle name="Normal 6 5 2 2 8 5" xfId="25858" xr:uid="{00000000-0005-0000-0000-0000607E0000}"/>
    <cellStyle name="Normal 6 5 2 2 9" xfId="16475" xr:uid="{00000000-0005-0000-0000-0000617E0000}"/>
    <cellStyle name="Normal 6 5 2 2 9 2" xfId="16476" xr:uid="{00000000-0005-0000-0000-0000627E0000}"/>
    <cellStyle name="Normal 6 5 2 2 9 2 2" xfId="42074" xr:uid="{00000000-0005-0000-0000-0000637E0000}"/>
    <cellStyle name="Normal 6 5 2 2 9 3" xfId="32056" xr:uid="{00000000-0005-0000-0000-0000647E0000}"/>
    <cellStyle name="Normal 6 5 2 3" xfId="16477" xr:uid="{00000000-0005-0000-0000-0000657E0000}"/>
    <cellStyle name="Normal 6 5 2 3 10" xfId="25859" xr:uid="{00000000-0005-0000-0000-0000667E0000}"/>
    <cellStyle name="Normal 6 5 2 3 2" xfId="16478" xr:uid="{00000000-0005-0000-0000-0000677E0000}"/>
    <cellStyle name="Normal 6 5 2 3 2 2" xfId="16479" xr:uid="{00000000-0005-0000-0000-0000687E0000}"/>
    <cellStyle name="Normal 6 5 2 3 2 2 2" xfId="16480" xr:uid="{00000000-0005-0000-0000-0000697E0000}"/>
    <cellStyle name="Normal 6 5 2 3 2 2 2 2" xfId="16481" xr:uid="{00000000-0005-0000-0000-00006A7E0000}"/>
    <cellStyle name="Normal 6 5 2 3 2 2 2 2 2" xfId="16482" xr:uid="{00000000-0005-0000-0000-00006B7E0000}"/>
    <cellStyle name="Normal 6 5 2 3 2 2 2 2 2 2" xfId="42075" xr:uid="{00000000-0005-0000-0000-00006C7E0000}"/>
    <cellStyle name="Normal 6 5 2 3 2 2 2 2 3" xfId="32057" xr:uid="{00000000-0005-0000-0000-00006D7E0000}"/>
    <cellStyle name="Normal 6 5 2 3 2 2 2 3" xfId="16483" xr:uid="{00000000-0005-0000-0000-00006E7E0000}"/>
    <cellStyle name="Normal 6 5 2 3 2 2 2 3 2" xfId="16484" xr:uid="{00000000-0005-0000-0000-00006F7E0000}"/>
    <cellStyle name="Normal 6 5 2 3 2 2 2 3 2 2" xfId="42076" xr:uid="{00000000-0005-0000-0000-0000707E0000}"/>
    <cellStyle name="Normal 6 5 2 3 2 2 2 3 3" xfId="32058" xr:uid="{00000000-0005-0000-0000-0000717E0000}"/>
    <cellStyle name="Normal 6 5 2 3 2 2 2 4" xfId="16485" xr:uid="{00000000-0005-0000-0000-0000727E0000}"/>
    <cellStyle name="Normal 6 5 2 3 2 2 2 4 2" xfId="36458" xr:uid="{00000000-0005-0000-0000-0000737E0000}"/>
    <cellStyle name="Normal 6 5 2 3 2 2 2 5" xfId="25862" xr:uid="{00000000-0005-0000-0000-0000747E0000}"/>
    <cellStyle name="Normal 6 5 2 3 2 2 3" xfId="16486" xr:uid="{00000000-0005-0000-0000-0000757E0000}"/>
    <cellStyle name="Normal 6 5 2 3 2 2 3 2" xfId="16487" xr:uid="{00000000-0005-0000-0000-0000767E0000}"/>
    <cellStyle name="Normal 6 5 2 3 2 2 3 2 2" xfId="16488" xr:uid="{00000000-0005-0000-0000-0000777E0000}"/>
    <cellStyle name="Normal 6 5 2 3 2 2 3 2 2 2" xfId="42077" xr:uid="{00000000-0005-0000-0000-0000787E0000}"/>
    <cellStyle name="Normal 6 5 2 3 2 2 3 2 3" xfId="32059" xr:uid="{00000000-0005-0000-0000-0000797E0000}"/>
    <cellStyle name="Normal 6 5 2 3 2 2 3 3" xfId="16489" xr:uid="{00000000-0005-0000-0000-00007A7E0000}"/>
    <cellStyle name="Normal 6 5 2 3 2 2 3 3 2" xfId="16490" xr:uid="{00000000-0005-0000-0000-00007B7E0000}"/>
    <cellStyle name="Normal 6 5 2 3 2 2 3 3 2 2" xfId="42078" xr:uid="{00000000-0005-0000-0000-00007C7E0000}"/>
    <cellStyle name="Normal 6 5 2 3 2 2 3 3 3" xfId="32060" xr:uid="{00000000-0005-0000-0000-00007D7E0000}"/>
    <cellStyle name="Normal 6 5 2 3 2 2 3 4" xfId="16491" xr:uid="{00000000-0005-0000-0000-00007E7E0000}"/>
    <cellStyle name="Normal 6 5 2 3 2 2 3 4 2" xfId="36459" xr:uid="{00000000-0005-0000-0000-00007F7E0000}"/>
    <cellStyle name="Normal 6 5 2 3 2 2 3 5" xfId="25863" xr:uid="{00000000-0005-0000-0000-0000807E0000}"/>
    <cellStyle name="Normal 6 5 2 3 2 2 4" xfId="16492" xr:uid="{00000000-0005-0000-0000-0000817E0000}"/>
    <cellStyle name="Normal 6 5 2 3 2 2 4 2" xfId="16493" xr:uid="{00000000-0005-0000-0000-0000827E0000}"/>
    <cellStyle name="Normal 6 5 2 3 2 2 4 2 2" xfId="42079" xr:uid="{00000000-0005-0000-0000-0000837E0000}"/>
    <cellStyle name="Normal 6 5 2 3 2 2 4 3" xfId="32061" xr:uid="{00000000-0005-0000-0000-0000847E0000}"/>
    <cellStyle name="Normal 6 5 2 3 2 2 5" xfId="16494" xr:uid="{00000000-0005-0000-0000-0000857E0000}"/>
    <cellStyle name="Normal 6 5 2 3 2 2 5 2" xfId="16495" xr:uid="{00000000-0005-0000-0000-0000867E0000}"/>
    <cellStyle name="Normal 6 5 2 3 2 2 5 2 2" xfId="42080" xr:uid="{00000000-0005-0000-0000-0000877E0000}"/>
    <cellStyle name="Normal 6 5 2 3 2 2 5 3" xfId="32062" xr:uid="{00000000-0005-0000-0000-0000887E0000}"/>
    <cellStyle name="Normal 6 5 2 3 2 2 6" xfId="16496" xr:uid="{00000000-0005-0000-0000-0000897E0000}"/>
    <cellStyle name="Normal 6 5 2 3 2 2 6 2" xfId="36457" xr:uid="{00000000-0005-0000-0000-00008A7E0000}"/>
    <cellStyle name="Normal 6 5 2 3 2 2 7" xfId="25861" xr:uid="{00000000-0005-0000-0000-00008B7E0000}"/>
    <cellStyle name="Normal 6 5 2 3 2 3" xfId="16497" xr:uid="{00000000-0005-0000-0000-00008C7E0000}"/>
    <cellStyle name="Normal 6 5 2 3 2 3 2" xfId="16498" xr:uid="{00000000-0005-0000-0000-00008D7E0000}"/>
    <cellStyle name="Normal 6 5 2 3 2 3 2 2" xfId="16499" xr:uid="{00000000-0005-0000-0000-00008E7E0000}"/>
    <cellStyle name="Normal 6 5 2 3 2 3 2 2 2" xfId="42081" xr:uid="{00000000-0005-0000-0000-00008F7E0000}"/>
    <cellStyle name="Normal 6 5 2 3 2 3 2 3" xfId="32063" xr:uid="{00000000-0005-0000-0000-0000907E0000}"/>
    <cellStyle name="Normal 6 5 2 3 2 3 3" xfId="16500" xr:uid="{00000000-0005-0000-0000-0000917E0000}"/>
    <cellStyle name="Normal 6 5 2 3 2 3 3 2" xfId="16501" xr:uid="{00000000-0005-0000-0000-0000927E0000}"/>
    <cellStyle name="Normal 6 5 2 3 2 3 3 2 2" xfId="42082" xr:uid="{00000000-0005-0000-0000-0000937E0000}"/>
    <cellStyle name="Normal 6 5 2 3 2 3 3 3" xfId="32064" xr:uid="{00000000-0005-0000-0000-0000947E0000}"/>
    <cellStyle name="Normal 6 5 2 3 2 3 4" xfId="16502" xr:uid="{00000000-0005-0000-0000-0000957E0000}"/>
    <cellStyle name="Normal 6 5 2 3 2 3 4 2" xfId="36460" xr:uid="{00000000-0005-0000-0000-0000967E0000}"/>
    <cellStyle name="Normal 6 5 2 3 2 3 5" xfId="25864" xr:uid="{00000000-0005-0000-0000-0000977E0000}"/>
    <cellStyle name="Normal 6 5 2 3 2 4" xfId="16503" xr:uid="{00000000-0005-0000-0000-0000987E0000}"/>
    <cellStyle name="Normal 6 5 2 3 2 4 2" xfId="16504" xr:uid="{00000000-0005-0000-0000-0000997E0000}"/>
    <cellStyle name="Normal 6 5 2 3 2 4 2 2" xfId="16505" xr:uid="{00000000-0005-0000-0000-00009A7E0000}"/>
    <cellStyle name="Normal 6 5 2 3 2 4 2 2 2" xfId="42083" xr:uid="{00000000-0005-0000-0000-00009B7E0000}"/>
    <cellStyle name="Normal 6 5 2 3 2 4 2 3" xfId="32065" xr:uid="{00000000-0005-0000-0000-00009C7E0000}"/>
    <cellStyle name="Normal 6 5 2 3 2 4 3" xfId="16506" xr:uid="{00000000-0005-0000-0000-00009D7E0000}"/>
    <cellStyle name="Normal 6 5 2 3 2 4 3 2" xfId="16507" xr:uid="{00000000-0005-0000-0000-00009E7E0000}"/>
    <cellStyle name="Normal 6 5 2 3 2 4 3 2 2" xfId="42084" xr:uid="{00000000-0005-0000-0000-00009F7E0000}"/>
    <cellStyle name="Normal 6 5 2 3 2 4 3 3" xfId="32066" xr:uid="{00000000-0005-0000-0000-0000A07E0000}"/>
    <cellStyle name="Normal 6 5 2 3 2 4 4" xfId="16508" xr:uid="{00000000-0005-0000-0000-0000A17E0000}"/>
    <cellStyle name="Normal 6 5 2 3 2 4 4 2" xfId="36461" xr:uid="{00000000-0005-0000-0000-0000A27E0000}"/>
    <cellStyle name="Normal 6 5 2 3 2 4 5" xfId="25865" xr:uid="{00000000-0005-0000-0000-0000A37E0000}"/>
    <cellStyle name="Normal 6 5 2 3 2 5" xfId="16509" xr:uid="{00000000-0005-0000-0000-0000A47E0000}"/>
    <cellStyle name="Normal 6 5 2 3 2 5 2" xfId="16510" xr:uid="{00000000-0005-0000-0000-0000A57E0000}"/>
    <cellStyle name="Normal 6 5 2 3 2 5 2 2" xfId="42085" xr:uid="{00000000-0005-0000-0000-0000A67E0000}"/>
    <cellStyle name="Normal 6 5 2 3 2 5 3" xfId="32067" xr:uid="{00000000-0005-0000-0000-0000A77E0000}"/>
    <cellStyle name="Normal 6 5 2 3 2 6" xfId="16511" xr:uid="{00000000-0005-0000-0000-0000A87E0000}"/>
    <cellStyle name="Normal 6 5 2 3 2 6 2" xfId="16512" xr:uid="{00000000-0005-0000-0000-0000A97E0000}"/>
    <cellStyle name="Normal 6 5 2 3 2 6 2 2" xfId="42086" xr:uid="{00000000-0005-0000-0000-0000AA7E0000}"/>
    <cellStyle name="Normal 6 5 2 3 2 6 3" xfId="32068" xr:uid="{00000000-0005-0000-0000-0000AB7E0000}"/>
    <cellStyle name="Normal 6 5 2 3 2 7" xfId="16513" xr:uid="{00000000-0005-0000-0000-0000AC7E0000}"/>
    <cellStyle name="Normal 6 5 2 3 2 7 2" xfId="36456" xr:uid="{00000000-0005-0000-0000-0000AD7E0000}"/>
    <cellStyle name="Normal 6 5 2 3 2 8" xfId="25860" xr:uid="{00000000-0005-0000-0000-0000AE7E0000}"/>
    <cellStyle name="Normal 6 5 2 3 3" xfId="16514" xr:uid="{00000000-0005-0000-0000-0000AF7E0000}"/>
    <cellStyle name="Normal 6 5 2 3 3 2" xfId="16515" xr:uid="{00000000-0005-0000-0000-0000B07E0000}"/>
    <cellStyle name="Normal 6 5 2 3 3 2 2" xfId="16516" xr:uid="{00000000-0005-0000-0000-0000B17E0000}"/>
    <cellStyle name="Normal 6 5 2 3 3 2 2 2" xfId="16517" xr:uid="{00000000-0005-0000-0000-0000B27E0000}"/>
    <cellStyle name="Normal 6 5 2 3 3 2 2 2 2" xfId="16518" xr:uid="{00000000-0005-0000-0000-0000B37E0000}"/>
    <cellStyle name="Normal 6 5 2 3 3 2 2 2 2 2" xfId="42087" xr:uid="{00000000-0005-0000-0000-0000B47E0000}"/>
    <cellStyle name="Normal 6 5 2 3 3 2 2 2 3" xfId="32069" xr:uid="{00000000-0005-0000-0000-0000B57E0000}"/>
    <cellStyle name="Normal 6 5 2 3 3 2 2 3" xfId="16519" xr:uid="{00000000-0005-0000-0000-0000B67E0000}"/>
    <cellStyle name="Normal 6 5 2 3 3 2 2 3 2" xfId="16520" xr:uid="{00000000-0005-0000-0000-0000B77E0000}"/>
    <cellStyle name="Normal 6 5 2 3 3 2 2 3 2 2" xfId="42088" xr:uid="{00000000-0005-0000-0000-0000B87E0000}"/>
    <cellStyle name="Normal 6 5 2 3 3 2 2 3 3" xfId="32070" xr:uid="{00000000-0005-0000-0000-0000B97E0000}"/>
    <cellStyle name="Normal 6 5 2 3 3 2 2 4" xfId="16521" xr:uid="{00000000-0005-0000-0000-0000BA7E0000}"/>
    <cellStyle name="Normal 6 5 2 3 3 2 2 4 2" xfId="36464" xr:uid="{00000000-0005-0000-0000-0000BB7E0000}"/>
    <cellStyle name="Normal 6 5 2 3 3 2 2 5" xfId="25868" xr:uid="{00000000-0005-0000-0000-0000BC7E0000}"/>
    <cellStyle name="Normal 6 5 2 3 3 2 3" xfId="16522" xr:uid="{00000000-0005-0000-0000-0000BD7E0000}"/>
    <cellStyle name="Normal 6 5 2 3 3 2 3 2" xfId="16523" xr:uid="{00000000-0005-0000-0000-0000BE7E0000}"/>
    <cellStyle name="Normal 6 5 2 3 3 2 3 2 2" xfId="16524" xr:uid="{00000000-0005-0000-0000-0000BF7E0000}"/>
    <cellStyle name="Normal 6 5 2 3 3 2 3 2 2 2" xfId="42089" xr:uid="{00000000-0005-0000-0000-0000C07E0000}"/>
    <cellStyle name="Normal 6 5 2 3 3 2 3 2 3" xfId="32071" xr:uid="{00000000-0005-0000-0000-0000C17E0000}"/>
    <cellStyle name="Normal 6 5 2 3 3 2 3 3" xfId="16525" xr:uid="{00000000-0005-0000-0000-0000C27E0000}"/>
    <cellStyle name="Normal 6 5 2 3 3 2 3 3 2" xfId="16526" xr:uid="{00000000-0005-0000-0000-0000C37E0000}"/>
    <cellStyle name="Normal 6 5 2 3 3 2 3 3 2 2" xfId="42090" xr:uid="{00000000-0005-0000-0000-0000C47E0000}"/>
    <cellStyle name="Normal 6 5 2 3 3 2 3 3 3" xfId="32072" xr:uid="{00000000-0005-0000-0000-0000C57E0000}"/>
    <cellStyle name="Normal 6 5 2 3 3 2 3 4" xfId="16527" xr:uid="{00000000-0005-0000-0000-0000C67E0000}"/>
    <cellStyle name="Normal 6 5 2 3 3 2 3 4 2" xfId="36465" xr:uid="{00000000-0005-0000-0000-0000C77E0000}"/>
    <cellStyle name="Normal 6 5 2 3 3 2 3 5" xfId="25869" xr:uid="{00000000-0005-0000-0000-0000C87E0000}"/>
    <cellStyle name="Normal 6 5 2 3 3 2 4" xfId="16528" xr:uid="{00000000-0005-0000-0000-0000C97E0000}"/>
    <cellStyle name="Normal 6 5 2 3 3 2 4 2" xfId="16529" xr:uid="{00000000-0005-0000-0000-0000CA7E0000}"/>
    <cellStyle name="Normal 6 5 2 3 3 2 4 2 2" xfId="42091" xr:uid="{00000000-0005-0000-0000-0000CB7E0000}"/>
    <cellStyle name="Normal 6 5 2 3 3 2 4 3" xfId="32073" xr:uid="{00000000-0005-0000-0000-0000CC7E0000}"/>
    <cellStyle name="Normal 6 5 2 3 3 2 5" xfId="16530" xr:uid="{00000000-0005-0000-0000-0000CD7E0000}"/>
    <cellStyle name="Normal 6 5 2 3 3 2 5 2" xfId="16531" xr:uid="{00000000-0005-0000-0000-0000CE7E0000}"/>
    <cellStyle name="Normal 6 5 2 3 3 2 5 2 2" xfId="42092" xr:uid="{00000000-0005-0000-0000-0000CF7E0000}"/>
    <cellStyle name="Normal 6 5 2 3 3 2 5 3" xfId="32074" xr:uid="{00000000-0005-0000-0000-0000D07E0000}"/>
    <cellStyle name="Normal 6 5 2 3 3 2 6" xfId="16532" xr:uid="{00000000-0005-0000-0000-0000D17E0000}"/>
    <cellStyle name="Normal 6 5 2 3 3 2 6 2" xfId="36463" xr:uid="{00000000-0005-0000-0000-0000D27E0000}"/>
    <cellStyle name="Normal 6 5 2 3 3 2 7" xfId="25867" xr:uid="{00000000-0005-0000-0000-0000D37E0000}"/>
    <cellStyle name="Normal 6 5 2 3 3 3" xfId="16533" xr:uid="{00000000-0005-0000-0000-0000D47E0000}"/>
    <cellStyle name="Normal 6 5 2 3 3 3 2" xfId="16534" xr:uid="{00000000-0005-0000-0000-0000D57E0000}"/>
    <cellStyle name="Normal 6 5 2 3 3 3 2 2" xfId="16535" xr:uid="{00000000-0005-0000-0000-0000D67E0000}"/>
    <cellStyle name="Normal 6 5 2 3 3 3 2 2 2" xfId="42093" xr:uid="{00000000-0005-0000-0000-0000D77E0000}"/>
    <cellStyle name="Normal 6 5 2 3 3 3 2 3" xfId="32075" xr:uid="{00000000-0005-0000-0000-0000D87E0000}"/>
    <cellStyle name="Normal 6 5 2 3 3 3 3" xfId="16536" xr:uid="{00000000-0005-0000-0000-0000D97E0000}"/>
    <cellStyle name="Normal 6 5 2 3 3 3 3 2" xfId="16537" xr:uid="{00000000-0005-0000-0000-0000DA7E0000}"/>
    <cellStyle name="Normal 6 5 2 3 3 3 3 2 2" xfId="42094" xr:uid="{00000000-0005-0000-0000-0000DB7E0000}"/>
    <cellStyle name="Normal 6 5 2 3 3 3 3 3" xfId="32076" xr:uid="{00000000-0005-0000-0000-0000DC7E0000}"/>
    <cellStyle name="Normal 6 5 2 3 3 3 4" xfId="16538" xr:uid="{00000000-0005-0000-0000-0000DD7E0000}"/>
    <cellStyle name="Normal 6 5 2 3 3 3 4 2" xfId="36466" xr:uid="{00000000-0005-0000-0000-0000DE7E0000}"/>
    <cellStyle name="Normal 6 5 2 3 3 3 5" xfId="25870" xr:uid="{00000000-0005-0000-0000-0000DF7E0000}"/>
    <cellStyle name="Normal 6 5 2 3 3 4" xfId="16539" xr:uid="{00000000-0005-0000-0000-0000E07E0000}"/>
    <cellStyle name="Normal 6 5 2 3 3 4 2" xfId="16540" xr:uid="{00000000-0005-0000-0000-0000E17E0000}"/>
    <cellStyle name="Normal 6 5 2 3 3 4 2 2" xfId="16541" xr:uid="{00000000-0005-0000-0000-0000E27E0000}"/>
    <cellStyle name="Normal 6 5 2 3 3 4 2 2 2" xfId="42095" xr:uid="{00000000-0005-0000-0000-0000E37E0000}"/>
    <cellStyle name="Normal 6 5 2 3 3 4 2 3" xfId="32077" xr:uid="{00000000-0005-0000-0000-0000E47E0000}"/>
    <cellStyle name="Normal 6 5 2 3 3 4 3" xfId="16542" xr:uid="{00000000-0005-0000-0000-0000E57E0000}"/>
    <cellStyle name="Normal 6 5 2 3 3 4 3 2" xfId="16543" xr:uid="{00000000-0005-0000-0000-0000E67E0000}"/>
    <cellStyle name="Normal 6 5 2 3 3 4 3 2 2" xfId="42096" xr:uid="{00000000-0005-0000-0000-0000E77E0000}"/>
    <cellStyle name="Normal 6 5 2 3 3 4 3 3" xfId="32078" xr:uid="{00000000-0005-0000-0000-0000E87E0000}"/>
    <cellStyle name="Normal 6 5 2 3 3 4 4" xfId="16544" xr:uid="{00000000-0005-0000-0000-0000E97E0000}"/>
    <cellStyle name="Normal 6 5 2 3 3 4 4 2" xfId="36467" xr:uid="{00000000-0005-0000-0000-0000EA7E0000}"/>
    <cellStyle name="Normal 6 5 2 3 3 4 5" xfId="25871" xr:uid="{00000000-0005-0000-0000-0000EB7E0000}"/>
    <cellStyle name="Normal 6 5 2 3 3 5" xfId="16545" xr:uid="{00000000-0005-0000-0000-0000EC7E0000}"/>
    <cellStyle name="Normal 6 5 2 3 3 5 2" xfId="16546" xr:uid="{00000000-0005-0000-0000-0000ED7E0000}"/>
    <cellStyle name="Normal 6 5 2 3 3 5 2 2" xfId="42097" xr:uid="{00000000-0005-0000-0000-0000EE7E0000}"/>
    <cellStyle name="Normal 6 5 2 3 3 5 3" xfId="32079" xr:uid="{00000000-0005-0000-0000-0000EF7E0000}"/>
    <cellStyle name="Normal 6 5 2 3 3 6" xfId="16547" xr:uid="{00000000-0005-0000-0000-0000F07E0000}"/>
    <cellStyle name="Normal 6 5 2 3 3 6 2" xfId="16548" xr:uid="{00000000-0005-0000-0000-0000F17E0000}"/>
    <cellStyle name="Normal 6 5 2 3 3 6 2 2" xfId="42098" xr:uid="{00000000-0005-0000-0000-0000F27E0000}"/>
    <cellStyle name="Normal 6 5 2 3 3 6 3" xfId="32080" xr:uid="{00000000-0005-0000-0000-0000F37E0000}"/>
    <cellStyle name="Normal 6 5 2 3 3 7" xfId="16549" xr:uid="{00000000-0005-0000-0000-0000F47E0000}"/>
    <cellStyle name="Normal 6 5 2 3 3 7 2" xfId="36462" xr:uid="{00000000-0005-0000-0000-0000F57E0000}"/>
    <cellStyle name="Normal 6 5 2 3 3 8" xfId="25866" xr:uid="{00000000-0005-0000-0000-0000F67E0000}"/>
    <cellStyle name="Normal 6 5 2 3 4" xfId="16550" xr:uid="{00000000-0005-0000-0000-0000F77E0000}"/>
    <cellStyle name="Normal 6 5 2 3 4 2" xfId="16551" xr:uid="{00000000-0005-0000-0000-0000F87E0000}"/>
    <cellStyle name="Normal 6 5 2 3 4 2 2" xfId="16552" xr:uid="{00000000-0005-0000-0000-0000F97E0000}"/>
    <cellStyle name="Normal 6 5 2 3 4 2 2 2" xfId="16553" xr:uid="{00000000-0005-0000-0000-0000FA7E0000}"/>
    <cellStyle name="Normal 6 5 2 3 4 2 2 2 2" xfId="42099" xr:uid="{00000000-0005-0000-0000-0000FB7E0000}"/>
    <cellStyle name="Normal 6 5 2 3 4 2 2 3" xfId="32081" xr:uid="{00000000-0005-0000-0000-0000FC7E0000}"/>
    <cellStyle name="Normal 6 5 2 3 4 2 3" xfId="16554" xr:uid="{00000000-0005-0000-0000-0000FD7E0000}"/>
    <cellStyle name="Normal 6 5 2 3 4 2 3 2" xfId="16555" xr:uid="{00000000-0005-0000-0000-0000FE7E0000}"/>
    <cellStyle name="Normal 6 5 2 3 4 2 3 2 2" xfId="42100" xr:uid="{00000000-0005-0000-0000-0000FF7E0000}"/>
    <cellStyle name="Normal 6 5 2 3 4 2 3 3" xfId="32082" xr:uid="{00000000-0005-0000-0000-0000007F0000}"/>
    <cellStyle name="Normal 6 5 2 3 4 2 4" xfId="16556" xr:uid="{00000000-0005-0000-0000-0000017F0000}"/>
    <cellStyle name="Normal 6 5 2 3 4 2 4 2" xfId="36469" xr:uid="{00000000-0005-0000-0000-0000027F0000}"/>
    <cellStyle name="Normal 6 5 2 3 4 2 5" xfId="25873" xr:uid="{00000000-0005-0000-0000-0000037F0000}"/>
    <cellStyle name="Normal 6 5 2 3 4 3" xfId="16557" xr:uid="{00000000-0005-0000-0000-0000047F0000}"/>
    <cellStyle name="Normal 6 5 2 3 4 3 2" xfId="16558" xr:uid="{00000000-0005-0000-0000-0000057F0000}"/>
    <cellStyle name="Normal 6 5 2 3 4 3 2 2" xfId="16559" xr:uid="{00000000-0005-0000-0000-0000067F0000}"/>
    <cellStyle name="Normal 6 5 2 3 4 3 2 2 2" xfId="42101" xr:uid="{00000000-0005-0000-0000-0000077F0000}"/>
    <cellStyle name="Normal 6 5 2 3 4 3 2 3" xfId="32083" xr:uid="{00000000-0005-0000-0000-0000087F0000}"/>
    <cellStyle name="Normal 6 5 2 3 4 3 3" xfId="16560" xr:uid="{00000000-0005-0000-0000-0000097F0000}"/>
    <cellStyle name="Normal 6 5 2 3 4 3 3 2" xfId="16561" xr:uid="{00000000-0005-0000-0000-00000A7F0000}"/>
    <cellStyle name="Normal 6 5 2 3 4 3 3 2 2" xfId="42102" xr:uid="{00000000-0005-0000-0000-00000B7F0000}"/>
    <cellStyle name="Normal 6 5 2 3 4 3 3 3" xfId="32084" xr:uid="{00000000-0005-0000-0000-00000C7F0000}"/>
    <cellStyle name="Normal 6 5 2 3 4 3 4" xfId="16562" xr:uid="{00000000-0005-0000-0000-00000D7F0000}"/>
    <cellStyle name="Normal 6 5 2 3 4 3 4 2" xfId="36470" xr:uid="{00000000-0005-0000-0000-00000E7F0000}"/>
    <cellStyle name="Normal 6 5 2 3 4 3 5" xfId="25874" xr:uid="{00000000-0005-0000-0000-00000F7F0000}"/>
    <cellStyle name="Normal 6 5 2 3 4 4" xfId="16563" xr:uid="{00000000-0005-0000-0000-0000107F0000}"/>
    <cellStyle name="Normal 6 5 2 3 4 4 2" xfId="16564" xr:uid="{00000000-0005-0000-0000-0000117F0000}"/>
    <cellStyle name="Normal 6 5 2 3 4 4 2 2" xfId="42103" xr:uid="{00000000-0005-0000-0000-0000127F0000}"/>
    <cellStyle name="Normal 6 5 2 3 4 4 3" xfId="32085" xr:uid="{00000000-0005-0000-0000-0000137F0000}"/>
    <cellStyle name="Normal 6 5 2 3 4 5" xfId="16565" xr:uid="{00000000-0005-0000-0000-0000147F0000}"/>
    <cellStyle name="Normal 6 5 2 3 4 5 2" xfId="16566" xr:uid="{00000000-0005-0000-0000-0000157F0000}"/>
    <cellStyle name="Normal 6 5 2 3 4 5 2 2" xfId="42104" xr:uid="{00000000-0005-0000-0000-0000167F0000}"/>
    <cellStyle name="Normal 6 5 2 3 4 5 3" xfId="32086" xr:uid="{00000000-0005-0000-0000-0000177F0000}"/>
    <cellStyle name="Normal 6 5 2 3 4 6" xfId="16567" xr:uid="{00000000-0005-0000-0000-0000187F0000}"/>
    <cellStyle name="Normal 6 5 2 3 4 6 2" xfId="36468" xr:uid="{00000000-0005-0000-0000-0000197F0000}"/>
    <cellStyle name="Normal 6 5 2 3 4 7" xfId="25872" xr:uid="{00000000-0005-0000-0000-00001A7F0000}"/>
    <cellStyle name="Normal 6 5 2 3 5" xfId="16568" xr:uid="{00000000-0005-0000-0000-00001B7F0000}"/>
    <cellStyle name="Normal 6 5 2 3 5 2" xfId="16569" xr:uid="{00000000-0005-0000-0000-00001C7F0000}"/>
    <cellStyle name="Normal 6 5 2 3 5 2 2" xfId="16570" xr:uid="{00000000-0005-0000-0000-00001D7F0000}"/>
    <cellStyle name="Normal 6 5 2 3 5 2 2 2" xfId="42105" xr:uid="{00000000-0005-0000-0000-00001E7F0000}"/>
    <cellStyle name="Normal 6 5 2 3 5 2 3" xfId="32087" xr:uid="{00000000-0005-0000-0000-00001F7F0000}"/>
    <cellStyle name="Normal 6 5 2 3 5 3" xfId="16571" xr:uid="{00000000-0005-0000-0000-0000207F0000}"/>
    <cellStyle name="Normal 6 5 2 3 5 3 2" xfId="16572" xr:uid="{00000000-0005-0000-0000-0000217F0000}"/>
    <cellStyle name="Normal 6 5 2 3 5 3 2 2" xfId="42106" xr:uid="{00000000-0005-0000-0000-0000227F0000}"/>
    <cellStyle name="Normal 6 5 2 3 5 3 3" xfId="32088" xr:uid="{00000000-0005-0000-0000-0000237F0000}"/>
    <cellStyle name="Normal 6 5 2 3 5 4" xfId="16573" xr:uid="{00000000-0005-0000-0000-0000247F0000}"/>
    <cellStyle name="Normal 6 5 2 3 5 4 2" xfId="36471" xr:uid="{00000000-0005-0000-0000-0000257F0000}"/>
    <cellStyle name="Normal 6 5 2 3 5 5" xfId="25875" xr:uid="{00000000-0005-0000-0000-0000267F0000}"/>
    <cellStyle name="Normal 6 5 2 3 6" xfId="16574" xr:uid="{00000000-0005-0000-0000-0000277F0000}"/>
    <cellStyle name="Normal 6 5 2 3 6 2" xfId="16575" xr:uid="{00000000-0005-0000-0000-0000287F0000}"/>
    <cellStyle name="Normal 6 5 2 3 6 2 2" xfId="16576" xr:uid="{00000000-0005-0000-0000-0000297F0000}"/>
    <cellStyle name="Normal 6 5 2 3 6 2 2 2" xfId="42107" xr:uid="{00000000-0005-0000-0000-00002A7F0000}"/>
    <cellStyle name="Normal 6 5 2 3 6 2 3" xfId="32089" xr:uid="{00000000-0005-0000-0000-00002B7F0000}"/>
    <cellStyle name="Normal 6 5 2 3 6 3" xfId="16577" xr:uid="{00000000-0005-0000-0000-00002C7F0000}"/>
    <cellStyle name="Normal 6 5 2 3 6 3 2" xfId="16578" xr:uid="{00000000-0005-0000-0000-00002D7F0000}"/>
    <cellStyle name="Normal 6 5 2 3 6 3 2 2" xfId="42108" xr:uid="{00000000-0005-0000-0000-00002E7F0000}"/>
    <cellStyle name="Normal 6 5 2 3 6 3 3" xfId="32090" xr:uid="{00000000-0005-0000-0000-00002F7F0000}"/>
    <cellStyle name="Normal 6 5 2 3 6 4" xfId="16579" xr:uid="{00000000-0005-0000-0000-0000307F0000}"/>
    <cellStyle name="Normal 6 5 2 3 6 4 2" xfId="36472" xr:uid="{00000000-0005-0000-0000-0000317F0000}"/>
    <cellStyle name="Normal 6 5 2 3 6 5" xfId="25876" xr:uid="{00000000-0005-0000-0000-0000327F0000}"/>
    <cellStyle name="Normal 6 5 2 3 7" xfId="16580" xr:uid="{00000000-0005-0000-0000-0000337F0000}"/>
    <cellStyle name="Normal 6 5 2 3 7 2" xfId="16581" xr:uid="{00000000-0005-0000-0000-0000347F0000}"/>
    <cellStyle name="Normal 6 5 2 3 7 2 2" xfId="42109" xr:uid="{00000000-0005-0000-0000-0000357F0000}"/>
    <cellStyle name="Normal 6 5 2 3 7 3" xfId="32091" xr:uid="{00000000-0005-0000-0000-0000367F0000}"/>
    <cellStyle name="Normal 6 5 2 3 8" xfId="16582" xr:uid="{00000000-0005-0000-0000-0000377F0000}"/>
    <cellStyle name="Normal 6 5 2 3 8 2" xfId="16583" xr:uid="{00000000-0005-0000-0000-0000387F0000}"/>
    <cellStyle name="Normal 6 5 2 3 8 2 2" xfId="42110" xr:uid="{00000000-0005-0000-0000-0000397F0000}"/>
    <cellStyle name="Normal 6 5 2 3 8 3" xfId="32092" xr:uid="{00000000-0005-0000-0000-00003A7F0000}"/>
    <cellStyle name="Normal 6 5 2 3 9" xfId="16584" xr:uid="{00000000-0005-0000-0000-00003B7F0000}"/>
    <cellStyle name="Normal 6 5 2 3 9 2" xfId="36455" xr:uid="{00000000-0005-0000-0000-00003C7F0000}"/>
    <cellStyle name="Normal 6 5 2 4" xfId="16585" xr:uid="{00000000-0005-0000-0000-00003D7F0000}"/>
    <cellStyle name="Normal 6 5 2 4 10" xfId="25877" xr:uid="{00000000-0005-0000-0000-00003E7F0000}"/>
    <cellStyle name="Normal 6 5 2 4 2" xfId="16586" xr:uid="{00000000-0005-0000-0000-00003F7F0000}"/>
    <cellStyle name="Normal 6 5 2 4 2 2" xfId="16587" xr:uid="{00000000-0005-0000-0000-0000407F0000}"/>
    <cellStyle name="Normal 6 5 2 4 2 2 2" xfId="16588" xr:uid="{00000000-0005-0000-0000-0000417F0000}"/>
    <cellStyle name="Normal 6 5 2 4 2 2 2 2" xfId="16589" xr:uid="{00000000-0005-0000-0000-0000427F0000}"/>
    <cellStyle name="Normal 6 5 2 4 2 2 2 2 2" xfId="16590" xr:uid="{00000000-0005-0000-0000-0000437F0000}"/>
    <cellStyle name="Normal 6 5 2 4 2 2 2 2 2 2" xfId="42111" xr:uid="{00000000-0005-0000-0000-0000447F0000}"/>
    <cellStyle name="Normal 6 5 2 4 2 2 2 2 3" xfId="32093" xr:uid="{00000000-0005-0000-0000-0000457F0000}"/>
    <cellStyle name="Normal 6 5 2 4 2 2 2 3" xfId="16591" xr:uid="{00000000-0005-0000-0000-0000467F0000}"/>
    <cellStyle name="Normal 6 5 2 4 2 2 2 3 2" xfId="16592" xr:uid="{00000000-0005-0000-0000-0000477F0000}"/>
    <cellStyle name="Normal 6 5 2 4 2 2 2 3 2 2" xfId="42112" xr:uid="{00000000-0005-0000-0000-0000487F0000}"/>
    <cellStyle name="Normal 6 5 2 4 2 2 2 3 3" xfId="32094" xr:uid="{00000000-0005-0000-0000-0000497F0000}"/>
    <cellStyle name="Normal 6 5 2 4 2 2 2 4" xfId="16593" xr:uid="{00000000-0005-0000-0000-00004A7F0000}"/>
    <cellStyle name="Normal 6 5 2 4 2 2 2 4 2" xfId="36476" xr:uid="{00000000-0005-0000-0000-00004B7F0000}"/>
    <cellStyle name="Normal 6 5 2 4 2 2 2 5" xfId="25880" xr:uid="{00000000-0005-0000-0000-00004C7F0000}"/>
    <cellStyle name="Normal 6 5 2 4 2 2 3" xfId="16594" xr:uid="{00000000-0005-0000-0000-00004D7F0000}"/>
    <cellStyle name="Normal 6 5 2 4 2 2 3 2" xfId="16595" xr:uid="{00000000-0005-0000-0000-00004E7F0000}"/>
    <cellStyle name="Normal 6 5 2 4 2 2 3 2 2" xfId="16596" xr:uid="{00000000-0005-0000-0000-00004F7F0000}"/>
    <cellStyle name="Normal 6 5 2 4 2 2 3 2 2 2" xfId="42113" xr:uid="{00000000-0005-0000-0000-0000507F0000}"/>
    <cellStyle name="Normal 6 5 2 4 2 2 3 2 3" xfId="32095" xr:uid="{00000000-0005-0000-0000-0000517F0000}"/>
    <cellStyle name="Normal 6 5 2 4 2 2 3 3" xfId="16597" xr:uid="{00000000-0005-0000-0000-0000527F0000}"/>
    <cellStyle name="Normal 6 5 2 4 2 2 3 3 2" xfId="16598" xr:uid="{00000000-0005-0000-0000-0000537F0000}"/>
    <cellStyle name="Normal 6 5 2 4 2 2 3 3 2 2" xfId="42114" xr:uid="{00000000-0005-0000-0000-0000547F0000}"/>
    <cellStyle name="Normal 6 5 2 4 2 2 3 3 3" xfId="32096" xr:uid="{00000000-0005-0000-0000-0000557F0000}"/>
    <cellStyle name="Normal 6 5 2 4 2 2 3 4" xfId="16599" xr:uid="{00000000-0005-0000-0000-0000567F0000}"/>
    <cellStyle name="Normal 6 5 2 4 2 2 3 4 2" xfId="36477" xr:uid="{00000000-0005-0000-0000-0000577F0000}"/>
    <cellStyle name="Normal 6 5 2 4 2 2 3 5" xfId="25881" xr:uid="{00000000-0005-0000-0000-0000587F0000}"/>
    <cellStyle name="Normal 6 5 2 4 2 2 4" xfId="16600" xr:uid="{00000000-0005-0000-0000-0000597F0000}"/>
    <cellStyle name="Normal 6 5 2 4 2 2 4 2" xfId="16601" xr:uid="{00000000-0005-0000-0000-00005A7F0000}"/>
    <cellStyle name="Normal 6 5 2 4 2 2 4 2 2" xfId="42115" xr:uid="{00000000-0005-0000-0000-00005B7F0000}"/>
    <cellStyle name="Normal 6 5 2 4 2 2 4 3" xfId="32097" xr:uid="{00000000-0005-0000-0000-00005C7F0000}"/>
    <cellStyle name="Normal 6 5 2 4 2 2 5" xfId="16602" xr:uid="{00000000-0005-0000-0000-00005D7F0000}"/>
    <cellStyle name="Normal 6 5 2 4 2 2 5 2" xfId="16603" xr:uid="{00000000-0005-0000-0000-00005E7F0000}"/>
    <cellStyle name="Normal 6 5 2 4 2 2 5 2 2" xfId="42116" xr:uid="{00000000-0005-0000-0000-00005F7F0000}"/>
    <cellStyle name="Normal 6 5 2 4 2 2 5 3" xfId="32098" xr:uid="{00000000-0005-0000-0000-0000607F0000}"/>
    <cellStyle name="Normal 6 5 2 4 2 2 6" xfId="16604" xr:uid="{00000000-0005-0000-0000-0000617F0000}"/>
    <cellStyle name="Normal 6 5 2 4 2 2 6 2" xfId="36475" xr:uid="{00000000-0005-0000-0000-0000627F0000}"/>
    <cellStyle name="Normal 6 5 2 4 2 2 7" xfId="25879" xr:uid="{00000000-0005-0000-0000-0000637F0000}"/>
    <cellStyle name="Normal 6 5 2 4 2 3" xfId="16605" xr:uid="{00000000-0005-0000-0000-0000647F0000}"/>
    <cellStyle name="Normal 6 5 2 4 2 3 2" xfId="16606" xr:uid="{00000000-0005-0000-0000-0000657F0000}"/>
    <cellStyle name="Normal 6 5 2 4 2 3 2 2" xfId="16607" xr:uid="{00000000-0005-0000-0000-0000667F0000}"/>
    <cellStyle name="Normal 6 5 2 4 2 3 2 2 2" xfId="42117" xr:uid="{00000000-0005-0000-0000-0000677F0000}"/>
    <cellStyle name="Normal 6 5 2 4 2 3 2 3" xfId="32099" xr:uid="{00000000-0005-0000-0000-0000687F0000}"/>
    <cellStyle name="Normal 6 5 2 4 2 3 3" xfId="16608" xr:uid="{00000000-0005-0000-0000-0000697F0000}"/>
    <cellStyle name="Normal 6 5 2 4 2 3 3 2" xfId="16609" xr:uid="{00000000-0005-0000-0000-00006A7F0000}"/>
    <cellStyle name="Normal 6 5 2 4 2 3 3 2 2" xfId="42118" xr:uid="{00000000-0005-0000-0000-00006B7F0000}"/>
    <cellStyle name="Normal 6 5 2 4 2 3 3 3" xfId="32100" xr:uid="{00000000-0005-0000-0000-00006C7F0000}"/>
    <cellStyle name="Normal 6 5 2 4 2 3 4" xfId="16610" xr:uid="{00000000-0005-0000-0000-00006D7F0000}"/>
    <cellStyle name="Normal 6 5 2 4 2 3 4 2" xfId="36478" xr:uid="{00000000-0005-0000-0000-00006E7F0000}"/>
    <cellStyle name="Normal 6 5 2 4 2 3 5" xfId="25882" xr:uid="{00000000-0005-0000-0000-00006F7F0000}"/>
    <cellStyle name="Normal 6 5 2 4 2 4" xfId="16611" xr:uid="{00000000-0005-0000-0000-0000707F0000}"/>
    <cellStyle name="Normal 6 5 2 4 2 4 2" xfId="16612" xr:uid="{00000000-0005-0000-0000-0000717F0000}"/>
    <cellStyle name="Normal 6 5 2 4 2 4 2 2" xfId="16613" xr:uid="{00000000-0005-0000-0000-0000727F0000}"/>
    <cellStyle name="Normal 6 5 2 4 2 4 2 2 2" xfId="42119" xr:uid="{00000000-0005-0000-0000-0000737F0000}"/>
    <cellStyle name="Normal 6 5 2 4 2 4 2 3" xfId="32101" xr:uid="{00000000-0005-0000-0000-0000747F0000}"/>
    <cellStyle name="Normal 6 5 2 4 2 4 3" xfId="16614" xr:uid="{00000000-0005-0000-0000-0000757F0000}"/>
    <cellStyle name="Normal 6 5 2 4 2 4 3 2" xfId="16615" xr:uid="{00000000-0005-0000-0000-0000767F0000}"/>
    <cellStyle name="Normal 6 5 2 4 2 4 3 2 2" xfId="42120" xr:uid="{00000000-0005-0000-0000-0000777F0000}"/>
    <cellStyle name="Normal 6 5 2 4 2 4 3 3" xfId="32102" xr:uid="{00000000-0005-0000-0000-0000787F0000}"/>
    <cellStyle name="Normal 6 5 2 4 2 4 4" xfId="16616" xr:uid="{00000000-0005-0000-0000-0000797F0000}"/>
    <cellStyle name="Normal 6 5 2 4 2 4 4 2" xfId="36479" xr:uid="{00000000-0005-0000-0000-00007A7F0000}"/>
    <cellStyle name="Normal 6 5 2 4 2 4 5" xfId="25883" xr:uid="{00000000-0005-0000-0000-00007B7F0000}"/>
    <cellStyle name="Normal 6 5 2 4 2 5" xfId="16617" xr:uid="{00000000-0005-0000-0000-00007C7F0000}"/>
    <cellStyle name="Normal 6 5 2 4 2 5 2" xfId="16618" xr:uid="{00000000-0005-0000-0000-00007D7F0000}"/>
    <cellStyle name="Normal 6 5 2 4 2 5 2 2" xfId="42121" xr:uid="{00000000-0005-0000-0000-00007E7F0000}"/>
    <cellStyle name="Normal 6 5 2 4 2 5 3" xfId="32103" xr:uid="{00000000-0005-0000-0000-00007F7F0000}"/>
    <cellStyle name="Normal 6 5 2 4 2 6" xfId="16619" xr:uid="{00000000-0005-0000-0000-0000807F0000}"/>
    <cellStyle name="Normal 6 5 2 4 2 6 2" xfId="16620" xr:uid="{00000000-0005-0000-0000-0000817F0000}"/>
    <cellStyle name="Normal 6 5 2 4 2 6 2 2" xfId="42122" xr:uid="{00000000-0005-0000-0000-0000827F0000}"/>
    <cellStyle name="Normal 6 5 2 4 2 6 3" xfId="32104" xr:uid="{00000000-0005-0000-0000-0000837F0000}"/>
    <cellStyle name="Normal 6 5 2 4 2 7" xfId="16621" xr:uid="{00000000-0005-0000-0000-0000847F0000}"/>
    <cellStyle name="Normal 6 5 2 4 2 7 2" xfId="36474" xr:uid="{00000000-0005-0000-0000-0000857F0000}"/>
    <cellStyle name="Normal 6 5 2 4 2 8" xfId="25878" xr:uid="{00000000-0005-0000-0000-0000867F0000}"/>
    <cellStyle name="Normal 6 5 2 4 3" xfId="16622" xr:uid="{00000000-0005-0000-0000-0000877F0000}"/>
    <cellStyle name="Normal 6 5 2 4 3 2" xfId="16623" xr:uid="{00000000-0005-0000-0000-0000887F0000}"/>
    <cellStyle name="Normal 6 5 2 4 3 2 2" xfId="16624" xr:uid="{00000000-0005-0000-0000-0000897F0000}"/>
    <cellStyle name="Normal 6 5 2 4 3 2 2 2" xfId="16625" xr:uid="{00000000-0005-0000-0000-00008A7F0000}"/>
    <cellStyle name="Normal 6 5 2 4 3 2 2 2 2" xfId="16626" xr:uid="{00000000-0005-0000-0000-00008B7F0000}"/>
    <cellStyle name="Normal 6 5 2 4 3 2 2 2 2 2" xfId="42123" xr:uid="{00000000-0005-0000-0000-00008C7F0000}"/>
    <cellStyle name="Normal 6 5 2 4 3 2 2 2 3" xfId="32105" xr:uid="{00000000-0005-0000-0000-00008D7F0000}"/>
    <cellStyle name="Normal 6 5 2 4 3 2 2 3" xfId="16627" xr:uid="{00000000-0005-0000-0000-00008E7F0000}"/>
    <cellStyle name="Normal 6 5 2 4 3 2 2 3 2" xfId="16628" xr:uid="{00000000-0005-0000-0000-00008F7F0000}"/>
    <cellStyle name="Normal 6 5 2 4 3 2 2 3 2 2" xfId="42124" xr:uid="{00000000-0005-0000-0000-0000907F0000}"/>
    <cellStyle name="Normal 6 5 2 4 3 2 2 3 3" xfId="32106" xr:uid="{00000000-0005-0000-0000-0000917F0000}"/>
    <cellStyle name="Normal 6 5 2 4 3 2 2 4" xfId="16629" xr:uid="{00000000-0005-0000-0000-0000927F0000}"/>
    <cellStyle name="Normal 6 5 2 4 3 2 2 4 2" xfId="36482" xr:uid="{00000000-0005-0000-0000-0000937F0000}"/>
    <cellStyle name="Normal 6 5 2 4 3 2 2 5" xfId="25886" xr:uid="{00000000-0005-0000-0000-0000947F0000}"/>
    <cellStyle name="Normal 6 5 2 4 3 2 3" xfId="16630" xr:uid="{00000000-0005-0000-0000-0000957F0000}"/>
    <cellStyle name="Normal 6 5 2 4 3 2 3 2" xfId="16631" xr:uid="{00000000-0005-0000-0000-0000967F0000}"/>
    <cellStyle name="Normal 6 5 2 4 3 2 3 2 2" xfId="16632" xr:uid="{00000000-0005-0000-0000-0000977F0000}"/>
    <cellStyle name="Normal 6 5 2 4 3 2 3 2 2 2" xfId="42125" xr:uid="{00000000-0005-0000-0000-0000987F0000}"/>
    <cellStyle name="Normal 6 5 2 4 3 2 3 2 3" xfId="32107" xr:uid="{00000000-0005-0000-0000-0000997F0000}"/>
    <cellStyle name="Normal 6 5 2 4 3 2 3 3" xfId="16633" xr:uid="{00000000-0005-0000-0000-00009A7F0000}"/>
    <cellStyle name="Normal 6 5 2 4 3 2 3 3 2" xfId="16634" xr:uid="{00000000-0005-0000-0000-00009B7F0000}"/>
    <cellStyle name="Normal 6 5 2 4 3 2 3 3 2 2" xfId="42126" xr:uid="{00000000-0005-0000-0000-00009C7F0000}"/>
    <cellStyle name="Normal 6 5 2 4 3 2 3 3 3" xfId="32108" xr:uid="{00000000-0005-0000-0000-00009D7F0000}"/>
    <cellStyle name="Normal 6 5 2 4 3 2 3 4" xfId="16635" xr:uid="{00000000-0005-0000-0000-00009E7F0000}"/>
    <cellStyle name="Normal 6 5 2 4 3 2 3 4 2" xfId="36483" xr:uid="{00000000-0005-0000-0000-00009F7F0000}"/>
    <cellStyle name="Normal 6 5 2 4 3 2 3 5" xfId="25887" xr:uid="{00000000-0005-0000-0000-0000A07F0000}"/>
    <cellStyle name="Normal 6 5 2 4 3 2 4" xfId="16636" xr:uid="{00000000-0005-0000-0000-0000A17F0000}"/>
    <cellStyle name="Normal 6 5 2 4 3 2 4 2" xfId="16637" xr:uid="{00000000-0005-0000-0000-0000A27F0000}"/>
    <cellStyle name="Normal 6 5 2 4 3 2 4 2 2" xfId="42127" xr:uid="{00000000-0005-0000-0000-0000A37F0000}"/>
    <cellStyle name="Normal 6 5 2 4 3 2 4 3" xfId="32109" xr:uid="{00000000-0005-0000-0000-0000A47F0000}"/>
    <cellStyle name="Normal 6 5 2 4 3 2 5" xfId="16638" xr:uid="{00000000-0005-0000-0000-0000A57F0000}"/>
    <cellStyle name="Normal 6 5 2 4 3 2 5 2" xfId="16639" xr:uid="{00000000-0005-0000-0000-0000A67F0000}"/>
    <cellStyle name="Normal 6 5 2 4 3 2 5 2 2" xfId="42128" xr:uid="{00000000-0005-0000-0000-0000A77F0000}"/>
    <cellStyle name="Normal 6 5 2 4 3 2 5 3" xfId="32110" xr:uid="{00000000-0005-0000-0000-0000A87F0000}"/>
    <cellStyle name="Normal 6 5 2 4 3 2 6" xfId="16640" xr:uid="{00000000-0005-0000-0000-0000A97F0000}"/>
    <cellStyle name="Normal 6 5 2 4 3 2 6 2" xfId="36481" xr:uid="{00000000-0005-0000-0000-0000AA7F0000}"/>
    <cellStyle name="Normal 6 5 2 4 3 2 7" xfId="25885" xr:uid="{00000000-0005-0000-0000-0000AB7F0000}"/>
    <cellStyle name="Normal 6 5 2 4 3 3" xfId="16641" xr:uid="{00000000-0005-0000-0000-0000AC7F0000}"/>
    <cellStyle name="Normal 6 5 2 4 3 3 2" xfId="16642" xr:uid="{00000000-0005-0000-0000-0000AD7F0000}"/>
    <cellStyle name="Normal 6 5 2 4 3 3 2 2" xfId="16643" xr:uid="{00000000-0005-0000-0000-0000AE7F0000}"/>
    <cellStyle name="Normal 6 5 2 4 3 3 2 2 2" xfId="42129" xr:uid="{00000000-0005-0000-0000-0000AF7F0000}"/>
    <cellStyle name="Normal 6 5 2 4 3 3 2 3" xfId="32111" xr:uid="{00000000-0005-0000-0000-0000B07F0000}"/>
    <cellStyle name="Normal 6 5 2 4 3 3 3" xfId="16644" xr:uid="{00000000-0005-0000-0000-0000B17F0000}"/>
    <cellStyle name="Normal 6 5 2 4 3 3 3 2" xfId="16645" xr:uid="{00000000-0005-0000-0000-0000B27F0000}"/>
    <cellStyle name="Normal 6 5 2 4 3 3 3 2 2" xfId="42130" xr:uid="{00000000-0005-0000-0000-0000B37F0000}"/>
    <cellStyle name="Normal 6 5 2 4 3 3 3 3" xfId="32112" xr:uid="{00000000-0005-0000-0000-0000B47F0000}"/>
    <cellStyle name="Normal 6 5 2 4 3 3 4" xfId="16646" xr:uid="{00000000-0005-0000-0000-0000B57F0000}"/>
    <cellStyle name="Normal 6 5 2 4 3 3 4 2" xfId="36484" xr:uid="{00000000-0005-0000-0000-0000B67F0000}"/>
    <cellStyle name="Normal 6 5 2 4 3 3 5" xfId="25888" xr:uid="{00000000-0005-0000-0000-0000B77F0000}"/>
    <cellStyle name="Normal 6 5 2 4 3 4" xfId="16647" xr:uid="{00000000-0005-0000-0000-0000B87F0000}"/>
    <cellStyle name="Normal 6 5 2 4 3 4 2" xfId="16648" xr:uid="{00000000-0005-0000-0000-0000B97F0000}"/>
    <cellStyle name="Normal 6 5 2 4 3 4 2 2" xfId="16649" xr:uid="{00000000-0005-0000-0000-0000BA7F0000}"/>
    <cellStyle name="Normal 6 5 2 4 3 4 2 2 2" xfId="42131" xr:uid="{00000000-0005-0000-0000-0000BB7F0000}"/>
    <cellStyle name="Normal 6 5 2 4 3 4 2 3" xfId="32113" xr:uid="{00000000-0005-0000-0000-0000BC7F0000}"/>
    <cellStyle name="Normal 6 5 2 4 3 4 3" xfId="16650" xr:uid="{00000000-0005-0000-0000-0000BD7F0000}"/>
    <cellStyle name="Normal 6 5 2 4 3 4 3 2" xfId="16651" xr:uid="{00000000-0005-0000-0000-0000BE7F0000}"/>
    <cellStyle name="Normal 6 5 2 4 3 4 3 2 2" xfId="42132" xr:uid="{00000000-0005-0000-0000-0000BF7F0000}"/>
    <cellStyle name="Normal 6 5 2 4 3 4 3 3" xfId="32114" xr:uid="{00000000-0005-0000-0000-0000C07F0000}"/>
    <cellStyle name="Normal 6 5 2 4 3 4 4" xfId="16652" xr:uid="{00000000-0005-0000-0000-0000C17F0000}"/>
    <cellStyle name="Normal 6 5 2 4 3 4 4 2" xfId="36485" xr:uid="{00000000-0005-0000-0000-0000C27F0000}"/>
    <cellStyle name="Normal 6 5 2 4 3 4 5" xfId="25889" xr:uid="{00000000-0005-0000-0000-0000C37F0000}"/>
    <cellStyle name="Normal 6 5 2 4 3 5" xfId="16653" xr:uid="{00000000-0005-0000-0000-0000C47F0000}"/>
    <cellStyle name="Normal 6 5 2 4 3 5 2" xfId="16654" xr:uid="{00000000-0005-0000-0000-0000C57F0000}"/>
    <cellStyle name="Normal 6 5 2 4 3 5 2 2" xfId="42133" xr:uid="{00000000-0005-0000-0000-0000C67F0000}"/>
    <cellStyle name="Normal 6 5 2 4 3 5 3" xfId="32115" xr:uid="{00000000-0005-0000-0000-0000C77F0000}"/>
    <cellStyle name="Normal 6 5 2 4 3 6" xfId="16655" xr:uid="{00000000-0005-0000-0000-0000C87F0000}"/>
    <cellStyle name="Normal 6 5 2 4 3 6 2" xfId="16656" xr:uid="{00000000-0005-0000-0000-0000C97F0000}"/>
    <cellStyle name="Normal 6 5 2 4 3 6 2 2" xfId="42134" xr:uid="{00000000-0005-0000-0000-0000CA7F0000}"/>
    <cellStyle name="Normal 6 5 2 4 3 6 3" xfId="32116" xr:uid="{00000000-0005-0000-0000-0000CB7F0000}"/>
    <cellStyle name="Normal 6 5 2 4 3 7" xfId="16657" xr:uid="{00000000-0005-0000-0000-0000CC7F0000}"/>
    <cellStyle name="Normal 6 5 2 4 3 7 2" xfId="36480" xr:uid="{00000000-0005-0000-0000-0000CD7F0000}"/>
    <cellStyle name="Normal 6 5 2 4 3 8" xfId="25884" xr:uid="{00000000-0005-0000-0000-0000CE7F0000}"/>
    <cellStyle name="Normal 6 5 2 4 4" xfId="16658" xr:uid="{00000000-0005-0000-0000-0000CF7F0000}"/>
    <cellStyle name="Normal 6 5 2 4 4 2" xfId="16659" xr:uid="{00000000-0005-0000-0000-0000D07F0000}"/>
    <cellStyle name="Normal 6 5 2 4 4 2 2" xfId="16660" xr:uid="{00000000-0005-0000-0000-0000D17F0000}"/>
    <cellStyle name="Normal 6 5 2 4 4 2 2 2" xfId="16661" xr:uid="{00000000-0005-0000-0000-0000D27F0000}"/>
    <cellStyle name="Normal 6 5 2 4 4 2 2 2 2" xfId="42135" xr:uid="{00000000-0005-0000-0000-0000D37F0000}"/>
    <cellStyle name="Normal 6 5 2 4 4 2 2 3" xfId="32117" xr:uid="{00000000-0005-0000-0000-0000D47F0000}"/>
    <cellStyle name="Normal 6 5 2 4 4 2 3" xfId="16662" xr:uid="{00000000-0005-0000-0000-0000D57F0000}"/>
    <cellStyle name="Normal 6 5 2 4 4 2 3 2" xfId="16663" xr:uid="{00000000-0005-0000-0000-0000D67F0000}"/>
    <cellStyle name="Normal 6 5 2 4 4 2 3 2 2" xfId="42136" xr:uid="{00000000-0005-0000-0000-0000D77F0000}"/>
    <cellStyle name="Normal 6 5 2 4 4 2 3 3" xfId="32118" xr:uid="{00000000-0005-0000-0000-0000D87F0000}"/>
    <cellStyle name="Normal 6 5 2 4 4 2 4" xfId="16664" xr:uid="{00000000-0005-0000-0000-0000D97F0000}"/>
    <cellStyle name="Normal 6 5 2 4 4 2 4 2" xfId="36487" xr:uid="{00000000-0005-0000-0000-0000DA7F0000}"/>
    <cellStyle name="Normal 6 5 2 4 4 2 5" xfId="25891" xr:uid="{00000000-0005-0000-0000-0000DB7F0000}"/>
    <cellStyle name="Normal 6 5 2 4 4 3" xfId="16665" xr:uid="{00000000-0005-0000-0000-0000DC7F0000}"/>
    <cellStyle name="Normal 6 5 2 4 4 3 2" xfId="16666" xr:uid="{00000000-0005-0000-0000-0000DD7F0000}"/>
    <cellStyle name="Normal 6 5 2 4 4 3 2 2" xfId="16667" xr:uid="{00000000-0005-0000-0000-0000DE7F0000}"/>
    <cellStyle name="Normal 6 5 2 4 4 3 2 2 2" xfId="42137" xr:uid="{00000000-0005-0000-0000-0000DF7F0000}"/>
    <cellStyle name="Normal 6 5 2 4 4 3 2 3" xfId="32119" xr:uid="{00000000-0005-0000-0000-0000E07F0000}"/>
    <cellStyle name="Normal 6 5 2 4 4 3 3" xfId="16668" xr:uid="{00000000-0005-0000-0000-0000E17F0000}"/>
    <cellStyle name="Normal 6 5 2 4 4 3 3 2" xfId="16669" xr:uid="{00000000-0005-0000-0000-0000E27F0000}"/>
    <cellStyle name="Normal 6 5 2 4 4 3 3 2 2" xfId="42138" xr:uid="{00000000-0005-0000-0000-0000E37F0000}"/>
    <cellStyle name="Normal 6 5 2 4 4 3 3 3" xfId="32120" xr:uid="{00000000-0005-0000-0000-0000E47F0000}"/>
    <cellStyle name="Normal 6 5 2 4 4 3 4" xfId="16670" xr:uid="{00000000-0005-0000-0000-0000E57F0000}"/>
    <cellStyle name="Normal 6 5 2 4 4 3 4 2" xfId="36488" xr:uid="{00000000-0005-0000-0000-0000E67F0000}"/>
    <cellStyle name="Normal 6 5 2 4 4 3 5" xfId="25892" xr:uid="{00000000-0005-0000-0000-0000E77F0000}"/>
    <cellStyle name="Normal 6 5 2 4 4 4" xfId="16671" xr:uid="{00000000-0005-0000-0000-0000E87F0000}"/>
    <cellStyle name="Normal 6 5 2 4 4 4 2" xfId="16672" xr:uid="{00000000-0005-0000-0000-0000E97F0000}"/>
    <cellStyle name="Normal 6 5 2 4 4 4 2 2" xfId="42139" xr:uid="{00000000-0005-0000-0000-0000EA7F0000}"/>
    <cellStyle name="Normal 6 5 2 4 4 4 3" xfId="32121" xr:uid="{00000000-0005-0000-0000-0000EB7F0000}"/>
    <cellStyle name="Normal 6 5 2 4 4 5" xfId="16673" xr:uid="{00000000-0005-0000-0000-0000EC7F0000}"/>
    <cellStyle name="Normal 6 5 2 4 4 5 2" xfId="16674" xr:uid="{00000000-0005-0000-0000-0000ED7F0000}"/>
    <cellStyle name="Normal 6 5 2 4 4 5 2 2" xfId="42140" xr:uid="{00000000-0005-0000-0000-0000EE7F0000}"/>
    <cellStyle name="Normal 6 5 2 4 4 5 3" xfId="32122" xr:uid="{00000000-0005-0000-0000-0000EF7F0000}"/>
    <cellStyle name="Normal 6 5 2 4 4 6" xfId="16675" xr:uid="{00000000-0005-0000-0000-0000F07F0000}"/>
    <cellStyle name="Normal 6 5 2 4 4 6 2" xfId="36486" xr:uid="{00000000-0005-0000-0000-0000F17F0000}"/>
    <cellStyle name="Normal 6 5 2 4 4 7" xfId="25890" xr:uid="{00000000-0005-0000-0000-0000F27F0000}"/>
    <cellStyle name="Normal 6 5 2 4 5" xfId="16676" xr:uid="{00000000-0005-0000-0000-0000F37F0000}"/>
    <cellStyle name="Normal 6 5 2 4 5 2" xfId="16677" xr:uid="{00000000-0005-0000-0000-0000F47F0000}"/>
    <cellStyle name="Normal 6 5 2 4 5 2 2" xfId="16678" xr:uid="{00000000-0005-0000-0000-0000F57F0000}"/>
    <cellStyle name="Normal 6 5 2 4 5 2 2 2" xfId="42141" xr:uid="{00000000-0005-0000-0000-0000F67F0000}"/>
    <cellStyle name="Normal 6 5 2 4 5 2 3" xfId="32123" xr:uid="{00000000-0005-0000-0000-0000F77F0000}"/>
    <cellStyle name="Normal 6 5 2 4 5 3" xfId="16679" xr:uid="{00000000-0005-0000-0000-0000F87F0000}"/>
    <cellStyle name="Normal 6 5 2 4 5 3 2" xfId="16680" xr:uid="{00000000-0005-0000-0000-0000F97F0000}"/>
    <cellStyle name="Normal 6 5 2 4 5 3 2 2" xfId="42142" xr:uid="{00000000-0005-0000-0000-0000FA7F0000}"/>
    <cellStyle name="Normal 6 5 2 4 5 3 3" xfId="32124" xr:uid="{00000000-0005-0000-0000-0000FB7F0000}"/>
    <cellStyle name="Normal 6 5 2 4 5 4" xfId="16681" xr:uid="{00000000-0005-0000-0000-0000FC7F0000}"/>
    <cellStyle name="Normal 6 5 2 4 5 4 2" xfId="36489" xr:uid="{00000000-0005-0000-0000-0000FD7F0000}"/>
    <cellStyle name="Normal 6 5 2 4 5 5" xfId="25893" xr:uid="{00000000-0005-0000-0000-0000FE7F0000}"/>
    <cellStyle name="Normal 6 5 2 4 6" xfId="16682" xr:uid="{00000000-0005-0000-0000-0000FF7F0000}"/>
    <cellStyle name="Normal 6 5 2 4 6 2" xfId="16683" xr:uid="{00000000-0005-0000-0000-000000800000}"/>
    <cellStyle name="Normal 6 5 2 4 6 2 2" xfId="16684" xr:uid="{00000000-0005-0000-0000-000001800000}"/>
    <cellStyle name="Normal 6 5 2 4 6 2 2 2" xfId="42143" xr:uid="{00000000-0005-0000-0000-000002800000}"/>
    <cellStyle name="Normal 6 5 2 4 6 2 3" xfId="32125" xr:uid="{00000000-0005-0000-0000-000003800000}"/>
    <cellStyle name="Normal 6 5 2 4 6 3" xfId="16685" xr:uid="{00000000-0005-0000-0000-000004800000}"/>
    <cellStyle name="Normal 6 5 2 4 6 3 2" xfId="16686" xr:uid="{00000000-0005-0000-0000-000005800000}"/>
    <cellStyle name="Normal 6 5 2 4 6 3 2 2" xfId="42144" xr:uid="{00000000-0005-0000-0000-000006800000}"/>
    <cellStyle name="Normal 6 5 2 4 6 3 3" xfId="32126" xr:uid="{00000000-0005-0000-0000-000007800000}"/>
    <cellStyle name="Normal 6 5 2 4 6 4" xfId="16687" xr:uid="{00000000-0005-0000-0000-000008800000}"/>
    <cellStyle name="Normal 6 5 2 4 6 4 2" xfId="36490" xr:uid="{00000000-0005-0000-0000-000009800000}"/>
    <cellStyle name="Normal 6 5 2 4 6 5" xfId="25894" xr:uid="{00000000-0005-0000-0000-00000A800000}"/>
    <cellStyle name="Normal 6 5 2 4 7" xfId="16688" xr:uid="{00000000-0005-0000-0000-00000B800000}"/>
    <cellStyle name="Normal 6 5 2 4 7 2" xfId="16689" xr:uid="{00000000-0005-0000-0000-00000C800000}"/>
    <cellStyle name="Normal 6 5 2 4 7 2 2" xfId="42145" xr:uid="{00000000-0005-0000-0000-00000D800000}"/>
    <cellStyle name="Normal 6 5 2 4 7 3" xfId="32127" xr:uid="{00000000-0005-0000-0000-00000E800000}"/>
    <cellStyle name="Normal 6 5 2 4 8" xfId="16690" xr:uid="{00000000-0005-0000-0000-00000F800000}"/>
    <cellStyle name="Normal 6 5 2 4 8 2" xfId="16691" xr:uid="{00000000-0005-0000-0000-000010800000}"/>
    <cellStyle name="Normal 6 5 2 4 8 2 2" xfId="42146" xr:uid="{00000000-0005-0000-0000-000011800000}"/>
    <cellStyle name="Normal 6 5 2 4 8 3" xfId="32128" xr:uid="{00000000-0005-0000-0000-000012800000}"/>
    <cellStyle name="Normal 6 5 2 4 9" xfId="16692" xr:uid="{00000000-0005-0000-0000-000013800000}"/>
    <cellStyle name="Normal 6 5 2 4 9 2" xfId="36473" xr:uid="{00000000-0005-0000-0000-000014800000}"/>
    <cellStyle name="Normal 6 5 2 5" xfId="16693" xr:uid="{00000000-0005-0000-0000-000015800000}"/>
    <cellStyle name="Normal 6 5 2 5 2" xfId="16694" xr:uid="{00000000-0005-0000-0000-000016800000}"/>
    <cellStyle name="Normal 6 5 2 5 2 2" xfId="16695" xr:uid="{00000000-0005-0000-0000-000017800000}"/>
    <cellStyle name="Normal 6 5 2 5 2 2 2" xfId="16696" xr:uid="{00000000-0005-0000-0000-000018800000}"/>
    <cellStyle name="Normal 6 5 2 5 2 2 2 2" xfId="16697" xr:uid="{00000000-0005-0000-0000-000019800000}"/>
    <cellStyle name="Normal 6 5 2 5 2 2 2 2 2" xfId="42147" xr:uid="{00000000-0005-0000-0000-00001A800000}"/>
    <cellStyle name="Normal 6 5 2 5 2 2 2 3" xfId="32129" xr:uid="{00000000-0005-0000-0000-00001B800000}"/>
    <cellStyle name="Normal 6 5 2 5 2 2 3" xfId="16698" xr:uid="{00000000-0005-0000-0000-00001C800000}"/>
    <cellStyle name="Normal 6 5 2 5 2 2 3 2" xfId="16699" xr:uid="{00000000-0005-0000-0000-00001D800000}"/>
    <cellStyle name="Normal 6 5 2 5 2 2 3 2 2" xfId="42148" xr:uid="{00000000-0005-0000-0000-00001E800000}"/>
    <cellStyle name="Normal 6 5 2 5 2 2 3 3" xfId="32130" xr:uid="{00000000-0005-0000-0000-00001F800000}"/>
    <cellStyle name="Normal 6 5 2 5 2 2 4" xfId="16700" xr:uid="{00000000-0005-0000-0000-000020800000}"/>
    <cellStyle name="Normal 6 5 2 5 2 2 4 2" xfId="36493" xr:uid="{00000000-0005-0000-0000-000021800000}"/>
    <cellStyle name="Normal 6 5 2 5 2 2 5" xfId="25897" xr:uid="{00000000-0005-0000-0000-000022800000}"/>
    <cellStyle name="Normal 6 5 2 5 2 3" xfId="16701" xr:uid="{00000000-0005-0000-0000-000023800000}"/>
    <cellStyle name="Normal 6 5 2 5 2 3 2" xfId="16702" xr:uid="{00000000-0005-0000-0000-000024800000}"/>
    <cellStyle name="Normal 6 5 2 5 2 3 2 2" xfId="16703" xr:uid="{00000000-0005-0000-0000-000025800000}"/>
    <cellStyle name="Normal 6 5 2 5 2 3 2 2 2" xfId="42149" xr:uid="{00000000-0005-0000-0000-000026800000}"/>
    <cellStyle name="Normal 6 5 2 5 2 3 2 3" xfId="32131" xr:uid="{00000000-0005-0000-0000-000027800000}"/>
    <cellStyle name="Normal 6 5 2 5 2 3 3" xfId="16704" xr:uid="{00000000-0005-0000-0000-000028800000}"/>
    <cellStyle name="Normal 6 5 2 5 2 3 3 2" xfId="16705" xr:uid="{00000000-0005-0000-0000-000029800000}"/>
    <cellStyle name="Normal 6 5 2 5 2 3 3 2 2" xfId="42150" xr:uid="{00000000-0005-0000-0000-00002A800000}"/>
    <cellStyle name="Normal 6 5 2 5 2 3 3 3" xfId="32132" xr:uid="{00000000-0005-0000-0000-00002B800000}"/>
    <cellStyle name="Normal 6 5 2 5 2 3 4" xfId="16706" xr:uid="{00000000-0005-0000-0000-00002C800000}"/>
    <cellStyle name="Normal 6 5 2 5 2 3 4 2" xfId="36494" xr:uid="{00000000-0005-0000-0000-00002D800000}"/>
    <cellStyle name="Normal 6 5 2 5 2 3 5" xfId="25898" xr:uid="{00000000-0005-0000-0000-00002E800000}"/>
    <cellStyle name="Normal 6 5 2 5 2 4" xfId="16707" xr:uid="{00000000-0005-0000-0000-00002F800000}"/>
    <cellStyle name="Normal 6 5 2 5 2 4 2" xfId="16708" xr:uid="{00000000-0005-0000-0000-000030800000}"/>
    <cellStyle name="Normal 6 5 2 5 2 4 2 2" xfId="42151" xr:uid="{00000000-0005-0000-0000-000031800000}"/>
    <cellStyle name="Normal 6 5 2 5 2 4 3" xfId="32133" xr:uid="{00000000-0005-0000-0000-000032800000}"/>
    <cellStyle name="Normal 6 5 2 5 2 5" xfId="16709" xr:uid="{00000000-0005-0000-0000-000033800000}"/>
    <cellStyle name="Normal 6 5 2 5 2 5 2" xfId="16710" xr:uid="{00000000-0005-0000-0000-000034800000}"/>
    <cellStyle name="Normal 6 5 2 5 2 5 2 2" xfId="42152" xr:uid="{00000000-0005-0000-0000-000035800000}"/>
    <cellStyle name="Normal 6 5 2 5 2 5 3" xfId="32134" xr:uid="{00000000-0005-0000-0000-000036800000}"/>
    <cellStyle name="Normal 6 5 2 5 2 6" xfId="16711" xr:uid="{00000000-0005-0000-0000-000037800000}"/>
    <cellStyle name="Normal 6 5 2 5 2 6 2" xfId="36492" xr:uid="{00000000-0005-0000-0000-000038800000}"/>
    <cellStyle name="Normal 6 5 2 5 2 7" xfId="25896" xr:uid="{00000000-0005-0000-0000-000039800000}"/>
    <cellStyle name="Normal 6 5 2 5 3" xfId="16712" xr:uid="{00000000-0005-0000-0000-00003A800000}"/>
    <cellStyle name="Normal 6 5 2 5 3 2" xfId="16713" xr:uid="{00000000-0005-0000-0000-00003B800000}"/>
    <cellStyle name="Normal 6 5 2 5 3 2 2" xfId="16714" xr:uid="{00000000-0005-0000-0000-00003C800000}"/>
    <cellStyle name="Normal 6 5 2 5 3 2 2 2" xfId="42153" xr:uid="{00000000-0005-0000-0000-00003D800000}"/>
    <cellStyle name="Normal 6 5 2 5 3 2 3" xfId="32135" xr:uid="{00000000-0005-0000-0000-00003E800000}"/>
    <cellStyle name="Normal 6 5 2 5 3 3" xfId="16715" xr:uid="{00000000-0005-0000-0000-00003F800000}"/>
    <cellStyle name="Normal 6 5 2 5 3 3 2" xfId="16716" xr:uid="{00000000-0005-0000-0000-000040800000}"/>
    <cellStyle name="Normal 6 5 2 5 3 3 2 2" xfId="42154" xr:uid="{00000000-0005-0000-0000-000041800000}"/>
    <cellStyle name="Normal 6 5 2 5 3 3 3" xfId="32136" xr:uid="{00000000-0005-0000-0000-000042800000}"/>
    <cellStyle name="Normal 6 5 2 5 3 4" xfId="16717" xr:uid="{00000000-0005-0000-0000-000043800000}"/>
    <cellStyle name="Normal 6 5 2 5 3 4 2" xfId="36495" xr:uid="{00000000-0005-0000-0000-000044800000}"/>
    <cellStyle name="Normal 6 5 2 5 3 5" xfId="25899" xr:uid="{00000000-0005-0000-0000-000045800000}"/>
    <cellStyle name="Normal 6 5 2 5 4" xfId="16718" xr:uid="{00000000-0005-0000-0000-000046800000}"/>
    <cellStyle name="Normal 6 5 2 5 4 2" xfId="16719" xr:uid="{00000000-0005-0000-0000-000047800000}"/>
    <cellStyle name="Normal 6 5 2 5 4 2 2" xfId="16720" xr:uid="{00000000-0005-0000-0000-000048800000}"/>
    <cellStyle name="Normal 6 5 2 5 4 2 2 2" xfId="42155" xr:uid="{00000000-0005-0000-0000-000049800000}"/>
    <cellStyle name="Normal 6 5 2 5 4 2 3" xfId="32137" xr:uid="{00000000-0005-0000-0000-00004A800000}"/>
    <cellStyle name="Normal 6 5 2 5 4 3" xfId="16721" xr:uid="{00000000-0005-0000-0000-00004B800000}"/>
    <cellStyle name="Normal 6 5 2 5 4 3 2" xfId="16722" xr:uid="{00000000-0005-0000-0000-00004C800000}"/>
    <cellStyle name="Normal 6 5 2 5 4 3 2 2" xfId="42156" xr:uid="{00000000-0005-0000-0000-00004D800000}"/>
    <cellStyle name="Normal 6 5 2 5 4 3 3" xfId="32138" xr:uid="{00000000-0005-0000-0000-00004E800000}"/>
    <cellStyle name="Normal 6 5 2 5 4 4" xfId="16723" xr:uid="{00000000-0005-0000-0000-00004F800000}"/>
    <cellStyle name="Normal 6 5 2 5 4 4 2" xfId="36496" xr:uid="{00000000-0005-0000-0000-000050800000}"/>
    <cellStyle name="Normal 6 5 2 5 4 5" xfId="25900" xr:uid="{00000000-0005-0000-0000-000051800000}"/>
    <cellStyle name="Normal 6 5 2 5 5" xfId="16724" xr:uid="{00000000-0005-0000-0000-000052800000}"/>
    <cellStyle name="Normal 6 5 2 5 5 2" xfId="16725" xr:uid="{00000000-0005-0000-0000-000053800000}"/>
    <cellStyle name="Normal 6 5 2 5 5 2 2" xfId="42157" xr:uid="{00000000-0005-0000-0000-000054800000}"/>
    <cellStyle name="Normal 6 5 2 5 5 3" xfId="32139" xr:uid="{00000000-0005-0000-0000-000055800000}"/>
    <cellStyle name="Normal 6 5 2 5 6" xfId="16726" xr:uid="{00000000-0005-0000-0000-000056800000}"/>
    <cellStyle name="Normal 6 5 2 5 6 2" xfId="16727" xr:uid="{00000000-0005-0000-0000-000057800000}"/>
    <cellStyle name="Normal 6 5 2 5 6 2 2" xfId="42158" xr:uid="{00000000-0005-0000-0000-000058800000}"/>
    <cellStyle name="Normal 6 5 2 5 6 3" xfId="32140" xr:uid="{00000000-0005-0000-0000-000059800000}"/>
    <cellStyle name="Normal 6 5 2 5 7" xfId="16728" xr:uid="{00000000-0005-0000-0000-00005A800000}"/>
    <cellStyle name="Normal 6 5 2 5 7 2" xfId="36491" xr:uid="{00000000-0005-0000-0000-00005B800000}"/>
    <cellStyle name="Normal 6 5 2 5 8" xfId="25895" xr:uid="{00000000-0005-0000-0000-00005C800000}"/>
    <cellStyle name="Normal 6 5 2 6" xfId="16729" xr:uid="{00000000-0005-0000-0000-00005D800000}"/>
    <cellStyle name="Normal 6 5 2 6 2" xfId="16730" xr:uid="{00000000-0005-0000-0000-00005E800000}"/>
    <cellStyle name="Normal 6 5 2 6 2 2" xfId="16731" xr:uid="{00000000-0005-0000-0000-00005F800000}"/>
    <cellStyle name="Normal 6 5 2 6 2 2 2" xfId="16732" xr:uid="{00000000-0005-0000-0000-000060800000}"/>
    <cellStyle name="Normal 6 5 2 6 2 2 2 2" xfId="16733" xr:uid="{00000000-0005-0000-0000-000061800000}"/>
    <cellStyle name="Normal 6 5 2 6 2 2 2 2 2" xfId="42159" xr:uid="{00000000-0005-0000-0000-000062800000}"/>
    <cellStyle name="Normal 6 5 2 6 2 2 2 3" xfId="32141" xr:uid="{00000000-0005-0000-0000-000063800000}"/>
    <cellStyle name="Normal 6 5 2 6 2 2 3" xfId="16734" xr:uid="{00000000-0005-0000-0000-000064800000}"/>
    <cellStyle name="Normal 6 5 2 6 2 2 3 2" xfId="16735" xr:uid="{00000000-0005-0000-0000-000065800000}"/>
    <cellStyle name="Normal 6 5 2 6 2 2 3 2 2" xfId="42160" xr:uid="{00000000-0005-0000-0000-000066800000}"/>
    <cellStyle name="Normal 6 5 2 6 2 2 3 3" xfId="32142" xr:uid="{00000000-0005-0000-0000-000067800000}"/>
    <cellStyle name="Normal 6 5 2 6 2 2 4" xfId="16736" xr:uid="{00000000-0005-0000-0000-000068800000}"/>
    <cellStyle name="Normal 6 5 2 6 2 2 4 2" xfId="36499" xr:uid="{00000000-0005-0000-0000-000069800000}"/>
    <cellStyle name="Normal 6 5 2 6 2 2 5" xfId="25903" xr:uid="{00000000-0005-0000-0000-00006A800000}"/>
    <cellStyle name="Normal 6 5 2 6 2 3" xfId="16737" xr:uid="{00000000-0005-0000-0000-00006B800000}"/>
    <cellStyle name="Normal 6 5 2 6 2 3 2" xfId="16738" xr:uid="{00000000-0005-0000-0000-00006C800000}"/>
    <cellStyle name="Normal 6 5 2 6 2 3 2 2" xfId="16739" xr:uid="{00000000-0005-0000-0000-00006D800000}"/>
    <cellStyle name="Normal 6 5 2 6 2 3 2 2 2" xfId="42161" xr:uid="{00000000-0005-0000-0000-00006E800000}"/>
    <cellStyle name="Normal 6 5 2 6 2 3 2 3" xfId="32143" xr:uid="{00000000-0005-0000-0000-00006F800000}"/>
    <cellStyle name="Normal 6 5 2 6 2 3 3" xfId="16740" xr:uid="{00000000-0005-0000-0000-000070800000}"/>
    <cellStyle name="Normal 6 5 2 6 2 3 3 2" xfId="16741" xr:uid="{00000000-0005-0000-0000-000071800000}"/>
    <cellStyle name="Normal 6 5 2 6 2 3 3 2 2" xfId="42162" xr:uid="{00000000-0005-0000-0000-000072800000}"/>
    <cellStyle name="Normal 6 5 2 6 2 3 3 3" xfId="32144" xr:uid="{00000000-0005-0000-0000-000073800000}"/>
    <cellStyle name="Normal 6 5 2 6 2 3 4" xfId="16742" xr:uid="{00000000-0005-0000-0000-000074800000}"/>
    <cellStyle name="Normal 6 5 2 6 2 3 4 2" xfId="36500" xr:uid="{00000000-0005-0000-0000-000075800000}"/>
    <cellStyle name="Normal 6 5 2 6 2 3 5" xfId="25904" xr:uid="{00000000-0005-0000-0000-000076800000}"/>
    <cellStyle name="Normal 6 5 2 6 2 4" xfId="16743" xr:uid="{00000000-0005-0000-0000-000077800000}"/>
    <cellStyle name="Normal 6 5 2 6 2 4 2" xfId="16744" xr:uid="{00000000-0005-0000-0000-000078800000}"/>
    <cellStyle name="Normal 6 5 2 6 2 4 2 2" xfId="42163" xr:uid="{00000000-0005-0000-0000-000079800000}"/>
    <cellStyle name="Normal 6 5 2 6 2 4 3" xfId="32145" xr:uid="{00000000-0005-0000-0000-00007A800000}"/>
    <cellStyle name="Normal 6 5 2 6 2 5" xfId="16745" xr:uid="{00000000-0005-0000-0000-00007B800000}"/>
    <cellStyle name="Normal 6 5 2 6 2 5 2" xfId="16746" xr:uid="{00000000-0005-0000-0000-00007C800000}"/>
    <cellStyle name="Normal 6 5 2 6 2 5 2 2" xfId="42164" xr:uid="{00000000-0005-0000-0000-00007D800000}"/>
    <cellStyle name="Normal 6 5 2 6 2 5 3" xfId="32146" xr:uid="{00000000-0005-0000-0000-00007E800000}"/>
    <cellStyle name="Normal 6 5 2 6 2 6" xfId="16747" xr:uid="{00000000-0005-0000-0000-00007F800000}"/>
    <cellStyle name="Normal 6 5 2 6 2 6 2" xfId="36498" xr:uid="{00000000-0005-0000-0000-000080800000}"/>
    <cellStyle name="Normal 6 5 2 6 2 7" xfId="25902" xr:uid="{00000000-0005-0000-0000-000081800000}"/>
    <cellStyle name="Normal 6 5 2 6 3" xfId="16748" xr:uid="{00000000-0005-0000-0000-000082800000}"/>
    <cellStyle name="Normal 6 5 2 6 3 2" xfId="16749" xr:uid="{00000000-0005-0000-0000-000083800000}"/>
    <cellStyle name="Normal 6 5 2 6 3 2 2" xfId="16750" xr:uid="{00000000-0005-0000-0000-000084800000}"/>
    <cellStyle name="Normal 6 5 2 6 3 2 2 2" xfId="42165" xr:uid="{00000000-0005-0000-0000-000085800000}"/>
    <cellStyle name="Normal 6 5 2 6 3 2 3" xfId="32147" xr:uid="{00000000-0005-0000-0000-000086800000}"/>
    <cellStyle name="Normal 6 5 2 6 3 3" xfId="16751" xr:uid="{00000000-0005-0000-0000-000087800000}"/>
    <cellStyle name="Normal 6 5 2 6 3 3 2" xfId="16752" xr:uid="{00000000-0005-0000-0000-000088800000}"/>
    <cellStyle name="Normal 6 5 2 6 3 3 2 2" xfId="42166" xr:uid="{00000000-0005-0000-0000-000089800000}"/>
    <cellStyle name="Normal 6 5 2 6 3 3 3" xfId="32148" xr:uid="{00000000-0005-0000-0000-00008A800000}"/>
    <cellStyle name="Normal 6 5 2 6 3 4" xfId="16753" xr:uid="{00000000-0005-0000-0000-00008B800000}"/>
    <cellStyle name="Normal 6 5 2 6 3 4 2" xfId="36501" xr:uid="{00000000-0005-0000-0000-00008C800000}"/>
    <cellStyle name="Normal 6 5 2 6 3 5" xfId="25905" xr:uid="{00000000-0005-0000-0000-00008D800000}"/>
    <cellStyle name="Normal 6 5 2 6 4" xfId="16754" xr:uid="{00000000-0005-0000-0000-00008E800000}"/>
    <cellStyle name="Normal 6 5 2 6 4 2" xfId="16755" xr:uid="{00000000-0005-0000-0000-00008F800000}"/>
    <cellStyle name="Normal 6 5 2 6 4 2 2" xfId="16756" xr:uid="{00000000-0005-0000-0000-000090800000}"/>
    <cellStyle name="Normal 6 5 2 6 4 2 2 2" xfId="42167" xr:uid="{00000000-0005-0000-0000-000091800000}"/>
    <cellStyle name="Normal 6 5 2 6 4 2 3" xfId="32149" xr:uid="{00000000-0005-0000-0000-000092800000}"/>
    <cellStyle name="Normal 6 5 2 6 4 3" xfId="16757" xr:uid="{00000000-0005-0000-0000-000093800000}"/>
    <cellStyle name="Normal 6 5 2 6 4 3 2" xfId="16758" xr:uid="{00000000-0005-0000-0000-000094800000}"/>
    <cellStyle name="Normal 6 5 2 6 4 3 2 2" xfId="42168" xr:uid="{00000000-0005-0000-0000-000095800000}"/>
    <cellStyle name="Normal 6 5 2 6 4 3 3" xfId="32150" xr:uid="{00000000-0005-0000-0000-000096800000}"/>
    <cellStyle name="Normal 6 5 2 6 4 4" xfId="16759" xr:uid="{00000000-0005-0000-0000-000097800000}"/>
    <cellStyle name="Normal 6 5 2 6 4 4 2" xfId="36502" xr:uid="{00000000-0005-0000-0000-000098800000}"/>
    <cellStyle name="Normal 6 5 2 6 4 5" xfId="25906" xr:uid="{00000000-0005-0000-0000-000099800000}"/>
    <cellStyle name="Normal 6 5 2 6 5" xfId="16760" xr:uid="{00000000-0005-0000-0000-00009A800000}"/>
    <cellStyle name="Normal 6 5 2 6 5 2" xfId="16761" xr:uid="{00000000-0005-0000-0000-00009B800000}"/>
    <cellStyle name="Normal 6 5 2 6 5 2 2" xfId="42169" xr:uid="{00000000-0005-0000-0000-00009C800000}"/>
    <cellStyle name="Normal 6 5 2 6 5 3" xfId="32151" xr:uid="{00000000-0005-0000-0000-00009D800000}"/>
    <cellStyle name="Normal 6 5 2 6 6" xfId="16762" xr:uid="{00000000-0005-0000-0000-00009E800000}"/>
    <cellStyle name="Normal 6 5 2 6 6 2" xfId="16763" xr:uid="{00000000-0005-0000-0000-00009F800000}"/>
    <cellStyle name="Normal 6 5 2 6 6 2 2" xfId="42170" xr:uid="{00000000-0005-0000-0000-0000A0800000}"/>
    <cellStyle name="Normal 6 5 2 6 6 3" xfId="32152" xr:uid="{00000000-0005-0000-0000-0000A1800000}"/>
    <cellStyle name="Normal 6 5 2 6 7" xfId="16764" xr:uid="{00000000-0005-0000-0000-0000A2800000}"/>
    <cellStyle name="Normal 6 5 2 6 7 2" xfId="36497" xr:uid="{00000000-0005-0000-0000-0000A3800000}"/>
    <cellStyle name="Normal 6 5 2 6 8" xfId="25901" xr:uid="{00000000-0005-0000-0000-0000A4800000}"/>
    <cellStyle name="Normal 6 5 2 7" xfId="16765" xr:uid="{00000000-0005-0000-0000-0000A5800000}"/>
    <cellStyle name="Normal 6 5 2 7 2" xfId="16766" xr:uid="{00000000-0005-0000-0000-0000A6800000}"/>
    <cellStyle name="Normal 6 5 2 7 2 2" xfId="16767" xr:uid="{00000000-0005-0000-0000-0000A7800000}"/>
    <cellStyle name="Normal 6 5 2 7 2 2 2" xfId="16768" xr:uid="{00000000-0005-0000-0000-0000A8800000}"/>
    <cellStyle name="Normal 6 5 2 7 2 2 2 2" xfId="42171" xr:uid="{00000000-0005-0000-0000-0000A9800000}"/>
    <cellStyle name="Normal 6 5 2 7 2 2 3" xfId="32153" xr:uid="{00000000-0005-0000-0000-0000AA800000}"/>
    <cellStyle name="Normal 6 5 2 7 2 3" xfId="16769" xr:uid="{00000000-0005-0000-0000-0000AB800000}"/>
    <cellStyle name="Normal 6 5 2 7 2 3 2" xfId="16770" xr:uid="{00000000-0005-0000-0000-0000AC800000}"/>
    <cellStyle name="Normal 6 5 2 7 2 3 2 2" xfId="42172" xr:uid="{00000000-0005-0000-0000-0000AD800000}"/>
    <cellStyle name="Normal 6 5 2 7 2 3 3" xfId="32154" xr:uid="{00000000-0005-0000-0000-0000AE800000}"/>
    <cellStyle name="Normal 6 5 2 7 2 4" xfId="16771" xr:uid="{00000000-0005-0000-0000-0000AF800000}"/>
    <cellStyle name="Normal 6 5 2 7 2 4 2" xfId="36504" xr:uid="{00000000-0005-0000-0000-0000B0800000}"/>
    <cellStyle name="Normal 6 5 2 7 2 5" xfId="25908" xr:uid="{00000000-0005-0000-0000-0000B1800000}"/>
    <cellStyle name="Normal 6 5 2 7 3" xfId="16772" xr:uid="{00000000-0005-0000-0000-0000B2800000}"/>
    <cellStyle name="Normal 6 5 2 7 3 2" xfId="16773" xr:uid="{00000000-0005-0000-0000-0000B3800000}"/>
    <cellStyle name="Normal 6 5 2 7 3 2 2" xfId="16774" xr:uid="{00000000-0005-0000-0000-0000B4800000}"/>
    <cellStyle name="Normal 6 5 2 7 3 2 2 2" xfId="42173" xr:uid="{00000000-0005-0000-0000-0000B5800000}"/>
    <cellStyle name="Normal 6 5 2 7 3 2 3" xfId="32155" xr:uid="{00000000-0005-0000-0000-0000B6800000}"/>
    <cellStyle name="Normal 6 5 2 7 3 3" xfId="16775" xr:uid="{00000000-0005-0000-0000-0000B7800000}"/>
    <cellStyle name="Normal 6 5 2 7 3 3 2" xfId="16776" xr:uid="{00000000-0005-0000-0000-0000B8800000}"/>
    <cellStyle name="Normal 6 5 2 7 3 3 2 2" xfId="42174" xr:uid="{00000000-0005-0000-0000-0000B9800000}"/>
    <cellStyle name="Normal 6 5 2 7 3 3 3" xfId="32156" xr:uid="{00000000-0005-0000-0000-0000BA800000}"/>
    <cellStyle name="Normal 6 5 2 7 3 4" xfId="16777" xr:uid="{00000000-0005-0000-0000-0000BB800000}"/>
    <cellStyle name="Normal 6 5 2 7 3 4 2" xfId="36505" xr:uid="{00000000-0005-0000-0000-0000BC800000}"/>
    <cellStyle name="Normal 6 5 2 7 3 5" xfId="25909" xr:uid="{00000000-0005-0000-0000-0000BD800000}"/>
    <cellStyle name="Normal 6 5 2 7 4" xfId="16778" xr:uid="{00000000-0005-0000-0000-0000BE800000}"/>
    <cellStyle name="Normal 6 5 2 7 4 2" xfId="16779" xr:uid="{00000000-0005-0000-0000-0000BF800000}"/>
    <cellStyle name="Normal 6 5 2 7 4 2 2" xfId="42175" xr:uid="{00000000-0005-0000-0000-0000C0800000}"/>
    <cellStyle name="Normal 6 5 2 7 4 3" xfId="32157" xr:uid="{00000000-0005-0000-0000-0000C1800000}"/>
    <cellStyle name="Normal 6 5 2 7 5" xfId="16780" xr:uid="{00000000-0005-0000-0000-0000C2800000}"/>
    <cellStyle name="Normal 6 5 2 7 5 2" xfId="16781" xr:uid="{00000000-0005-0000-0000-0000C3800000}"/>
    <cellStyle name="Normal 6 5 2 7 5 2 2" xfId="42176" xr:uid="{00000000-0005-0000-0000-0000C4800000}"/>
    <cellStyle name="Normal 6 5 2 7 5 3" xfId="32158" xr:uid="{00000000-0005-0000-0000-0000C5800000}"/>
    <cellStyle name="Normal 6 5 2 7 6" xfId="16782" xr:uid="{00000000-0005-0000-0000-0000C6800000}"/>
    <cellStyle name="Normal 6 5 2 7 6 2" xfId="36503" xr:uid="{00000000-0005-0000-0000-0000C7800000}"/>
    <cellStyle name="Normal 6 5 2 7 7" xfId="25907" xr:uid="{00000000-0005-0000-0000-0000C8800000}"/>
    <cellStyle name="Normal 6 5 2 8" xfId="16783" xr:uid="{00000000-0005-0000-0000-0000C9800000}"/>
    <cellStyle name="Normal 6 5 2 8 2" xfId="16784" xr:uid="{00000000-0005-0000-0000-0000CA800000}"/>
    <cellStyle name="Normal 6 5 2 8 2 2" xfId="16785" xr:uid="{00000000-0005-0000-0000-0000CB800000}"/>
    <cellStyle name="Normal 6 5 2 8 2 2 2" xfId="42177" xr:uid="{00000000-0005-0000-0000-0000CC800000}"/>
    <cellStyle name="Normal 6 5 2 8 2 3" xfId="32159" xr:uid="{00000000-0005-0000-0000-0000CD800000}"/>
    <cellStyle name="Normal 6 5 2 8 3" xfId="16786" xr:uid="{00000000-0005-0000-0000-0000CE800000}"/>
    <cellStyle name="Normal 6 5 2 8 3 2" xfId="16787" xr:uid="{00000000-0005-0000-0000-0000CF800000}"/>
    <cellStyle name="Normal 6 5 2 8 3 2 2" xfId="42178" xr:uid="{00000000-0005-0000-0000-0000D0800000}"/>
    <cellStyle name="Normal 6 5 2 8 3 3" xfId="32160" xr:uid="{00000000-0005-0000-0000-0000D1800000}"/>
    <cellStyle name="Normal 6 5 2 8 4" xfId="16788" xr:uid="{00000000-0005-0000-0000-0000D2800000}"/>
    <cellStyle name="Normal 6 5 2 8 4 2" xfId="36506" xr:uid="{00000000-0005-0000-0000-0000D3800000}"/>
    <cellStyle name="Normal 6 5 2 8 5" xfId="25910" xr:uid="{00000000-0005-0000-0000-0000D4800000}"/>
    <cellStyle name="Normal 6 5 2 9" xfId="16789" xr:uid="{00000000-0005-0000-0000-0000D5800000}"/>
    <cellStyle name="Normal 6 5 2 9 2" xfId="16790" xr:uid="{00000000-0005-0000-0000-0000D6800000}"/>
    <cellStyle name="Normal 6 5 2 9 2 2" xfId="16791" xr:uid="{00000000-0005-0000-0000-0000D7800000}"/>
    <cellStyle name="Normal 6 5 2 9 2 2 2" xfId="42179" xr:uid="{00000000-0005-0000-0000-0000D8800000}"/>
    <cellStyle name="Normal 6 5 2 9 2 3" xfId="32161" xr:uid="{00000000-0005-0000-0000-0000D9800000}"/>
    <cellStyle name="Normal 6 5 2 9 3" xfId="16792" xr:uid="{00000000-0005-0000-0000-0000DA800000}"/>
    <cellStyle name="Normal 6 5 2 9 3 2" xfId="16793" xr:uid="{00000000-0005-0000-0000-0000DB800000}"/>
    <cellStyle name="Normal 6 5 2 9 3 2 2" xfId="42180" xr:uid="{00000000-0005-0000-0000-0000DC800000}"/>
    <cellStyle name="Normal 6 5 2 9 3 3" xfId="32162" xr:uid="{00000000-0005-0000-0000-0000DD800000}"/>
    <cellStyle name="Normal 6 5 2 9 4" xfId="16794" xr:uid="{00000000-0005-0000-0000-0000DE800000}"/>
    <cellStyle name="Normal 6 5 2 9 4 2" xfId="36507" xr:uid="{00000000-0005-0000-0000-0000DF800000}"/>
    <cellStyle name="Normal 6 5 2 9 5" xfId="25911" xr:uid="{00000000-0005-0000-0000-0000E0800000}"/>
    <cellStyle name="Normal 6 5 3" xfId="16795" xr:uid="{00000000-0005-0000-0000-0000E1800000}"/>
    <cellStyle name="Normal 6 5 3 10" xfId="16796" xr:uid="{00000000-0005-0000-0000-0000E2800000}"/>
    <cellStyle name="Normal 6 5 3 10 2" xfId="16797" xr:uid="{00000000-0005-0000-0000-0000E3800000}"/>
    <cellStyle name="Normal 6 5 3 10 2 2" xfId="42181" xr:uid="{00000000-0005-0000-0000-0000E4800000}"/>
    <cellStyle name="Normal 6 5 3 10 3" xfId="32163" xr:uid="{00000000-0005-0000-0000-0000E5800000}"/>
    <cellStyle name="Normal 6 5 3 11" xfId="16798" xr:uid="{00000000-0005-0000-0000-0000E6800000}"/>
    <cellStyle name="Normal 6 5 3 11 2" xfId="16799" xr:uid="{00000000-0005-0000-0000-0000E7800000}"/>
    <cellStyle name="Normal 6 5 3 11 2 2" xfId="42182" xr:uid="{00000000-0005-0000-0000-0000E8800000}"/>
    <cellStyle name="Normal 6 5 3 11 3" xfId="32164" xr:uid="{00000000-0005-0000-0000-0000E9800000}"/>
    <cellStyle name="Normal 6 5 3 12" xfId="16800" xr:uid="{00000000-0005-0000-0000-0000EA800000}"/>
    <cellStyle name="Normal 6 5 3 12 2" xfId="36508" xr:uid="{00000000-0005-0000-0000-0000EB800000}"/>
    <cellStyle name="Normal 6 5 3 13" xfId="25912" xr:uid="{00000000-0005-0000-0000-0000EC800000}"/>
    <cellStyle name="Normal 6 5 3 2" xfId="16801" xr:uid="{00000000-0005-0000-0000-0000ED800000}"/>
    <cellStyle name="Normal 6 5 3 2 10" xfId="16802" xr:uid="{00000000-0005-0000-0000-0000EE800000}"/>
    <cellStyle name="Normal 6 5 3 2 10 2" xfId="16803" xr:uid="{00000000-0005-0000-0000-0000EF800000}"/>
    <cellStyle name="Normal 6 5 3 2 10 2 2" xfId="42183" xr:uid="{00000000-0005-0000-0000-0000F0800000}"/>
    <cellStyle name="Normal 6 5 3 2 10 3" xfId="32165" xr:uid="{00000000-0005-0000-0000-0000F1800000}"/>
    <cellStyle name="Normal 6 5 3 2 11" xfId="16804" xr:uid="{00000000-0005-0000-0000-0000F2800000}"/>
    <cellStyle name="Normal 6 5 3 2 11 2" xfId="36509" xr:uid="{00000000-0005-0000-0000-0000F3800000}"/>
    <cellStyle name="Normal 6 5 3 2 12" xfId="25913" xr:uid="{00000000-0005-0000-0000-0000F4800000}"/>
    <cellStyle name="Normal 6 5 3 2 2" xfId="16805" xr:uid="{00000000-0005-0000-0000-0000F5800000}"/>
    <cellStyle name="Normal 6 5 3 2 2 10" xfId="25914" xr:uid="{00000000-0005-0000-0000-0000F6800000}"/>
    <cellStyle name="Normal 6 5 3 2 2 2" xfId="16806" xr:uid="{00000000-0005-0000-0000-0000F7800000}"/>
    <cellStyle name="Normal 6 5 3 2 2 2 2" xfId="16807" xr:uid="{00000000-0005-0000-0000-0000F8800000}"/>
    <cellStyle name="Normal 6 5 3 2 2 2 2 2" xfId="16808" xr:uid="{00000000-0005-0000-0000-0000F9800000}"/>
    <cellStyle name="Normal 6 5 3 2 2 2 2 2 2" xfId="16809" xr:uid="{00000000-0005-0000-0000-0000FA800000}"/>
    <cellStyle name="Normal 6 5 3 2 2 2 2 2 2 2" xfId="16810" xr:uid="{00000000-0005-0000-0000-0000FB800000}"/>
    <cellStyle name="Normal 6 5 3 2 2 2 2 2 2 2 2" xfId="42184" xr:uid="{00000000-0005-0000-0000-0000FC800000}"/>
    <cellStyle name="Normal 6 5 3 2 2 2 2 2 2 3" xfId="32166" xr:uid="{00000000-0005-0000-0000-0000FD800000}"/>
    <cellStyle name="Normal 6 5 3 2 2 2 2 2 3" xfId="16811" xr:uid="{00000000-0005-0000-0000-0000FE800000}"/>
    <cellStyle name="Normal 6 5 3 2 2 2 2 2 3 2" xfId="16812" xr:uid="{00000000-0005-0000-0000-0000FF800000}"/>
    <cellStyle name="Normal 6 5 3 2 2 2 2 2 3 2 2" xfId="42185" xr:uid="{00000000-0005-0000-0000-000000810000}"/>
    <cellStyle name="Normal 6 5 3 2 2 2 2 2 3 3" xfId="32167" xr:uid="{00000000-0005-0000-0000-000001810000}"/>
    <cellStyle name="Normal 6 5 3 2 2 2 2 2 4" xfId="16813" xr:uid="{00000000-0005-0000-0000-000002810000}"/>
    <cellStyle name="Normal 6 5 3 2 2 2 2 2 4 2" xfId="36513" xr:uid="{00000000-0005-0000-0000-000003810000}"/>
    <cellStyle name="Normal 6 5 3 2 2 2 2 2 5" xfId="25917" xr:uid="{00000000-0005-0000-0000-000004810000}"/>
    <cellStyle name="Normal 6 5 3 2 2 2 2 3" xfId="16814" xr:uid="{00000000-0005-0000-0000-000005810000}"/>
    <cellStyle name="Normal 6 5 3 2 2 2 2 3 2" xfId="16815" xr:uid="{00000000-0005-0000-0000-000006810000}"/>
    <cellStyle name="Normal 6 5 3 2 2 2 2 3 2 2" xfId="16816" xr:uid="{00000000-0005-0000-0000-000007810000}"/>
    <cellStyle name="Normal 6 5 3 2 2 2 2 3 2 2 2" xfId="42186" xr:uid="{00000000-0005-0000-0000-000008810000}"/>
    <cellStyle name="Normal 6 5 3 2 2 2 2 3 2 3" xfId="32168" xr:uid="{00000000-0005-0000-0000-000009810000}"/>
    <cellStyle name="Normal 6 5 3 2 2 2 2 3 3" xfId="16817" xr:uid="{00000000-0005-0000-0000-00000A810000}"/>
    <cellStyle name="Normal 6 5 3 2 2 2 2 3 3 2" xfId="16818" xr:uid="{00000000-0005-0000-0000-00000B810000}"/>
    <cellStyle name="Normal 6 5 3 2 2 2 2 3 3 2 2" xfId="42187" xr:uid="{00000000-0005-0000-0000-00000C810000}"/>
    <cellStyle name="Normal 6 5 3 2 2 2 2 3 3 3" xfId="32169" xr:uid="{00000000-0005-0000-0000-00000D810000}"/>
    <cellStyle name="Normal 6 5 3 2 2 2 2 3 4" xfId="16819" xr:uid="{00000000-0005-0000-0000-00000E810000}"/>
    <cellStyle name="Normal 6 5 3 2 2 2 2 3 4 2" xfId="36514" xr:uid="{00000000-0005-0000-0000-00000F810000}"/>
    <cellStyle name="Normal 6 5 3 2 2 2 2 3 5" xfId="25918" xr:uid="{00000000-0005-0000-0000-000010810000}"/>
    <cellStyle name="Normal 6 5 3 2 2 2 2 4" xfId="16820" xr:uid="{00000000-0005-0000-0000-000011810000}"/>
    <cellStyle name="Normal 6 5 3 2 2 2 2 4 2" xfId="16821" xr:uid="{00000000-0005-0000-0000-000012810000}"/>
    <cellStyle name="Normal 6 5 3 2 2 2 2 4 2 2" xfId="42188" xr:uid="{00000000-0005-0000-0000-000013810000}"/>
    <cellStyle name="Normal 6 5 3 2 2 2 2 4 3" xfId="32170" xr:uid="{00000000-0005-0000-0000-000014810000}"/>
    <cellStyle name="Normal 6 5 3 2 2 2 2 5" xfId="16822" xr:uid="{00000000-0005-0000-0000-000015810000}"/>
    <cellStyle name="Normal 6 5 3 2 2 2 2 5 2" xfId="16823" xr:uid="{00000000-0005-0000-0000-000016810000}"/>
    <cellStyle name="Normal 6 5 3 2 2 2 2 5 2 2" xfId="42189" xr:uid="{00000000-0005-0000-0000-000017810000}"/>
    <cellStyle name="Normal 6 5 3 2 2 2 2 5 3" xfId="32171" xr:uid="{00000000-0005-0000-0000-000018810000}"/>
    <cellStyle name="Normal 6 5 3 2 2 2 2 6" xfId="16824" xr:uid="{00000000-0005-0000-0000-000019810000}"/>
    <cellStyle name="Normal 6 5 3 2 2 2 2 6 2" xfId="36512" xr:uid="{00000000-0005-0000-0000-00001A810000}"/>
    <cellStyle name="Normal 6 5 3 2 2 2 2 7" xfId="25916" xr:uid="{00000000-0005-0000-0000-00001B810000}"/>
    <cellStyle name="Normal 6 5 3 2 2 2 3" xfId="16825" xr:uid="{00000000-0005-0000-0000-00001C810000}"/>
    <cellStyle name="Normal 6 5 3 2 2 2 3 2" xfId="16826" xr:uid="{00000000-0005-0000-0000-00001D810000}"/>
    <cellStyle name="Normal 6 5 3 2 2 2 3 2 2" xfId="16827" xr:uid="{00000000-0005-0000-0000-00001E810000}"/>
    <cellStyle name="Normal 6 5 3 2 2 2 3 2 2 2" xfId="42190" xr:uid="{00000000-0005-0000-0000-00001F810000}"/>
    <cellStyle name="Normal 6 5 3 2 2 2 3 2 3" xfId="32172" xr:uid="{00000000-0005-0000-0000-000020810000}"/>
    <cellStyle name="Normal 6 5 3 2 2 2 3 3" xfId="16828" xr:uid="{00000000-0005-0000-0000-000021810000}"/>
    <cellStyle name="Normal 6 5 3 2 2 2 3 3 2" xfId="16829" xr:uid="{00000000-0005-0000-0000-000022810000}"/>
    <cellStyle name="Normal 6 5 3 2 2 2 3 3 2 2" xfId="42191" xr:uid="{00000000-0005-0000-0000-000023810000}"/>
    <cellStyle name="Normal 6 5 3 2 2 2 3 3 3" xfId="32173" xr:uid="{00000000-0005-0000-0000-000024810000}"/>
    <cellStyle name="Normal 6 5 3 2 2 2 3 4" xfId="16830" xr:uid="{00000000-0005-0000-0000-000025810000}"/>
    <cellStyle name="Normal 6 5 3 2 2 2 3 4 2" xfId="36515" xr:uid="{00000000-0005-0000-0000-000026810000}"/>
    <cellStyle name="Normal 6 5 3 2 2 2 3 5" xfId="25919" xr:uid="{00000000-0005-0000-0000-000027810000}"/>
    <cellStyle name="Normal 6 5 3 2 2 2 4" xfId="16831" xr:uid="{00000000-0005-0000-0000-000028810000}"/>
    <cellStyle name="Normal 6 5 3 2 2 2 4 2" xfId="16832" xr:uid="{00000000-0005-0000-0000-000029810000}"/>
    <cellStyle name="Normal 6 5 3 2 2 2 4 2 2" xfId="16833" xr:uid="{00000000-0005-0000-0000-00002A810000}"/>
    <cellStyle name="Normal 6 5 3 2 2 2 4 2 2 2" xfId="42192" xr:uid="{00000000-0005-0000-0000-00002B810000}"/>
    <cellStyle name="Normal 6 5 3 2 2 2 4 2 3" xfId="32174" xr:uid="{00000000-0005-0000-0000-00002C810000}"/>
    <cellStyle name="Normal 6 5 3 2 2 2 4 3" xfId="16834" xr:uid="{00000000-0005-0000-0000-00002D810000}"/>
    <cellStyle name="Normal 6 5 3 2 2 2 4 3 2" xfId="16835" xr:uid="{00000000-0005-0000-0000-00002E810000}"/>
    <cellStyle name="Normal 6 5 3 2 2 2 4 3 2 2" xfId="42193" xr:uid="{00000000-0005-0000-0000-00002F810000}"/>
    <cellStyle name="Normal 6 5 3 2 2 2 4 3 3" xfId="32175" xr:uid="{00000000-0005-0000-0000-000030810000}"/>
    <cellStyle name="Normal 6 5 3 2 2 2 4 4" xfId="16836" xr:uid="{00000000-0005-0000-0000-000031810000}"/>
    <cellStyle name="Normal 6 5 3 2 2 2 4 4 2" xfId="36516" xr:uid="{00000000-0005-0000-0000-000032810000}"/>
    <cellStyle name="Normal 6 5 3 2 2 2 4 5" xfId="25920" xr:uid="{00000000-0005-0000-0000-000033810000}"/>
    <cellStyle name="Normal 6 5 3 2 2 2 5" xfId="16837" xr:uid="{00000000-0005-0000-0000-000034810000}"/>
    <cellStyle name="Normal 6 5 3 2 2 2 5 2" xfId="16838" xr:uid="{00000000-0005-0000-0000-000035810000}"/>
    <cellStyle name="Normal 6 5 3 2 2 2 5 2 2" xfId="42194" xr:uid="{00000000-0005-0000-0000-000036810000}"/>
    <cellStyle name="Normal 6 5 3 2 2 2 5 3" xfId="32176" xr:uid="{00000000-0005-0000-0000-000037810000}"/>
    <cellStyle name="Normal 6 5 3 2 2 2 6" xfId="16839" xr:uid="{00000000-0005-0000-0000-000038810000}"/>
    <cellStyle name="Normal 6 5 3 2 2 2 6 2" xfId="16840" xr:uid="{00000000-0005-0000-0000-000039810000}"/>
    <cellStyle name="Normal 6 5 3 2 2 2 6 2 2" xfId="42195" xr:uid="{00000000-0005-0000-0000-00003A810000}"/>
    <cellStyle name="Normal 6 5 3 2 2 2 6 3" xfId="32177" xr:uid="{00000000-0005-0000-0000-00003B810000}"/>
    <cellStyle name="Normal 6 5 3 2 2 2 7" xfId="16841" xr:uid="{00000000-0005-0000-0000-00003C810000}"/>
    <cellStyle name="Normal 6 5 3 2 2 2 7 2" xfId="36511" xr:uid="{00000000-0005-0000-0000-00003D810000}"/>
    <cellStyle name="Normal 6 5 3 2 2 2 8" xfId="25915" xr:uid="{00000000-0005-0000-0000-00003E810000}"/>
    <cellStyle name="Normal 6 5 3 2 2 3" xfId="16842" xr:uid="{00000000-0005-0000-0000-00003F810000}"/>
    <cellStyle name="Normal 6 5 3 2 2 3 2" xfId="16843" xr:uid="{00000000-0005-0000-0000-000040810000}"/>
    <cellStyle name="Normal 6 5 3 2 2 3 2 2" xfId="16844" xr:uid="{00000000-0005-0000-0000-000041810000}"/>
    <cellStyle name="Normal 6 5 3 2 2 3 2 2 2" xfId="16845" xr:uid="{00000000-0005-0000-0000-000042810000}"/>
    <cellStyle name="Normal 6 5 3 2 2 3 2 2 2 2" xfId="16846" xr:uid="{00000000-0005-0000-0000-000043810000}"/>
    <cellStyle name="Normal 6 5 3 2 2 3 2 2 2 2 2" xfId="42196" xr:uid="{00000000-0005-0000-0000-000044810000}"/>
    <cellStyle name="Normal 6 5 3 2 2 3 2 2 2 3" xfId="32178" xr:uid="{00000000-0005-0000-0000-000045810000}"/>
    <cellStyle name="Normal 6 5 3 2 2 3 2 2 3" xfId="16847" xr:uid="{00000000-0005-0000-0000-000046810000}"/>
    <cellStyle name="Normal 6 5 3 2 2 3 2 2 3 2" xfId="16848" xr:uid="{00000000-0005-0000-0000-000047810000}"/>
    <cellStyle name="Normal 6 5 3 2 2 3 2 2 3 2 2" xfId="42197" xr:uid="{00000000-0005-0000-0000-000048810000}"/>
    <cellStyle name="Normal 6 5 3 2 2 3 2 2 3 3" xfId="32179" xr:uid="{00000000-0005-0000-0000-000049810000}"/>
    <cellStyle name="Normal 6 5 3 2 2 3 2 2 4" xfId="16849" xr:uid="{00000000-0005-0000-0000-00004A810000}"/>
    <cellStyle name="Normal 6 5 3 2 2 3 2 2 4 2" xfId="36519" xr:uid="{00000000-0005-0000-0000-00004B810000}"/>
    <cellStyle name="Normal 6 5 3 2 2 3 2 2 5" xfId="25923" xr:uid="{00000000-0005-0000-0000-00004C810000}"/>
    <cellStyle name="Normal 6 5 3 2 2 3 2 3" xfId="16850" xr:uid="{00000000-0005-0000-0000-00004D810000}"/>
    <cellStyle name="Normal 6 5 3 2 2 3 2 3 2" xfId="16851" xr:uid="{00000000-0005-0000-0000-00004E810000}"/>
    <cellStyle name="Normal 6 5 3 2 2 3 2 3 2 2" xfId="16852" xr:uid="{00000000-0005-0000-0000-00004F810000}"/>
    <cellStyle name="Normal 6 5 3 2 2 3 2 3 2 2 2" xfId="42198" xr:uid="{00000000-0005-0000-0000-000050810000}"/>
    <cellStyle name="Normal 6 5 3 2 2 3 2 3 2 3" xfId="32180" xr:uid="{00000000-0005-0000-0000-000051810000}"/>
    <cellStyle name="Normal 6 5 3 2 2 3 2 3 3" xfId="16853" xr:uid="{00000000-0005-0000-0000-000052810000}"/>
    <cellStyle name="Normal 6 5 3 2 2 3 2 3 3 2" xfId="16854" xr:uid="{00000000-0005-0000-0000-000053810000}"/>
    <cellStyle name="Normal 6 5 3 2 2 3 2 3 3 2 2" xfId="42199" xr:uid="{00000000-0005-0000-0000-000054810000}"/>
    <cellStyle name="Normal 6 5 3 2 2 3 2 3 3 3" xfId="32181" xr:uid="{00000000-0005-0000-0000-000055810000}"/>
    <cellStyle name="Normal 6 5 3 2 2 3 2 3 4" xfId="16855" xr:uid="{00000000-0005-0000-0000-000056810000}"/>
    <cellStyle name="Normal 6 5 3 2 2 3 2 3 4 2" xfId="36520" xr:uid="{00000000-0005-0000-0000-000057810000}"/>
    <cellStyle name="Normal 6 5 3 2 2 3 2 3 5" xfId="25924" xr:uid="{00000000-0005-0000-0000-000058810000}"/>
    <cellStyle name="Normal 6 5 3 2 2 3 2 4" xfId="16856" xr:uid="{00000000-0005-0000-0000-000059810000}"/>
    <cellStyle name="Normal 6 5 3 2 2 3 2 4 2" xfId="16857" xr:uid="{00000000-0005-0000-0000-00005A810000}"/>
    <cellStyle name="Normal 6 5 3 2 2 3 2 4 2 2" xfId="42200" xr:uid="{00000000-0005-0000-0000-00005B810000}"/>
    <cellStyle name="Normal 6 5 3 2 2 3 2 4 3" xfId="32182" xr:uid="{00000000-0005-0000-0000-00005C810000}"/>
    <cellStyle name="Normal 6 5 3 2 2 3 2 5" xfId="16858" xr:uid="{00000000-0005-0000-0000-00005D810000}"/>
    <cellStyle name="Normal 6 5 3 2 2 3 2 5 2" xfId="16859" xr:uid="{00000000-0005-0000-0000-00005E810000}"/>
    <cellStyle name="Normal 6 5 3 2 2 3 2 5 2 2" xfId="42201" xr:uid="{00000000-0005-0000-0000-00005F810000}"/>
    <cellStyle name="Normal 6 5 3 2 2 3 2 5 3" xfId="32183" xr:uid="{00000000-0005-0000-0000-000060810000}"/>
    <cellStyle name="Normal 6 5 3 2 2 3 2 6" xfId="16860" xr:uid="{00000000-0005-0000-0000-000061810000}"/>
    <cellStyle name="Normal 6 5 3 2 2 3 2 6 2" xfId="36518" xr:uid="{00000000-0005-0000-0000-000062810000}"/>
    <cellStyle name="Normal 6 5 3 2 2 3 2 7" xfId="25922" xr:uid="{00000000-0005-0000-0000-000063810000}"/>
    <cellStyle name="Normal 6 5 3 2 2 3 3" xfId="16861" xr:uid="{00000000-0005-0000-0000-000064810000}"/>
    <cellStyle name="Normal 6 5 3 2 2 3 3 2" xfId="16862" xr:uid="{00000000-0005-0000-0000-000065810000}"/>
    <cellStyle name="Normal 6 5 3 2 2 3 3 2 2" xfId="16863" xr:uid="{00000000-0005-0000-0000-000066810000}"/>
    <cellStyle name="Normal 6 5 3 2 2 3 3 2 2 2" xfId="42202" xr:uid="{00000000-0005-0000-0000-000067810000}"/>
    <cellStyle name="Normal 6 5 3 2 2 3 3 2 3" xfId="32184" xr:uid="{00000000-0005-0000-0000-000068810000}"/>
    <cellStyle name="Normal 6 5 3 2 2 3 3 3" xfId="16864" xr:uid="{00000000-0005-0000-0000-000069810000}"/>
    <cellStyle name="Normal 6 5 3 2 2 3 3 3 2" xfId="16865" xr:uid="{00000000-0005-0000-0000-00006A810000}"/>
    <cellStyle name="Normal 6 5 3 2 2 3 3 3 2 2" xfId="42203" xr:uid="{00000000-0005-0000-0000-00006B810000}"/>
    <cellStyle name="Normal 6 5 3 2 2 3 3 3 3" xfId="32185" xr:uid="{00000000-0005-0000-0000-00006C810000}"/>
    <cellStyle name="Normal 6 5 3 2 2 3 3 4" xfId="16866" xr:uid="{00000000-0005-0000-0000-00006D810000}"/>
    <cellStyle name="Normal 6 5 3 2 2 3 3 4 2" xfId="36521" xr:uid="{00000000-0005-0000-0000-00006E810000}"/>
    <cellStyle name="Normal 6 5 3 2 2 3 3 5" xfId="25925" xr:uid="{00000000-0005-0000-0000-00006F810000}"/>
    <cellStyle name="Normal 6 5 3 2 2 3 4" xfId="16867" xr:uid="{00000000-0005-0000-0000-000070810000}"/>
    <cellStyle name="Normal 6 5 3 2 2 3 4 2" xfId="16868" xr:uid="{00000000-0005-0000-0000-000071810000}"/>
    <cellStyle name="Normal 6 5 3 2 2 3 4 2 2" xfId="16869" xr:uid="{00000000-0005-0000-0000-000072810000}"/>
    <cellStyle name="Normal 6 5 3 2 2 3 4 2 2 2" xfId="42204" xr:uid="{00000000-0005-0000-0000-000073810000}"/>
    <cellStyle name="Normal 6 5 3 2 2 3 4 2 3" xfId="32186" xr:uid="{00000000-0005-0000-0000-000074810000}"/>
    <cellStyle name="Normal 6 5 3 2 2 3 4 3" xfId="16870" xr:uid="{00000000-0005-0000-0000-000075810000}"/>
    <cellStyle name="Normal 6 5 3 2 2 3 4 3 2" xfId="16871" xr:uid="{00000000-0005-0000-0000-000076810000}"/>
    <cellStyle name="Normal 6 5 3 2 2 3 4 3 2 2" xfId="42205" xr:uid="{00000000-0005-0000-0000-000077810000}"/>
    <cellStyle name="Normal 6 5 3 2 2 3 4 3 3" xfId="32187" xr:uid="{00000000-0005-0000-0000-000078810000}"/>
    <cellStyle name="Normal 6 5 3 2 2 3 4 4" xfId="16872" xr:uid="{00000000-0005-0000-0000-000079810000}"/>
    <cellStyle name="Normal 6 5 3 2 2 3 4 4 2" xfId="36522" xr:uid="{00000000-0005-0000-0000-00007A810000}"/>
    <cellStyle name="Normal 6 5 3 2 2 3 4 5" xfId="25926" xr:uid="{00000000-0005-0000-0000-00007B810000}"/>
    <cellStyle name="Normal 6 5 3 2 2 3 5" xfId="16873" xr:uid="{00000000-0005-0000-0000-00007C810000}"/>
    <cellStyle name="Normal 6 5 3 2 2 3 5 2" xfId="16874" xr:uid="{00000000-0005-0000-0000-00007D810000}"/>
    <cellStyle name="Normal 6 5 3 2 2 3 5 2 2" xfId="42206" xr:uid="{00000000-0005-0000-0000-00007E810000}"/>
    <cellStyle name="Normal 6 5 3 2 2 3 5 3" xfId="32188" xr:uid="{00000000-0005-0000-0000-00007F810000}"/>
    <cellStyle name="Normal 6 5 3 2 2 3 6" xfId="16875" xr:uid="{00000000-0005-0000-0000-000080810000}"/>
    <cellStyle name="Normal 6 5 3 2 2 3 6 2" xfId="16876" xr:uid="{00000000-0005-0000-0000-000081810000}"/>
    <cellStyle name="Normal 6 5 3 2 2 3 6 2 2" xfId="42207" xr:uid="{00000000-0005-0000-0000-000082810000}"/>
    <cellStyle name="Normal 6 5 3 2 2 3 6 3" xfId="32189" xr:uid="{00000000-0005-0000-0000-000083810000}"/>
    <cellStyle name="Normal 6 5 3 2 2 3 7" xfId="16877" xr:uid="{00000000-0005-0000-0000-000084810000}"/>
    <cellStyle name="Normal 6 5 3 2 2 3 7 2" xfId="36517" xr:uid="{00000000-0005-0000-0000-000085810000}"/>
    <cellStyle name="Normal 6 5 3 2 2 3 8" xfId="25921" xr:uid="{00000000-0005-0000-0000-000086810000}"/>
    <cellStyle name="Normal 6 5 3 2 2 4" xfId="16878" xr:uid="{00000000-0005-0000-0000-000087810000}"/>
    <cellStyle name="Normal 6 5 3 2 2 4 2" xfId="16879" xr:uid="{00000000-0005-0000-0000-000088810000}"/>
    <cellStyle name="Normal 6 5 3 2 2 4 2 2" xfId="16880" xr:uid="{00000000-0005-0000-0000-000089810000}"/>
    <cellStyle name="Normal 6 5 3 2 2 4 2 2 2" xfId="16881" xr:uid="{00000000-0005-0000-0000-00008A810000}"/>
    <cellStyle name="Normal 6 5 3 2 2 4 2 2 2 2" xfId="42208" xr:uid="{00000000-0005-0000-0000-00008B810000}"/>
    <cellStyle name="Normal 6 5 3 2 2 4 2 2 3" xfId="32190" xr:uid="{00000000-0005-0000-0000-00008C810000}"/>
    <cellStyle name="Normal 6 5 3 2 2 4 2 3" xfId="16882" xr:uid="{00000000-0005-0000-0000-00008D810000}"/>
    <cellStyle name="Normal 6 5 3 2 2 4 2 3 2" xfId="16883" xr:uid="{00000000-0005-0000-0000-00008E810000}"/>
    <cellStyle name="Normal 6 5 3 2 2 4 2 3 2 2" xfId="42209" xr:uid="{00000000-0005-0000-0000-00008F810000}"/>
    <cellStyle name="Normal 6 5 3 2 2 4 2 3 3" xfId="32191" xr:uid="{00000000-0005-0000-0000-000090810000}"/>
    <cellStyle name="Normal 6 5 3 2 2 4 2 4" xfId="16884" xr:uid="{00000000-0005-0000-0000-000091810000}"/>
    <cellStyle name="Normal 6 5 3 2 2 4 2 4 2" xfId="36524" xr:uid="{00000000-0005-0000-0000-000092810000}"/>
    <cellStyle name="Normal 6 5 3 2 2 4 2 5" xfId="25928" xr:uid="{00000000-0005-0000-0000-000093810000}"/>
    <cellStyle name="Normal 6 5 3 2 2 4 3" xfId="16885" xr:uid="{00000000-0005-0000-0000-000094810000}"/>
    <cellStyle name="Normal 6 5 3 2 2 4 3 2" xfId="16886" xr:uid="{00000000-0005-0000-0000-000095810000}"/>
    <cellStyle name="Normal 6 5 3 2 2 4 3 2 2" xfId="16887" xr:uid="{00000000-0005-0000-0000-000096810000}"/>
    <cellStyle name="Normal 6 5 3 2 2 4 3 2 2 2" xfId="42210" xr:uid="{00000000-0005-0000-0000-000097810000}"/>
    <cellStyle name="Normal 6 5 3 2 2 4 3 2 3" xfId="32192" xr:uid="{00000000-0005-0000-0000-000098810000}"/>
    <cellStyle name="Normal 6 5 3 2 2 4 3 3" xfId="16888" xr:uid="{00000000-0005-0000-0000-000099810000}"/>
    <cellStyle name="Normal 6 5 3 2 2 4 3 3 2" xfId="16889" xr:uid="{00000000-0005-0000-0000-00009A810000}"/>
    <cellStyle name="Normal 6 5 3 2 2 4 3 3 2 2" xfId="42211" xr:uid="{00000000-0005-0000-0000-00009B810000}"/>
    <cellStyle name="Normal 6 5 3 2 2 4 3 3 3" xfId="32193" xr:uid="{00000000-0005-0000-0000-00009C810000}"/>
    <cellStyle name="Normal 6 5 3 2 2 4 3 4" xfId="16890" xr:uid="{00000000-0005-0000-0000-00009D810000}"/>
    <cellStyle name="Normal 6 5 3 2 2 4 3 4 2" xfId="36525" xr:uid="{00000000-0005-0000-0000-00009E810000}"/>
    <cellStyle name="Normal 6 5 3 2 2 4 3 5" xfId="25929" xr:uid="{00000000-0005-0000-0000-00009F810000}"/>
    <cellStyle name="Normal 6 5 3 2 2 4 4" xfId="16891" xr:uid="{00000000-0005-0000-0000-0000A0810000}"/>
    <cellStyle name="Normal 6 5 3 2 2 4 4 2" xfId="16892" xr:uid="{00000000-0005-0000-0000-0000A1810000}"/>
    <cellStyle name="Normal 6 5 3 2 2 4 4 2 2" xfId="42212" xr:uid="{00000000-0005-0000-0000-0000A2810000}"/>
    <cellStyle name="Normal 6 5 3 2 2 4 4 3" xfId="32194" xr:uid="{00000000-0005-0000-0000-0000A3810000}"/>
    <cellStyle name="Normal 6 5 3 2 2 4 5" xfId="16893" xr:uid="{00000000-0005-0000-0000-0000A4810000}"/>
    <cellStyle name="Normal 6 5 3 2 2 4 5 2" xfId="16894" xr:uid="{00000000-0005-0000-0000-0000A5810000}"/>
    <cellStyle name="Normal 6 5 3 2 2 4 5 2 2" xfId="42213" xr:uid="{00000000-0005-0000-0000-0000A6810000}"/>
    <cellStyle name="Normal 6 5 3 2 2 4 5 3" xfId="32195" xr:uid="{00000000-0005-0000-0000-0000A7810000}"/>
    <cellStyle name="Normal 6 5 3 2 2 4 6" xfId="16895" xr:uid="{00000000-0005-0000-0000-0000A8810000}"/>
    <cellStyle name="Normal 6 5 3 2 2 4 6 2" xfId="36523" xr:uid="{00000000-0005-0000-0000-0000A9810000}"/>
    <cellStyle name="Normal 6 5 3 2 2 4 7" xfId="25927" xr:uid="{00000000-0005-0000-0000-0000AA810000}"/>
    <cellStyle name="Normal 6 5 3 2 2 5" xfId="16896" xr:uid="{00000000-0005-0000-0000-0000AB810000}"/>
    <cellStyle name="Normal 6 5 3 2 2 5 2" xfId="16897" xr:uid="{00000000-0005-0000-0000-0000AC810000}"/>
    <cellStyle name="Normal 6 5 3 2 2 5 2 2" xfId="16898" xr:uid="{00000000-0005-0000-0000-0000AD810000}"/>
    <cellStyle name="Normal 6 5 3 2 2 5 2 2 2" xfId="42214" xr:uid="{00000000-0005-0000-0000-0000AE810000}"/>
    <cellStyle name="Normal 6 5 3 2 2 5 2 3" xfId="32196" xr:uid="{00000000-0005-0000-0000-0000AF810000}"/>
    <cellStyle name="Normal 6 5 3 2 2 5 3" xfId="16899" xr:uid="{00000000-0005-0000-0000-0000B0810000}"/>
    <cellStyle name="Normal 6 5 3 2 2 5 3 2" xfId="16900" xr:uid="{00000000-0005-0000-0000-0000B1810000}"/>
    <cellStyle name="Normal 6 5 3 2 2 5 3 2 2" xfId="42215" xr:uid="{00000000-0005-0000-0000-0000B2810000}"/>
    <cellStyle name="Normal 6 5 3 2 2 5 3 3" xfId="32197" xr:uid="{00000000-0005-0000-0000-0000B3810000}"/>
    <cellStyle name="Normal 6 5 3 2 2 5 4" xfId="16901" xr:uid="{00000000-0005-0000-0000-0000B4810000}"/>
    <cellStyle name="Normal 6 5 3 2 2 5 4 2" xfId="36526" xr:uid="{00000000-0005-0000-0000-0000B5810000}"/>
    <cellStyle name="Normal 6 5 3 2 2 5 5" xfId="25930" xr:uid="{00000000-0005-0000-0000-0000B6810000}"/>
    <cellStyle name="Normal 6 5 3 2 2 6" xfId="16902" xr:uid="{00000000-0005-0000-0000-0000B7810000}"/>
    <cellStyle name="Normal 6 5 3 2 2 6 2" xfId="16903" xr:uid="{00000000-0005-0000-0000-0000B8810000}"/>
    <cellStyle name="Normal 6 5 3 2 2 6 2 2" xfId="16904" xr:uid="{00000000-0005-0000-0000-0000B9810000}"/>
    <cellStyle name="Normal 6 5 3 2 2 6 2 2 2" xfId="42216" xr:uid="{00000000-0005-0000-0000-0000BA810000}"/>
    <cellStyle name="Normal 6 5 3 2 2 6 2 3" xfId="32198" xr:uid="{00000000-0005-0000-0000-0000BB810000}"/>
    <cellStyle name="Normal 6 5 3 2 2 6 3" xfId="16905" xr:uid="{00000000-0005-0000-0000-0000BC810000}"/>
    <cellStyle name="Normal 6 5 3 2 2 6 3 2" xfId="16906" xr:uid="{00000000-0005-0000-0000-0000BD810000}"/>
    <cellStyle name="Normal 6 5 3 2 2 6 3 2 2" xfId="42217" xr:uid="{00000000-0005-0000-0000-0000BE810000}"/>
    <cellStyle name="Normal 6 5 3 2 2 6 3 3" xfId="32199" xr:uid="{00000000-0005-0000-0000-0000BF810000}"/>
    <cellStyle name="Normal 6 5 3 2 2 6 4" xfId="16907" xr:uid="{00000000-0005-0000-0000-0000C0810000}"/>
    <cellStyle name="Normal 6 5 3 2 2 6 4 2" xfId="36527" xr:uid="{00000000-0005-0000-0000-0000C1810000}"/>
    <cellStyle name="Normal 6 5 3 2 2 6 5" xfId="25931" xr:uid="{00000000-0005-0000-0000-0000C2810000}"/>
    <cellStyle name="Normal 6 5 3 2 2 7" xfId="16908" xr:uid="{00000000-0005-0000-0000-0000C3810000}"/>
    <cellStyle name="Normal 6 5 3 2 2 7 2" xfId="16909" xr:uid="{00000000-0005-0000-0000-0000C4810000}"/>
    <cellStyle name="Normal 6 5 3 2 2 7 2 2" xfId="42218" xr:uid="{00000000-0005-0000-0000-0000C5810000}"/>
    <cellStyle name="Normal 6 5 3 2 2 7 3" xfId="32200" xr:uid="{00000000-0005-0000-0000-0000C6810000}"/>
    <cellStyle name="Normal 6 5 3 2 2 8" xfId="16910" xr:uid="{00000000-0005-0000-0000-0000C7810000}"/>
    <cellStyle name="Normal 6 5 3 2 2 8 2" xfId="16911" xr:uid="{00000000-0005-0000-0000-0000C8810000}"/>
    <cellStyle name="Normal 6 5 3 2 2 8 2 2" xfId="42219" xr:uid="{00000000-0005-0000-0000-0000C9810000}"/>
    <cellStyle name="Normal 6 5 3 2 2 8 3" xfId="32201" xr:uid="{00000000-0005-0000-0000-0000CA810000}"/>
    <cellStyle name="Normal 6 5 3 2 2 9" xfId="16912" xr:uid="{00000000-0005-0000-0000-0000CB810000}"/>
    <cellStyle name="Normal 6 5 3 2 2 9 2" xfId="36510" xr:uid="{00000000-0005-0000-0000-0000CC810000}"/>
    <cellStyle name="Normal 6 5 3 2 3" xfId="16913" xr:uid="{00000000-0005-0000-0000-0000CD810000}"/>
    <cellStyle name="Normal 6 5 3 2 3 2" xfId="16914" xr:uid="{00000000-0005-0000-0000-0000CE810000}"/>
    <cellStyle name="Normal 6 5 3 2 3 2 2" xfId="16915" xr:uid="{00000000-0005-0000-0000-0000CF810000}"/>
    <cellStyle name="Normal 6 5 3 2 3 2 2 2" xfId="16916" xr:uid="{00000000-0005-0000-0000-0000D0810000}"/>
    <cellStyle name="Normal 6 5 3 2 3 2 2 2 2" xfId="16917" xr:uid="{00000000-0005-0000-0000-0000D1810000}"/>
    <cellStyle name="Normal 6 5 3 2 3 2 2 2 2 2" xfId="42220" xr:uid="{00000000-0005-0000-0000-0000D2810000}"/>
    <cellStyle name="Normal 6 5 3 2 3 2 2 2 3" xfId="32202" xr:uid="{00000000-0005-0000-0000-0000D3810000}"/>
    <cellStyle name="Normal 6 5 3 2 3 2 2 3" xfId="16918" xr:uid="{00000000-0005-0000-0000-0000D4810000}"/>
    <cellStyle name="Normal 6 5 3 2 3 2 2 3 2" xfId="16919" xr:uid="{00000000-0005-0000-0000-0000D5810000}"/>
    <cellStyle name="Normal 6 5 3 2 3 2 2 3 2 2" xfId="42221" xr:uid="{00000000-0005-0000-0000-0000D6810000}"/>
    <cellStyle name="Normal 6 5 3 2 3 2 2 3 3" xfId="32203" xr:uid="{00000000-0005-0000-0000-0000D7810000}"/>
    <cellStyle name="Normal 6 5 3 2 3 2 2 4" xfId="16920" xr:uid="{00000000-0005-0000-0000-0000D8810000}"/>
    <cellStyle name="Normal 6 5 3 2 3 2 2 4 2" xfId="36530" xr:uid="{00000000-0005-0000-0000-0000D9810000}"/>
    <cellStyle name="Normal 6 5 3 2 3 2 2 5" xfId="25934" xr:uid="{00000000-0005-0000-0000-0000DA810000}"/>
    <cellStyle name="Normal 6 5 3 2 3 2 3" xfId="16921" xr:uid="{00000000-0005-0000-0000-0000DB810000}"/>
    <cellStyle name="Normal 6 5 3 2 3 2 3 2" xfId="16922" xr:uid="{00000000-0005-0000-0000-0000DC810000}"/>
    <cellStyle name="Normal 6 5 3 2 3 2 3 2 2" xfId="16923" xr:uid="{00000000-0005-0000-0000-0000DD810000}"/>
    <cellStyle name="Normal 6 5 3 2 3 2 3 2 2 2" xfId="42222" xr:uid="{00000000-0005-0000-0000-0000DE810000}"/>
    <cellStyle name="Normal 6 5 3 2 3 2 3 2 3" xfId="32204" xr:uid="{00000000-0005-0000-0000-0000DF810000}"/>
    <cellStyle name="Normal 6 5 3 2 3 2 3 3" xfId="16924" xr:uid="{00000000-0005-0000-0000-0000E0810000}"/>
    <cellStyle name="Normal 6 5 3 2 3 2 3 3 2" xfId="16925" xr:uid="{00000000-0005-0000-0000-0000E1810000}"/>
    <cellStyle name="Normal 6 5 3 2 3 2 3 3 2 2" xfId="42223" xr:uid="{00000000-0005-0000-0000-0000E2810000}"/>
    <cellStyle name="Normal 6 5 3 2 3 2 3 3 3" xfId="32205" xr:uid="{00000000-0005-0000-0000-0000E3810000}"/>
    <cellStyle name="Normal 6 5 3 2 3 2 3 4" xfId="16926" xr:uid="{00000000-0005-0000-0000-0000E4810000}"/>
    <cellStyle name="Normal 6 5 3 2 3 2 3 4 2" xfId="36531" xr:uid="{00000000-0005-0000-0000-0000E5810000}"/>
    <cellStyle name="Normal 6 5 3 2 3 2 3 5" xfId="25935" xr:uid="{00000000-0005-0000-0000-0000E6810000}"/>
    <cellStyle name="Normal 6 5 3 2 3 2 4" xfId="16927" xr:uid="{00000000-0005-0000-0000-0000E7810000}"/>
    <cellStyle name="Normal 6 5 3 2 3 2 4 2" xfId="16928" xr:uid="{00000000-0005-0000-0000-0000E8810000}"/>
    <cellStyle name="Normal 6 5 3 2 3 2 4 2 2" xfId="42224" xr:uid="{00000000-0005-0000-0000-0000E9810000}"/>
    <cellStyle name="Normal 6 5 3 2 3 2 4 3" xfId="32206" xr:uid="{00000000-0005-0000-0000-0000EA810000}"/>
    <cellStyle name="Normal 6 5 3 2 3 2 5" xfId="16929" xr:uid="{00000000-0005-0000-0000-0000EB810000}"/>
    <cellStyle name="Normal 6 5 3 2 3 2 5 2" xfId="16930" xr:uid="{00000000-0005-0000-0000-0000EC810000}"/>
    <cellStyle name="Normal 6 5 3 2 3 2 5 2 2" xfId="42225" xr:uid="{00000000-0005-0000-0000-0000ED810000}"/>
    <cellStyle name="Normal 6 5 3 2 3 2 5 3" xfId="32207" xr:uid="{00000000-0005-0000-0000-0000EE810000}"/>
    <cellStyle name="Normal 6 5 3 2 3 2 6" xfId="16931" xr:uid="{00000000-0005-0000-0000-0000EF810000}"/>
    <cellStyle name="Normal 6 5 3 2 3 2 6 2" xfId="36529" xr:uid="{00000000-0005-0000-0000-0000F0810000}"/>
    <cellStyle name="Normal 6 5 3 2 3 2 7" xfId="25933" xr:uid="{00000000-0005-0000-0000-0000F1810000}"/>
    <cellStyle name="Normal 6 5 3 2 3 3" xfId="16932" xr:uid="{00000000-0005-0000-0000-0000F2810000}"/>
    <cellStyle name="Normal 6 5 3 2 3 3 2" xfId="16933" xr:uid="{00000000-0005-0000-0000-0000F3810000}"/>
    <cellStyle name="Normal 6 5 3 2 3 3 2 2" xfId="16934" xr:uid="{00000000-0005-0000-0000-0000F4810000}"/>
    <cellStyle name="Normal 6 5 3 2 3 3 2 2 2" xfId="42226" xr:uid="{00000000-0005-0000-0000-0000F5810000}"/>
    <cellStyle name="Normal 6 5 3 2 3 3 2 3" xfId="32208" xr:uid="{00000000-0005-0000-0000-0000F6810000}"/>
    <cellStyle name="Normal 6 5 3 2 3 3 3" xfId="16935" xr:uid="{00000000-0005-0000-0000-0000F7810000}"/>
    <cellStyle name="Normal 6 5 3 2 3 3 3 2" xfId="16936" xr:uid="{00000000-0005-0000-0000-0000F8810000}"/>
    <cellStyle name="Normal 6 5 3 2 3 3 3 2 2" xfId="42227" xr:uid="{00000000-0005-0000-0000-0000F9810000}"/>
    <cellStyle name="Normal 6 5 3 2 3 3 3 3" xfId="32209" xr:uid="{00000000-0005-0000-0000-0000FA810000}"/>
    <cellStyle name="Normal 6 5 3 2 3 3 4" xfId="16937" xr:uid="{00000000-0005-0000-0000-0000FB810000}"/>
    <cellStyle name="Normal 6 5 3 2 3 3 4 2" xfId="36532" xr:uid="{00000000-0005-0000-0000-0000FC810000}"/>
    <cellStyle name="Normal 6 5 3 2 3 3 5" xfId="25936" xr:uid="{00000000-0005-0000-0000-0000FD810000}"/>
    <cellStyle name="Normal 6 5 3 2 3 4" xfId="16938" xr:uid="{00000000-0005-0000-0000-0000FE810000}"/>
    <cellStyle name="Normal 6 5 3 2 3 4 2" xfId="16939" xr:uid="{00000000-0005-0000-0000-0000FF810000}"/>
    <cellStyle name="Normal 6 5 3 2 3 4 2 2" xfId="16940" xr:uid="{00000000-0005-0000-0000-000000820000}"/>
    <cellStyle name="Normal 6 5 3 2 3 4 2 2 2" xfId="42228" xr:uid="{00000000-0005-0000-0000-000001820000}"/>
    <cellStyle name="Normal 6 5 3 2 3 4 2 3" xfId="32210" xr:uid="{00000000-0005-0000-0000-000002820000}"/>
    <cellStyle name="Normal 6 5 3 2 3 4 3" xfId="16941" xr:uid="{00000000-0005-0000-0000-000003820000}"/>
    <cellStyle name="Normal 6 5 3 2 3 4 3 2" xfId="16942" xr:uid="{00000000-0005-0000-0000-000004820000}"/>
    <cellStyle name="Normal 6 5 3 2 3 4 3 2 2" xfId="42229" xr:uid="{00000000-0005-0000-0000-000005820000}"/>
    <cellStyle name="Normal 6 5 3 2 3 4 3 3" xfId="32211" xr:uid="{00000000-0005-0000-0000-000006820000}"/>
    <cellStyle name="Normal 6 5 3 2 3 4 4" xfId="16943" xr:uid="{00000000-0005-0000-0000-000007820000}"/>
    <cellStyle name="Normal 6 5 3 2 3 4 4 2" xfId="36533" xr:uid="{00000000-0005-0000-0000-000008820000}"/>
    <cellStyle name="Normal 6 5 3 2 3 4 5" xfId="25937" xr:uid="{00000000-0005-0000-0000-000009820000}"/>
    <cellStyle name="Normal 6 5 3 2 3 5" xfId="16944" xr:uid="{00000000-0005-0000-0000-00000A820000}"/>
    <cellStyle name="Normal 6 5 3 2 3 5 2" xfId="16945" xr:uid="{00000000-0005-0000-0000-00000B820000}"/>
    <cellStyle name="Normal 6 5 3 2 3 5 2 2" xfId="42230" xr:uid="{00000000-0005-0000-0000-00000C820000}"/>
    <cellStyle name="Normal 6 5 3 2 3 5 3" xfId="32212" xr:uid="{00000000-0005-0000-0000-00000D820000}"/>
    <cellStyle name="Normal 6 5 3 2 3 6" xfId="16946" xr:uid="{00000000-0005-0000-0000-00000E820000}"/>
    <cellStyle name="Normal 6 5 3 2 3 6 2" xfId="16947" xr:uid="{00000000-0005-0000-0000-00000F820000}"/>
    <cellStyle name="Normal 6 5 3 2 3 6 2 2" xfId="42231" xr:uid="{00000000-0005-0000-0000-000010820000}"/>
    <cellStyle name="Normal 6 5 3 2 3 6 3" xfId="32213" xr:uid="{00000000-0005-0000-0000-000011820000}"/>
    <cellStyle name="Normal 6 5 3 2 3 7" xfId="16948" xr:uid="{00000000-0005-0000-0000-000012820000}"/>
    <cellStyle name="Normal 6 5 3 2 3 7 2" xfId="36528" xr:uid="{00000000-0005-0000-0000-000013820000}"/>
    <cellStyle name="Normal 6 5 3 2 3 8" xfId="25932" xr:uid="{00000000-0005-0000-0000-000014820000}"/>
    <cellStyle name="Normal 6 5 3 2 4" xfId="16949" xr:uid="{00000000-0005-0000-0000-000015820000}"/>
    <cellStyle name="Normal 6 5 3 2 4 2" xfId="16950" xr:uid="{00000000-0005-0000-0000-000016820000}"/>
    <cellStyle name="Normal 6 5 3 2 4 2 2" xfId="16951" xr:uid="{00000000-0005-0000-0000-000017820000}"/>
    <cellStyle name="Normal 6 5 3 2 4 2 2 2" xfId="16952" xr:uid="{00000000-0005-0000-0000-000018820000}"/>
    <cellStyle name="Normal 6 5 3 2 4 2 2 2 2" xfId="16953" xr:uid="{00000000-0005-0000-0000-000019820000}"/>
    <cellStyle name="Normal 6 5 3 2 4 2 2 2 2 2" xfId="42232" xr:uid="{00000000-0005-0000-0000-00001A820000}"/>
    <cellStyle name="Normal 6 5 3 2 4 2 2 2 3" xfId="32214" xr:uid="{00000000-0005-0000-0000-00001B820000}"/>
    <cellStyle name="Normal 6 5 3 2 4 2 2 3" xfId="16954" xr:uid="{00000000-0005-0000-0000-00001C820000}"/>
    <cellStyle name="Normal 6 5 3 2 4 2 2 3 2" xfId="16955" xr:uid="{00000000-0005-0000-0000-00001D820000}"/>
    <cellStyle name="Normal 6 5 3 2 4 2 2 3 2 2" xfId="42233" xr:uid="{00000000-0005-0000-0000-00001E820000}"/>
    <cellStyle name="Normal 6 5 3 2 4 2 2 3 3" xfId="32215" xr:uid="{00000000-0005-0000-0000-00001F820000}"/>
    <cellStyle name="Normal 6 5 3 2 4 2 2 4" xfId="16956" xr:uid="{00000000-0005-0000-0000-000020820000}"/>
    <cellStyle name="Normal 6 5 3 2 4 2 2 4 2" xfId="36536" xr:uid="{00000000-0005-0000-0000-000021820000}"/>
    <cellStyle name="Normal 6 5 3 2 4 2 2 5" xfId="25940" xr:uid="{00000000-0005-0000-0000-000022820000}"/>
    <cellStyle name="Normal 6 5 3 2 4 2 3" xfId="16957" xr:uid="{00000000-0005-0000-0000-000023820000}"/>
    <cellStyle name="Normal 6 5 3 2 4 2 3 2" xfId="16958" xr:uid="{00000000-0005-0000-0000-000024820000}"/>
    <cellStyle name="Normal 6 5 3 2 4 2 3 2 2" xfId="16959" xr:uid="{00000000-0005-0000-0000-000025820000}"/>
    <cellStyle name="Normal 6 5 3 2 4 2 3 2 2 2" xfId="42234" xr:uid="{00000000-0005-0000-0000-000026820000}"/>
    <cellStyle name="Normal 6 5 3 2 4 2 3 2 3" xfId="32216" xr:uid="{00000000-0005-0000-0000-000027820000}"/>
    <cellStyle name="Normal 6 5 3 2 4 2 3 3" xfId="16960" xr:uid="{00000000-0005-0000-0000-000028820000}"/>
    <cellStyle name="Normal 6 5 3 2 4 2 3 3 2" xfId="16961" xr:uid="{00000000-0005-0000-0000-000029820000}"/>
    <cellStyle name="Normal 6 5 3 2 4 2 3 3 2 2" xfId="42235" xr:uid="{00000000-0005-0000-0000-00002A820000}"/>
    <cellStyle name="Normal 6 5 3 2 4 2 3 3 3" xfId="32217" xr:uid="{00000000-0005-0000-0000-00002B820000}"/>
    <cellStyle name="Normal 6 5 3 2 4 2 3 4" xfId="16962" xr:uid="{00000000-0005-0000-0000-00002C820000}"/>
    <cellStyle name="Normal 6 5 3 2 4 2 3 4 2" xfId="36537" xr:uid="{00000000-0005-0000-0000-00002D820000}"/>
    <cellStyle name="Normal 6 5 3 2 4 2 3 5" xfId="25941" xr:uid="{00000000-0005-0000-0000-00002E820000}"/>
    <cellStyle name="Normal 6 5 3 2 4 2 4" xfId="16963" xr:uid="{00000000-0005-0000-0000-00002F820000}"/>
    <cellStyle name="Normal 6 5 3 2 4 2 4 2" xfId="16964" xr:uid="{00000000-0005-0000-0000-000030820000}"/>
    <cellStyle name="Normal 6 5 3 2 4 2 4 2 2" xfId="42236" xr:uid="{00000000-0005-0000-0000-000031820000}"/>
    <cellStyle name="Normal 6 5 3 2 4 2 4 3" xfId="32218" xr:uid="{00000000-0005-0000-0000-000032820000}"/>
    <cellStyle name="Normal 6 5 3 2 4 2 5" xfId="16965" xr:uid="{00000000-0005-0000-0000-000033820000}"/>
    <cellStyle name="Normal 6 5 3 2 4 2 5 2" xfId="16966" xr:uid="{00000000-0005-0000-0000-000034820000}"/>
    <cellStyle name="Normal 6 5 3 2 4 2 5 2 2" xfId="42237" xr:uid="{00000000-0005-0000-0000-000035820000}"/>
    <cellStyle name="Normal 6 5 3 2 4 2 5 3" xfId="32219" xr:uid="{00000000-0005-0000-0000-000036820000}"/>
    <cellStyle name="Normal 6 5 3 2 4 2 6" xfId="16967" xr:uid="{00000000-0005-0000-0000-000037820000}"/>
    <cellStyle name="Normal 6 5 3 2 4 2 6 2" xfId="36535" xr:uid="{00000000-0005-0000-0000-000038820000}"/>
    <cellStyle name="Normal 6 5 3 2 4 2 7" xfId="25939" xr:uid="{00000000-0005-0000-0000-000039820000}"/>
    <cellStyle name="Normal 6 5 3 2 4 3" xfId="16968" xr:uid="{00000000-0005-0000-0000-00003A820000}"/>
    <cellStyle name="Normal 6 5 3 2 4 3 2" xfId="16969" xr:uid="{00000000-0005-0000-0000-00003B820000}"/>
    <cellStyle name="Normal 6 5 3 2 4 3 2 2" xfId="16970" xr:uid="{00000000-0005-0000-0000-00003C820000}"/>
    <cellStyle name="Normal 6 5 3 2 4 3 2 2 2" xfId="42238" xr:uid="{00000000-0005-0000-0000-00003D820000}"/>
    <cellStyle name="Normal 6 5 3 2 4 3 2 3" xfId="32220" xr:uid="{00000000-0005-0000-0000-00003E820000}"/>
    <cellStyle name="Normal 6 5 3 2 4 3 3" xfId="16971" xr:uid="{00000000-0005-0000-0000-00003F820000}"/>
    <cellStyle name="Normal 6 5 3 2 4 3 3 2" xfId="16972" xr:uid="{00000000-0005-0000-0000-000040820000}"/>
    <cellStyle name="Normal 6 5 3 2 4 3 3 2 2" xfId="42239" xr:uid="{00000000-0005-0000-0000-000041820000}"/>
    <cellStyle name="Normal 6 5 3 2 4 3 3 3" xfId="32221" xr:uid="{00000000-0005-0000-0000-000042820000}"/>
    <cellStyle name="Normal 6 5 3 2 4 3 4" xfId="16973" xr:uid="{00000000-0005-0000-0000-000043820000}"/>
    <cellStyle name="Normal 6 5 3 2 4 3 4 2" xfId="36538" xr:uid="{00000000-0005-0000-0000-000044820000}"/>
    <cellStyle name="Normal 6 5 3 2 4 3 5" xfId="25942" xr:uid="{00000000-0005-0000-0000-000045820000}"/>
    <cellStyle name="Normal 6 5 3 2 4 4" xfId="16974" xr:uid="{00000000-0005-0000-0000-000046820000}"/>
    <cellStyle name="Normal 6 5 3 2 4 4 2" xfId="16975" xr:uid="{00000000-0005-0000-0000-000047820000}"/>
    <cellStyle name="Normal 6 5 3 2 4 4 2 2" xfId="16976" xr:uid="{00000000-0005-0000-0000-000048820000}"/>
    <cellStyle name="Normal 6 5 3 2 4 4 2 2 2" xfId="42240" xr:uid="{00000000-0005-0000-0000-000049820000}"/>
    <cellStyle name="Normal 6 5 3 2 4 4 2 3" xfId="32222" xr:uid="{00000000-0005-0000-0000-00004A820000}"/>
    <cellStyle name="Normal 6 5 3 2 4 4 3" xfId="16977" xr:uid="{00000000-0005-0000-0000-00004B820000}"/>
    <cellStyle name="Normal 6 5 3 2 4 4 3 2" xfId="16978" xr:uid="{00000000-0005-0000-0000-00004C820000}"/>
    <cellStyle name="Normal 6 5 3 2 4 4 3 2 2" xfId="42241" xr:uid="{00000000-0005-0000-0000-00004D820000}"/>
    <cellStyle name="Normal 6 5 3 2 4 4 3 3" xfId="32223" xr:uid="{00000000-0005-0000-0000-00004E820000}"/>
    <cellStyle name="Normal 6 5 3 2 4 4 4" xfId="16979" xr:uid="{00000000-0005-0000-0000-00004F820000}"/>
    <cellStyle name="Normal 6 5 3 2 4 4 4 2" xfId="36539" xr:uid="{00000000-0005-0000-0000-000050820000}"/>
    <cellStyle name="Normal 6 5 3 2 4 4 5" xfId="25943" xr:uid="{00000000-0005-0000-0000-000051820000}"/>
    <cellStyle name="Normal 6 5 3 2 4 5" xfId="16980" xr:uid="{00000000-0005-0000-0000-000052820000}"/>
    <cellStyle name="Normal 6 5 3 2 4 5 2" xfId="16981" xr:uid="{00000000-0005-0000-0000-000053820000}"/>
    <cellStyle name="Normal 6 5 3 2 4 5 2 2" xfId="42242" xr:uid="{00000000-0005-0000-0000-000054820000}"/>
    <cellStyle name="Normal 6 5 3 2 4 5 3" xfId="32224" xr:uid="{00000000-0005-0000-0000-000055820000}"/>
    <cellStyle name="Normal 6 5 3 2 4 6" xfId="16982" xr:uid="{00000000-0005-0000-0000-000056820000}"/>
    <cellStyle name="Normal 6 5 3 2 4 6 2" xfId="16983" xr:uid="{00000000-0005-0000-0000-000057820000}"/>
    <cellStyle name="Normal 6 5 3 2 4 6 2 2" xfId="42243" xr:uid="{00000000-0005-0000-0000-000058820000}"/>
    <cellStyle name="Normal 6 5 3 2 4 6 3" xfId="32225" xr:uid="{00000000-0005-0000-0000-000059820000}"/>
    <cellStyle name="Normal 6 5 3 2 4 7" xfId="16984" xr:uid="{00000000-0005-0000-0000-00005A820000}"/>
    <cellStyle name="Normal 6 5 3 2 4 7 2" xfId="36534" xr:uid="{00000000-0005-0000-0000-00005B820000}"/>
    <cellStyle name="Normal 6 5 3 2 4 8" xfId="25938" xr:uid="{00000000-0005-0000-0000-00005C820000}"/>
    <cellStyle name="Normal 6 5 3 2 5" xfId="16985" xr:uid="{00000000-0005-0000-0000-00005D820000}"/>
    <cellStyle name="Normal 6 5 3 2 5 2" xfId="16986" xr:uid="{00000000-0005-0000-0000-00005E820000}"/>
    <cellStyle name="Normal 6 5 3 2 5 2 2" xfId="16987" xr:uid="{00000000-0005-0000-0000-00005F820000}"/>
    <cellStyle name="Normal 6 5 3 2 5 2 2 2" xfId="16988" xr:uid="{00000000-0005-0000-0000-000060820000}"/>
    <cellStyle name="Normal 6 5 3 2 5 2 2 2 2" xfId="16989" xr:uid="{00000000-0005-0000-0000-000061820000}"/>
    <cellStyle name="Normal 6 5 3 2 5 2 2 2 2 2" xfId="42244" xr:uid="{00000000-0005-0000-0000-000062820000}"/>
    <cellStyle name="Normal 6 5 3 2 5 2 2 2 3" xfId="32226" xr:uid="{00000000-0005-0000-0000-000063820000}"/>
    <cellStyle name="Normal 6 5 3 2 5 2 2 3" xfId="16990" xr:uid="{00000000-0005-0000-0000-000064820000}"/>
    <cellStyle name="Normal 6 5 3 2 5 2 2 3 2" xfId="16991" xr:uid="{00000000-0005-0000-0000-000065820000}"/>
    <cellStyle name="Normal 6 5 3 2 5 2 2 3 2 2" xfId="42245" xr:uid="{00000000-0005-0000-0000-000066820000}"/>
    <cellStyle name="Normal 6 5 3 2 5 2 2 3 3" xfId="32227" xr:uid="{00000000-0005-0000-0000-000067820000}"/>
    <cellStyle name="Normal 6 5 3 2 5 2 2 4" xfId="16992" xr:uid="{00000000-0005-0000-0000-000068820000}"/>
    <cellStyle name="Normal 6 5 3 2 5 2 2 4 2" xfId="36542" xr:uid="{00000000-0005-0000-0000-000069820000}"/>
    <cellStyle name="Normal 6 5 3 2 5 2 2 5" xfId="25946" xr:uid="{00000000-0005-0000-0000-00006A820000}"/>
    <cellStyle name="Normal 6 5 3 2 5 2 3" xfId="16993" xr:uid="{00000000-0005-0000-0000-00006B820000}"/>
    <cellStyle name="Normal 6 5 3 2 5 2 3 2" xfId="16994" xr:uid="{00000000-0005-0000-0000-00006C820000}"/>
    <cellStyle name="Normal 6 5 3 2 5 2 3 2 2" xfId="16995" xr:uid="{00000000-0005-0000-0000-00006D820000}"/>
    <cellStyle name="Normal 6 5 3 2 5 2 3 2 2 2" xfId="42246" xr:uid="{00000000-0005-0000-0000-00006E820000}"/>
    <cellStyle name="Normal 6 5 3 2 5 2 3 2 3" xfId="32228" xr:uid="{00000000-0005-0000-0000-00006F820000}"/>
    <cellStyle name="Normal 6 5 3 2 5 2 3 3" xfId="16996" xr:uid="{00000000-0005-0000-0000-000070820000}"/>
    <cellStyle name="Normal 6 5 3 2 5 2 3 3 2" xfId="16997" xr:uid="{00000000-0005-0000-0000-000071820000}"/>
    <cellStyle name="Normal 6 5 3 2 5 2 3 3 2 2" xfId="42247" xr:uid="{00000000-0005-0000-0000-000072820000}"/>
    <cellStyle name="Normal 6 5 3 2 5 2 3 3 3" xfId="32229" xr:uid="{00000000-0005-0000-0000-000073820000}"/>
    <cellStyle name="Normal 6 5 3 2 5 2 3 4" xfId="16998" xr:uid="{00000000-0005-0000-0000-000074820000}"/>
    <cellStyle name="Normal 6 5 3 2 5 2 3 4 2" xfId="36543" xr:uid="{00000000-0005-0000-0000-000075820000}"/>
    <cellStyle name="Normal 6 5 3 2 5 2 3 5" xfId="25947" xr:uid="{00000000-0005-0000-0000-000076820000}"/>
    <cellStyle name="Normal 6 5 3 2 5 2 4" xfId="16999" xr:uid="{00000000-0005-0000-0000-000077820000}"/>
    <cellStyle name="Normal 6 5 3 2 5 2 4 2" xfId="17000" xr:uid="{00000000-0005-0000-0000-000078820000}"/>
    <cellStyle name="Normal 6 5 3 2 5 2 4 2 2" xfId="42248" xr:uid="{00000000-0005-0000-0000-000079820000}"/>
    <cellStyle name="Normal 6 5 3 2 5 2 4 3" xfId="32230" xr:uid="{00000000-0005-0000-0000-00007A820000}"/>
    <cellStyle name="Normal 6 5 3 2 5 2 5" xfId="17001" xr:uid="{00000000-0005-0000-0000-00007B820000}"/>
    <cellStyle name="Normal 6 5 3 2 5 2 5 2" xfId="17002" xr:uid="{00000000-0005-0000-0000-00007C820000}"/>
    <cellStyle name="Normal 6 5 3 2 5 2 5 2 2" xfId="42249" xr:uid="{00000000-0005-0000-0000-00007D820000}"/>
    <cellStyle name="Normal 6 5 3 2 5 2 5 3" xfId="32231" xr:uid="{00000000-0005-0000-0000-00007E820000}"/>
    <cellStyle name="Normal 6 5 3 2 5 2 6" xfId="17003" xr:uid="{00000000-0005-0000-0000-00007F820000}"/>
    <cellStyle name="Normal 6 5 3 2 5 2 6 2" xfId="36541" xr:uid="{00000000-0005-0000-0000-000080820000}"/>
    <cellStyle name="Normal 6 5 3 2 5 2 7" xfId="25945" xr:uid="{00000000-0005-0000-0000-000081820000}"/>
    <cellStyle name="Normal 6 5 3 2 5 3" xfId="17004" xr:uid="{00000000-0005-0000-0000-000082820000}"/>
    <cellStyle name="Normal 6 5 3 2 5 3 2" xfId="17005" xr:uid="{00000000-0005-0000-0000-000083820000}"/>
    <cellStyle name="Normal 6 5 3 2 5 3 2 2" xfId="17006" xr:uid="{00000000-0005-0000-0000-000084820000}"/>
    <cellStyle name="Normal 6 5 3 2 5 3 2 2 2" xfId="42250" xr:uid="{00000000-0005-0000-0000-000085820000}"/>
    <cellStyle name="Normal 6 5 3 2 5 3 2 3" xfId="32232" xr:uid="{00000000-0005-0000-0000-000086820000}"/>
    <cellStyle name="Normal 6 5 3 2 5 3 3" xfId="17007" xr:uid="{00000000-0005-0000-0000-000087820000}"/>
    <cellStyle name="Normal 6 5 3 2 5 3 3 2" xfId="17008" xr:uid="{00000000-0005-0000-0000-000088820000}"/>
    <cellStyle name="Normal 6 5 3 2 5 3 3 2 2" xfId="42251" xr:uid="{00000000-0005-0000-0000-000089820000}"/>
    <cellStyle name="Normal 6 5 3 2 5 3 3 3" xfId="32233" xr:uid="{00000000-0005-0000-0000-00008A820000}"/>
    <cellStyle name="Normal 6 5 3 2 5 3 4" xfId="17009" xr:uid="{00000000-0005-0000-0000-00008B820000}"/>
    <cellStyle name="Normal 6 5 3 2 5 3 4 2" xfId="36544" xr:uid="{00000000-0005-0000-0000-00008C820000}"/>
    <cellStyle name="Normal 6 5 3 2 5 3 5" xfId="25948" xr:uid="{00000000-0005-0000-0000-00008D820000}"/>
    <cellStyle name="Normal 6 5 3 2 5 4" xfId="17010" xr:uid="{00000000-0005-0000-0000-00008E820000}"/>
    <cellStyle name="Normal 6 5 3 2 5 4 2" xfId="17011" xr:uid="{00000000-0005-0000-0000-00008F820000}"/>
    <cellStyle name="Normal 6 5 3 2 5 4 2 2" xfId="17012" xr:uid="{00000000-0005-0000-0000-000090820000}"/>
    <cellStyle name="Normal 6 5 3 2 5 4 2 2 2" xfId="42252" xr:uid="{00000000-0005-0000-0000-000091820000}"/>
    <cellStyle name="Normal 6 5 3 2 5 4 2 3" xfId="32234" xr:uid="{00000000-0005-0000-0000-000092820000}"/>
    <cellStyle name="Normal 6 5 3 2 5 4 3" xfId="17013" xr:uid="{00000000-0005-0000-0000-000093820000}"/>
    <cellStyle name="Normal 6 5 3 2 5 4 3 2" xfId="17014" xr:uid="{00000000-0005-0000-0000-000094820000}"/>
    <cellStyle name="Normal 6 5 3 2 5 4 3 2 2" xfId="42253" xr:uid="{00000000-0005-0000-0000-000095820000}"/>
    <cellStyle name="Normal 6 5 3 2 5 4 3 3" xfId="32235" xr:uid="{00000000-0005-0000-0000-000096820000}"/>
    <cellStyle name="Normal 6 5 3 2 5 4 4" xfId="17015" xr:uid="{00000000-0005-0000-0000-000097820000}"/>
    <cellStyle name="Normal 6 5 3 2 5 4 4 2" xfId="36545" xr:uid="{00000000-0005-0000-0000-000098820000}"/>
    <cellStyle name="Normal 6 5 3 2 5 4 5" xfId="25949" xr:uid="{00000000-0005-0000-0000-000099820000}"/>
    <cellStyle name="Normal 6 5 3 2 5 5" xfId="17016" xr:uid="{00000000-0005-0000-0000-00009A820000}"/>
    <cellStyle name="Normal 6 5 3 2 5 5 2" xfId="17017" xr:uid="{00000000-0005-0000-0000-00009B820000}"/>
    <cellStyle name="Normal 6 5 3 2 5 5 2 2" xfId="42254" xr:uid="{00000000-0005-0000-0000-00009C820000}"/>
    <cellStyle name="Normal 6 5 3 2 5 5 3" xfId="32236" xr:uid="{00000000-0005-0000-0000-00009D820000}"/>
    <cellStyle name="Normal 6 5 3 2 5 6" xfId="17018" xr:uid="{00000000-0005-0000-0000-00009E820000}"/>
    <cellStyle name="Normal 6 5 3 2 5 6 2" xfId="17019" xr:uid="{00000000-0005-0000-0000-00009F820000}"/>
    <cellStyle name="Normal 6 5 3 2 5 6 2 2" xfId="42255" xr:uid="{00000000-0005-0000-0000-0000A0820000}"/>
    <cellStyle name="Normal 6 5 3 2 5 6 3" xfId="32237" xr:uid="{00000000-0005-0000-0000-0000A1820000}"/>
    <cellStyle name="Normal 6 5 3 2 5 7" xfId="17020" xr:uid="{00000000-0005-0000-0000-0000A2820000}"/>
    <cellStyle name="Normal 6 5 3 2 5 7 2" xfId="36540" xr:uid="{00000000-0005-0000-0000-0000A3820000}"/>
    <cellStyle name="Normal 6 5 3 2 5 8" xfId="25944" xr:uid="{00000000-0005-0000-0000-0000A4820000}"/>
    <cellStyle name="Normal 6 5 3 2 6" xfId="17021" xr:uid="{00000000-0005-0000-0000-0000A5820000}"/>
    <cellStyle name="Normal 6 5 3 2 6 2" xfId="17022" xr:uid="{00000000-0005-0000-0000-0000A6820000}"/>
    <cellStyle name="Normal 6 5 3 2 6 2 2" xfId="17023" xr:uid="{00000000-0005-0000-0000-0000A7820000}"/>
    <cellStyle name="Normal 6 5 3 2 6 2 2 2" xfId="17024" xr:uid="{00000000-0005-0000-0000-0000A8820000}"/>
    <cellStyle name="Normal 6 5 3 2 6 2 2 2 2" xfId="42256" xr:uid="{00000000-0005-0000-0000-0000A9820000}"/>
    <cellStyle name="Normal 6 5 3 2 6 2 2 3" xfId="32238" xr:uid="{00000000-0005-0000-0000-0000AA820000}"/>
    <cellStyle name="Normal 6 5 3 2 6 2 3" xfId="17025" xr:uid="{00000000-0005-0000-0000-0000AB820000}"/>
    <cellStyle name="Normal 6 5 3 2 6 2 3 2" xfId="17026" xr:uid="{00000000-0005-0000-0000-0000AC820000}"/>
    <cellStyle name="Normal 6 5 3 2 6 2 3 2 2" xfId="42257" xr:uid="{00000000-0005-0000-0000-0000AD820000}"/>
    <cellStyle name="Normal 6 5 3 2 6 2 3 3" xfId="32239" xr:uid="{00000000-0005-0000-0000-0000AE820000}"/>
    <cellStyle name="Normal 6 5 3 2 6 2 4" xfId="17027" xr:uid="{00000000-0005-0000-0000-0000AF820000}"/>
    <cellStyle name="Normal 6 5 3 2 6 2 4 2" xfId="36547" xr:uid="{00000000-0005-0000-0000-0000B0820000}"/>
    <cellStyle name="Normal 6 5 3 2 6 2 5" xfId="25951" xr:uid="{00000000-0005-0000-0000-0000B1820000}"/>
    <cellStyle name="Normal 6 5 3 2 6 3" xfId="17028" xr:uid="{00000000-0005-0000-0000-0000B2820000}"/>
    <cellStyle name="Normal 6 5 3 2 6 3 2" xfId="17029" xr:uid="{00000000-0005-0000-0000-0000B3820000}"/>
    <cellStyle name="Normal 6 5 3 2 6 3 2 2" xfId="17030" xr:uid="{00000000-0005-0000-0000-0000B4820000}"/>
    <cellStyle name="Normal 6 5 3 2 6 3 2 2 2" xfId="42258" xr:uid="{00000000-0005-0000-0000-0000B5820000}"/>
    <cellStyle name="Normal 6 5 3 2 6 3 2 3" xfId="32240" xr:uid="{00000000-0005-0000-0000-0000B6820000}"/>
    <cellStyle name="Normal 6 5 3 2 6 3 3" xfId="17031" xr:uid="{00000000-0005-0000-0000-0000B7820000}"/>
    <cellStyle name="Normal 6 5 3 2 6 3 3 2" xfId="17032" xr:uid="{00000000-0005-0000-0000-0000B8820000}"/>
    <cellStyle name="Normal 6 5 3 2 6 3 3 2 2" xfId="42259" xr:uid="{00000000-0005-0000-0000-0000B9820000}"/>
    <cellStyle name="Normal 6 5 3 2 6 3 3 3" xfId="32241" xr:uid="{00000000-0005-0000-0000-0000BA820000}"/>
    <cellStyle name="Normal 6 5 3 2 6 3 4" xfId="17033" xr:uid="{00000000-0005-0000-0000-0000BB820000}"/>
    <cellStyle name="Normal 6 5 3 2 6 3 4 2" xfId="36548" xr:uid="{00000000-0005-0000-0000-0000BC820000}"/>
    <cellStyle name="Normal 6 5 3 2 6 3 5" xfId="25952" xr:uid="{00000000-0005-0000-0000-0000BD820000}"/>
    <cellStyle name="Normal 6 5 3 2 6 4" xfId="17034" xr:uid="{00000000-0005-0000-0000-0000BE820000}"/>
    <cellStyle name="Normal 6 5 3 2 6 4 2" xfId="17035" xr:uid="{00000000-0005-0000-0000-0000BF820000}"/>
    <cellStyle name="Normal 6 5 3 2 6 4 2 2" xfId="42260" xr:uid="{00000000-0005-0000-0000-0000C0820000}"/>
    <cellStyle name="Normal 6 5 3 2 6 4 3" xfId="32242" xr:uid="{00000000-0005-0000-0000-0000C1820000}"/>
    <cellStyle name="Normal 6 5 3 2 6 5" xfId="17036" xr:uid="{00000000-0005-0000-0000-0000C2820000}"/>
    <cellStyle name="Normal 6 5 3 2 6 5 2" xfId="17037" xr:uid="{00000000-0005-0000-0000-0000C3820000}"/>
    <cellStyle name="Normal 6 5 3 2 6 5 2 2" xfId="42261" xr:uid="{00000000-0005-0000-0000-0000C4820000}"/>
    <cellStyle name="Normal 6 5 3 2 6 5 3" xfId="32243" xr:uid="{00000000-0005-0000-0000-0000C5820000}"/>
    <cellStyle name="Normal 6 5 3 2 6 6" xfId="17038" xr:uid="{00000000-0005-0000-0000-0000C6820000}"/>
    <cellStyle name="Normal 6 5 3 2 6 6 2" xfId="36546" xr:uid="{00000000-0005-0000-0000-0000C7820000}"/>
    <cellStyle name="Normal 6 5 3 2 6 7" xfId="25950" xr:uid="{00000000-0005-0000-0000-0000C8820000}"/>
    <cellStyle name="Normal 6 5 3 2 7" xfId="17039" xr:uid="{00000000-0005-0000-0000-0000C9820000}"/>
    <cellStyle name="Normal 6 5 3 2 7 2" xfId="17040" xr:uid="{00000000-0005-0000-0000-0000CA820000}"/>
    <cellStyle name="Normal 6 5 3 2 7 2 2" xfId="17041" xr:uid="{00000000-0005-0000-0000-0000CB820000}"/>
    <cellStyle name="Normal 6 5 3 2 7 2 2 2" xfId="42262" xr:uid="{00000000-0005-0000-0000-0000CC820000}"/>
    <cellStyle name="Normal 6 5 3 2 7 2 3" xfId="32244" xr:uid="{00000000-0005-0000-0000-0000CD820000}"/>
    <cellStyle name="Normal 6 5 3 2 7 3" xfId="17042" xr:uid="{00000000-0005-0000-0000-0000CE820000}"/>
    <cellStyle name="Normal 6 5 3 2 7 3 2" xfId="17043" xr:uid="{00000000-0005-0000-0000-0000CF820000}"/>
    <cellStyle name="Normal 6 5 3 2 7 3 2 2" xfId="42263" xr:uid="{00000000-0005-0000-0000-0000D0820000}"/>
    <cellStyle name="Normal 6 5 3 2 7 3 3" xfId="32245" xr:uid="{00000000-0005-0000-0000-0000D1820000}"/>
    <cellStyle name="Normal 6 5 3 2 7 4" xfId="17044" xr:uid="{00000000-0005-0000-0000-0000D2820000}"/>
    <cellStyle name="Normal 6 5 3 2 7 4 2" xfId="36549" xr:uid="{00000000-0005-0000-0000-0000D3820000}"/>
    <cellStyle name="Normal 6 5 3 2 7 5" xfId="25953" xr:uid="{00000000-0005-0000-0000-0000D4820000}"/>
    <cellStyle name="Normal 6 5 3 2 8" xfId="17045" xr:uid="{00000000-0005-0000-0000-0000D5820000}"/>
    <cellStyle name="Normal 6 5 3 2 8 2" xfId="17046" xr:uid="{00000000-0005-0000-0000-0000D6820000}"/>
    <cellStyle name="Normal 6 5 3 2 8 2 2" xfId="17047" xr:uid="{00000000-0005-0000-0000-0000D7820000}"/>
    <cellStyle name="Normal 6 5 3 2 8 2 2 2" xfId="42264" xr:uid="{00000000-0005-0000-0000-0000D8820000}"/>
    <cellStyle name="Normal 6 5 3 2 8 2 3" xfId="32246" xr:uid="{00000000-0005-0000-0000-0000D9820000}"/>
    <cellStyle name="Normal 6 5 3 2 8 3" xfId="17048" xr:uid="{00000000-0005-0000-0000-0000DA820000}"/>
    <cellStyle name="Normal 6 5 3 2 8 3 2" xfId="17049" xr:uid="{00000000-0005-0000-0000-0000DB820000}"/>
    <cellStyle name="Normal 6 5 3 2 8 3 2 2" xfId="42265" xr:uid="{00000000-0005-0000-0000-0000DC820000}"/>
    <cellStyle name="Normal 6 5 3 2 8 3 3" xfId="32247" xr:uid="{00000000-0005-0000-0000-0000DD820000}"/>
    <cellStyle name="Normal 6 5 3 2 8 4" xfId="17050" xr:uid="{00000000-0005-0000-0000-0000DE820000}"/>
    <cellStyle name="Normal 6 5 3 2 8 4 2" xfId="36550" xr:uid="{00000000-0005-0000-0000-0000DF820000}"/>
    <cellStyle name="Normal 6 5 3 2 8 5" xfId="25954" xr:uid="{00000000-0005-0000-0000-0000E0820000}"/>
    <cellStyle name="Normal 6 5 3 2 9" xfId="17051" xr:uid="{00000000-0005-0000-0000-0000E1820000}"/>
    <cellStyle name="Normal 6 5 3 2 9 2" xfId="17052" xr:uid="{00000000-0005-0000-0000-0000E2820000}"/>
    <cellStyle name="Normal 6 5 3 2 9 2 2" xfId="42266" xr:uid="{00000000-0005-0000-0000-0000E3820000}"/>
    <cellStyle name="Normal 6 5 3 2 9 3" xfId="32248" xr:uid="{00000000-0005-0000-0000-0000E4820000}"/>
    <cellStyle name="Normal 6 5 3 3" xfId="17053" xr:uid="{00000000-0005-0000-0000-0000E5820000}"/>
    <cellStyle name="Normal 6 5 3 3 10" xfId="25955" xr:uid="{00000000-0005-0000-0000-0000E6820000}"/>
    <cellStyle name="Normal 6 5 3 3 2" xfId="17054" xr:uid="{00000000-0005-0000-0000-0000E7820000}"/>
    <cellStyle name="Normal 6 5 3 3 2 2" xfId="17055" xr:uid="{00000000-0005-0000-0000-0000E8820000}"/>
    <cellStyle name="Normal 6 5 3 3 2 2 2" xfId="17056" xr:uid="{00000000-0005-0000-0000-0000E9820000}"/>
    <cellStyle name="Normal 6 5 3 3 2 2 2 2" xfId="17057" xr:uid="{00000000-0005-0000-0000-0000EA820000}"/>
    <cellStyle name="Normal 6 5 3 3 2 2 2 2 2" xfId="17058" xr:uid="{00000000-0005-0000-0000-0000EB820000}"/>
    <cellStyle name="Normal 6 5 3 3 2 2 2 2 2 2" xfId="42267" xr:uid="{00000000-0005-0000-0000-0000EC820000}"/>
    <cellStyle name="Normal 6 5 3 3 2 2 2 2 3" xfId="32249" xr:uid="{00000000-0005-0000-0000-0000ED820000}"/>
    <cellStyle name="Normal 6 5 3 3 2 2 2 3" xfId="17059" xr:uid="{00000000-0005-0000-0000-0000EE820000}"/>
    <cellStyle name="Normal 6 5 3 3 2 2 2 3 2" xfId="17060" xr:uid="{00000000-0005-0000-0000-0000EF820000}"/>
    <cellStyle name="Normal 6 5 3 3 2 2 2 3 2 2" xfId="42268" xr:uid="{00000000-0005-0000-0000-0000F0820000}"/>
    <cellStyle name="Normal 6 5 3 3 2 2 2 3 3" xfId="32250" xr:uid="{00000000-0005-0000-0000-0000F1820000}"/>
    <cellStyle name="Normal 6 5 3 3 2 2 2 4" xfId="17061" xr:uid="{00000000-0005-0000-0000-0000F2820000}"/>
    <cellStyle name="Normal 6 5 3 3 2 2 2 4 2" xfId="36554" xr:uid="{00000000-0005-0000-0000-0000F3820000}"/>
    <cellStyle name="Normal 6 5 3 3 2 2 2 5" xfId="25958" xr:uid="{00000000-0005-0000-0000-0000F4820000}"/>
    <cellStyle name="Normal 6 5 3 3 2 2 3" xfId="17062" xr:uid="{00000000-0005-0000-0000-0000F5820000}"/>
    <cellStyle name="Normal 6 5 3 3 2 2 3 2" xfId="17063" xr:uid="{00000000-0005-0000-0000-0000F6820000}"/>
    <cellStyle name="Normal 6 5 3 3 2 2 3 2 2" xfId="17064" xr:uid="{00000000-0005-0000-0000-0000F7820000}"/>
    <cellStyle name="Normal 6 5 3 3 2 2 3 2 2 2" xfId="42269" xr:uid="{00000000-0005-0000-0000-0000F8820000}"/>
    <cellStyle name="Normal 6 5 3 3 2 2 3 2 3" xfId="32251" xr:uid="{00000000-0005-0000-0000-0000F9820000}"/>
    <cellStyle name="Normal 6 5 3 3 2 2 3 3" xfId="17065" xr:uid="{00000000-0005-0000-0000-0000FA820000}"/>
    <cellStyle name="Normal 6 5 3 3 2 2 3 3 2" xfId="17066" xr:uid="{00000000-0005-0000-0000-0000FB820000}"/>
    <cellStyle name="Normal 6 5 3 3 2 2 3 3 2 2" xfId="42270" xr:uid="{00000000-0005-0000-0000-0000FC820000}"/>
    <cellStyle name="Normal 6 5 3 3 2 2 3 3 3" xfId="32252" xr:uid="{00000000-0005-0000-0000-0000FD820000}"/>
    <cellStyle name="Normal 6 5 3 3 2 2 3 4" xfId="17067" xr:uid="{00000000-0005-0000-0000-0000FE820000}"/>
    <cellStyle name="Normal 6 5 3 3 2 2 3 4 2" xfId="36555" xr:uid="{00000000-0005-0000-0000-0000FF820000}"/>
    <cellStyle name="Normal 6 5 3 3 2 2 3 5" xfId="25959" xr:uid="{00000000-0005-0000-0000-000000830000}"/>
    <cellStyle name="Normal 6 5 3 3 2 2 4" xfId="17068" xr:uid="{00000000-0005-0000-0000-000001830000}"/>
    <cellStyle name="Normal 6 5 3 3 2 2 4 2" xfId="17069" xr:uid="{00000000-0005-0000-0000-000002830000}"/>
    <cellStyle name="Normal 6 5 3 3 2 2 4 2 2" xfId="42271" xr:uid="{00000000-0005-0000-0000-000003830000}"/>
    <cellStyle name="Normal 6 5 3 3 2 2 4 3" xfId="32253" xr:uid="{00000000-0005-0000-0000-000004830000}"/>
    <cellStyle name="Normal 6 5 3 3 2 2 5" xfId="17070" xr:uid="{00000000-0005-0000-0000-000005830000}"/>
    <cellStyle name="Normal 6 5 3 3 2 2 5 2" xfId="17071" xr:uid="{00000000-0005-0000-0000-000006830000}"/>
    <cellStyle name="Normal 6 5 3 3 2 2 5 2 2" xfId="42272" xr:uid="{00000000-0005-0000-0000-000007830000}"/>
    <cellStyle name="Normal 6 5 3 3 2 2 5 3" xfId="32254" xr:uid="{00000000-0005-0000-0000-000008830000}"/>
    <cellStyle name="Normal 6 5 3 3 2 2 6" xfId="17072" xr:uid="{00000000-0005-0000-0000-000009830000}"/>
    <cellStyle name="Normal 6 5 3 3 2 2 6 2" xfId="36553" xr:uid="{00000000-0005-0000-0000-00000A830000}"/>
    <cellStyle name="Normal 6 5 3 3 2 2 7" xfId="25957" xr:uid="{00000000-0005-0000-0000-00000B830000}"/>
    <cellStyle name="Normal 6 5 3 3 2 3" xfId="17073" xr:uid="{00000000-0005-0000-0000-00000C830000}"/>
    <cellStyle name="Normal 6 5 3 3 2 3 2" xfId="17074" xr:uid="{00000000-0005-0000-0000-00000D830000}"/>
    <cellStyle name="Normal 6 5 3 3 2 3 2 2" xfId="17075" xr:uid="{00000000-0005-0000-0000-00000E830000}"/>
    <cellStyle name="Normal 6 5 3 3 2 3 2 2 2" xfId="42273" xr:uid="{00000000-0005-0000-0000-00000F830000}"/>
    <cellStyle name="Normal 6 5 3 3 2 3 2 3" xfId="32255" xr:uid="{00000000-0005-0000-0000-000010830000}"/>
    <cellStyle name="Normal 6 5 3 3 2 3 3" xfId="17076" xr:uid="{00000000-0005-0000-0000-000011830000}"/>
    <cellStyle name="Normal 6 5 3 3 2 3 3 2" xfId="17077" xr:uid="{00000000-0005-0000-0000-000012830000}"/>
    <cellStyle name="Normal 6 5 3 3 2 3 3 2 2" xfId="42274" xr:uid="{00000000-0005-0000-0000-000013830000}"/>
    <cellStyle name="Normal 6 5 3 3 2 3 3 3" xfId="32256" xr:uid="{00000000-0005-0000-0000-000014830000}"/>
    <cellStyle name="Normal 6 5 3 3 2 3 4" xfId="17078" xr:uid="{00000000-0005-0000-0000-000015830000}"/>
    <cellStyle name="Normal 6 5 3 3 2 3 4 2" xfId="36556" xr:uid="{00000000-0005-0000-0000-000016830000}"/>
    <cellStyle name="Normal 6 5 3 3 2 3 5" xfId="25960" xr:uid="{00000000-0005-0000-0000-000017830000}"/>
    <cellStyle name="Normal 6 5 3 3 2 4" xfId="17079" xr:uid="{00000000-0005-0000-0000-000018830000}"/>
    <cellStyle name="Normal 6 5 3 3 2 4 2" xfId="17080" xr:uid="{00000000-0005-0000-0000-000019830000}"/>
    <cellStyle name="Normal 6 5 3 3 2 4 2 2" xfId="17081" xr:uid="{00000000-0005-0000-0000-00001A830000}"/>
    <cellStyle name="Normal 6 5 3 3 2 4 2 2 2" xfId="42275" xr:uid="{00000000-0005-0000-0000-00001B830000}"/>
    <cellStyle name="Normal 6 5 3 3 2 4 2 3" xfId="32257" xr:uid="{00000000-0005-0000-0000-00001C830000}"/>
    <cellStyle name="Normal 6 5 3 3 2 4 3" xfId="17082" xr:uid="{00000000-0005-0000-0000-00001D830000}"/>
    <cellStyle name="Normal 6 5 3 3 2 4 3 2" xfId="17083" xr:uid="{00000000-0005-0000-0000-00001E830000}"/>
    <cellStyle name="Normal 6 5 3 3 2 4 3 2 2" xfId="42276" xr:uid="{00000000-0005-0000-0000-00001F830000}"/>
    <cellStyle name="Normal 6 5 3 3 2 4 3 3" xfId="32258" xr:uid="{00000000-0005-0000-0000-000020830000}"/>
    <cellStyle name="Normal 6 5 3 3 2 4 4" xfId="17084" xr:uid="{00000000-0005-0000-0000-000021830000}"/>
    <cellStyle name="Normal 6 5 3 3 2 4 4 2" xfId="36557" xr:uid="{00000000-0005-0000-0000-000022830000}"/>
    <cellStyle name="Normal 6 5 3 3 2 4 5" xfId="25961" xr:uid="{00000000-0005-0000-0000-000023830000}"/>
    <cellStyle name="Normal 6 5 3 3 2 5" xfId="17085" xr:uid="{00000000-0005-0000-0000-000024830000}"/>
    <cellStyle name="Normal 6 5 3 3 2 5 2" xfId="17086" xr:uid="{00000000-0005-0000-0000-000025830000}"/>
    <cellStyle name="Normal 6 5 3 3 2 5 2 2" xfId="42277" xr:uid="{00000000-0005-0000-0000-000026830000}"/>
    <cellStyle name="Normal 6 5 3 3 2 5 3" xfId="32259" xr:uid="{00000000-0005-0000-0000-000027830000}"/>
    <cellStyle name="Normal 6 5 3 3 2 6" xfId="17087" xr:uid="{00000000-0005-0000-0000-000028830000}"/>
    <cellStyle name="Normal 6 5 3 3 2 6 2" xfId="17088" xr:uid="{00000000-0005-0000-0000-000029830000}"/>
    <cellStyle name="Normal 6 5 3 3 2 6 2 2" xfId="42278" xr:uid="{00000000-0005-0000-0000-00002A830000}"/>
    <cellStyle name="Normal 6 5 3 3 2 6 3" xfId="32260" xr:uid="{00000000-0005-0000-0000-00002B830000}"/>
    <cellStyle name="Normal 6 5 3 3 2 7" xfId="17089" xr:uid="{00000000-0005-0000-0000-00002C830000}"/>
    <cellStyle name="Normal 6 5 3 3 2 7 2" xfId="36552" xr:uid="{00000000-0005-0000-0000-00002D830000}"/>
    <cellStyle name="Normal 6 5 3 3 2 8" xfId="25956" xr:uid="{00000000-0005-0000-0000-00002E830000}"/>
    <cellStyle name="Normal 6 5 3 3 3" xfId="17090" xr:uid="{00000000-0005-0000-0000-00002F830000}"/>
    <cellStyle name="Normal 6 5 3 3 3 2" xfId="17091" xr:uid="{00000000-0005-0000-0000-000030830000}"/>
    <cellStyle name="Normal 6 5 3 3 3 2 2" xfId="17092" xr:uid="{00000000-0005-0000-0000-000031830000}"/>
    <cellStyle name="Normal 6 5 3 3 3 2 2 2" xfId="17093" xr:uid="{00000000-0005-0000-0000-000032830000}"/>
    <cellStyle name="Normal 6 5 3 3 3 2 2 2 2" xfId="17094" xr:uid="{00000000-0005-0000-0000-000033830000}"/>
    <cellStyle name="Normal 6 5 3 3 3 2 2 2 2 2" xfId="42279" xr:uid="{00000000-0005-0000-0000-000034830000}"/>
    <cellStyle name="Normal 6 5 3 3 3 2 2 2 3" xfId="32261" xr:uid="{00000000-0005-0000-0000-000035830000}"/>
    <cellStyle name="Normal 6 5 3 3 3 2 2 3" xfId="17095" xr:uid="{00000000-0005-0000-0000-000036830000}"/>
    <cellStyle name="Normal 6 5 3 3 3 2 2 3 2" xfId="17096" xr:uid="{00000000-0005-0000-0000-000037830000}"/>
    <cellStyle name="Normal 6 5 3 3 3 2 2 3 2 2" xfId="42280" xr:uid="{00000000-0005-0000-0000-000038830000}"/>
    <cellStyle name="Normal 6 5 3 3 3 2 2 3 3" xfId="32262" xr:uid="{00000000-0005-0000-0000-000039830000}"/>
    <cellStyle name="Normal 6 5 3 3 3 2 2 4" xfId="17097" xr:uid="{00000000-0005-0000-0000-00003A830000}"/>
    <cellStyle name="Normal 6 5 3 3 3 2 2 4 2" xfId="36560" xr:uid="{00000000-0005-0000-0000-00003B830000}"/>
    <cellStyle name="Normal 6 5 3 3 3 2 2 5" xfId="25964" xr:uid="{00000000-0005-0000-0000-00003C830000}"/>
    <cellStyle name="Normal 6 5 3 3 3 2 3" xfId="17098" xr:uid="{00000000-0005-0000-0000-00003D830000}"/>
    <cellStyle name="Normal 6 5 3 3 3 2 3 2" xfId="17099" xr:uid="{00000000-0005-0000-0000-00003E830000}"/>
    <cellStyle name="Normal 6 5 3 3 3 2 3 2 2" xfId="17100" xr:uid="{00000000-0005-0000-0000-00003F830000}"/>
    <cellStyle name="Normal 6 5 3 3 3 2 3 2 2 2" xfId="42281" xr:uid="{00000000-0005-0000-0000-000040830000}"/>
    <cellStyle name="Normal 6 5 3 3 3 2 3 2 3" xfId="32263" xr:uid="{00000000-0005-0000-0000-000041830000}"/>
    <cellStyle name="Normal 6 5 3 3 3 2 3 3" xfId="17101" xr:uid="{00000000-0005-0000-0000-000042830000}"/>
    <cellStyle name="Normal 6 5 3 3 3 2 3 3 2" xfId="17102" xr:uid="{00000000-0005-0000-0000-000043830000}"/>
    <cellStyle name="Normal 6 5 3 3 3 2 3 3 2 2" xfId="42282" xr:uid="{00000000-0005-0000-0000-000044830000}"/>
    <cellStyle name="Normal 6 5 3 3 3 2 3 3 3" xfId="32264" xr:uid="{00000000-0005-0000-0000-000045830000}"/>
    <cellStyle name="Normal 6 5 3 3 3 2 3 4" xfId="17103" xr:uid="{00000000-0005-0000-0000-000046830000}"/>
    <cellStyle name="Normal 6 5 3 3 3 2 3 4 2" xfId="36561" xr:uid="{00000000-0005-0000-0000-000047830000}"/>
    <cellStyle name="Normal 6 5 3 3 3 2 3 5" xfId="25965" xr:uid="{00000000-0005-0000-0000-000048830000}"/>
    <cellStyle name="Normal 6 5 3 3 3 2 4" xfId="17104" xr:uid="{00000000-0005-0000-0000-000049830000}"/>
    <cellStyle name="Normal 6 5 3 3 3 2 4 2" xfId="17105" xr:uid="{00000000-0005-0000-0000-00004A830000}"/>
    <cellStyle name="Normal 6 5 3 3 3 2 4 2 2" xfId="42283" xr:uid="{00000000-0005-0000-0000-00004B830000}"/>
    <cellStyle name="Normal 6 5 3 3 3 2 4 3" xfId="32265" xr:uid="{00000000-0005-0000-0000-00004C830000}"/>
    <cellStyle name="Normal 6 5 3 3 3 2 5" xfId="17106" xr:uid="{00000000-0005-0000-0000-00004D830000}"/>
    <cellStyle name="Normal 6 5 3 3 3 2 5 2" xfId="17107" xr:uid="{00000000-0005-0000-0000-00004E830000}"/>
    <cellStyle name="Normal 6 5 3 3 3 2 5 2 2" xfId="42284" xr:uid="{00000000-0005-0000-0000-00004F830000}"/>
    <cellStyle name="Normal 6 5 3 3 3 2 5 3" xfId="32266" xr:uid="{00000000-0005-0000-0000-000050830000}"/>
    <cellStyle name="Normal 6 5 3 3 3 2 6" xfId="17108" xr:uid="{00000000-0005-0000-0000-000051830000}"/>
    <cellStyle name="Normal 6 5 3 3 3 2 6 2" xfId="36559" xr:uid="{00000000-0005-0000-0000-000052830000}"/>
    <cellStyle name="Normal 6 5 3 3 3 2 7" xfId="25963" xr:uid="{00000000-0005-0000-0000-000053830000}"/>
    <cellStyle name="Normal 6 5 3 3 3 3" xfId="17109" xr:uid="{00000000-0005-0000-0000-000054830000}"/>
    <cellStyle name="Normal 6 5 3 3 3 3 2" xfId="17110" xr:uid="{00000000-0005-0000-0000-000055830000}"/>
    <cellStyle name="Normal 6 5 3 3 3 3 2 2" xfId="17111" xr:uid="{00000000-0005-0000-0000-000056830000}"/>
    <cellStyle name="Normal 6 5 3 3 3 3 2 2 2" xfId="42285" xr:uid="{00000000-0005-0000-0000-000057830000}"/>
    <cellStyle name="Normal 6 5 3 3 3 3 2 3" xfId="32267" xr:uid="{00000000-0005-0000-0000-000058830000}"/>
    <cellStyle name="Normal 6 5 3 3 3 3 3" xfId="17112" xr:uid="{00000000-0005-0000-0000-000059830000}"/>
    <cellStyle name="Normal 6 5 3 3 3 3 3 2" xfId="17113" xr:uid="{00000000-0005-0000-0000-00005A830000}"/>
    <cellStyle name="Normal 6 5 3 3 3 3 3 2 2" xfId="42286" xr:uid="{00000000-0005-0000-0000-00005B830000}"/>
    <cellStyle name="Normal 6 5 3 3 3 3 3 3" xfId="32268" xr:uid="{00000000-0005-0000-0000-00005C830000}"/>
    <cellStyle name="Normal 6 5 3 3 3 3 4" xfId="17114" xr:uid="{00000000-0005-0000-0000-00005D830000}"/>
    <cellStyle name="Normal 6 5 3 3 3 3 4 2" xfId="36562" xr:uid="{00000000-0005-0000-0000-00005E830000}"/>
    <cellStyle name="Normal 6 5 3 3 3 3 5" xfId="25966" xr:uid="{00000000-0005-0000-0000-00005F830000}"/>
    <cellStyle name="Normal 6 5 3 3 3 4" xfId="17115" xr:uid="{00000000-0005-0000-0000-000060830000}"/>
    <cellStyle name="Normal 6 5 3 3 3 4 2" xfId="17116" xr:uid="{00000000-0005-0000-0000-000061830000}"/>
    <cellStyle name="Normal 6 5 3 3 3 4 2 2" xfId="17117" xr:uid="{00000000-0005-0000-0000-000062830000}"/>
    <cellStyle name="Normal 6 5 3 3 3 4 2 2 2" xfId="42287" xr:uid="{00000000-0005-0000-0000-000063830000}"/>
    <cellStyle name="Normal 6 5 3 3 3 4 2 3" xfId="32269" xr:uid="{00000000-0005-0000-0000-000064830000}"/>
    <cellStyle name="Normal 6 5 3 3 3 4 3" xfId="17118" xr:uid="{00000000-0005-0000-0000-000065830000}"/>
    <cellStyle name="Normal 6 5 3 3 3 4 3 2" xfId="17119" xr:uid="{00000000-0005-0000-0000-000066830000}"/>
    <cellStyle name="Normal 6 5 3 3 3 4 3 2 2" xfId="42288" xr:uid="{00000000-0005-0000-0000-000067830000}"/>
    <cellStyle name="Normal 6 5 3 3 3 4 3 3" xfId="32270" xr:uid="{00000000-0005-0000-0000-000068830000}"/>
    <cellStyle name="Normal 6 5 3 3 3 4 4" xfId="17120" xr:uid="{00000000-0005-0000-0000-000069830000}"/>
    <cellStyle name="Normal 6 5 3 3 3 4 4 2" xfId="36563" xr:uid="{00000000-0005-0000-0000-00006A830000}"/>
    <cellStyle name="Normal 6 5 3 3 3 4 5" xfId="25967" xr:uid="{00000000-0005-0000-0000-00006B830000}"/>
    <cellStyle name="Normal 6 5 3 3 3 5" xfId="17121" xr:uid="{00000000-0005-0000-0000-00006C830000}"/>
    <cellStyle name="Normal 6 5 3 3 3 5 2" xfId="17122" xr:uid="{00000000-0005-0000-0000-00006D830000}"/>
    <cellStyle name="Normal 6 5 3 3 3 5 2 2" xfId="42289" xr:uid="{00000000-0005-0000-0000-00006E830000}"/>
    <cellStyle name="Normal 6 5 3 3 3 5 3" xfId="32271" xr:uid="{00000000-0005-0000-0000-00006F830000}"/>
    <cellStyle name="Normal 6 5 3 3 3 6" xfId="17123" xr:uid="{00000000-0005-0000-0000-000070830000}"/>
    <cellStyle name="Normal 6 5 3 3 3 6 2" xfId="17124" xr:uid="{00000000-0005-0000-0000-000071830000}"/>
    <cellStyle name="Normal 6 5 3 3 3 6 2 2" xfId="42290" xr:uid="{00000000-0005-0000-0000-000072830000}"/>
    <cellStyle name="Normal 6 5 3 3 3 6 3" xfId="32272" xr:uid="{00000000-0005-0000-0000-000073830000}"/>
    <cellStyle name="Normal 6 5 3 3 3 7" xfId="17125" xr:uid="{00000000-0005-0000-0000-000074830000}"/>
    <cellStyle name="Normal 6 5 3 3 3 7 2" xfId="36558" xr:uid="{00000000-0005-0000-0000-000075830000}"/>
    <cellStyle name="Normal 6 5 3 3 3 8" xfId="25962" xr:uid="{00000000-0005-0000-0000-000076830000}"/>
    <cellStyle name="Normal 6 5 3 3 4" xfId="17126" xr:uid="{00000000-0005-0000-0000-000077830000}"/>
    <cellStyle name="Normal 6 5 3 3 4 2" xfId="17127" xr:uid="{00000000-0005-0000-0000-000078830000}"/>
    <cellStyle name="Normal 6 5 3 3 4 2 2" xfId="17128" xr:uid="{00000000-0005-0000-0000-000079830000}"/>
    <cellStyle name="Normal 6 5 3 3 4 2 2 2" xfId="17129" xr:uid="{00000000-0005-0000-0000-00007A830000}"/>
    <cellStyle name="Normal 6 5 3 3 4 2 2 2 2" xfId="42291" xr:uid="{00000000-0005-0000-0000-00007B830000}"/>
    <cellStyle name="Normal 6 5 3 3 4 2 2 3" xfId="32273" xr:uid="{00000000-0005-0000-0000-00007C830000}"/>
    <cellStyle name="Normal 6 5 3 3 4 2 3" xfId="17130" xr:uid="{00000000-0005-0000-0000-00007D830000}"/>
    <cellStyle name="Normal 6 5 3 3 4 2 3 2" xfId="17131" xr:uid="{00000000-0005-0000-0000-00007E830000}"/>
    <cellStyle name="Normal 6 5 3 3 4 2 3 2 2" xfId="42292" xr:uid="{00000000-0005-0000-0000-00007F830000}"/>
    <cellStyle name="Normal 6 5 3 3 4 2 3 3" xfId="32274" xr:uid="{00000000-0005-0000-0000-000080830000}"/>
    <cellStyle name="Normal 6 5 3 3 4 2 4" xfId="17132" xr:uid="{00000000-0005-0000-0000-000081830000}"/>
    <cellStyle name="Normal 6 5 3 3 4 2 4 2" xfId="36565" xr:uid="{00000000-0005-0000-0000-000082830000}"/>
    <cellStyle name="Normal 6 5 3 3 4 2 5" xfId="25969" xr:uid="{00000000-0005-0000-0000-000083830000}"/>
    <cellStyle name="Normal 6 5 3 3 4 3" xfId="17133" xr:uid="{00000000-0005-0000-0000-000084830000}"/>
    <cellStyle name="Normal 6 5 3 3 4 3 2" xfId="17134" xr:uid="{00000000-0005-0000-0000-000085830000}"/>
    <cellStyle name="Normal 6 5 3 3 4 3 2 2" xfId="17135" xr:uid="{00000000-0005-0000-0000-000086830000}"/>
    <cellStyle name="Normal 6 5 3 3 4 3 2 2 2" xfId="42293" xr:uid="{00000000-0005-0000-0000-000087830000}"/>
    <cellStyle name="Normal 6 5 3 3 4 3 2 3" xfId="32275" xr:uid="{00000000-0005-0000-0000-000088830000}"/>
    <cellStyle name="Normal 6 5 3 3 4 3 3" xfId="17136" xr:uid="{00000000-0005-0000-0000-000089830000}"/>
    <cellStyle name="Normal 6 5 3 3 4 3 3 2" xfId="17137" xr:uid="{00000000-0005-0000-0000-00008A830000}"/>
    <cellStyle name="Normal 6 5 3 3 4 3 3 2 2" xfId="42294" xr:uid="{00000000-0005-0000-0000-00008B830000}"/>
    <cellStyle name="Normal 6 5 3 3 4 3 3 3" xfId="32276" xr:uid="{00000000-0005-0000-0000-00008C830000}"/>
    <cellStyle name="Normal 6 5 3 3 4 3 4" xfId="17138" xr:uid="{00000000-0005-0000-0000-00008D830000}"/>
    <cellStyle name="Normal 6 5 3 3 4 3 4 2" xfId="36566" xr:uid="{00000000-0005-0000-0000-00008E830000}"/>
    <cellStyle name="Normal 6 5 3 3 4 3 5" xfId="25970" xr:uid="{00000000-0005-0000-0000-00008F830000}"/>
    <cellStyle name="Normal 6 5 3 3 4 4" xfId="17139" xr:uid="{00000000-0005-0000-0000-000090830000}"/>
    <cellStyle name="Normal 6 5 3 3 4 4 2" xfId="17140" xr:uid="{00000000-0005-0000-0000-000091830000}"/>
    <cellStyle name="Normal 6 5 3 3 4 4 2 2" xfId="42295" xr:uid="{00000000-0005-0000-0000-000092830000}"/>
    <cellStyle name="Normal 6 5 3 3 4 4 3" xfId="32277" xr:uid="{00000000-0005-0000-0000-000093830000}"/>
    <cellStyle name="Normal 6 5 3 3 4 5" xfId="17141" xr:uid="{00000000-0005-0000-0000-000094830000}"/>
    <cellStyle name="Normal 6 5 3 3 4 5 2" xfId="17142" xr:uid="{00000000-0005-0000-0000-000095830000}"/>
    <cellStyle name="Normal 6 5 3 3 4 5 2 2" xfId="42296" xr:uid="{00000000-0005-0000-0000-000096830000}"/>
    <cellStyle name="Normal 6 5 3 3 4 5 3" xfId="32278" xr:uid="{00000000-0005-0000-0000-000097830000}"/>
    <cellStyle name="Normal 6 5 3 3 4 6" xfId="17143" xr:uid="{00000000-0005-0000-0000-000098830000}"/>
    <cellStyle name="Normal 6 5 3 3 4 6 2" xfId="36564" xr:uid="{00000000-0005-0000-0000-000099830000}"/>
    <cellStyle name="Normal 6 5 3 3 4 7" xfId="25968" xr:uid="{00000000-0005-0000-0000-00009A830000}"/>
    <cellStyle name="Normal 6 5 3 3 5" xfId="17144" xr:uid="{00000000-0005-0000-0000-00009B830000}"/>
    <cellStyle name="Normal 6 5 3 3 5 2" xfId="17145" xr:uid="{00000000-0005-0000-0000-00009C830000}"/>
    <cellStyle name="Normal 6 5 3 3 5 2 2" xfId="17146" xr:uid="{00000000-0005-0000-0000-00009D830000}"/>
    <cellStyle name="Normal 6 5 3 3 5 2 2 2" xfId="42297" xr:uid="{00000000-0005-0000-0000-00009E830000}"/>
    <cellStyle name="Normal 6 5 3 3 5 2 3" xfId="32279" xr:uid="{00000000-0005-0000-0000-00009F830000}"/>
    <cellStyle name="Normal 6 5 3 3 5 3" xfId="17147" xr:uid="{00000000-0005-0000-0000-0000A0830000}"/>
    <cellStyle name="Normal 6 5 3 3 5 3 2" xfId="17148" xr:uid="{00000000-0005-0000-0000-0000A1830000}"/>
    <cellStyle name="Normal 6 5 3 3 5 3 2 2" xfId="42298" xr:uid="{00000000-0005-0000-0000-0000A2830000}"/>
    <cellStyle name="Normal 6 5 3 3 5 3 3" xfId="32280" xr:uid="{00000000-0005-0000-0000-0000A3830000}"/>
    <cellStyle name="Normal 6 5 3 3 5 4" xfId="17149" xr:uid="{00000000-0005-0000-0000-0000A4830000}"/>
    <cellStyle name="Normal 6 5 3 3 5 4 2" xfId="36567" xr:uid="{00000000-0005-0000-0000-0000A5830000}"/>
    <cellStyle name="Normal 6 5 3 3 5 5" xfId="25971" xr:uid="{00000000-0005-0000-0000-0000A6830000}"/>
    <cellStyle name="Normal 6 5 3 3 6" xfId="17150" xr:uid="{00000000-0005-0000-0000-0000A7830000}"/>
    <cellStyle name="Normal 6 5 3 3 6 2" xfId="17151" xr:uid="{00000000-0005-0000-0000-0000A8830000}"/>
    <cellStyle name="Normal 6 5 3 3 6 2 2" xfId="17152" xr:uid="{00000000-0005-0000-0000-0000A9830000}"/>
    <cellStyle name="Normal 6 5 3 3 6 2 2 2" xfId="42299" xr:uid="{00000000-0005-0000-0000-0000AA830000}"/>
    <cellStyle name="Normal 6 5 3 3 6 2 3" xfId="32281" xr:uid="{00000000-0005-0000-0000-0000AB830000}"/>
    <cellStyle name="Normal 6 5 3 3 6 3" xfId="17153" xr:uid="{00000000-0005-0000-0000-0000AC830000}"/>
    <cellStyle name="Normal 6 5 3 3 6 3 2" xfId="17154" xr:uid="{00000000-0005-0000-0000-0000AD830000}"/>
    <cellStyle name="Normal 6 5 3 3 6 3 2 2" xfId="42300" xr:uid="{00000000-0005-0000-0000-0000AE830000}"/>
    <cellStyle name="Normal 6 5 3 3 6 3 3" xfId="32282" xr:uid="{00000000-0005-0000-0000-0000AF830000}"/>
    <cellStyle name="Normal 6 5 3 3 6 4" xfId="17155" xr:uid="{00000000-0005-0000-0000-0000B0830000}"/>
    <cellStyle name="Normal 6 5 3 3 6 4 2" xfId="36568" xr:uid="{00000000-0005-0000-0000-0000B1830000}"/>
    <cellStyle name="Normal 6 5 3 3 6 5" xfId="25972" xr:uid="{00000000-0005-0000-0000-0000B2830000}"/>
    <cellStyle name="Normal 6 5 3 3 7" xfId="17156" xr:uid="{00000000-0005-0000-0000-0000B3830000}"/>
    <cellStyle name="Normal 6 5 3 3 7 2" xfId="17157" xr:uid="{00000000-0005-0000-0000-0000B4830000}"/>
    <cellStyle name="Normal 6 5 3 3 7 2 2" xfId="42301" xr:uid="{00000000-0005-0000-0000-0000B5830000}"/>
    <cellStyle name="Normal 6 5 3 3 7 3" xfId="32283" xr:uid="{00000000-0005-0000-0000-0000B6830000}"/>
    <cellStyle name="Normal 6 5 3 3 8" xfId="17158" xr:uid="{00000000-0005-0000-0000-0000B7830000}"/>
    <cellStyle name="Normal 6 5 3 3 8 2" xfId="17159" xr:uid="{00000000-0005-0000-0000-0000B8830000}"/>
    <cellStyle name="Normal 6 5 3 3 8 2 2" xfId="42302" xr:uid="{00000000-0005-0000-0000-0000B9830000}"/>
    <cellStyle name="Normal 6 5 3 3 8 3" xfId="32284" xr:uid="{00000000-0005-0000-0000-0000BA830000}"/>
    <cellStyle name="Normal 6 5 3 3 9" xfId="17160" xr:uid="{00000000-0005-0000-0000-0000BB830000}"/>
    <cellStyle name="Normal 6 5 3 3 9 2" xfId="36551" xr:uid="{00000000-0005-0000-0000-0000BC830000}"/>
    <cellStyle name="Normal 6 5 3 4" xfId="17161" xr:uid="{00000000-0005-0000-0000-0000BD830000}"/>
    <cellStyle name="Normal 6 5 3 4 2" xfId="17162" xr:uid="{00000000-0005-0000-0000-0000BE830000}"/>
    <cellStyle name="Normal 6 5 3 4 2 2" xfId="17163" xr:uid="{00000000-0005-0000-0000-0000BF830000}"/>
    <cellStyle name="Normal 6 5 3 4 2 2 2" xfId="17164" xr:uid="{00000000-0005-0000-0000-0000C0830000}"/>
    <cellStyle name="Normal 6 5 3 4 2 2 2 2" xfId="17165" xr:uid="{00000000-0005-0000-0000-0000C1830000}"/>
    <cellStyle name="Normal 6 5 3 4 2 2 2 2 2" xfId="42303" xr:uid="{00000000-0005-0000-0000-0000C2830000}"/>
    <cellStyle name="Normal 6 5 3 4 2 2 2 3" xfId="32285" xr:uid="{00000000-0005-0000-0000-0000C3830000}"/>
    <cellStyle name="Normal 6 5 3 4 2 2 3" xfId="17166" xr:uid="{00000000-0005-0000-0000-0000C4830000}"/>
    <cellStyle name="Normal 6 5 3 4 2 2 3 2" xfId="17167" xr:uid="{00000000-0005-0000-0000-0000C5830000}"/>
    <cellStyle name="Normal 6 5 3 4 2 2 3 2 2" xfId="42304" xr:uid="{00000000-0005-0000-0000-0000C6830000}"/>
    <cellStyle name="Normal 6 5 3 4 2 2 3 3" xfId="32286" xr:uid="{00000000-0005-0000-0000-0000C7830000}"/>
    <cellStyle name="Normal 6 5 3 4 2 2 4" xfId="17168" xr:uid="{00000000-0005-0000-0000-0000C8830000}"/>
    <cellStyle name="Normal 6 5 3 4 2 2 4 2" xfId="36571" xr:uid="{00000000-0005-0000-0000-0000C9830000}"/>
    <cellStyle name="Normal 6 5 3 4 2 2 5" xfId="25975" xr:uid="{00000000-0005-0000-0000-0000CA830000}"/>
    <cellStyle name="Normal 6 5 3 4 2 3" xfId="17169" xr:uid="{00000000-0005-0000-0000-0000CB830000}"/>
    <cellStyle name="Normal 6 5 3 4 2 3 2" xfId="17170" xr:uid="{00000000-0005-0000-0000-0000CC830000}"/>
    <cellStyle name="Normal 6 5 3 4 2 3 2 2" xfId="17171" xr:uid="{00000000-0005-0000-0000-0000CD830000}"/>
    <cellStyle name="Normal 6 5 3 4 2 3 2 2 2" xfId="42305" xr:uid="{00000000-0005-0000-0000-0000CE830000}"/>
    <cellStyle name="Normal 6 5 3 4 2 3 2 3" xfId="32287" xr:uid="{00000000-0005-0000-0000-0000CF830000}"/>
    <cellStyle name="Normal 6 5 3 4 2 3 3" xfId="17172" xr:uid="{00000000-0005-0000-0000-0000D0830000}"/>
    <cellStyle name="Normal 6 5 3 4 2 3 3 2" xfId="17173" xr:uid="{00000000-0005-0000-0000-0000D1830000}"/>
    <cellStyle name="Normal 6 5 3 4 2 3 3 2 2" xfId="42306" xr:uid="{00000000-0005-0000-0000-0000D2830000}"/>
    <cellStyle name="Normal 6 5 3 4 2 3 3 3" xfId="32288" xr:uid="{00000000-0005-0000-0000-0000D3830000}"/>
    <cellStyle name="Normal 6 5 3 4 2 3 4" xfId="17174" xr:uid="{00000000-0005-0000-0000-0000D4830000}"/>
    <cellStyle name="Normal 6 5 3 4 2 3 4 2" xfId="36572" xr:uid="{00000000-0005-0000-0000-0000D5830000}"/>
    <cellStyle name="Normal 6 5 3 4 2 3 5" xfId="25976" xr:uid="{00000000-0005-0000-0000-0000D6830000}"/>
    <cellStyle name="Normal 6 5 3 4 2 4" xfId="17175" xr:uid="{00000000-0005-0000-0000-0000D7830000}"/>
    <cellStyle name="Normal 6 5 3 4 2 4 2" xfId="17176" xr:uid="{00000000-0005-0000-0000-0000D8830000}"/>
    <cellStyle name="Normal 6 5 3 4 2 4 2 2" xfId="42307" xr:uid="{00000000-0005-0000-0000-0000D9830000}"/>
    <cellStyle name="Normal 6 5 3 4 2 4 3" xfId="32289" xr:uid="{00000000-0005-0000-0000-0000DA830000}"/>
    <cellStyle name="Normal 6 5 3 4 2 5" xfId="17177" xr:uid="{00000000-0005-0000-0000-0000DB830000}"/>
    <cellStyle name="Normal 6 5 3 4 2 5 2" xfId="17178" xr:uid="{00000000-0005-0000-0000-0000DC830000}"/>
    <cellStyle name="Normal 6 5 3 4 2 5 2 2" xfId="42308" xr:uid="{00000000-0005-0000-0000-0000DD830000}"/>
    <cellStyle name="Normal 6 5 3 4 2 5 3" xfId="32290" xr:uid="{00000000-0005-0000-0000-0000DE830000}"/>
    <cellStyle name="Normal 6 5 3 4 2 6" xfId="17179" xr:uid="{00000000-0005-0000-0000-0000DF830000}"/>
    <cellStyle name="Normal 6 5 3 4 2 6 2" xfId="36570" xr:uid="{00000000-0005-0000-0000-0000E0830000}"/>
    <cellStyle name="Normal 6 5 3 4 2 7" xfId="25974" xr:uid="{00000000-0005-0000-0000-0000E1830000}"/>
    <cellStyle name="Normal 6 5 3 4 3" xfId="17180" xr:uid="{00000000-0005-0000-0000-0000E2830000}"/>
    <cellStyle name="Normal 6 5 3 4 3 2" xfId="17181" xr:uid="{00000000-0005-0000-0000-0000E3830000}"/>
    <cellStyle name="Normal 6 5 3 4 3 2 2" xfId="17182" xr:uid="{00000000-0005-0000-0000-0000E4830000}"/>
    <cellStyle name="Normal 6 5 3 4 3 2 2 2" xfId="42309" xr:uid="{00000000-0005-0000-0000-0000E5830000}"/>
    <cellStyle name="Normal 6 5 3 4 3 2 3" xfId="32291" xr:uid="{00000000-0005-0000-0000-0000E6830000}"/>
    <cellStyle name="Normal 6 5 3 4 3 3" xfId="17183" xr:uid="{00000000-0005-0000-0000-0000E7830000}"/>
    <cellStyle name="Normal 6 5 3 4 3 3 2" xfId="17184" xr:uid="{00000000-0005-0000-0000-0000E8830000}"/>
    <cellStyle name="Normal 6 5 3 4 3 3 2 2" xfId="42310" xr:uid="{00000000-0005-0000-0000-0000E9830000}"/>
    <cellStyle name="Normal 6 5 3 4 3 3 3" xfId="32292" xr:uid="{00000000-0005-0000-0000-0000EA830000}"/>
    <cellStyle name="Normal 6 5 3 4 3 4" xfId="17185" xr:uid="{00000000-0005-0000-0000-0000EB830000}"/>
    <cellStyle name="Normal 6 5 3 4 3 4 2" xfId="36573" xr:uid="{00000000-0005-0000-0000-0000EC830000}"/>
    <cellStyle name="Normal 6 5 3 4 3 5" xfId="25977" xr:uid="{00000000-0005-0000-0000-0000ED830000}"/>
    <cellStyle name="Normal 6 5 3 4 4" xfId="17186" xr:uid="{00000000-0005-0000-0000-0000EE830000}"/>
    <cellStyle name="Normal 6 5 3 4 4 2" xfId="17187" xr:uid="{00000000-0005-0000-0000-0000EF830000}"/>
    <cellStyle name="Normal 6 5 3 4 4 2 2" xfId="17188" xr:uid="{00000000-0005-0000-0000-0000F0830000}"/>
    <cellStyle name="Normal 6 5 3 4 4 2 2 2" xfId="42311" xr:uid="{00000000-0005-0000-0000-0000F1830000}"/>
    <cellStyle name="Normal 6 5 3 4 4 2 3" xfId="32293" xr:uid="{00000000-0005-0000-0000-0000F2830000}"/>
    <cellStyle name="Normal 6 5 3 4 4 3" xfId="17189" xr:uid="{00000000-0005-0000-0000-0000F3830000}"/>
    <cellStyle name="Normal 6 5 3 4 4 3 2" xfId="17190" xr:uid="{00000000-0005-0000-0000-0000F4830000}"/>
    <cellStyle name="Normal 6 5 3 4 4 3 2 2" xfId="42312" xr:uid="{00000000-0005-0000-0000-0000F5830000}"/>
    <cellStyle name="Normal 6 5 3 4 4 3 3" xfId="32294" xr:uid="{00000000-0005-0000-0000-0000F6830000}"/>
    <cellStyle name="Normal 6 5 3 4 4 4" xfId="17191" xr:uid="{00000000-0005-0000-0000-0000F7830000}"/>
    <cellStyle name="Normal 6 5 3 4 4 4 2" xfId="36574" xr:uid="{00000000-0005-0000-0000-0000F8830000}"/>
    <cellStyle name="Normal 6 5 3 4 4 5" xfId="25978" xr:uid="{00000000-0005-0000-0000-0000F9830000}"/>
    <cellStyle name="Normal 6 5 3 4 5" xfId="17192" xr:uid="{00000000-0005-0000-0000-0000FA830000}"/>
    <cellStyle name="Normal 6 5 3 4 5 2" xfId="17193" xr:uid="{00000000-0005-0000-0000-0000FB830000}"/>
    <cellStyle name="Normal 6 5 3 4 5 2 2" xfId="42313" xr:uid="{00000000-0005-0000-0000-0000FC830000}"/>
    <cellStyle name="Normal 6 5 3 4 5 3" xfId="32295" xr:uid="{00000000-0005-0000-0000-0000FD830000}"/>
    <cellStyle name="Normal 6 5 3 4 6" xfId="17194" xr:uid="{00000000-0005-0000-0000-0000FE830000}"/>
    <cellStyle name="Normal 6 5 3 4 6 2" xfId="17195" xr:uid="{00000000-0005-0000-0000-0000FF830000}"/>
    <cellStyle name="Normal 6 5 3 4 6 2 2" xfId="42314" xr:uid="{00000000-0005-0000-0000-000000840000}"/>
    <cellStyle name="Normal 6 5 3 4 6 3" xfId="32296" xr:uid="{00000000-0005-0000-0000-000001840000}"/>
    <cellStyle name="Normal 6 5 3 4 7" xfId="17196" xr:uid="{00000000-0005-0000-0000-000002840000}"/>
    <cellStyle name="Normal 6 5 3 4 7 2" xfId="36569" xr:uid="{00000000-0005-0000-0000-000003840000}"/>
    <cellStyle name="Normal 6 5 3 4 8" xfId="25973" xr:uid="{00000000-0005-0000-0000-000004840000}"/>
    <cellStyle name="Normal 6 5 3 5" xfId="17197" xr:uid="{00000000-0005-0000-0000-000005840000}"/>
    <cellStyle name="Normal 6 5 3 5 2" xfId="17198" xr:uid="{00000000-0005-0000-0000-000006840000}"/>
    <cellStyle name="Normal 6 5 3 5 2 2" xfId="17199" xr:uid="{00000000-0005-0000-0000-000007840000}"/>
    <cellStyle name="Normal 6 5 3 5 2 2 2" xfId="17200" xr:uid="{00000000-0005-0000-0000-000008840000}"/>
    <cellStyle name="Normal 6 5 3 5 2 2 2 2" xfId="17201" xr:uid="{00000000-0005-0000-0000-000009840000}"/>
    <cellStyle name="Normal 6 5 3 5 2 2 2 2 2" xfId="42315" xr:uid="{00000000-0005-0000-0000-00000A840000}"/>
    <cellStyle name="Normal 6 5 3 5 2 2 2 3" xfId="32297" xr:uid="{00000000-0005-0000-0000-00000B840000}"/>
    <cellStyle name="Normal 6 5 3 5 2 2 3" xfId="17202" xr:uid="{00000000-0005-0000-0000-00000C840000}"/>
    <cellStyle name="Normal 6 5 3 5 2 2 3 2" xfId="17203" xr:uid="{00000000-0005-0000-0000-00000D840000}"/>
    <cellStyle name="Normal 6 5 3 5 2 2 3 2 2" xfId="42316" xr:uid="{00000000-0005-0000-0000-00000E840000}"/>
    <cellStyle name="Normal 6 5 3 5 2 2 3 3" xfId="32298" xr:uid="{00000000-0005-0000-0000-00000F840000}"/>
    <cellStyle name="Normal 6 5 3 5 2 2 4" xfId="17204" xr:uid="{00000000-0005-0000-0000-000010840000}"/>
    <cellStyle name="Normal 6 5 3 5 2 2 4 2" xfId="36577" xr:uid="{00000000-0005-0000-0000-000011840000}"/>
    <cellStyle name="Normal 6 5 3 5 2 2 5" xfId="25981" xr:uid="{00000000-0005-0000-0000-000012840000}"/>
    <cellStyle name="Normal 6 5 3 5 2 3" xfId="17205" xr:uid="{00000000-0005-0000-0000-000013840000}"/>
    <cellStyle name="Normal 6 5 3 5 2 3 2" xfId="17206" xr:uid="{00000000-0005-0000-0000-000014840000}"/>
    <cellStyle name="Normal 6 5 3 5 2 3 2 2" xfId="17207" xr:uid="{00000000-0005-0000-0000-000015840000}"/>
    <cellStyle name="Normal 6 5 3 5 2 3 2 2 2" xfId="42317" xr:uid="{00000000-0005-0000-0000-000016840000}"/>
    <cellStyle name="Normal 6 5 3 5 2 3 2 3" xfId="32299" xr:uid="{00000000-0005-0000-0000-000017840000}"/>
    <cellStyle name="Normal 6 5 3 5 2 3 3" xfId="17208" xr:uid="{00000000-0005-0000-0000-000018840000}"/>
    <cellStyle name="Normal 6 5 3 5 2 3 3 2" xfId="17209" xr:uid="{00000000-0005-0000-0000-000019840000}"/>
    <cellStyle name="Normal 6 5 3 5 2 3 3 2 2" xfId="42318" xr:uid="{00000000-0005-0000-0000-00001A840000}"/>
    <cellStyle name="Normal 6 5 3 5 2 3 3 3" xfId="32300" xr:uid="{00000000-0005-0000-0000-00001B840000}"/>
    <cellStyle name="Normal 6 5 3 5 2 3 4" xfId="17210" xr:uid="{00000000-0005-0000-0000-00001C840000}"/>
    <cellStyle name="Normal 6 5 3 5 2 3 4 2" xfId="36578" xr:uid="{00000000-0005-0000-0000-00001D840000}"/>
    <cellStyle name="Normal 6 5 3 5 2 3 5" xfId="25982" xr:uid="{00000000-0005-0000-0000-00001E840000}"/>
    <cellStyle name="Normal 6 5 3 5 2 4" xfId="17211" xr:uid="{00000000-0005-0000-0000-00001F840000}"/>
    <cellStyle name="Normal 6 5 3 5 2 4 2" xfId="17212" xr:uid="{00000000-0005-0000-0000-000020840000}"/>
    <cellStyle name="Normal 6 5 3 5 2 4 2 2" xfId="42319" xr:uid="{00000000-0005-0000-0000-000021840000}"/>
    <cellStyle name="Normal 6 5 3 5 2 4 3" xfId="32301" xr:uid="{00000000-0005-0000-0000-000022840000}"/>
    <cellStyle name="Normal 6 5 3 5 2 5" xfId="17213" xr:uid="{00000000-0005-0000-0000-000023840000}"/>
    <cellStyle name="Normal 6 5 3 5 2 5 2" xfId="17214" xr:uid="{00000000-0005-0000-0000-000024840000}"/>
    <cellStyle name="Normal 6 5 3 5 2 5 2 2" xfId="42320" xr:uid="{00000000-0005-0000-0000-000025840000}"/>
    <cellStyle name="Normal 6 5 3 5 2 5 3" xfId="32302" xr:uid="{00000000-0005-0000-0000-000026840000}"/>
    <cellStyle name="Normal 6 5 3 5 2 6" xfId="17215" xr:uid="{00000000-0005-0000-0000-000027840000}"/>
    <cellStyle name="Normal 6 5 3 5 2 6 2" xfId="36576" xr:uid="{00000000-0005-0000-0000-000028840000}"/>
    <cellStyle name="Normal 6 5 3 5 2 7" xfId="25980" xr:uid="{00000000-0005-0000-0000-000029840000}"/>
    <cellStyle name="Normal 6 5 3 5 3" xfId="17216" xr:uid="{00000000-0005-0000-0000-00002A840000}"/>
    <cellStyle name="Normal 6 5 3 5 3 2" xfId="17217" xr:uid="{00000000-0005-0000-0000-00002B840000}"/>
    <cellStyle name="Normal 6 5 3 5 3 2 2" xfId="17218" xr:uid="{00000000-0005-0000-0000-00002C840000}"/>
    <cellStyle name="Normal 6 5 3 5 3 2 2 2" xfId="42321" xr:uid="{00000000-0005-0000-0000-00002D840000}"/>
    <cellStyle name="Normal 6 5 3 5 3 2 3" xfId="32303" xr:uid="{00000000-0005-0000-0000-00002E840000}"/>
    <cellStyle name="Normal 6 5 3 5 3 3" xfId="17219" xr:uid="{00000000-0005-0000-0000-00002F840000}"/>
    <cellStyle name="Normal 6 5 3 5 3 3 2" xfId="17220" xr:uid="{00000000-0005-0000-0000-000030840000}"/>
    <cellStyle name="Normal 6 5 3 5 3 3 2 2" xfId="42322" xr:uid="{00000000-0005-0000-0000-000031840000}"/>
    <cellStyle name="Normal 6 5 3 5 3 3 3" xfId="32304" xr:uid="{00000000-0005-0000-0000-000032840000}"/>
    <cellStyle name="Normal 6 5 3 5 3 4" xfId="17221" xr:uid="{00000000-0005-0000-0000-000033840000}"/>
    <cellStyle name="Normal 6 5 3 5 3 4 2" xfId="36579" xr:uid="{00000000-0005-0000-0000-000034840000}"/>
    <cellStyle name="Normal 6 5 3 5 3 5" xfId="25983" xr:uid="{00000000-0005-0000-0000-000035840000}"/>
    <cellStyle name="Normal 6 5 3 5 4" xfId="17222" xr:uid="{00000000-0005-0000-0000-000036840000}"/>
    <cellStyle name="Normal 6 5 3 5 4 2" xfId="17223" xr:uid="{00000000-0005-0000-0000-000037840000}"/>
    <cellStyle name="Normal 6 5 3 5 4 2 2" xfId="17224" xr:uid="{00000000-0005-0000-0000-000038840000}"/>
    <cellStyle name="Normal 6 5 3 5 4 2 2 2" xfId="42323" xr:uid="{00000000-0005-0000-0000-000039840000}"/>
    <cellStyle name="Normal 6 5 3 5 4 2 3" xfId="32305" xr:uid="{00000000-0005-0000-0000-00003A840000}"/>
    <cellStyle name="Normal 6 5 3 5 4 3" xfId="17225" xr:uid="{00000000-0005-0000-0000-00003B840000}"/>
    <cellStyle name="Normal 6 5 3 5 4 3 2" xfId="17226" xr:uid="{00000000-0005-0000-0000-00003C840000}"/>
    <cellStyle name="Normal 6 5 3 5 4 3 2 2" xfId="42324" xr:uid="{00000000-0005-0000-0000-00003D840000}"/>
    <cellStyle name="Normal 6 5 3 5 4 3 3" xfId="32306" xr:uid="{00000000-0005-0000-0000-00003E840000}"/>
    <cellStyle name="Normal 6 5 3 5 4 4" xfId="17227" xr:uid="{00000000-0005-0000-0000-00003F840000}"/>
    <cellStyle name="Normal 6 5 3 5 4 4 2" xfId="36580" xr:uid="{00000000-0005-0000-0000-000040840000}"/>
    <cellStyle name="Normal 6 5 3 5 4 5" xfId="25984" xr:uid="{00000000-0005-0000-0000-000041840000}"/>
    <cellStyle name="Normal 6 5 3 5 5" xfId="17228" xr:uid="{00000000-0005-0000-0000-000042840000}"/>
    <cellStyle name="Normal 6 5 3 5 5 2" xfId="17229" xr:uid="{00000000-0005-0000-0000-000043840000}"/>
    <cellStyle name="Normal 6 5 3 5 5 2 2" xfId="42325" xr:uid="{00000000-0005-0000-0000-000044840000}"/>
    <cellStyle name="Normal 6 5 3 5 5 3" xfId="32307" xr:uid="{00000000-0005-0000-0000-000045840000}"/>
    <cellStyle name="Normal 6 5 3 5 6" xfId="17230" xr:uid="{00000000-0005-0000-0000-000046840000}"/>
    <cellStyle name="Normal 6 5 3 5 6 2" xfId="17231" xr:uid="{00000000-0005-0000-0000-000047840000}"/>
    <cellStyle name="Normal 6 5 3 5 6 2 2" xfId="42326" xr:uid="{00000000-0005-0000-0000-000048840000}"/>
    <cellStyle name="Normal 6 5 3 5 6 3" xfId="32308" xr:uid="{00000000-0005-0000-0000-000049840000}"/>
    <cellStyle name="Normal 6 5 3 5 7" xfId="17232" xr:uid="{00000000-0005-0000-0000-00004A840000}"/>
    <cellStyle name="Normal 6 5 3 5 7 2" xfId="36575" xr:uid="{00000000-0005-0000-0000-00004B840000}"/>
    <cellStyle name="Normal 6 5 3 5 8" xfId="25979" xr:uid="{00000000-0005-0000-0000-00004C840000}"/>
    <cellStyle name="Normal 6 5 3 6" xfId="17233" xr:uid="{00000000-0005-0000-0000-00004D840000}"/>
    <cellStyle name="Normal 6 5 3 6 2" xfId="17234" xr:uid="{00000000-0005-0000-0000-00004E840000}"/>
    <cellStyle name="Normal 6 5 3 6 2 2" xfId="17235" xr:uid="{00000000-0005-0000-0000-00004F840000}"/>
    <cellStyle name="Normal 6 5 3 6 2 2 2" xfId="17236" xr:uid="{00000000-0005-0000-0000-000050840000}"/>
    <cellStyle name="Normal 6 5 3 6 2 2 2 2" xfId="17237" xr:uid="{00000000-0005-0000-0000-000051840000}"/>
    <cellStyle name="Normal 6 5 3 6 2 2 2 2 2" xfId="42327" xr:uid="{00000000-0005-0000-0000-000052840000}"/>
    <cellStyle name="Normal 6 5 3 6 2 2 2 3" xfId="32309" xr:uid="{00000000-0005-0000-0000-000053840000}"/>
    <cellStyle name="Normal 6 5 3 6 2 2 3" xfId="17238" xr:uid="{00000000-0005-0000-0000-000054840000}"/>
    <cellStyle name="Normal 6 5 3 6 2 2 3 2" xfId="17239" xr:uid="{00000000-0005-0000-0000-000055840000}"/>
    <cellStyle name="Normal 6 5 3 6 2 2 3 2 2" xfId="42328" xr:uid="{00000000-0005-0000-0000-000056840000}"/>
    <cellStyle name="Normal 6 5 3 6 2 2 3 3" xfId="32310" xr:uid="{00000000-0005-0000-0000-000057840000}"/>
    <cellStyle name="Normal 6 5 3 6 2 2 4" xfId="17240" xr:uid="{00000000-0005-0000-0000-000058840000}"/>
    <cellStyle name="Normal 6 5 3 6 2 2 4 2" xfId="36583" xr:uid="{00000000-0005-0000-0000-000059840000}"/>
    <cellStyle name="Normal 6 5 3 6 2 2 5" xfId="25987" xr:uid="{00000000-0005-0000-0000-00005A840000}"/>
    <cellStyle name="Normal 6 5 3 6 2 3" xfId="17241" xr:uid="{00000000-0005-0000-0000-00005B840000}"/>
    <cellStyle name="Normal 6 5 3 6 2 3 2" xfId="17242" xr:uid="{00000000-0005-0000-0000-00005C840000}"/>
    <cellStyle name="Normal 6 5 3 6 2 3 2 2" xfId="17243" xr:uid="{00000000-0005-0000-0000-00005D840000}"/>
    <cellStyle name="Normal 6 5 3 6 2 3 2 2 2" xfId="42329" xr:uid="{00000000-0005-0000-0000-00005E840000}"/>
    <cellStyle name="Normal 6 5 3 6 2 3 2 3" xfId="32311" xr:uid="{00000000-0005-0000-0000-00005F840000}"/>
    <cellStyle name="Normal 6 5 3 6 2 3 3" xfId="17244" xr:uid="{00000000-0005-0000-0000-000060840000}"/>
    <cellStyle name="Normal 6 5 3 6 2 3 3 2" xfId="17245" xr:uid="{00000000-0005-0000-0000-000061840000}"/>
    <cellStyle name="Normal 6 5 3 6 2 3 3 2 2" xfId="42330" xr:uid="{00000000-0005-0000-0000-000062840000}"/>
    <cellStyle name="Normal 6 5 3 6 2 3 3 3" xfId="32312" xr:uid="{00000000-0005-0000-0000-000063840000}"/>
    <cellStyle name="Normal 6 5 3 6 2 3 4" xfId="17246" xr:uid="{00000000-0005-0000-0000-000064840000}"/>
    <cellStyle name="Normal 6 5 3 6 2 3 4 2" xfId="36584" xr:uid="{00000000-0005-0000-0000-000065840000}"/>
    <cellStyle name="Normal 6 5 3 6 2 3 5" xfId="25988" xr:uid="{00000000-0005-0000-0000-000066840000}"/>
    <cellStyle name="Normal 6 5 3 6 2 4" xfId="17247" xr:uid="{00000000-0005-0000-0000-000067840000}"/>
    <cellStyle name="Normal 6 5 3 6 2 4 2" xfId="17248" xr:uid="{00000000-0005-0000-0000-000068840000}"/>
    <cellStyle name="Normal 6 5 3 6 2 4 2 2" xfId="42331" xr:uid="{00000000-0005-0000-0000-000069840000}"/>
    <cellStyle name="Normal 6 5 3 6 2 4 3" xfId="32313" xr:uid="{00000000-0005-0000-0000-00006A840000}"/>
    <cellStyle name="Normal 6 5 3 6 2 5" xfId="17249" xr:uid="{00000000-0005-0000-0000-00006B840000}"/>
    <cellStyle name="Normal 6 5 3 6 2 5 2" xfId="17250" xr:uid="{00000000-0005-0000-0000-00006C840000}"/>
    <cellStyle name="Normal 6 5 3 6 2 5 2 2" xfId="42332" xr:uid="{00000000-0005-0000-0000-00006D840000}"/>
    <cellStyle name="Normal 6 5 3 6 2 5 3" xfId="32314" xr:uid="{00000000-0005-0000-0000-00006E840000}"/>
    <cellStyle name="Normal 6 5 3 6 2 6" xfId="17251" xr:uid="{00000000-0005-0000-0000-00006F840000}"/>
    <cellStyle name="Normal 6 5 3 6 2 6 2" xfId="36582" xr:uid="{00000000-0005-0000-0000-000070840000}"/>
    <cellStyle name="Normal 6 5 3 6 2 7" xfId="25986" xr:uid="{00000000-0005-0000-0000-000071840000}"/>
    <cellStyle name="Normal 6 5 3 6 3" xfId="17252" xr:uid="{00000000-0005-0000-0000-000072840000}"/>
    <cellStyle name="Normal 6 5 3 6 3 2" xfId="17253" xr:uid="{00000000-0005-0000-0000-000073840000}"/>
    <cellStyle name="Normal 6 5 3 6 3 2 2" xfId="17254" xr:uid="{00000000-0005-0000-0000-000074840000}"/>
    <cellStyle name="Normal 6 5 3 6 3 2 2 2" xfId="42333" xr:uid="{00000000-0005-0000-0000-000075840000}"/>
    <cellStyle name="Normal 6 5 3 6 3 2 3" xfId="32315" xr:uid="{00000000-0005-0000-0000-000076840000}"/>
    <cellStyle name="Normal 6 5 3 6 3 3" xfId="17255" xr:uid="{00000000-0005-0000-0000-000077840000}"/>
    <cellStyle name="Normal 6 5 3 6 3 3 2" xfId="17256" xr:uid="{00000000-0005-0000-0000-000078840000}"/>
    <cellStyle name="Normal 6 5 3 6 3 3 2 2" xfId="42334" xr:uid="{00000000-0005-0000-0000-000079840000}"/>
    <cellStyle name="Normal 6 5 3 6 3 3 3" xfId="32316" xr:uid="{00000000-0005-0000-0000-00007A840000}"/>
    <cellStyle name="Normal 6 5 3 6 3 4" xfId="17257" xr:uid="{00000000-0005-0000-0000-00007B840000}"/>
    <cellStyle name="Normal 6 5 3 6 3 4 2" xfId="36585" xr:uid="{00000000-0005-0000-0000-00007C840000}"/>
    <cellStyle name="Normal 6 5 3 6 3 5" xfId="25989" xr:uid="{00000000-0005-0000-0000-00007D840000}"/>
    <cellStyle name="Normal 6 5 3 6 4" xfId="17258" xr:uid="{00000000-0005-0000-0000-00007E840000}"/>
    <cellStyle name="Normal 6 5 3 6 4 2" xfId="17259" xr:uid="{00000000-0005-0000-0000-00007F840000}"/>
    <cellStyle name="Normal 6 5 3 6 4 2 2" xfId="17260" xr:uid="{00000000-0005-0000-0000-000080840000}"/>
    <cellStyle name="Normal 6 5 3 6 4 2 2 2" xfId="42335" xr:uid="{00000000-0005-0000-0000-000081840000}"/>
    <cellStyle name="Normal 6 5 3 6 4 2 3" xfId="32317" xr:uid="{00000000-0005-0000-0000-000082840000}"/>
    <cellStyle name="Normal 6 5 3 6 4 3" xfId="17261" xr:uid="{00000000-0005-0000-0000-000083840000}"/>
    <cellStyle name="Normal 6 5 3 6 4 3 2" xfId="17262" xr:uid="{00000000-0005-0000-0000-000084840000}"/>
    <cellStyle name="Normal 6 5 3 6 4 3 2 2" xfId="42336" xr:uid="{00000000-0005-0000-0000-000085840000}"/>
    <cellStyle name="Normal 6 5 3 6 4 3 3" xfId="32318" xr:uid="{00000000-0005-0000-0000-000086840000}"/>
    <cellStyle name="Normal 6 5 3 6 4 4" xfId="17263" xr:uid="{00000000-0005-0000-0000-000087840000}"/>
    <cellStyle name="Normal 6 5 3 6 4 4 2" xfId="36586" xr:uid="{00000000-0005-0000-0000-000088840000}"/>
    <cellStyle name="Normal 6 5 3 6 4 5" xfId="25990" xr:uid="{00000000-0005-0000-0000-000089840000}"/>
    <cellStyle name="Normal 6 5 3 6 5" xfId="17264" xr:uid="{00000000-0005-0000-0000-00008A840000}"/>
    <cellStyle name="Normal 6 5 3 6 5 2" xfId="17265" xr:uid="{00000000-0005-0000-0000-00008B840000}"/>
    <cellStyle name="Normal 6 5 3 6 5 2 2" xfId="42337" xr:uid="{00000000-0005-0000-0000-00008C840000}"/>
    <cellStyle name="Normal 6 5 3 6 5 3" xfId="32319" xr:uid="{00000000-0005-0000-0000-00008D840000}"/>
    <cellStyle name="Normal 6 5 3 6 6" xfId="17266" xr:uid="{00000000-0005-0000-0000-00008E840000}"/>
    <cellStyle name="Normal 6 5 3 6 6 2" xfId="17267" xr:uid="{00000000-0005-0000-0000-00008F840000}"/>
    <cellStyle name="Normal 6 5 3 6 6 2 2" xfId="42338" xr:uid="{00000000-0005-0000-0000-000090840000}"/>
    <cellStyle name="Normal 6 5 3 6 6 3" xfId="32320" xr:uid="{00000000-0005-0000-0000-000091840000}"/>
    <cellStyle name="Normal 6 5 3 6 7" xfId="17268" xr:uid="{00000000-0005-0000-0000-000092840000}"/>
    <cellStyle name="Normal 6 5 3 6 7 2" xfId="36581" xr:uid="{00000000-0005-0000-0000-000093840000}"/>
    <cellStyle name="Normal 6 5 3 6 8" xfId="25985" xr:uid="{00000000-0005-0000-0000-000094840000}"/>
    <cellStyle name="Normal 6 5 3 7" xfId="17269" xr:uid="{00000000-0005-0000-0000-000095840000}"/>
    <cellStyle name="Normal 6 5 3 7 2" xfId="17270" xr:uid="{00000000-0005-0000-0000-000096840000}"/>
    <cellStyle name="Normal 6 5 3 7 2 2" xfId="17271" xr:uid="{00000000-0005-0000-0000-000097840000}"/>
    <cellStyle name="Normal 6 5 3 7 2 2 2" xfId="17272" xr:uid="{00000000-0005-0000-0000-000098840000}"/>
    <cellStyle name="Normal 6 5 3 7 2 2 2 2" xfId="42339" xr:uid="{00000000-0005-0000-0000-000099840000}"/>
    <cellStyle name="Normal 6 5 3 7 2 2 3" xfId="32321" xr:uid="{00000000-0005-0000-0000-00009A840000}"/>
    <cellStyle name="Normal 6 5 3 7 2 3" xfId="17273" xr:uid="{00000000-0005-0000-0000-00009B840000}"/>
    <cellStyle name="Normal 6 5 3 7 2 3 2" xfId="17274" xr:uid="{00000000-0005-0000-0000-00009C840000}"/>
    <cellStyle name="Normal 6 5 3 7 2 3 2 2" xfId="42340" xr:uid="{00000000-0005-0000-0000-00009D840000}"/>
    <cellStyle name="Normal 6 5 3 7 2 3 3" xfId="32322" xr:uid="{00000000-0005-0000-0000-00009E840000}"/>
    <cellStyle name="Normal 6 5 3 7 2 4" xfId="17275" xr:uid="{00000000-0005-0000-0000-00009F840000}"/>
    <cellStyle name="Normal 6 5 3 7 2 4 2" xfId="36588" xr:uid="{00000000-0005-0000-0000-0000A0840000}"/>
    <cellStyle name="Normal 6 5 3 7 2 5" xfId="25992" xr:uid="{00000000-0005-0000-0000-0000A1840000}"/>
    <cellStyle name="Normal 6 5 3 7 3" xfId="17276" xr:uid="{00000000-0005-0000-0000-0000A2840000}"/>
    <cellStyle name="Normal 6 5 3 7 3 2" xfId="17277" xr:uid="{00000000-0005-0000-0000-0000A3840000}"/>
    <cellStyle name="Normal 6 5 3 7 3 2 2" xfId="17278" xr:uid="{00000000-0005-0000-0000-0000A4840000}"/>
    <cellStyle name="Normal 6 5 3 7 3 2 2 2" xfId="42341" xr:uid="{00000000-0005-0000-0000-0000A5840000}"/>
    <cellStyle name="Normal 6 5 3 7 3 2 3" xfId="32323" xr:uid="{00000000-0005-0000-0000-0000A6840000}"/>
    <cellStyle name="Normal 6 5 3 7 3 3" xfId="17279" xr:uid="{00000000-0005-0000-0000-0000A7840000}"/>
    <cellStyle name="Normal 6 5 3 7 3 3 2" xfId="17280" xr:uid="{00000000-0005-0000-0000-0000A8840000}"/>
    <cellStyle name="Normal 6 5 3 7 3 3 2 2" xfId="42342" xr:uid="{00000000-0005-0000-0000-0000A9840000}"/>
    <cellStyle name="Normal 6 5 3 7 3 3 3" xfId="32324" xr:uid="{00000000-0005-0000-0000-0000AA840000}"/>
    <cellStyle name="Normal 6 5 3 7 3 4" xfId="17281" xr:uid="{00000000-0005-0000-0000-0000AB840000}"/>
    <cellStyle name="Normal 6 5 3 7 3 4 2" xfId="36589" xr:uid="{00000000-0005-0000-0000-0000AC840000}"/>
    <cellStyle name="Normal 6 5 3 7 3 5" xfId="25993" xr:uid="{00000000-0005-0000-0000-0000AD840000}"/>
    <cellStyle name="Normal 6 5 3 7 4" xfId="17282" xr:uid="{00000000-0005-0000-0000-0000AE840000}"/>
    <cellStyle name="Normal 6 5 3 7 4 2" xfId="17283" xr:uid="{00000000-0005-0000-0000-0000AF840000}"/>
    <cellStyle name="Normal 6 5 3 7 4 2 2" xfId="42343" xr:uid="{00000000-0005-0000-0000-0000B0840000}"/>
    <cellStyle name="Normal 6 5 3 7 4 3" xfId="32325" xr:uid="{00000000-0005-0000-0000-0000B1840000}"/>
    <cellStyle name="Normal 6 5 3 7 5" xfId="17284" xr:uid="{00000000-0005-0000-0000-0000B2840000}"/>
    <cellStyle name="Normal 6 5 3 7 5 2" xfId="17285" xr:uid="{00000000-0005-0000-0000-0000B3840000}"/>
    <cellStyle name="Normal 6 5 3 7 5 2 2" xfId="42344" xr:uid="{00000000-0005-0000-0000-0000B4840000}"/>
    <cellStyle name="Normal 6 5 3 7 5 3" xfId="32326" xr:uid="{00000000-0005-0000-0000-0000B5840000}"/>
    <cellStyle name="Normal 6 5 3 7 6" xfId="17286" xr:uid="{00000000-0005-0000-0000-0000B6840000}"/>
    <cellStyle name="Normal 6 5 3 7 6 2" xfId="36587" xr:uid="{00000000-0005-0000-0000-0000B7840000}"/>
    <cellStyle name="Normal 6 5 3 7 7" xfId="25991" xr:uid="{00000000-0005-0000-0000-0000B8840000}"/>
    <cellStyle name="Normal 6 5 3 8" xfId="17287" xr:uid="{00000000-0005-0000-0000-0000B9840000}"/>
    <cellStyle name="Normal 6 5 3 8 2" xfId="17288" xr:uid="{00000000-0005-0000-0000-0000BA840000}"/>
    <cellStyle name="Normal 6 5 3 8 2 2" xfId="17289" xr:uid="{00000000-0005-0000-0000-0000BB840000}"/>
    <cellStyle name="Normal 6 5 3 8 2 2 2" xfId="42345" xr:uid="{00000000-0005-0000-0000-0000BC840000}"/>
    <cellStyle name="Normal 6 5 3 8 2 3" xfId="32327" xr:uid="{00000000-0005-0000-0000-0000BD840000}"/>
    <cellStyle name="Normal 6 5 3 8 3" xfId="17290" xr:uid="{00000000-0005-0000-0000-0000BE840000}"/>
    <cellStyle name="Normal 6 5 3 8 3 2" xfId="17291" xr:uid="{00000000-0005-0000-0000-0000BF840000}"/>
    <cellStyle name="Normal 6 5 3 8 3 2 2" xfId="42346" xr:uid="{00000000-0005-0000-0000-0000C0840000}"/>
    <cellStyle name="Normal 6 5 3 8 3 3" xfId="32328" xr:uid="{00000000-0005-0000-0000-0000C1840000}"/>
    <cellStyle name="Normal 6 5 3 8 4" xfId="17292" xr:uid="{00000000-0005-0000-0000-0000C2840000}"/>
    <cellStyle name="Normal 6 5 3 8 4 2" xfId="36590" xr:uid="{00000000-0005-0000-0000-0000C3840000}"/>
    <cellStyle name="Normal 6 5 3 8 5" xfId="25994" xr:uid="{00000000-0005-0000-0000-0000C4840000}"/>
    <cellStyle name="Normal 6 5 3 9" xfId="17293" xr:uid="{00000000-0005-0000-0000-0000C5840000}"/>
    <cellStyle name="Normal 6 5 3 9 2" xfId="17294" xr:uid="{00000000-0005-0000-0000-0000C6840000}"/>
    <cellStyle name="Normal 6 5 3 9 2 2" xfId="17295" xr:uid="{00000000-0005-0000-0000-0000C7840000}"/>
    <cellStyle name="Normal 6 5 3 9 2 2 2" xfId="42347" xr:uid="{00000000-0005-0000-0000-0000C8840000}"/>
    <cellStyle name="Normal 6 5 3 9 2 3" xfId="32329" xr:uid="{00000000-0005-0000-0000-0000C9840000}"/>
    <cellStyle name="Normal 6 5 3 9 3" xfId="17296" xr:uid="{00000000-0005-0000-0000-0000CA840000}"/>
    <cellStyle name="Normal 6 5 3 9 3 2" xfId="17297" xr:uid="{00000000-0005-0000-0000-0000CB840000}"/>
    <cellStyle name="Normal 6 5 3 9 3 2 2" xfId="42348" xr:uid="{00000000-0005-0000-0000-0000CC840000}"/>
    <cellStyle name="Normal 6 5 3 9 3 3" xfId="32330" xr:uid="{00000000-0005-0000-0000-0000CD840000}"/>
    <cellStyle name="Normal 6 5 3 9 4" xfId="17298" xr:uid="{00000000-0005-0000-0000-0000CE840000}"/>
    <cellStyle name="Normal 6 5 3 9 4 2" xfId="36591" xr:uid="{00000000-0005-0000-0000-0000CF840000}"/>
    <cellStyle name="Normal 6 5 3 9 5" xfId="25995" xr:uid="{00000000-0005-0000-0000-0000D0840000}"/>
    <cellStyle name="Normal 6 5 4" xfId="17299" xr:uid="{00000000-0005-0000-0000-0000D1840000}"/>
    <cellStyle name="Normal 6 5 4 10" xfId="17300" xr:uid="{00000000-0005-0000-0000-0000D2840000}"/>
    <cellStyle name="Normal 6 5 4 10 2" xfId="17301" xr:uid="{00000000-0005-0000-0000-0000D3840000}"/>
    <cellStyle name="Normal 6 5 4 10 2 2" xfId="42349" xr:uid="{00000000-0005-0000-0000-0000D4840000}"/>
    <cellStyle name="Normal 6 5 4 10 3" xfId="32331" xr:uid="{00000000-0005-0000-0000-0000D5840000}"/>
    <cellStyle name="Normal 6 5 4 11" xfId="17302" xr:uid="{00000000-0005-0000-0000-0000D6840000}"/>
    <cellStyle name="Normal 6 5 4 11 2" xfId="17303" xr:uid="{00000000-0005-0000-0000-0000D7840000}"/>
    <cellStyle name="Normal 6 5 4 11 2 2" xfId="42350" xr:uid="{00000000-0005-0000-0000-0000D8840000}"/>
    <cellStyle name="Normal 6 5 4 11 3" xfId="32332" xr:uid="{00000000-0005-0000-0000-0000D9840000}"/>
    <cellStyle name="Normal 6 5 4 12" xfId="17304" xr:uid="{00000000-0005-0000-0000-0000DA840000}"/>
    <cellStyle name="Normal 6 5 4 12 2" xfId="36592" xr:uid="{00000000-0005-0000-0000-0000DB840000}"/>
    <cellStyle name="Normal 6 5 4 13" xfId="25996" xr:uid="{00000000-0005-0000-0000-0000DC840000}"/>
    <cellStyle name="Normal 6 5 4 2" xfId="17305" xr:uid="{00000000-0005-0000-0000-0000DD840000}"/>
    <cellStyle name="Normal 6 5 4 2 10" xfId="17306" xr:uid="{00000000-0005-0000-0000-0000DE840000}"/>
    <cellStyle name="Normal 6 5 4 2 10 2" xfId="17307" xr:uid="{00000000-0005-0000-0000-0000DF840000}"/>
    <cellStyle name="Normal 6 5 4 2 10 2 2" xfId="42351" xr:uid="{00000000-0005-0000-0000-0000E0840000}"/>
    <cellStyle name="Normal 6 5 4 2 10 3" xfId="32333" xr:uid="{00000000-0005-0000-0000-0000E1840000}"/>
    <cellStyle name="Normal 6 5 4 2 11" xfId="17308" xr:uid="{00000000-0005-0000-0000-0000E2840000}"/>
    <cellStyle name="Normal 6 5 4 2 11 2" xfId="36593" xr:uid="{00000000-0005-0000-0000-0000E3840000}"/>
    <cellStyle name="Normal 6 5 4 2 12" xfId="25997" xr:uid="{00000000-0005-0000-0000-0000E4840000}"/>
    <cellStyle name="Normal 6 5 4 2 2" xfId="17309" xr:uid="{00000000-0005-0000-0000-0000E5840000}"/>
    <cellStyle name="Normal 6 5 4 2 2 10" xfId="25998" xr:uid="{00000000-0005-0000-0000-0000E6840000}"/>
    <cellStyle name="Normal 6 5 4 2 2 2" xfId="17310" xr:uid="{00000000-0005-0000-0000-0000E7840000}"/>
    <cellStyle name="Normal 6 5 4 2 2 2 2" xfId="17311" xr:uid="{00000000-0005-0000-0000-0000E8840000}"/>
    <cellStyle name="Normal 6 5 4 2 2 2 2 2" xfId="17312" xr:uid="{00000000-0005-0000-0000-0000E9840000}"/>
    <cellStyle name="Normal 6 5 4 2 2 2 2 2 2" xfId="17313" xr:uid="{00000000-0005-0000-0000-0000EA840000}"/>
    <cellStyle name="Normal 6 5 4 2 2 2 2 2 2 2" xfId="17314" xr:uid="{00000000-0005-0000-0000-0000EB840000}"/>
    <cellStyle name="Normal 6 5 4 2 2 2 2 2 2 2 2" xfId="42352" xr:uid="{00000000-0005-0000-0000-0000EC840000}"/>
    <cellStyle name="Normal 6 5 4 2 2 2 2 2 2 3" xfId="32334" xr:uid="{00000000-0005-0000-0000-0000ED840000}"/>
    <cellStyle name="Normal 6 5 4 2 2 2 2 2 3" xfId="17315" xr:uid="{00000000-0005-0000-0000-0000EE840000}"/>
    <cellStyle name="Normal 6 5 4 2 2 2 2 2 3 2" xfId="17316" xr:uid="{00000000-0005-0000-0000-0000EF840000}"/>
    <cellStyle name="Normal 6 5 4 2 2 2 2 2 3 2 2" xfId="42353" xr:uid="{00000000-0005-0000-0000-0000F0840000}"/>
    <cellStyle name="Normal 6 5 4 2 2 2 2 2 3 3" xfId="32335" xr:uid="{00000000-0005-0000-0000-0000F1840000}"/>
    <cellStyle name="Normal 6 5 4 2 2 2 2 2 4" xfId="17317" xr:uid="{00000000-0005-0000-0000-0000F2840000}"/>
    <cellStyle name="Normal 6 5 4 2 2 2 2 2 4 2" xfId="36597" xr:uid="{00000000-0005-0000-0000-0000F3840000}"/>
    <cellStyle name="Normal 6 5 4 2 2 2 2 2 5" xfId="26001" xr:uid="{00000000-0005-0000-0000-0000F4840000}"/>
    <cellStyle name="Normal 6 5 4 2 2 2 2 3" xfId="17318" xr:uid="{00000000-0005-0000-0000-0000F5840000}"/>
    <cellStyle name="Normal 6 5 4 2 2 2 2 3 2" xfId="17319" xr:uid="{00000000-0005-0000-0000-0000F6840000}"/>
    <cellStyle name="Normal 6 5 4 2 2 2 2 3 2 2" xfId="17320" xr:uid="{00000000-0005-0000-0000-0000F7840000}"/>
    <cellStyle name="Normal 6 5 4 2 2 2 2 3 2 2 2" xfId="42354" xr:uid="{00000000-0005-0000-0000-0000F8840000}"/>
    <cellStyle name="Normal 6 5 4 2 2 2 2 3 2 3" xfId="32336" xr:uid="{00000000-0005-0000-0000-0000F9840000}"/>
    <cellStyle name="Normal 6 5 4 2 2 2 2 3 3" xfId="17321" xr:uid="{00000000-0005-0000-0000-0000FA840000}"/>
    <cellStyle name="Normal 6 5 4 2 2 2 2 3 3 2" xfId="17322" xr:uid="{00000000-0005-0000-0000-0000FB840000}"/>
    <cellStyle name="Normal 6 5 4 2 2 2 2 3 3 2 2" xfId="42355" xr:uid="{00000000-0005-0000-0000-0000FC840000}"/>
    <cellStyle name="Normal 6 5 4 2 2 2 2 3 3 3" xfId="32337" xr:uid="{00000000-0005-0000-0000-0000FD840000}"/>
    <cellStyle name="Normal 6 5 4 2 2 2 2 3 4" xfId="17323" xr:uid="{00000000-0005-0000-0000-0000FE840000}"/>
    <cellStyle name="Normal 6 5 4 2 2 2 2 3 4 2" xfId="36598" xr:uid="{00000000-0005-0000-0000-0000FF840000}"/>
    <cellStyle name="Normal 6 5 4 2 2 2 2 3 5" xfId="26002" xr:uid="{00000000-0005-0000-0000-000000850000}"/>
    <cellStyle name="Normal 6 5 4 2 2 2 2 4" xfId="17324" xr:uid="{00000000-0005-0000-0000-000001850000}"/>
    <cellStyle name="Normal 6 5 4 2 2 2 2 4 2" xfId="17325" xr:uid="{00000000-0005-0000-0000-000002850000}"/>
    <cellStyle name="Normal 6 5 4 2 2 2 2 4 2 2" xfId="42356" xr:uid="{00000000-0005-0000-0000-000003850000}"/>
    <cellStyle name="Normal 6 5 4 2 2 2 2 4 3" xfId="32338" xr:uid="{00000000-0005-0000-0000-000004850000}"/>
    <cellStyle name="Normal 6 5 4 2 2 2 2 5" xfId="17326" xr:uid="{00000000-0005-0000-0000-000005850000}"/>
    <cellStyle name="Normal 6 5 4 2 2 2 2 5 2" xfId="17327" xr:uid="{00000000-0005-0000-0000-000006850000}"/>
    <cellStyle name="Normal 6 5 4 2 2 2 2 5 2 2" xfId="42357" xr:uid="{00000000-0005-0000-0000-000007850000}"/>
    <cellStyle name="Normal 6 5 4 2 2 2 2 5 3" xfId="32339" xr:uid="{00000000-0005-0000-0000-000008850000}"/>
    <cellStyle name="Normal 6 5 4 2 2 2 2 6" xfId="17328" xr:uid="{00000000-0005-0000-0000-000009850000}"/>
    <cellStyle name="Normal 6 5 4 2 2 2 2 6 2" xfId="36596" xr:uid="{00000000-0005-0000-0000-00000A850000}"/>
    <cellStyle name="Normal 6 5 4 2 2 2 2 7" xfId="26000" xr:uid="{00000000-0005-0000-0000-00000B850000}"/>
    <cellStyle name="Normal 6 5 4 2 2 2 3" xfId="17329" xr:uid="{00000000-0005-0000-0000-00000C850000}"/>
    <cellStyle name="Normal 6 5 4 2 2 2 3 2" xfId="17330" xr:uid="{00000000-0005-0000-0000-00000D850000}"/>
    <cellStyle name="Normal 6 5 4 2 2 2 3 2 2" xfId="17331" xr:uid="{00000000-0005-0000-0000-00000E850000}"/>
    <cellStyle name="Normal 6 5 4 2 2 2 3 2 2 2" xfId="42358" xr:uid="{00000000-0005-0000-0000-00000F850000}"/>
    <cellStyle name="Normal 6 5 4 2 2 2 3 2 3" xfId="32340" xr:uid="{00000000-0005-0000-0000-000010850000}"/>
    <cellStyle name="Normal 6 5 4 2 2 2 3 3" xfId="17332" xr:uid="{00000000-0005-0000-0000-000011850000}"/>
    <cellStyle name="Normal 6 5 4 2 2 2 3 3 2" xfId="17333" xr:uid="{00000000-0005-0000-0000-000012850000}"/>
    <cellStyle name="Normal 6 5 4 2 2 2 3 3 2 2" xfId="42359" xr:uid="{00000000-0005-0000-0000-000013850000}"/>
    <cellStyle name="Normal 6 5 4 2 2 2 3 3 3" xfId="32341" xr:uid="{00000000-0005-0000-0000-000014850000}"/>
    <cellStyle name="Normal 6 5 4 2 2 2 3 4" xfId="17334" xr:uid="{00000000-0005-0000-0000-000015850000}"/>
    <cellStyle name="Normal 6 5 4 2 2 2 3 4 2" xfId="36599" xr:uid="{00000000-0005-0000-0000-000016850000}"/>
    <cellStyle name="Normal 6 5 4 2 2 2 3 5" xfId="26003" xr:uid="{00000000-0005-0000-0000-000017850000}"/>
    <cellStyle name="Normal 6 5 4 2 2 2 4" xfId="17335" xr:uid="{00000000-0005-0000-0000-000018850000}"/>
    <cellStyle name="Normal 6 5 4 2 2 2 4 2" xfId="17336" xr:uid="{00000000-0005-0000-0000-000019850000}"/>
    <cellStyle name="Normal 6 5 4 2 2 2 4 2 2" xfId="17337" xr:uid="{00000000-0005-0000-0000-00001A850000}"/>
    <cellStyle name="Normal 6 5 4 2 2 2 4 2 2 2" xfId="42360" xr:uid="{00000000-0005-0000-0000-00001B850000}"/>
    <cellStyle name="Normal 6 5 4 2 2 2 4 2 3" xfId="32342" xr:uid="{00000000-0005-0000-0000-00001C850000}"/>
    <cellStyle name="Normal 6 5 4 2 2 2 4 3" xfId="17338" xr:uid="{00000000-0005-0000-0000-00001D850000}"/>
    <cellStyle name="Normal 6 5 4 2 2 2 4 3 2" xfId="17339" xr:uid="{00000000-0005-0000-0000-00001E850000}"/>
    <cellStyle name="Normal 6 5 4 2 2 2 4 3 2 2" xfId="42361" xr:uid="{00000000-0005-0000-0000-00001F850000}"/>
    <cellStyle name="Normal 6 5 4 2 2 2 4 3 3" xfId="32343" xr:uid="{00000000-0005-0000-0000-000020850000}"/>
    <cellStyle name="Normal 6 5 4 2 2 2 4 4" xfId="17340" xr:uid="{00000000-0005-0000-0000-000021850000}"/>
    <cellStyle name="Normal 6 5 4 2 2 2 4 4 2" xfId="36600" xr:uid="{00000000-0005-0000-0000-000022850000}"/>
    <cellStyle name="Normal 6 5 4 2 2 2 4 5" xfId="26004" xr:uid="{00000000-0005-0000-0000-000023850000}"/>
    <cellStyle name="Normal 6 5 4 2 2 2 5" xfId="17341" xr:uid="{00000000-0005-0000-0000-000024850000}"/>
    <cellStyle name="Normal 6 5 4 2 2 2 5 2" xfId="17342" xr:uid="{00000000-0005-0000-0000-000025850000}"/>
    <cellStyle name="Normal 6 5 4 2 2 2 5 2 2" xfId="42362" xr:uid="{00000000-0005-0000-0000-000026850000}"/>
    <cellStyle name="Normal 6 5 4 2 2 2 5 3" xfId="32344" xr:uid="{00000000-0005-0000-0000-000027850000}"/>
    <cellStyle name="Normal 6 5 4 2 2 2 6" xfId="17343" xr:uid="{00000000-0005-0000-0000-000028850000}"/>
    <cellStyle name="Normal 6 5 4 2 2 2 6 2" xfId="17344" xr:uid="{00000000-0005-0000-0000-000029850000}"/>
    <cellStyle name="Normal 6 5 4 2 2 2 6 2 2" xfId="42363" xr:uid="{00000000-0005-0000-0000-00002A850000}"/>
    <cellStyle name="Normal 6 5 4 2 2 2 6 3" xfId="32345" xr:uid="{00000000-0005-0000-0000-00002B850000}"/>
    <cellStyle name="Normal 6 5 4 2 2 2 7" xfId="17345" xr:uid="{00000000-0005-0000-0000-00002C850000}"/>
    <cellStyle name="Normal 6 5 4 2 2 2 7 2" xfId="36595" xr:uid="{00000000-0005-0000-0000-00002D850000}"/>
    <cellStyle name="Normal 6 5 4 2 2 2 8" xfId="25999" xr:uid="{00000000-0005-0000-0000-00002E850000}"/>
    <cellStyle name="Normal 6 5 4 2 2 3" xfId="17346" xr:uid="{00000000-0005-0000-0000-00002F850000}"/>
    <cellStyle name="Normal 6 5 4 2 2 3 2" xfId="17347" xr:uid="{00000000-0005-0000-0000-000030850000}"/>
    <cellStyle name="Normal 6 5 4 2 2 3 2 2" xfId="17348" xr:uid="{00000000-0005-0000-0000-000031850000}"/>
    <cellStyle name="Normal 6 5 4 2 2 3 2 2 2" xfId="17349" xr:uid="{00000000-0005-0000-0000-000032850000}"/>
    <cellStyle name="Normal 6 5 4 2 2 3 2 2 2 2" xfId="17350" xr:uid="{00000000-0005-0000-0000-000033850000}"/>
    <cellStyle name="Normal 6 5 4 2 2 3 2 2 2 2 2" xfId="42364" xr:uid="{00000000-0005-0000-0000-000034850000}"/>
    <cellStyle name="Normal 6 5 4 2 2 3 2 2 2 3" xfId="32346" xr:uid="{00000000-0005-0000-0000-000035850000}"/>
    <cellStyle name="Normal 6 5 4 2 2 3 2 2 3" xfId="17351" xr:uid="{00000000-0005-0000-0000-000036850000}"/>
    <cellStyle name="Normal 6 5 4 2 2 3 2 2 3 2" xfId="17352" xr:uid="{00000000-0005-0000-0000-000037850000}"/>
    <cellStyle name="Normal 6 5 4 2 2 3 2 2 3 2 2" xfId="42365" xr:uid="{00000000-0005-0000-0000-000038850000}"/>
    <cellStyle name="Normal 6 5 4 2 2 3 2 2 3 3" xfId="32347" xr:uid="{00000000-0005-0000-0000-000039850000}"/>
    <cellStyle name="Normal 6 5 4 2 2 3 2 2 4" xfId="17353" xr:uid="{00000000-0005-0000-0000-00003A850000}"/>
    <cellStyle name="Normal 6 5 4 2 2 3 2 2 4 2" xfId="36603" xr:uid="{00000000-0005-0000-0000-00003B850000}"/>
    <cellStyle name="Normal 6 5 4 2 2 3 2 2 5" xfId="26007" xr:uid="{00000000-0005-0000-0000-00003C850000}"/>
    <cellStyle name="Normal 6 5 4 2 2 3 2 3" xfId="17354" xr:uid="{00000000-0005-0000-0000-00003D850000}"/>
    <cellStyle name="Normal 6 5 4 2 2 3 2 3 2" xfId="17355" xr:uid="{00000000-0005-0000-0000-00003E850000}"/>
    <cellStyle name="Normal 6 5 4 2 2 3 2 3 2 2" xfId="17356" xr:uid="{00000000-0005-0000-0000-00003F850000}"/>
    <cellStyle name="Normal 6 5 4 2 2 3 2 3 2 2 2" xfId="42366" xr:uid="{00000000-0005-0000-0000-000040850000}"/>
    <cellStyle name="Normal 6 5 4 2 2 3 2 3 2 3" xfId="32348" xr:uid="{00000000-0005-0000-0000-000041850000}"/>
    <cellStyle name="Normal 6 5 4 2 2 3 2 3 3" xfId="17357" xr:uid="{00000000-0005-0000-0000-000042850000}"/>
    <cellStyle name="Normal 6 5 4 2 2 3 2 3 3 2" xfId="17358" xr:uid="{00000000-0005-0000-0000-000043850000}"/>
    <cellStyle name="Normal 6 5 4 2 2 3 2 3 3 2 2" xfId="42367" xr:uid="{00000000-0005-0000-0000-000044850000}"/>
    <cellStyle name="Normal 6 5 4 2 2 3 2 3 3 3" xfId="32349" xr:uid="{00000000-0005-0000-0000-000045850000}"/>
    <cellStyle name="Normal 6 5 4 2 2 3 2 3 4" xfId="17359" xr:uid="{00000000-0005-0000-0000-000046850000}"/>
    <cellStyle name="Normal 6 5 4 2 2 3 2 3 4 2" xfId="36604" xr:uid="{00000000-0005-0000-0000-000047850000}"/>
    <cellStyle name="Normal 6 5 4 2 2 3 2 3 5" xfId="26008" xr:uid="{00000000-0005-0000-0000-000048850000}"/>
    <cellStyle name="Normal 6 5 4 2 2 3 2 4" xfId="17360" xr:uid="{00000000-0005-0000-0000-000049850000}"/>
    <cellStyle name="Normal 6 5 4 2 2 3 2 4 2" xfId="17361" xr:uid="{00000000-0005-0000-0000-00004A850000}"/>
    <cellStyle name="Normal 6 5 4 2 2 3 2 4 2 2" xfId="42368" xr:uid="{00000000-0005-0000-0000-00004B850000}"/>
    <cellStyle name="Normal 6 5 4 2 2 3 2 4 3" xfId="32350" xr:uid="{00000000-0005-0000-0000-00004C850000}"/>
    <cellStyle name="Normal 6 5 4 2 2 3 2 5" xfId="17362" xr:uid="{00000000-0005-0000-0000-00004D850000}"/>
    <cellStyle name="Normal 6 5 4 2 2 3 2 5 2" xfId="17363" xr:uid="{00000000-0005-0000-0000-00004E850000}"/>
    <cellStyle name="Normal 6 5 4 2 2 3 2 5 2 2" xfId="42369" xr:uid="{00000000-0005-0000-0000-00004F850000}"/>
    <cellStyle name="Normal 6 5 4 2 2 3 2 5 3" xfId="32351" xr:uid="{00000000-0005-0000-0000-000050850000}"/>
    <cellStyle name="Normal 6 5 4 2 2 3 2 6" xfId="17364" xr:uid="{00000000-0005-0000-0000-000051850000}"/>
    <cellStyle name="Normal 6 5 4 2 2 3 2 6 2" xfId="36602" xr:uid="{00000000-0005-0000-0000-000052850000}"/>
    <cellStyle name="Normal 6 5 4 2 2 3 2 7" xfId="26006" xr:uid="{00000000-0005-0000-0000-000053850000}"/>
    <cellStyle name="Normal 6 5 4 2 2 3 3" xfId="17365" xr:uid="{00000000-0005-0000-0000-000054850000}"/>
    <cellStyle name="Normal 6 5 4 2 2 3 3 2" xfId="17366" xr:uid="{00000000-0005-0000-0000-000055850000}"/>
    <cellStyle name="Normal 6 5 4 2 2 3 3 2 2" xfId="17367" xr:uid="{00000000-0005-0000-0000-000056850000}"/>
    <cellStyle name="Normal 6 5 4 2 2 3 3 2 2 2" xfId="42370" xr:uid="{00000000-0005-0000-0000-000057850000}"/>
    <cellStyle name="Normal 6 5 4 2 2 3 3 2 3" xfId="32352" xr:uid="{00000000-0005-0000-0000-000058850000}"/>
    <cellStyle name="Normal 6 5 4 2 2 3 3 3" xfId="17368" xr:uid="{00000000-0005-0000-0000-000059850000}"/>
    <cellStyle name="Normal 6 5 4 2 2 3 3 3 2" xfId="17369" xr:uid="{00000000-0005-0000-0000-00005A850000}"/>
    <cellStyle name="Normal 6 5 4 2 2 3 3 3 2 2" xfId="42371" xr:uid="{00000000-0005-0000-0000-00005B850000}"/>
    <cellStyle name="Normal 6 5 4 2 2 3 3 3 3" xfId="32353" xr:uid="{00000000-0005-0000-0000-00005C850000}"/>
    <cellStyle name="Normal 6 5 4 2 2 3 3 4" xfId="17370" xr:uid="{00000000-0005-0000-0000-00005D850000}"/>
    <cellStyle name="Normal 6 5 4 2 2 3 3 4 2" xfId="36605" xr:uid="{00000000-0005-0000-0000-00005E850000}"/>
    <cellStyle name="Normal 6 5 4 2 2 3 3 5" xfId="26009" xr:uid="{00000000-0005-0000-0000-00005F850000}"/>
    <cellStyle name="Normal 6 5 4 2 2 3 4" xfId="17371" xr:uid="{00000000-0005-0000-0000-000060850000}"/>
    <cellStyle name="Normal 6 5 4 2 2 3 4 2" xfId="17372" xr:uid="{00000000-0005-0000-0000-000061850000}"/>
    <cellStyle name="Normal 6 5 4 2 2 3 4 2 2" xfId="17373" xr:uid="{00000000-0005-0000-0000-000062850000}"/>
    <cellStyle name="Normal 6 5 4 2 2 3 4 2 2 2" xfId="42372" xr:uid="{00000000-0005-0000-0000-000063850000}"/>
    <cellStyle name="Normal 6 5 4 2 2 3 4 2 3" xfId="32354" xr:uid="{00000000-0005-0000-0000-000064850000}"/>
    <cellStyle name="Normal 6 5 4 2 2 3 4 3" xfId="17374" xr:uid="{00000000-0005-0000-0000-000065850000}"/>
    <cellStyle name="Normal 6 5 4 2 2 3 4 3 2" xfId="17375" xr:uid="{00000000-0005-0000-0000-000066850000}"/>
    <cellStyle name="Normal 6 5 4 2 2 3 4 3 2 2" xfId="42373" xr:uid="{00000000-0005-0000-0000-000067850000}"/>
    <cellStyle name="Normal 6 5 4 2 2 3 4 3 3" xfId="32355" xr:uid="{00000000-0005-0000-0000-000068850000}"/>
    <cellStyle name="Normal 6 5 4 2 2 3 4 4" xfId="17376" xr:uid="{00000000-0005-0000-0000-000069850000}"/>
    <cellStyle name="Normal 6 5 4 2 2 3 4 4 2" xfId="36606" xr:uid="{00000000-0005-0000-0000-00006A850000}"/>
    <cellStyle name="Normal 6 5 4 2 2 3 4 5" xfId="26010" xr:uid="{00000000-0005-0000-0000-00006B850000}"/>
    <cellStyle name="Normal 6 5 4 2 2 3 5" xfId="17377" xr:uid="{00000000-0005-0000-0000-00006C850000}"/>
    <cellStyle name="Normal 6 5 4 2 2 3 5 2" xfId="17378" xr:uid="{00000000-0005-0000-0000-00006D850000}"/>
    <cellStyle name="Normal 6 5 4 2 2 3 5 2 2" xfId="42374" xr:uid="{00000000-0005-0000-0000-00006E850000}"/>
    <cellStyle name="Normal 6 5 4 2 2 3 5 3" xfId="32356" xr:uid="{00000000-0005-0000-0000-00006F850000}"/>
    <cellStyle name="Normal 6 5 4 2 2 3 6" xfId="17379" xr:uid="{00000000-0005-0000-0000-000070850000}"/>
    <cellStyle name="Normal 6 5 4 2 2 3 6 2" xfId="17380" xr:uid="{00000000-0005-0000-0000-000071850000}"/>
    <cellStyle name="Normal 6 5 4 2 2 3 6 2 2" xfId="42375" xr:uid="{00000000-0005-0000-0000-000072850000}"/>
    <cellStyle name="Normal 6 5 4 2 2 3 6 3" xfId="32357" xr:uid="{00000000-0005-0000-0000-000073850000}"/>
    <cellStyle name="Normal 6 5 4 2 2 3 7" xfId="17381" xr:uid="{00000000-0005-0000-0000-000074850000}"/>
    <cellStyle name="Normal 6 5 4 2 2 3 7 2" xfId="36601" xr:uid="{00000000-0005-0000-0000-000075850000}"/>
    <cellStyle name="Normal 6 5 4 2 2 3 8" xfId="26005" xr:uid="{00000000-0005-0000-0000-000076850000}"/>
    <cellStyle name="Normal 6 5 4 2 2 4" xfId="17382" xr:uid="{00000000-0005-0000-0000-000077850000}"/>
    <cellStyle name="Normal 6 5 4 2 2 4 2" xfId="17383" xr:uid="{00000000-0005-0000-0000-000078850000}"/>
    <cellStyle name="Normal 6 5 4 2 2 4 2 2" xfId="17384" xr:uid="{00000000-0005-0000-0000-000079850000}"/>
    <cellStyle name="Normal 6 5 4 2 2 4 2 2 2" xfId="17385" xr:uid="{00000000-0005-0000-0000-00007A850000}"/>
    <cellStyle name="Normal 6 5 4 2 2 4 2 2 2 2" xfId="42376" xr:uid="{00000000-0005-0000-0000-00007B850000}"/>
    <cellStyle name="Normal 6 5 4 2 2 4 2 2 3" xfId="32358" xr:uid="{00000000-0005-0000-0000-00007C850000}"/>
    <cellStyle name="Normal 6 5 4 2 2 4 2 3" xfId="17386" xr:uid="{00000000-0005-0000-0000-00007D850000}"/>
    <cellStyle name="Normal 6 5 4 2 2 4 2 3 2" xfId="17387" xr:uid="{00000000-0005-0000-0000-00007E850000}"/>
    <cellStyle name="Normal 6 5 4 2 2 4 2 3 2 2" xfId="42377" xr:uid="{00000000-0005-0000-0000-00007F850000}"/>
    <cellStyle name="Normal 6 5 4 2 2 4 2 3 3" xfId="32359" xr:uid="{00000000-0005-0000-0000-000080850000}"/>
    <cellStyle name="Normal 6 5 4 2 2 4 2 4" xfId="17388" xr:uid="{00000000-0005-0000-0000-000081850000}"/>
    <cellStyle name="Normal 6 5 4 2 2 4 2 4 2" xfId="36608" xr:uid="{00000000-0005-0000-0000-000082850000}"/>
    <cellStyle name="Normal 6 5 4 2 2 4 2 5" xfId="26012" xr:uid="{00000000-0005-0000-0000-000083850000}"/>
    <cellStyle name="Normal 6 5 4 2 2 4 3" xfId="17389" xr:uid="{00000000-0005-0000-0000-000084850000}"/>
    <cellStyle name="Normal 6 5 4 2 2 4 3 2" xfId="17390" xr:uid="{00000000-0005-0000-0000-000085850000}"/>
    <cellStyle name="Normal 6 5 4 2 2 4 3 2 2" xfId="17391" xr:uid="{00000000-0005-0000-0000-000086850000}"/>
    <cellStyle name="Normal 6 5 4 2 2 4 3 2 2 2" xfId="42378" xr:uid="{00000000-0005-0000-0000-000087850000}"/>
    <cellStyle name="Normal 6 5 4 2 2 4 3 2 3" xfId="32360" xr:uid="{00000000-0005-0000-0000-000088850000}"/>
    <cellStyle name="Normal 6 5 4 2 2 4 3 3" xfId="17392" xr:uid="{00000000-0005-0000-0000-000089850000}"/>
    <cellStyle name="Normal 6 5 4 2 2 4 3 3 2" xfId="17393" xr:uid="{00000000-0005-0000-0000-00008A850000}"/>
    <cellStyle name="Normal 6 5 4 2 2 4 3 3 2 2" xfId="42379" xr:uid="{00000000-0005-0000-0000-00008B850000}"/>
    <cellStyle name="Normal 6 5 4 2 2 4 3 3 3" xfId="32361" xr:uid="{00000000-0005-0000-0000-00008C850000}"/>
    <cellStyle name="Normal 6 5 4 2 2 4 3 4" xfId="17394" xr:uid="{00000000-0005-0000-0000-00008D850000}"/>
    <cellStyle name="Normal 6 5 4 2 2 4 3 4 2" xfId="36609" xr:uid="{00000000-0005-0000-0000-00008E850000}"/>
    <cellStyle name="Normal 6 5 4 2 2 4 3 5" xfId="26013" xr:uid="{00000000-0005-0000-0000-00008F850000}"/>
    <cellStyle name="Normal 6 5 4 2 2 4 4" xfId="17395" xr:uid="{00000000-0005-0000-0000-000090850000}"/>
    <cellStyle name="Normal 6 5 4 2 2 4 4 2" xfId="17396" xr:uid="{00000000-0005-0000-0000-000091850000}"/>
    <cellStyle name="Normal 6 5 4 2 2 4 4 2 2" xfId="42380" xr:uid="{00000000-0005-0000-0000-000092850000}"/>
    <cellStyle name="Normal 6 5 4 2 2 4 4 3" xfId="32362" xr:uid="{00000000-0005-0000-0000-000093850000}"/>
    <cellStyle name="Normal 6 5 4 2 2 4 5" xfId="17397" xr:uid="{00000000-0005-0000-0000-000094850000}"/>
    <cellStyle name="Normal 6 5 4 2 2 4 5 2" xfId="17398" xr:uid="{00000000-0005-0000-0000-000095850000}"/>
    <cellStyle name="Normal 6 5 4 2 2 4 5 2 2" xfId="42381" xr:uid="{00000000-0005-0000-0000-000096850000}"/>
    <cellStyle name="Normal 6 5 4 2 2 4 5 3" xfId="32363" xr:uid="{00000000-0005-0000-0000-000097850000}"/>
    <cellStyle name="Normal 6 5 4 2 2 4 6" xfId="17399" xr:uid="{00000000-0005-0000-0000-000098850000}"/>
    <cellStyle name="Normal 6 5 4 2 2 4 6 2" xfId="36607" xr:uid="{00000000-0005-0000-0000-000099850000}"/>
    <cellStyle name="Normal 6 5 4 2 2 4 7" xfId="26011" xr:uid="{00000000-0005-0000-0000-00009A850000}"/>
    <cellStyle name="Normal 6 5 4 2 2 5" xfId="17400" xr:uid="{00000000-0005-0000-0000-00009B850000}"/>
    <cellStyle name="Normal 6 5 4 2 2 5 2" xfId="17401" xr:uid="{00000000-0005-0000-0000-00009C850000}"/>
    <cellStyle name="Normal 6 5 4 2 2 5 2 2" xfId="17402" xr:uid="{00000000-0005-0000-0000-00009D850000}"/>
    <cellStyle name="Normal 6 5 4 2 2 5 2 2 2" xfId="42382" xr:uid="{00000000-0005-0000-0000-00009E850000}"/>
    <cellStyle name="Normal 6 5 4 2 2 5 2 3" xfId="32364" xr:uid="{00000000-0005-0000-0000-00009F850000}"/>
    <cellStyle name="Normal 6 5 4 2 2 5 3" xfId="17403" xr:uid="{00000000-0005-0000-0000-0000A0850000}"/>
    <cellStyle name="Normal 6 5 4 2 2 5 3 2" xfId="17404" xr:uid="{00000000-0005-0000-0000-0000A1850000}"/>
    <cellStyle name="Normal 6 5 4 2 2 5 3 2 2" xfId="42383" xr:uid="{00000000-0005-0000-0000-0000A2850000}"/>
    <cellStyle name="Normal 6 5 4 2 2 5 3 3" xfId="32365" xr:uid="{00000000-0005-0000-0000-0000A3850000}"/>
    <cellStyle name="Normal 6 5 4 2 2 5 4" xfId="17405" xr:uid="{00000000-0005-0000-0000-0000A4850000}"/>
    <cellStyle name="Normal 6 5 4 2 2 5 4 2" xfId="36610" xr:uid="{00000000-0005-0000-0000-0000A5850000}"/>
    <cellStyle name="Normal 6 5 4 2 2 5 5" xfId="26014" xr:uid="{00000000-0005-0000-0000-0000A6850000}"/>
    <cellStyle name="Normal 6 5 4 2 2 6" xfId="17406" xr:uid="{00000000-0005-0000-0000-0000A7850000}"/>
    <cellStyle name="Normal 6 5 4 2 2 6 2" xfId="17407" xr:uid="{00000000-0005-0000-0000-0000A8850000}"/>
    <cellStyle name="Normal 6 5 4 2 2 6 2 2" xfId="17408" xr:uid="{00000000-0005-0000-0000-0000A9850000}"/>
    <cellStyle name="Normal 6 5 4 2 2 6 2 2 2" xfId="42384" xr:uid="{00000000-0005-0000-0000-0000AA850000}"/>
    <cellStyle name="Normal 6 5 4 2 2 6 2 3" xfId="32366" xr:uid="{00000000-0005-0000-0000-0000AB850000}"/>
    <cellStyle name="Normal 6 5 4 2 2 6 3" xfId="17409" xr:uid="{00000000-0005-0000-0000-0000AC850000}"/>
    <cellStyle name="Normal 6 5 4 2 2 6 3 2" xfId="17410" xr:uid="{00000000-0005-0000-0000-0000AD850000}"/>
    <cellStyle name="Normal 6 5 4 2 2 6 3 2 2" xfId="42385" xr:uid="{00000000-0005-0000-0000-0000AE850000}"/>
    <cellStyle name="Normal 6 5 4 2 2 6 3 3" xfId="32367" xr:uid="{00000000-0005-0000-0000-0000AF850000}"/>
    <cellStyle name="Normal 6 5 4 2 2 6 4" xfId="17411" xr:uid="{00000000-0005-0000-0000-0000B0850000}"/>
    <cellStyle name="Normal 6 5 4 2 2 6 4 2" xfId="36611" xr:uid="{00000000-0005-0000-0000-0000B1850000}"/>
    <cellStyle name="Normal 6 5 4 2 2 6 5" xfId="26015" xr:uid="{00000000-0005-0000-0000-0000B2850000}"/>
    <cellStyle name="Normal 6 5 4 2 2 7" xfId="17412" xr:uid="{00000000-0005-0000-0000-0000B3850000}"/>
    <cellStyle name="Normal 6 5 4 2 2 7 2" xfId="17413" xr:uid="{00000000-0005-0000-0000-0000B4850000}"/>
    <cellStyle name="Normal 6 5 4 2 2 7 2 2" xfId="42386" xr:uid="{00000000-0005-0000-0000-0000B5850000}"/>
    <cellStyle name="Normal 6 5 4 2 2 7 3" xfId="32368" xr:uid="{00000000-0005-0000-0000-0000B6850000}"/>
    <cellStyle name="Normal 6 5 4 2 2 8" xfId="17414" xr:uid="{00000000-0005-0000-0000-0000B7850000}"/>
    <cellStyle name="Normal 6 5 4 2 2 8 2" xfId="17415" xr:uid="{00000000-0005-0000-0000-0000B8850000}"/>
    <cellStyle name="Normal 6 5 4 2 2 8 2 2" xfId="42387" xr:uid="{00000000-0005-0000-0000-0000B9850000}"/>
    <cellStyle name="Normal 6 5 4 2 2 8 3" xfId="32369" xr:uid="{00000000-0005-0000-0000-0000BA850000}"/>
    <cellStyle name="Normal 6 5 4 2 2 9" xfId="17416" xr:uid="{00000000-0005-0000-0000-0000BB850000}"/>
    <cellStyle name="Normal 6 5 4 2 2 9 2" xfId="36594" xr:uid="{00000000-0005-0000-0000-0000BC850000}"/>
    <cellStyle name="Normal 6 5 4 2 3" xfId="17417" xr:uid="{00000000-0005-0000-0000-0000BD850000}"/>
    <cellStyle name="Normal 6 5 4 2 3 2" xfId="17418" xr:uid="{00000000-0005-0000-0000-0000BE850000}"/>
    <cellStyle name="Normal 6 5 4 2 3 2 2" xfId="17419" xr:uid="{00000000-0005-0000-0000-0000BF850000}"/>
    <cellStyle name="Normal 6 5 4 2 3 2 2 2" xfId="17420" xr:uid="{00000000-0005-0000-0000-0000C0850000}"/>
    <cellStyle name="Normal 6 5 4 2 3 2 2 2 2" xfId="17421" xr:uid="{00000000-0005-0000-0000-0000C1850000}"/>
    <cellStyle name="Normal 6 5 4 2 3 2 2 2 2 2" xfId="42388" xr:uid="{00000000-0005-0000-0000-0000C2850000}"/>
    <cellStyle name="Normal 6 5 4 2 3 2 2 2 3" xfId="32370" xr:uid="{00000000-0005-0000-0000-0000C3850000}"/>
    <cellStyle name="Normal 6 5 4 2 3 2 2 3" xfId="17422" xr:uid="{00000000-0005-0000-0000-0000C4850000}"/>
    <cellStyle name="Normal 6 5 4 2 3 2 2 3 2" xfId="17423" xr:uid="{00000000-0005-0000-0000-0000C5850000}"/>
    <cellStyle name="Normal 6 5 4 2 3 2 2 3 2 2" xfId="42389" xr:uid="{00000000-0005-0000-0000-0000C6850000}"/>
    <cellStyle name="Normal 6 5 4 2 3 2 2 3 3" xfId="32371" xr:uid="{00000000-0005-0000-0000-0000C7850000}"/>
    <cellStyle name="Normal 6 5 4 2 3 2 2 4" xfId="17424" xr:uid="{00000000-0005-0000-0000-0000C8850000}"/>
    <cellStyle name="Normal 6 5 4 2 3 2 2 4 2" xfId="36614" xr:uid="{00000000-0005-0000-0000-0000C9850000}"/>
    <cellStyle name="Normal 6 5 4 2 3 2 2 5" xfId="26018" xr:uid="{00000000-0005-0000-0000-0000CA850000}"/>
    <cellStyle name="Normal 6 5 4 2 3 2 3" xfId="17425" xr:uid="{00000000-0005-0000-0000-0000CB850000}"/>
    <cellStyle name="Normal 6 5 4 2 3 2 3 2" xfId="17426" xr:uid="{00000000-0005-0000-0000-0000CC850000}"/>
    <cellStyle name="Normal 6 5 4 2 3 2 3 2 2" xfId="17427" xr:uid="{00000000-0005-0000-0000-0000CD850000}"/>
    <cellStyle name="Normal 6 5 4 2 3 2 3 2 2 2" xfId="42390" xr:uid="{00000000-0005-0000-0000-0000CE850000}"/>
    <cellStyle name="Normal 6 5 4 2 3 2 3 2 3" xfId="32372" xr:uid="{00000000-0005-0000-0000-0000CF850000}"/>
    <cellStyle name="Normal 6 5 4 2 3 2 3 3" xfId="17428" xr:uid="{00000000-0005-0000-0000-0000D0850000}"/>
    <cellStyle name="Normal 6 5 4 2 3 2 3 3 2" xfId="17429" xr:uid="{00000000-0005-0000-0000-0000D1850000}"/>
    <cellStyle name="Normal 6 5 4 2 3 2 3 3 2 2" xfId="42391" xr:uid="{00000000-0005-0000-0000-0000D2850000}"/>
    <cellStyle name="Normal 6 5 4 2 3 2 3 3 3" xfId="32373" xr:uid="{00000000-0005-0000-0000-0000D3850000}"/>
    <cellStyle name="Normal 6 5 4 2 3 2 3 4" xfId="17430" xr:uid="{00000000-0005-0000-0000-0000D4850000}"/>
    <cellStyle name="Normal 6 5 4 2 3 2 3 4 2" xfId="36615" xr:uid="{00000000-0005-0000-0000-0000D5850000}"/>
    <cellStyle name="Normal 6 5 4 2 3 2 3 5" xfId="26019" xr:uid="{00000000-0005-0000-0000-0000D6850000}"/>
    <cellStyle name="Normal 6 5 4 2 3 2 4" xfId="17431" xr:uid="{00000000-0005-0000-0000-0000D7850000}"/>
    <cellStyle name="Normal 6 5 4 2 3 2 4 2" xfId="17432" xr:uid="{00000000-0005-0000-0000-0000D8850000}"/>
    <cellStyle name="Normal 6 5 4 2 3 2 4 2 2" xfId="42392" xr:uid="{00000000-0005-0000-0000-0000D9850000}"/>
    <cellStyle name="Normal 6 5 4 2 3 2 4 3" xfId="32374" xr:uid="{00000000-0005-0000-0000-0000DA850000}"/>
    <cellStyle name="Normal 6 5 4 2 3 2 5" xfId="17433" xr:uid="{00000000-0005-0000-0000-0000DB850000}"/>
    <cellStyle name="Normal 6 5 4 2 3 2 5 2" xfId="17434" xr:uid="{00000000-0005-0000-0000-0000DC850000}"/>
    <cellStyle name="Normal 6 5 4 2 3 2 5 2 2" xfId="42393" xr:uid="{00000000-0005-0000-0000-0000DD850000}"/>
    <cellStyle name="Normal 6 5 4 2 3 2 5 3" xfId="32375" xr:uid="{00000000-0005-0000-0000-0000DE850000}"/>
    <cellStyle name="Normal 6 5 4 2 3 2 6" xfId="17435" xr:uid="{00000000-0005-0000-0000-0000DF850000}"/>
    <cellStyle name="Normal 6 5 4 2 3 2 6 2" xfId="36613" xr:uid="{00000000-0005-0000-0000-0000E0850000}"/>
    <cellStyle name="Normal 6 5 4 2 3 2 7" xfId="26017" xr:uid="{00000000-0005-0000-0000-0000E1850000}"/>
    <cellStyle name="Normal 6 5 4 2 3 3" xfId="17436" xr:uid="{00000000-0005-0000-0000-0000E2850000}"/>
    <cellStyle name="Normal 6 5 4 2 3 3 2" xfId="17437" xr:uid="{00000000-0005-0000-0000-0000E3850000}"/>
    <cellStyle name="Normal 6 5 4 2 3 3 2 2" xfId="17438" xr:uid="{00000000-0005-0000-0000-0000E4850000}"/>
    <cellStyle name="Normal 6 5 4 2 3 3 2 2 2" xfId="42394" xr:uid="{00000000-0005-0000-0000-0000E5850000}"/>
    <cellStyle name="Normal 6 5 4 2 3 3 2 3" xfId="32376" xr:uid="{00000000-0005-0000-0000-0000E6850000}"/>
    <cellStyle name="Normal 6 5 4 2 3 3 3" xfId="17439" xr:uid="{00000000-0005-0000-0000-0000E7850000}"/>
    <cellStyle name="Normal 6 5 4 2 3 3 3 2" xfId="17440" xr:uid="{00000000-0005-0000-0000-0000E8850000}"/>
    <cellStyle name="Normal 6 5 4 2 3 3 3 2 2" xfId="42395" xr:uid="{00000000-0005-0000-0000-0000E9850000}"/>
    <cellStyle name="Normal 6 5 4 2 3 3 3 3" xfId="32377" xr:uid="{00000000-0005-0000-0000-0000EA850000}"/>
    <cellStyle name="Normal 6 5 4 2 3 3 4" xfId="17441" xr:uid="{00000000-0005-0000-0000-0000EB850000}"/>
    <cellStyle name="Normal 6 5 4 2 3 3 4 2" xfId="36616" xr:uid="{00000000-0005-0000-0000-0000EC850000}"/>
    <cellStyle name="Normal 6 5 4 2 3 3 5" xfId="26020" xr:uid="{00000000-0005-0000-0000-0000ED850000}"/>
    <cellStyle name="Normal 6 5 4 2 3 4" xfId="17442" xr:uid="{00000000-0005-0000-0000-0000EE850000}"/>
    <cellStyle name="Normal 6 5 4 2 3 4 2" xfId="17443" xr:uid="{00000000-0005-0000-0000-0000EF850000}"/>
    <cellStyle name="Normal 6 5 4 2 3 4 2 2" xfId="17444" xr:uid="{00000000-0005-0000-0000-0000F0850000}"/>
    <cellStyle name="Normal 6 5 4 2 3 4 2 2 2" xfId="42396" xr:uid="{00000000-0005-0000-0000-0000F1850000}"/>
    <cellStyle name="Normal 6 5 4 2 3 4 2 3" xfId="32378" xr:uid="{00000000-0005-0000-0000-0000F2850000}"/>
    <cellStyle name="Normal 6 5 4 2 3 4 3" xfId="17445" xr:uid="{00000000-0005-0000-0000-0000F3850000}"/>
    <cellStyle name="Normal 6 5 4 2 3 4 3 2" xfId="17446" xr:uid="{00000000-0005-0000-0000-0000F4850000}"/>
    <cellStyle name="Normal 6 5 4 2 3 4 3 2 2" xfId="42397" xr:uid="{00000000-0005-0000-0000-0000F5850000}"/>
    <cellStyle name="Normal 6 5 4 2 3 4 3 3" xfId="32379" xr:uid="{00000000-0005-0000-0000-0000F6850000}"/>
    <cellStyle name="Normal 6 5 4 2 3 4 4" xfId="17447" xr:uid="{00000000-0005-0000-0000-0000F7850000}"/>
    <cellStyle name="Normal 6 5 4 2 3 4 4 2" xfId="36617" xr:uid="{00000000-0005-0000-0000-0000F8850000}"/>
    <cellStyle name="Normal 6 5 4 2 3 4 5" xfId="26021" xr:uid="{00000000-0005-0000-0000-0000F9850000}"/>
    <cellStyle name="Normal 6 5 4 2 3 5" xfId="17448" xr:uid="{00000000-0005-0000-0000-0000FA850000}"/>
    <cellStyle name="Normal 6 5 4 2 3 5 2" xfId="17449" xr:uid="{00000000-0005-0000-0000-0000FB850000}"/>
    <cellStyle name="Normal 6 5 4 2 3 5 2 2" xfId="42398" xr:uid="{00000000-0005-0000-0000-0000FC850000}"/>
    <cellStyle name="Normal 6 5 4 2 3 5 3" xfId="32380" xr:uid="{00000000-0005-0000-0000-0000FD850000}"/>
    <cellStyle name="Normal 6 5 4 2 3 6" xfId="17450" xr:uid="{00000000-0005-0000-0000-0000FE850000}"/>
    <cellStyle name="Normal 6 5 4 2 3 6 2" xfId="17451" xr:uid="{00000000-0005-0000-0000-0000FF850000}"/>
    <cellStyle name="Normal 6 5 4 2 3 6 2 2" xfId="42399" xr:uid="{00000000-0005-0000-0000-000000860000}"/>
    <cellStyle name="Normal 6 5 4 2 3 6 3" xfId="32381" xr:uid="{00000000-0005-0000-0000-000001860000}"/>
    <cellStyle name="Normal 6 5 4 2 3 7" xfId="17452" xr:uid="{00000000-0005-0000-0000-000002860000}"/>
    <cellStyle name="Normal 6 5 4 2 3 7 2" xfId="36612" xr:uid="{00000000-0005-0000-0000-000003860000}"/>
    <cellStyle name="Normal 6 5 4 2 3 8" xfId="26016" xr:uid="{00000000-0005-0000-0000-000004860000}"/>
    <cellStyle name="Normal 6 5 4 2 4" xfId="17453" xr:uid="{00000000-0005-0000-0000-000005860000}"/>
    <cellStyle name="Normal 6 5 4 2 4 2" xfId="17454" xr:uid="{00000000-0005-0000-0000-000006860000}"/>
    <cellStyle name="Normal 6 5 4 2 4 2 2" xfId="17455" xr:uid="{00000000-0005-0000-0000-000007860000}"/>
    <cellStyle name="Normal 6 5 4 2 4 2 2 2" xfId="17456" xr:uid="{00000000-0005-0000-0000-000008860000}"/>
    <cellStyle name="Normal 6 5 4 2 4 2 2 2 2" xfId="17457" xr:uid="{00000000-0005-0000-0000-000009860000}"/>
    <cellStyle name="Normal 6 5 4 2 4 2 2 2 2 2" xfId="42400" xr:uid="{00000000-0005-0000-0000-00000A860000}"/>
    <cellStyle name="Normal 6 5 4 2 4 2 2 2 3" xfId="32382" xr:uid="{00000000-0005-0000-0000-00000B860000}"/>
    <cellStyle name="Normal 6 5 4 2 4 2 2 3" xfId="17458" xr:uid="{00000000-0005-0000-0000-00000C860000}"/>
    <cellStyle name="Normal 6 5 4 2 4 2 2 3 2" xfId="17459" xr:uid="{00000000-0005-0000-0000-00000D860000}"/>
    <cellStyle name="Normal 6 5 4 2 4 2 2 3 2 2" xfId="42401" xr:uid="{00000000-0005-0000-0000-00000E860000}"/>
    <cellStyle name="Normal 6 5 4 2 4 2 2 3 3" xfId="32383" xr:uid="{00000000-0005-0000-0000-00000F860000}"/>
    <cellStyle name="Normal 6 5 4 2 4 2 2 4" xfId="17460" xr:uid="{00000000-0005-0000-0000-000010860000}"/>
    <cellStyle name="Normal 6 5 4 2 4 2 2 4 2" xfId="36620" xr:uid="{00000000-0005-0000-0000-000011860000}"/>
    <cellStyle name="Normal 6 5 4 2 4 2 2 5" xfId="26024" xr:uid="{00000000-0005-0000-0000-000012860000}"/>
    <cellStyle name="Normal 6 5 4 2 4 2 3" xfId="17461" xr:uid="{00000000-0005-0000-0000-000013860000}"/>
    <cellStyle name="Normal 6 5 4 2 4 2 3 2" xfId="17462" xr:uid="{00000000-0005-0000-0000-000014860000}"/>
    <cellStyle name="Normal 6 5 4 2 4 2 3 2 2" xfId="17463" xr:uid="{00000000-0005-0000-0000-000015860000}"/>
    <cellStyle name="Normal 6 5 4 2 4 2 3 2 2 2" xfId="42402" xr:uid="{00000000-0005-0000-0000-000016860000}"/>
    <cellStyle name="Normal 6 5 4 2 4 2 3 2 3" xfId="32384" xr:uid="{00000000-0005-0000-0000-000017860000}"/>
    <cellStyle name="Normal 6 5 4 2 4 2 3 3" xfId="17464" xr:uid="{00000000-0005-0000-0000-000018860000}"/>
    <cellStyle name="Normal 6 5 4 2 4 2 3 3 2" xfId="17465" xr:uid="{00000000-0005-0000-0000-000019860000}"/>
    <cellStyle name="Normal 6 5 4 2 4 2 3 3 2 2" xfId="42403" xr:uid="{00000000-0005-0000-0000-00001A860000}"/>
    <cellStyle name="Normal 6 5 4 2 4 2 3 3 3" xfId="32385" xr:uid="{00000000-0005-0000-0000-00001B860000}"/>
    <cellStyle name="Normal 6 5 4 2 4 2 3 4" xfId="17466" xr:uid="{00000000-0005-0000-0000-00001C860000}"/>
    <cellStyle name="Normal 6 5 4 2 4 2 3 4 2" xfId="36621" xr:uid="{00000000-0005-0000-0000-00001D860000}"/>
    <cellStyle name="Normal 6 5 4 2 4 2 3 5" xfId="26025" xr:uid="{00000000-0005-0000-0000-00001E860000}"/>
    <cellStyle name="Normal 6 5 4 2 4 2 4" xfId="17467" xr:uid="{00000000-0005-0000-0000-00001F860000}"/>
    <cellStyle name="Normal 6 5 4 2 4 2 4 2" xfId="17468" xr:uid="{00000000-0005-0000-0000-000020860000}"/>
    <cellStyle name="Normal 6 5 4 2 4 2 4 2 2" xfId="42404" xr:uid="{00000000-0005-0000-0000-000021860000}"/>
    <cellStyle name="Normal 6 5 4 2 4 2 4 3" xfId="32386" xr:uid="{00000000-0005-0000-0000-000022860000}"/>
    <cellStyle name="Normal 6 5 4 2 4 2 5" xfId="17469" xr:uid="{00000000-0005-0000-0000-000023860000}"/>
    <cellStyle name="Normal 6 5 4 2 4 2 5 2" xfId="17470" xr:uid="{00000000-0005-0000-0000-000024860000}"/>
    <cellStyle name="Normal 6 5 4 2 4 2 5 2 2" xfId="42405" xr:uid="{00000000-0005-0000-0000-000025860000}"/>
    <cellStyle name="Normal 6 5 4 2 4 2 5 3" xfId="32387" xr:uid="{00000000-0005-0000-0000-000026860000}"/>
    <cellStyle name="Normal 6 5 4 2 4 2 6" xfId="17471" xr:uid="{00000000-0005-0000-0000-000027860000}"/>
    <cellStyle name="Normal 6 5 4 2 4 2 6 2" xfId="36619" xr:uid="{00000000-0005-0000-0000-000028860000}"/>
    <cellStyle name="Normal 6 5 4 2 4 2 7" xfId="26023" xr:uid="{00000000-0005-0000-0000-000029860000}"/>
    <cellStyle name="Normal 6 5 4 2 4 3" xfId="17472" xr:uid="{00000000-0005-0000-0000-00002A860000}"/>
    <cellStyle name="Normal 6 5 4 2 4 3 2" xfId="17473" xr:uid="{00000000-0005-0000-0000-00002B860000}"/>
    <cellStyle name="Normal 6 5 4 2 4 3 2 2" xfId="17474" xr:uid="{00000000-0005-0000-0000-00002C860000}"/>
    <cellStyle name="Normal 6 5 4 2 4 3 2 2 2" xfId="42406" xr:uid="{00000000-0005-0000-0000-00002D860000}"/>
    <cellStyle name="Normal 6 5 4 2 4 3 2 3" xfId="32388" xr:uid="{00000000-0005-0000-0000-00002E860000}"/>
    <cellStyle name="Normal 6 5 4 2 4 3 3" xfId="17475" xr:uid="{00000000-0005-0000-0000-00002F860000}"/>
    <cellStyle name="Normal 6 5 4 2 4 3 3 2" xfId="17476" xr:uid="{00000000-0005-0000-0000-000030860000}"/>
    <cellStyle name="Normal 6 5 4 2 4 3 3 2 2" xfId="42407" xr:uid="{00000000-0005-0000-0000-000031860000}"/>
    <cellStyle name="Normal 6 5 4 2 4 3 3 3" xfId="32389" xr:uid="{00000000-0005-0000-0000-000032860000}"/>
    <cellStyle name="Normal 6 5 4 2 4 3 4" xfId="17477" xr:uid="{00000000-0005-0000-0000-000033860000}"/>
    <cellStyle name="Normal 6 5 4 2 4 3 4 2" xfId="36622" xr:uid="{00000000-0005-0000-0000-000034860000}"/>
    <cellStyle name="Normal 6 5 4 2 4 3 5" xfId="26026" xr:uid="{00000000-0005-0000-0000-000035860000}"/>
    <cellStyle name="Normal 6 5 4 2 4 4" xfId="17478" xr:uid="{00000000-0005-0000-0000-000036860000}"/>
    <cellStyle name="Normal 6 5 4 2 4 4 2" xfId="17479" xr:uid="{00000000-0005-0000-0000-000037860000}"/>
    <cellStyle name="Normal 6 5 4 2 4 4 2 2" xfId="17480" xr:uid="{00000000-0005-0000-0000-000038860000}"/>
    <cellStyle name="Normal 6 5 4 2 4 4 2 2 2" xfId="42408" xr:uid="{00000000-0005-0000-0000-000039860000}"/>
    <cellStyle name="Normal 6 5 4 2 4 4 2 3" xfId="32390" xr:uid="{00000000-0005-0000-0000-00003A860000}"/>
    <cellStyle name="Normal 6 5 4 2 4 4 3" xfId="17481" xr:uid="{00000000-0005-0000-0000-00003B860000}"/>
    <cellStyle name="Normal 6 5 4 2 4 4 3 2" xfId="17482" xr:uid="{00000000-0005-0000-0000-00003C860000}"/>
    <cellStyle name="Normal 6 5 4 2 4 4 3 2 2" xfId="42409" xr:uid="{00000000-0005-0000-0000-00003D860000}"/>
    <cellStyle name="Normal 6 5 4 2 4 4 3 3" xfId="32391" xr:uid="{00000000-0005-0000-0000-00003E860000}"/>
    <cellStyle name="Normal 6 5 4 2 4 4 4" xfId="17483" xr:uid="{00000000-0005-0000-0000-00003F860000}"/>
    <cellStyle name="Normal 6 5 4 2 4 4 4 2" xfId="36623" xr:uid="{00000000-0005-0000-0000-000040860000}"/>
    <cellStyle name="Normal 6 5 4 2 4 4 5" xfId="26027" xr:uid="{00000000-0005-0000-0000-000041860000}"/>
    <cellStyle name="Normal 6 5 4 2 4 5" xfId="17484" xr:uid="{00000000-0005-0000-0000-000042860000}"/>
    <cellStyle name="Normal 6 5 4 2 4 5 2" xfId="17485" xr:uid="{00000000-0005-0000-0000-000043860000}"/>
    <cellStyle name="Normal 6 5 4 2 4 5 2 2" xfId="42410" xr:uid="{00000000-0005-0000-0000-000044860000}"/>
    <cellStyle name="Normal 6 5 4 2 4 5 3" xfId="32392" xr:uid="{00000000-0005-0000-0000-000045860000}"/>
    <cellStyle name="Normal 6 5 4 2 4 6" xfId="17486" xr:uid="{00000000-0005-0000-0000-000046860000}"/>
    <cellStyle name="Normal 6 5 4 2 4 6 2" xfId="17487" xr:uid="{00000000-0005-0000-0000-000047860000}"/>
    <cellStyle name="Normal 6 5 4 2 4 6 2 2" xfId="42411" xr:uid="{00000000-0005-0000-0000-000048860000}"/>
    <cellStyle name="Normal 6 5 4 2 4 6 3" xfId="32393" xr:uid="{00000000-0005-0000-0000-000049860000}"/>
    <cellStyle name="Normal 6 5 4 2 4 7" xfId="17488" xr:uid="{00000000-0005-0000-0000-00004A860000}"/>
    <cellStyle name="Normal 6 5 4 2 4 7 2" xfId="36618" xr:uid="{00000000-0005-0000-0000-00004B860000}"/>
    <cellStyle name="Normal 6 5 4 2 4 8" xfId="26022" xr:uid="{00000000-0005-0000-0000-00004C860000}"/>
    <cellStyle name="Normal 6 5 4 2 5" xfId="17489" xr:uid="{00000000-0005-0000-0000-00004D860000}"/>
    <cellStyle name="Normal 6 5 4 2 5 2" xfId="17490" xr:uid="{00000000-0005-0000-0000-00004E860000}"/>
    <cellStyle name="Normal 6 5 4 2 5 2 2" xfId="17491" xr:uid="{00000000-0005-0000-0000-00004F860000}"/>
    <cellStyle name="Normal 6 5 4 2 5 2 2 2" xfId="17492" xr:uid="{00000000-0005-0000-0000-000050860000}"/>
    <cellStyle name="Normal 6 5 4 2 5 2 2 2 2" xfId="17493" xr:uid="{00000000-0005-0000-0000-000051860000}"/>
    <cellStyle name="Normal 6 5 4 2 5 2 2 2 2 2" xfId="42412" xr:uid="{00000000-0005-0000-0000-000052860000}"/>
    <cellStyle name="Normal 6 5 4 2 5 2 2 2 3" xfId="32394" xr:uid="{00000000-0005-0000-0000-000053860000}"/>
    <cellStyle name="Normal 6 5 4 2 5 2 2 3" xfId="17494" xr:uid="{00000000-0005-0000-0000-000054860000}"/>
    <cellStyle name="Normal 6 5 4 2 5 2 2 3 2" xfId="17495" xr:uid="{00000000-0005-0000-0000-000055860000}"/>
    <cellStyle name="Normal 6 5 4 2 5 2 2 3 2 2" xfId="42413" xr:uid="{00000000-0005-0000-0000-000056860000}"/>
    <cellStyle name="Normal 6 5 4 2 5 2 2 3 3" xfId="32395" xr:uid="{00000000-0005-0000-0000-000057860000}"/>
    <cellStyle name="Normal 6 5 4 2 5 2 2 4" xfId="17496" xr:uid="{00000000-0005-0000-0000-000058860000}"/>
    <cellStyle name="Normal 6 5 4 2 5 2 2 4 2" xfId="36626" xr:uid="{00000000-0005-0000-0000-000059860000}"/>
    <cellStyle name="Normal 6 5 4 2 5 2 2 5" xfId="26030" xr:uid="{00000000-0005-0000-0000-00005A860000}"/>
    <cellStyle name="Normal 6 5 4 2 5 2 3" xfId="17497" xr:uid="{00000000-0005-0000-0000-00005B860000}"/>
    <cellStyle name="Normal 6 5 4 2 5 2 3 2" xfId="17498" xr:uid="{00000000-0005-0000-0000-00005C860000}"/>
    <cellStyle name="Normal 6 5 4 2 5 2 3 2 2" xfId="17499" xr:uid="{00000000-0005-0000-0000-00005D860000}"/>
    <cellStyle name="Normal 6 5 4 2 5 2 3 2 2 2" xfId="42414" xr:uid="{00000000-0005-0000-0000-00005E860000}"/>
    <cellStyle name="Normal 6 5 4 2 5 2 3 2 3" xfId="32396" xr:uid="{00000000-0005-0000-0000-00005F860000}"/>
    <cellStyle name="Normal 6 5 4 2 5 2 3 3" xfId="17500" xr:uid="{00000000-0005-0000-0000-000060860000}"/>
    <cellStyle name="Normal 6 5 4 2 5 2 3 3 2" xfId="17501" xr:uid="{00000000-0005-0000-0000-000061860000}"/>
    <cellStyle name="Normal 6 5 4 2 5 2 3 3 2 2" xfId="42415" xr:uid="{00000000-0005-0000-0000-000062860000}"/>
    <cellStyle name="Normal 6 5 4 2 5 2 3 3 3" xfId="32397" xr:uid="{00000000-0005-0000-0000-000063860000}"/>
    <cellStyle name="Normal 6 5 4 2 5 2 3 4" xfId="17502" xr:uid="{00000000-0005-0000-0000-000064860000}"/>
    <cellStyle name="Normal 6 5 4 2 5 2 3 4 2" xfId="36627" xr:uid="{00000000-0005-0000-0000-000065860000}"/>
    <cellStyle name="Normal 6 5 4 2 5 2 3 5" xfId="26031" xr:uid="{00000000-0005-0000-0000-000066860000}"/>
    <cellStyle name="Normal 6 5 4 2 5 2 4" xfId="17503" xr:uid="{00000000-0005-0000-0000-000067860000}"/>
    <cellStyle name="Normal 6 5 4 2 5 2 4 2" xfId="17504" xr:uid="{00000000-0005-0000-0000-000068860000}"/>
    <cellStyle name="Normal 6 5 4 2 5 2 4 2 2" xfId="42416" xr:uid="{00000000-0005-0000-0000-000069860000}"/>
    <cellStyle name="Normal 6 5 4 2 5 2 4 3" xfId="32398" xr:uid="{00000000-0005-0000-0000-00006A860000}"/>
    <cellStyle name="Normal 6 5 4 2 5 2 5" xfId="17505" xr:uid="{00000000-0005-0000-0000-00006B860000}"/>
    <cellStyle name="Normal 6 5 4 2 5 2 5 2" xfId="17506" xr:uid="{00000000-0005-0000-0000-00006C860000}"/>
    <cellStyle name="Normal 6 5 4 2 5 2 5 2 2" xfId="42417" xr:uid="{00000000-0005-0000-0000-00006D860000}"/>
    <cellStyle name="Normal 6 5 4 2 5 2 5 3" xfId="32399" xr:uid="{00000000-0005-0000-0000-00006E860000}"/>
    <cellStyle name="Normal 6 5 4 2 5 2 6" xfId="17507" xr:uid="{00000000-0005-0000-0000-00006F860000}"/>
    <cellStyle name="Normal 6 5 4 2 5 2 6 2" xfId="36625" xr:uid="{00000000-0005-0000-0000-000070860000}"/>
    <cellStyle name="Normal 6 5 4 2 5 2 7" xfId="26029" xr:uid="{00000000-0005-0000-0000-000071860000}"/>
    <cellStyle name="Normal 6 5 4 2 5 3" xfId="17508" xr:uid="{00000000-0005-0000-0000-000072860000}"/>
    <cellStyle name="Normal 6 5 4 2 5 3 2" xfId="17509" xr:uid="{00000000-0005-0000-0000-000073860000}"/>
    <cellStyle name="Normal 6 5 4 2 5 3 2 2" xfId="17510" xr:uid="{00000000-0005-0000-0000-000074860000}"/>
    <cellStyle name="Normal 6 5 4 2 5 3 2 2 2" xfId="42418" xr:uid="{00000000-0005-0000-0000-000075860000}"/>
    <cellStyle name="Normal 6 5 4 2 5 3 2 3" xfId="32400" xr:uid="{00000000-0005-0000-0000-000076860000}"/>
    <cellStyle name="Normal 6 5 4 2 5 3 3" xfId="17511" xr:uid="{00000000-0005-0000-0000-000077860000}"/>
    <cellStyle name="Normal 6 5 4 2 5 3 3 2" xfId="17512" xr:uid="{00000000-0005-0000-0000-000078860000}"/>
    <cellStyle name="Normal 6 5 4 2 5 3 3 2 2" xfId="42419" xr:uid="{00000000-0005-0000-0000-000079860000}"/>
    <cellStyle name="Normal 6 5 4 2 5 3 3 3" xfId="32401" xr:uid="{00000000-0005-0000-0000-00007A860000}"/>
    <cellStyle name="Normal 6 5 4 2 5 3 4" xfId="17513" xr:uid="{00000000-0005-0000-0000-00007B860000}"/>
    <cellStyle name="Normal 6 5 4 2 5 3 4 2" xfId="36628" xr:uid="{00000000-0005-0000-0000-00007C860000}"/>
    <cellStyle name="Normal 6 5 4 2 5 3 5" xfId="26032" xr:uid="{00000000-0005-0000-0000-00007D860000}"/>
    <cellStyle name="Normal 6 5 4 2 5 4" xfId="17514" xr:uid="{00000000-0005-0000-0000-00007E860000}"/>
    <cellStyle name="Normal 6 5 4 2 5 4 2" xfId="17515" xr:uid="{00000000-0005-0000-0000-00007F860000}"/>
    <cellStyle name="Normal 6 5 4 2 5 4 2 2" xfId="17516" xr:uid="{00000000-0005-0000-0000-000080860000}"/>
    <cellStyle name="Normal 6 5 4 2 5 4 2 2 2" xfId="42420" xr:uid="{00000000-0005-0000-0000-000081860000}"/>
    <cellStyle name="Normal 6 5 4 2 5 4 2 3" xfId="32402" xr:uid="{00000000-0005-0000-0000-000082860000}"/>
    <cellStyle name="Normal 6 5 4 2 5 4 3" xfId="17517" xr:uid="{00000000-0005-0000-0000-000083860000}"/>
    <cellStyle name="Normal 6 5 4 2 5 4 3 2" xfId="17518" xr:uid="{00000000-0005-0000-0000-000084860000}"/>
    <cellStyle name="Normal 6 5 4 2 5 4 3 2 2" xfId="42421" xr:uid="{00000000-0005-0000-0000-000085860000}"/>
    <cellStyle name="Normal 6 5 4 2 5 4 3 3" xfId="32403" xr:uid="{00000000-0005-0000-0000-000086860000}"/>
    <cellStyle name="Normal 6 5 4 2 5 4 4" xfId="17519" xr:uid="{00000000-0005-0000-0000-000087860000}"/>
    <cellStyle name="Normal 6 5 4 2 5 4 4 2" xfId="36629" xr:uid="{00000000-0005-0000-0000-000088860000}"/>
    <cellStyle name="Normal 6 5 4 2 5 4 5" xfId="26033" xr:uid="{00000000-0005-0000-0000-000089860000}"/>
    <cellStyle name="Normal 6 5 4 2 5 5" xfId="17520" xr:uid="{00000000-0005-0000-0000-00008A860000}"/>
    <cellStyle name="Normal 6 5 4 2 5 5 2" xfId="17521" xr:uid="{00000000-0005-0000-0000-00008B860000}"/>
    <cellStyle name="Normal 6 5 4 2 5 5 2 2" xfId="42422" xr:uid="{00000000-0005-0000-0000-00008C860000}"/>
    <cellStyle name="Normal 6 5 4 2 5 5 3" xfId="32404" xr:uid="{00000000-0005-0000-0000-00008D860000}"/>
    <cellStyle name="Normal 6 5 4 2 5 6" xfId="17522" xr:uid="{00000000-0005-0000-0000-00008E860000}"/>
    <cellStyle name="Normal 6 5 4 2 5 6 2" xfId="17523" xr:uid="{00000000-0005-0000-0000-00008F860000}"/>
    <cellStyle name="Normal 6 5 4 2 5 6 2 2" xfId="42423" xr:uid="{00000000-0005-0000-0000-000090860000}"/>
    <cellStyle name="Normal 6 5 4 2 5 6 3" xfId="32405" xr:uid="{00000000-0005-0000-0000-000091860000}"/>
    <cellStyle name="Normal 6 5 4 2 5 7" xfId="17524" xr:uid="{00000000-0005-0000-0000-000092860000}"/>
    <cellStyle name="Normal 6 5 4 2 5 7 2" xfId="36624" xr:uid="{00000000-0005-0000-0000-000093860000}"/>
    <cellStyle name="Normal 6 5 4 2 5 8" xfId="26028" xr:uid="{00000000-0005-0000-0000-000094860000}"/>
    <cellStyle name="Normal 6 5 4 2 6" xfId="17525" xr:uid="{00000000-0005-0000-0000-000095860000}"/>
    <cellStyle name="Normal 6 5 4 2 6 2" xfId="17526" xr:uid="{00000000-0005-0000-0000-000096860000}"/>
    <cellStyle name="Normal 6 5 4 2 6 2 2" xfId="17527" xr:uid="{00000000-0005-0000-0000-000097860000}"/>
    <cellStyle name="Normal 6 5 4 2 6 2 2 2" xfId="17528" xr:uid="{00000000-0005-0000-0000-000098860000}"/>
    <cellStyle name="Normal 6 5 4 2 6 2 2 2 2" xfId="42424" xr:uid="{00000000-0005-0000-0000-000099860000}"/>
    <cellStyle name="Normal 6 5 4 2 6 2 2 3" xfId="32406" xr:uid="{00000000-0005-0000-0000-00009A860000}"/>
    <cellStyle name="Normal 6 5 4 2 6 2 3" xfId="17529" xr:uid="{00000000-0005-0000-0000-00009B860000}"/>
    <cellStyle name="Normal 6 5 4 2 6 2 3 2" xfId="17530" xr:uid="{00000000-0005-0000-0000-00009C860000}"/>
    <cellStyle name="Normal 6 5 4 2 6 2 3 2 2" xfId="42425" xr:uid="{00000000-0005-0000-0000-00009D860000}"/>
    <cellStyle name="Normal 6 5 4 2 6 2 3 3" xfId="32407" xr:uid="{00000000-0005-0000-0000-00009E860000}"/>
    <cellStyle name="Normal 6 5 4 2 6 2 4" xfId="17531" xr:uid="{00000000-0005-0000-0000-00009F860000}"/>
    <cellStyle name="Normal 6 5 4 2 6 2 4 2" xfId="36631" xr:uid="{00000000-0005-0000-0000-0000A0860000}"/>
    <cellStyle name="Normal 6 5 4 2 6 2 5" xfId="26035" xr:uid="{00000000-0005-0000-0000-0000A1860000}"/>
    <cellStyle name="Normal 6 5 4 2 6 3" xfId="17532" xr:uid="{00000000-0005-0000-0000-0000A2860000}"/>
    <cellStyle name="Normal 6 5 4 2 6 3 2" xfId="17533" xr:uid="{00000000-0005-0000-0000-0000A3860000}"/>
    <cellStyle name="Normal 6 5 4 2 6 3 2 2" xfId="17534" xr:uid="{00000000-0005-0000-0000-0000A4860000}"/>
    <cellStyle name="Normal 6 5 4 2 6 3 2 2 2" xfId="42426" xr:uid="{00000000-0005-0000-0000-0000A5860000}"/>
    <cellStyle name="Normal 6 5 4 2 6 3 2 3" xfId="32408" xr:uid="{00000000-0005-0000-0000-0000A6860000}"/>
    <cellStyle name="Normal 6 5 4 2 6 3 3" xfId="17535" xr:uid="{00000000-0005-0000-0000-0000A7860000}"/>
    <cellStyle name="Normal 6 5 4 2 6 3 3 2" xfId="17536" xr:uid="{00000000-0005-0000-0000-0000A8860000}"/>
    <cellStyle name="Normal 6 5 4 2 6 3 3 2 2" xfId="42427" xr:uid="{00000000-0005-0000-0000-0000A9860000}"/>
    <cellStyle name="Normal 6 5 4 2 6 3 3 3" xfId="32409" xr:uid="{00000000-0005-0000-0000-0000AA860000}"/>
    <cellStyle name="Normal 6 5 4 2 6 3 4" xfId="17537" xr:uid="{00000000-0005-0000-0000-0000AB860000}"/>
    <cellStyle name="Normal 6 5 4 2 6 3 4 2" xfId="36632" xr:uid="{00000000-0005-0000-0000-0000AC860000}"/>
    <cellStyle name="Normal 6 5 4 2 6 3 5" xfId="26036" xr:uid="{00000000-0005-0000-0000-0000AD860000}"/>
    <cellStyle name="Normal 6 5 4 2 6 4" xfId="17538" xr:uid="{00000000-0005-0000-0000-0000AE860000}"/>
    <cellStyle name="Normal 6 5 4 2 6 4 2" xfId="17539" xr:uid="{00000000-0005-0000-0000-0000AF860000}"/>
    <cellStyle name="Normal 6 5 4 2 6 4 2 2" xfId="42428" xr:uid="{00000000-0005-0000-0000-0000B0860000}"/>
    <cellStyle name="Normal 6 5 4 2 6 4 3" xfId="32410" xr:uid="{00000000-0005-0000-0000-0000B1860000}"/>
    <cellStyle name="Normal 6 5 4 2 6 5" xfId="17540" xr:uid="{00000000-0005-0000-0000-0000B2860000}"/>
    <cellStyle name="Normal 6 5 4 2 6 5 2" xfId="17541" xr:uid="{00000000-0005-0000-0000-0000B3860000}"/>
    <cellStyle name="Normal 6 5 4 2 6 5 2 2" xfId="42429" xr:uid="{00000000-0005-0000-0000-0000B4860000}"/>
    <cellStyle name="Normal 6 5 4 2 6 5 3" xfId="32411" xr:uid="{00000000-0005-0000-0000-0000B5860000}"/>
    <cellStyle name="Normal 6 5 4 2 6 6" xfId="17542" xr:uid="{00000000-0005-0000-0000-0000B6860000}"/>
    <cellStyle name="Normal 6 5 4 2 6 6 2" xfId="36630" xr:uid="{00000000-0005-0000-0000-0000B7860000}"/>
    <cellStyle name="Normal 6 5 4 2 6 7" xfId="26034" xr:uid="{00000000-0005-0000-0000-0000B8860000}"/>
    <cellStyle name="Normal 6 5 4 2 7" xfId="17543" xr:uid="{00000000-0005-0000-0000-0000B9860000}"/>
    <cellStyle name="Normal 6 5 4 2 7 2" xfId="17544" xr:uid="{00000000-0005-0000-0000-0000BA860000}"/>
    <cellStyle name="Normal 6 5 4 2 7 2 2" xfId="17545" xr:uid="{00000000-0005-0000-0000-0000BB860000}"/>
    <cellStyle name="Normal 6 5 4 2 7 2 2 2" xfId="42430" xr:uid="{00000000-0005-0000-0000-0000BC860000}"/>
    <cellStyle name="Normal 6 5 4 2 7 2 3" xfId="32412" xr:uid="{00000000-0005-0000-0000-0000BD860000}"/>
    <cellStyle name="Normal 6 5 4 2 7 3" xfId="17546" xr:uid="{00000000-0005-0000-0000-0000BE860000}"/>
    <cellStyle name="Normal 6 5 4 2 7 3 2" xfId="17547" xr:uid="{00000000-0005-0000-0000-0000BF860000}"/>
    <cellStyle name="Normal 6 5 4 2 7 3 2 2" xfId="42431" xr:uid="{00000000-0005-0000-0000-0000C0860000}"/>
    <cellStyle name="Normal 6 5 4 2 7 3 3" xfId="32413" xr:uid="{00000000-0005-0000-0000-0000C1860000}"/>
    <cellStyle name="Normal 6 5 4 2 7 4" xfId="17548" xr:uid="{00000000-0005-0000-0000-0000C2860000}"/>
    <cellStyle name="Normal 6 5 4 2 7 4 2" xfId="36633" xr:uid="{00000000-0005-0000-0000-0000C3860000}"/>
    <cellStyle name="Normal 6 5 4 2 7 5" xfId="26037" xr:uid="{00000000-0005-0000-0000-0000C4860000}"/>
    <cellStyle name="Normal 6 5 4 2 8" xfId="17549" xr:uid="{00000000-0005-0000-0000-0000C5860000}"/>
    <cellStyle name="Normal 6 5 4 2 8 2" xfId="17550" xr:uid="{00000000-0005-0000-0000-0000C6860000}"/>
    <cellStyle name="Normal 6 5 4 2 8 2 2" xfId="17551" xr:uid="{00000000-0005-0000-0000-0000C7860000}"/>
    <cellStyle name="Normal 6 5 4 2 8 2 2 2" xfId="42432" xr:uid="{00000000-0005-0000-0000-0000C8860000}"/>
    <cellStyle name="Normal 6 5 4 2 8 2 3" xfId="32414" xr:uid="{00000000-0005-0000-0000-0000C9860000}"/>
    <cellStyle name="Normal 6 5 4 2 8 3" xfId="17552" xr:uid="{00000000-0005-0000-0000-0000CA860000}"/>
    <cellStyle name="Normal 6 5 4 2 8 3 2" xfId="17553" xr:uid="{00000000-0005-0000-0000-0000CB860000}"/>
    <cellStyle name="Normal 6 5 4 2 8 3 2 2" xfId="42433" xr:uid="{00000000-0005-0000-0000-0000CC860000}"/>
    <cellStyle name="Normal 6 5 4 2 8 3 3" xfId="32415" xr:uid="{00000000-0005-0000-0000-0000CD860000}"/>
    <cellStyle name="Normal 6 5 4 2 8 4" xfId="17554" xr:uid="{00000000-0005-0000-0000-0000CE860000}"/>
    <cellStyle name="Normal 6 5 4 2 8 4 2" xfId="36634" xr:uid="{00000000-0005-0000-0000-0000CF860000}"/>
    <cellStyle name="Normal 6 5 4 2 8 5" xfId="26038" xr:uid="{00000000-0005-0000-0000-0000D0860000}"/>
    <cellStyle name="Normal 6 5 4 2 9" xfId="17555" xr:uid="{00000000-0005-0000-0000-0000D1860000}"/>
    <cellStyle name="Normal 6 5 4 2 9 2" xfId="17556" xr:uid="{00000000-0005-0000-0000-0000D2860000}"/>
    <cellStyle name="Normal 6 5 4 2 9 2 2" xfId="42434" xr:uid="{00000000-0005-0000-0000-0000D3860000}"/>
    <cellStyle name="Normal 6 5 4 2 9 3" xfId="32416" xr:uid="{00000000-0005-0000-0000-0000D4860000}"/>
    <cellStyle name="Normal 6 5 4 3" xfId="17557" xr:uid="{00000000-0005-0000-0000-0000D5860000}"/>
    <cellStyle name="Normal 6 5 4 3 10" xfId="26039" xr:uid="{00000000-0005-0000-0000-0000D6860000}"/>
    <cellStyle name="Normal 6 5 4 3 2" xfId="17558" xr:uid="{00000000-0005-0000-0000-0000D7860000}"/>
    <cellStyle name="Normal 6 5 4 3 2 2" xfId="17559" xr:uid="{00000000-0005-0000-0000-0000D8860000}"/>
    <cellStyle name="Normal 6 5 4 3 2 2 2" xfId="17560" xr:uid="{00000000-0005-0000-0000-0000D9860000}"/>
    <cellStyle name="Normal 6 5 4 3 2 2 2 2" xfId="17561" xr:uid="{00000000-0005-0000-0000-0000DA860000}"/>
    <cellStyle name="Normal 6 5 4 3 2 2 2 2 2" xfId="17562" xr:uid="{00000000-0005-0000-0000-0000DB860000}"/>
    <cellStyle name="Normal 6 5 4 3 2 2 2 2 2 2" xfId="42435" xr:uid="{00000000-0005-0000-0000-0000DC860000}"/>
    <cellStyle name="Normal 6 5 4 3 2 2 2 2 3" xfId="32417" xr:uid="{00000000-0005-0000-0000-0000DD860000}"/>
    <cellStyle name="Normal 6 5 4 3 2 2 2 3" xfId="17563" xr:uid="{00000000-0005-0000-0000-0000DE860000}"/>
    <cellStyle name="Normal 6 5 4 3 2 2 2 3 2" xfId="17564" xr:uid="{00000000-0005-0000-0000-0000DF860000}"/>
    <cellStyle name="Normal 6 5 4 3 2 2 2 3 2 2" xfId="42436" xr:uid="{00000000-0005-0000-0000-0000E0860000}"/>
    <cellStyle name="Normal 6 5 4 3 2 2 2 3 3" xfId="32418" xr:uid="{00000000-0005-0000-0000-0000E1860000}"/>
    <cellStyle name="Normal 6 5 4 3 2 2 2 4" xfId="17565" xr:uid="{00000000-0005-0000-0000-0000E2860000}"/>
    <cellStyle name="Normal 6 5 4 3 2 2 2 4 2" xfId="36638" xr:uid="{00000000-0005-0000-0000-0000E3860000}"/>
    <cellStyle name="Normal 6 5 4 3 2 2 2 5" xfId="26042" xr:uid="{00000000-0005-0000-0000-0000E4860000}"/>
    <cellStyle name="Normal 6 5 4 3 2 2 3" xfId="17566" xr:uid="{00000000-0005-0000-0000-0000E5860000}"/>
    <cellStyle name="Normal 6 5 4 3 2 2 3 2" xfId="17567" xr:uid="{00000000-0005-0000-0000-0000E6860000}"/>
    <cellStyle name="Normal 6 5 4 3 2 2 3 2 2" xfId="17568" xr:uid="{00000000-0005-0000-0000-0000E7860000}"/>
    <cellStyle name="Normal 6 5 4 3 2 2 3 2 2 2" xfId="42437" xr:uid="{00000000-0005-0000-0000-0000E8860000}"/>
    <cellStyle name="Normal 6 5 4 3 2 2 3 2 3" xfId="32419" xr:uid="{00000000-0005-0000-0000-0000E9860000}"/>
    <cellStyle name="Normal 6 5 4 3 2 2 3 3" xfId="17569" xr:uid="{00000000-0005-0000-0000-0000EA860000}"/>
    <cellStyle name="Normal 6 5 4 3 2 2 3 3 2" xfId="17570" xr:uid="{00000000-0005-0000-0000-0000EB860000}"/>
    <cellStyle name="Normal 6 5 4 3 2 2 3 3 2 2" xfId="42438" xr:uid="{00000000-0005-0000-0000-0000EC860000}"/>
    <cellStyle name="Normal 6 5 4 3 2 2 3 3 3" xfId="32420" xr:uid="{00000000-0005-0000-0000-0000ED860000}"/>
    <cellStyle name="Normal 6 5 4 3 2 2 3 4" xfId="17571" xr:uid="{00000000-0005-0000-0000-0000EE860000}"/>
    <cellStyle name="Normal 6 5 4 3 2 2 3 4 2" xfId="36639" xr:uid="{00000000-0005-0000-0000-0000EF860000}"/>
    <cellStyle name="Normal 6 5 4 3 2 2 3 5" xfId="26043" xr:uid="{00000000-0005-0000-0000-0000F0860000}"/>
    <cellStyle name="Normal 6 5 4 3 2 2 4" xfId="17572" xr:uid="{00000000-0005-0000-0000-0000F1860000}"/>
    <cellStyle name="Normal 6 5 4 3 2 2 4 2" xfId="17573" xr:uid="{00000000-0005-0000-0000-0000F2860000}"/>
    <cellStyle name="Normal 6 5 4 3 2 2 4 2 2" xfId="42439" xr:uid="{00000000-0005-0000-0000-0000F3860000}"/>
    <cellStyle name="Normal 6 5 4 3 2 2 4 3" xfId="32421" xr:uid="{00000000-0005-0000-0000-0000F4860000}"/>
    <cellStyle name="Normal 6 5 4 3 2 2 5" xfId="17574" xr:uid="{00000000-0005-0000-0000-0000F5860000}"/>
    <cellStyle name="Normal 6 5 4 3 2 2 5 2" xfId="17575" xr:uid="{00000000-0005-0000-0000-0000F6860000}"/>
    <cellStyle name="Normal 6 5 4 3 2 2 5 2 2" xfId="42440" xr:uid="{00000000-0005-0000-0000-0000F7860000}"/>
    <cellStyle name="Normal 6 5 4 3 2 2 5 3" xfId="32422" xr:uid="{00000000-0005-0000-0000-0000F8860000}"/>
    <cellStyle name="Normal 6 5 4 3 2 2 6" xfId="17576" xr:uid="{00000000-0005-0000-0000-0000F9860000}"/>
    <cellStyle name="Normal 6 5 4 3 2 2 6 2" xfId="36637" xr:uid="{00000000-0005-0000-0000-0000FA860000}"/>
    <cellStyle name="Normal 6 5 4 3 2 2 7" xfId="26041" xr:uid="{00000000-0005-0000-0000-0000FB860000}"/>
    <cellStyle name="Normal 6 5 4 3 2 3" xfId="17577" xr:uid="{00000000-0005-0000-0000-0000FC860000}"/>
    <cellStyle name="Normal 6 5 4 3 2 3 2" xfId="17578" xr:uid="{00000000-0005-0000-0000-0000FD860000}"/>
    <cellStyle name="Normal 6 5 4 3 2 3 2 2" xfId="17579" xr:uid="{00000000-0005-0000-0000-0000FE860000}"/>
    <cellStyle name="Normal 6 5 4 3 2 3 2 2 2" xfId="42441" xr:uid="{00000000-0005-0000-0000-0000FF860000}"/>
    <cellStyle name="Normal 6 5 4 3 2 3 2 3" xfId="32423" xr:uid="{00000000-0005-0000-0000-000000870000}"/>
    <cellStyle name="Normal 6 5 4 3 2 3 3" xfId="17580" xr:uid="{00000000-0005-0000-0000-000001870000}"/>
    <cellStyle name="Normal 6 5 4 3 2 3 3 2" xfId="17581" xr:uid="{00000000-0005-0000-0000-000002870000}"/>
    <cellStyle name="Normal 6 5 4 3 2 3 3 2 2" xfId="42442" xr:uid="{00000000-0005-0000-0000-000003870000}"/>
    <cellStyle name="Normal 6 5 4 3 2 3 3 3" xfId="32424" xr:uid="{00000000-0005-0000-0000-000004870000}"/>
    <cellStyle name="Normal 6 5 4 3 2 3 4" xfId="17582" xr:uid="{00000000-0005-0000-0000-000005870000}"/>
    <cellStyle name="Normal 6 5 4 3 2 3 4 2" xfId="36640" xr:uid="{00000000-0005-0000-0000-000006870000}"/>
    <cellStyle name="Normal 6 5 4 3 2 3 5" xfId="26044" xr:uid="{00000000-0005-0000-0000-000007870000}"/>
    <cellStyle name="Normal 6 5 4 3 2 4" xfId="17583" xr:uid="{00000000-0005-0000-0000-000008870000}"/>
    <cellStyle name="Normal 6 5 4 3 2 4 2" xfId="17584" xr:uid="{00000000-0005-0000-0000-000009870000}"/>
    <cellStyle name="Normal 6 5 4 3 2 4 2 2" xfId="17585" xr:uid="{00000000-0005-0000-0000-00000A870000}"/>
    <cellStyle name="Normal 6 5 4 3 2 4 2 2 2" xfId="42443" xr:uid="{00000000-0005-0000-0000-00000B870000}"/>
    <cellStyle name="Normal 6 5 4 3 2 4 2 3" xfId="32425" xr:uid="{00000000-0005-0000-0000-00000C870000}"/>
    <cellStyle name="Normal 6 5 4 3 2 4 3" xfId="17586" xr:uid="{00000000-0005-0000-0000-00000D870000}"/>
    <cellStyle name="Normal 6 5 4 3 2 4 3 2" xfId="17587" xr:uid="{00000000-0005-0000-0000-00000E870000}"/>
    <cellStyle name="Normal 6 5 4 3 2 4 3 2 2" xfId="42444" xr:uid="{00000000-0005-0000-0000-00000F870000}"/>
    <cellStyle name="Normal 6 5 4 3 2 4 3 3" xfId="32426" xr:uid="{00000000-0005-0000-0000-000010870000}"/>
    <cellStyle name="Normal 6 5 4 3 2 4 4" xfId="17588" xr:uid="{00000000-0005-0000-0000-000011870000}"/>
    <cellStyle name="Normal 6 5 4 3 2 4 4 2" xfId="36641" xr:uid="{00000000-0005-0000-0000-000012870000}"/>
    <cellStyle name="Normal 6 5 4 3 2 4 5" xfId="26045" xr:uid="{00000000-0005-0000-0000-000013870000}"/>
    <cellStyle name="Normal 6 5 4 3 2 5" xfId="17589" xr:uid="{00000000-0005-0000-0000-000014870000}"/>
    <cellStyle name="Normal 6 5 4 3 2 5 2" xfId="17590" xr:uid="{00000000-0005-0000-0000-000015870000}"/>
    <cellStyle name="Normal 6 5 4 3 2 5 2 2" xfId="42445" xr:uid="{00000000-0005-0000-0000-000016870000}"/>
    <cellStyle name="Normal 6 5 4 3 2 5 3" xfId="32427" xr:uid="{00000000-0005-0000-0000-000017870000}"/>
    <cellStyle name="Normal 6 5 4 3 2 6" xfId="17591" xr:uid="{00000000-0005-0000-0000-000018870000}"/>
    <cellStyle name="Normal 6 5 4 3 2 6 2" xfId="17592" xr:uid="{00000000-0005-0000-0000-000019870000}"/>
    <cellStyle name="Normal 6 5 4 3 2 6 2 2" xfId="42446" xr:uid="{00000000-0005-0000-0000-00001A870000}"/>
    <cellStyle name="Normal 6 5 4 3 2 6 3" xfId="32428" xr:uid="{00000000-0005-0000-0000-00001B870000}"/>
    <cellStyle name="Normal 6 5 4 3 2 7" xfId="17593" xr:uid="{00000000-0005-0000-0000-00001C870000}"/>
    <cellStyle name="Normal 6 5 4 3 2 7 2" xfId="36636" xr:uid="{00000000-0005-0000-0000-00001D870000}"/>
    <cellStyle name="Normal 6 5 4 3 2 8" xfId="26040" xr:uid="{00000000-0005-0000-0000-00001E870000}"/>
    <cellStyle name="Normal 6 5 4 3 3" xfId="17594" xr:uid="{00000000-0005-0000-0000-00001F870000}"/>
    <cellStyle name="Normal 6 5 4 3 3 2" xfId="17595" xr:uid="{00000000-0005-0000-0000-000020870000}"/>
    <cellStyle name="Normal 6 5 4 3 3 2 2" xfId="17596" xr:uid="{00000000-0005-0000-0000-000021870000}"/>
    <cellStyle name="Normal 6 5 4 3 3 2 2 2" xfId="17597" xr:uid="{00000000-0005-0000-0000-000022870000}"/>
    <cellStyle name="Normal 6 5 4 3 3 2 2 2 2" xfId="17598" xr:uid="{00000000-0005-0000-0000-000023870000}"/>
    <cellStyle name="Normal 6 5 4 3 3 2 2 2 2 2" xfId="42447" xr:uid="{00000000-0005-0000-0000-000024870000}"/>
    <cellStyle name="Normal 6 5 4 3 3 2 2 2 3" xfId="32429" xr:uid="{00000000-0005-0000-0000-000025870000}"/>
    <cellStyle name="Normal 6 5 4 3 3 2 2 3" xfId="17599" xr:uid="{00000000-0005-0000-0000-000026870000}"/>
    <cellStyle name="Normal 6 5 4 3 3 2 2 3 2" xfId="17600" xr:uid="{00000000-0005-0000-0000-000027870000}"/>
    <cellStyle name="Normal 6 5 4 3 3 2 2 3 2 2" xfId="42448" xr:uid="{00000000-0005-0000-0000-000028870000}"/>
    <cellStyle name="Normal 6 5 4 3 3 2 2 3 3" xfId="32430" xr:uid="{00000000-0005-0000-0000-000029870000}"/>
    <cellStyle name="Normal 6 5 4 3 3 2 2 4" xfId="17601" xr:uid="{00000000-0005-0000-0000-00002A870000}"/>
    <cellStyle name="Normal 6 5 4 3 3 2 2 4 2" xfId="36644" xr:uid="{00000000-0005-0000-0000-00002B870000}"/>
    <cellStyle name="Normal 6 5 4 3 3 2 2 5" xfId="26048" xr:uid="{00000000-0005-0000-0000-00002C870000}"/>
    <cellStyle name="Normal 6 5 4 3 3 2 3" xfId="17602" xr:uid="{00000000-0005-0000-0000-00002D870000}"/>
    <cellStyle name="Normal 6 5 4 3 3 2 3 2" xfId="17603" xr:uid="{00000000-0005-0000-0000-00002E870000}"/>
    <cellStyle name="Normal 6 5 4 3 3 2 3 2 2" xfId="17604" xr:uid="{00000000-0005-0000-0000-00002F870000}"/>
    <cellStyle name="Normal 6 5 4 3 3 2 3 2 2 2" xfId="42449" xr:uid="{00000000-0005-0000-0000-000030870000}"/>
    <cellStyle name="Normal 6 5 4 3 3 2 3 2 3" xfId="32431" xr:uid="{00000000-0005-0000-0000-000031870000}"/>
    <cellStyle name="Normal 6 5 4 3 3 2 3 3" xfId="17605" xr:uid="{00000000-0005-0000-0000-000032870000}"/>
    <cellStyle name="Normal 6 5 4 3 3 2 3 3 2" xfId="17606" xr:uid="{00000000-0005-0000-0000-000033870000}"/>
    <cellStyle name="Normal 6 5 4 3 3 2 3 3 2 2" xfId="42450" xr:uid="{00000000-0005-0000-0000-000034870000}"/>
    <cellStyle name="Normal 6 5 4 3 3 2 3 3 3" xfId="32432" xr:uid="{00000000-0005-0000-0000-000035870000}"/>
    <cellStyle name="Normal 6 5 4 3 3 2 3 4" xfId="17607" xr:uid="{00000000-0005-0000-0000-000036870000}"/>
    <cellStyle name="Normal 6 5 4 3 3 2 3 4 2" xfId="36645" xr:uid="{00000000-0005-0000-0000-000037870000}"/>
    <cellStyle name="Normal 6 5 4 3 3 2 3 5" xfId="26049" xr:uid="{00000000-0005-0000-0000-000038870000}"/>
    <cellStyle name="Normal 6 5 4 3 3 2 4" xfId="17608" xr:uid="{00000000-0005-0000-0000-000039870000}"/>
    <cellStyle name="Normal 6 5 4 3 3 2 4 2" xfId="17609" xr:uid="{00000000-0005-0000-0000-00003A870000}"/>
    <cellStyle name="Normal 6 5 4 3 3 2 4 2 2" xfId="42451" xr:uid="{00000000-0005-0000-0000-00003B870000}"/>
    <cellStyle name="Normal 6 5 4 3 3 2 4 3" xfId="32433" xr:uid="{00000000-0005-0000-0000-00003C870000}"/>
    <cellStyle name="Normal 6 5 4 3 3 2 5" xfId="17610" xr:uid="{00000000-0005-0000-0000-00003D870000}"/>
    <cellStyle name="Normal 6 5 4 3 3 2 5 2" xfId="17611" xr:uid="{00000000-0005-0000-0000-00003E870000}"/>
    <cellStyle name="Normal 6 5 4 3 3 2 5 2 2" xfId="42452" xr:uid="{00000000-0005-0000-0000-00003F870000}"/>
    <cellStyle name="Normal 6 5 4 3 3 2 5 3" xfId="32434" xr:uid="{00000000-0005-0000-0000-000040870000}"/>
    <cellStyle name="Normal 6 5 4 3 3 2 6" xfId="17612" xr:uid="{00000000-0005-0000-0000-000041870000}"/>
    <cellStyle name="Normal 6 5 4 3 3 2 6 2" xfId="36643" xr:uid="{00000000-0005-0000-0000-000042870000}"/>
    <cellStyle name="Normal 6 5 4 3 3 2 7" xfId="26047" xr:uid="{00000000-0005-0000-0000-000043870000}"/>
    <cellStyle name="Normal 6 5 4 3 3 3" xfId="17613" xr:uid="{00000000-0005-0000-0000-000044870000}"/>
    <cellStyle name="Normal 6 5 4 3 3 3 2" xfId="17614" xr:uid="{00000000-0005-0000-0000-000045870000}"/>
    <cellStyle name="Normal 6 5 4 3 3 3 2 2" xfId="17615" xr:uid="{00000000-0005-0000-0000-000046870000}"/>
    <cellStyle name="Normal 6 5 4 3 3 3 2 2 2" xfId="42453" xr:uid="{00000000-0005-0000-0000-000047870000}"/>
    <cellStyle name="Normal 6 5 4 3 3 3 2 3" xfId="32435" xr:uid="{00000000-0005-0000-0000-000048870000}"/>
    <cellStyle name="Normal 6 5 4 3 3 3 3" xfId="17616" xr:uid="{00000000-0005-0000-0000-000049870000}"/>
    <cellStyle name="Normal 6 5 4 3 3 3 3 2" xfId="17617" xr:uid="{00000000-0005-0000-0000-00004A870000}"/>
    <cellStyle name="Normal 6 5 4 3 3 3 3 2 2" xfId="42454" xr:uid="{00000000-0005-0000-0000-00004B870000}"/>
    <cellStyle name="Normal 6 5 4 3 3 3 3 3" xfId="32436" xr:uid="{00000000-0005-0000-0000-00004C870000}"/>
    <cellStyle name="Normal 6 5 4 3 3 3 4" xfId="17618" xr:uid="{00000000-0005-0000-0000-00004D870000}"/>
    <cellStyle name="Normal 6 5 4 3 3 3 4 2" xfId="36646" xr:uid="{00000000-0005-0000-0000-00004E870000}"/>
    <cellStyle name="Normal 6 5 4 3 3 3 5" xfId="26050" xr:uid="{00000000-0005-0000-0000-00004F870000}"/>
    <cellStyle name="Normal 6 5 4 3 3 4" xfId="17619" xr:uid="{00000000-0005-0000-0000-000050870000}"/>
    <cellStyle name="Normal 6 5 4 3 3 4 2" xfId="17620" xr:uid="{00000000-0005-0000-0000-000051870000}"/>
    <cellStyle name="Normal 6 5 4 3 3 4 2 2" xfId="17621" xr:uid="{00000000-0005-0000-0000-000052870000}"/>
    <cellStyle name="Normal 6 5 4 3 3 4 2 2 2" xfId="42455" xr:uid="{00000000-0005-0000-0000-000053870000}"/>
    <cellStyle name="Normal 6 5 4 3 3 4 2 3" xfId="32437" xr:uid="{00000000-0005-0000-0000-000054870000}"/>
    <cellStyle name="Normal 6 5 4 3 3 4 3" xfId="17622" xr:uid="{00000000-0005-0000-0000-000055870000}"/>
    <cellStyle name="Normal 6 5 4 3 3 4 3 2" xfId="17623" xr:uid="{00000000-0005-0000-0000-000056870000}"/>
    <cellStyle name="Normal 6 5 4 3 3 4 3 2 2" xfId="42456" xr:uid="{00000000-0005-0000-0000-000057870000}"/>
    <cellStyle name="Normal 6 5 4 3 3 4 3 3" xfId="32438" xr:uid="{00000000-0005-0000-0000-000058870000}"/>
    <cellStyle name="Normal 6 5 4 3 3 4 4" xfId="17624" xr:uid="{00000000-0005-0000-0000-000059870000}"/>
    <cellStyle name="Normal 6 5 4 3 3 4 4 2" xfId="36647" xr:uid="{00000000-0005-0000-0000-00005A870000}"/>
    <cellStyle name="Normal 6 5 4 3 3 4 5" xfId="26051" xr:uid="{00000000-0005-0000-0000-00005B870000}"/>
    <cellStyle name="Normal 6 5 4 3 3 5" xfId="17625" xr:uid="{00000000-0005-0000-0000-00005C870000}"/>
    <cellStyle name="Normal 6 5 4 3 3 5 2" xfId="17626" xr:uid="{00000000-0005-0000-0000-00005D870000}"/>
    <cellStyle name="Normal 6 5 4 3 3 5 2 2" xfId="42457" xr:uid="{00000000-0005-0000-0000-00005E870000}"/>
    <cellStyle name="Normal 6 5 4 3 3 5 3" xfId="32439" xr:uid="{00000000-0005-0000-0000-00005F870000}"/>
    <cellStyle name="Normal 6 5 4 3 3 6" xfId="17627" xr:uid="{00000000-0005-0000-0000-000060870000}"/>
    <cellStyle name="Normal 6 5 4 3 3 6 2" xfId="17628" xr:uid="{00000000-0005-0000-0000-000061870000}"/>
    <cellStyle name="Normal 6 5 4 3 3 6 2 2" xfId="42458" xr:uid="{00000000-0005-0000-0000-000062870000}"/>
    <cellStyle name="Normal 6 5 4 3 3 6 3" xfId="32440" xr:uid="{00000000-0005-0000-0000-000063870000}"/>
    <cellStyle name="Normal 6 5 4 3 3 7" xfId="17629" xr:uid="{00000000-0005-0000-0000-000064870000}"/>
    <cellStyle name="Normal 6 5 4 3 3 7 2" xfId="36642" xr:uid="{00000000-0005-0000-0000-000065870000}"/>
    <cellStyle name="Normal 6 5 4 3 3 8" xfId="26046" xr:uid="{00000000-0005-0000-0000-000066870000}"/>
    <cellStyle name="Normal 6 5 4 3 4" xfId="17630" xr:uid="{00000000-0005-0000-0000-000067870000}"/>
    <cellStyle name="Normal 6 5 4 3 4 2" xfId="17631" xr:uid="{00000000-0005-0000-0000-000068870000}"/>
    <cellStyle name="Normal 6 5 4 3 4 2 2" xfId="17632" xr:uid="{00000000-0005-0000-0000-000069870000}"/>
    <cellStyle name="Normal 6 5 4 3 4 2 2 2" xfId="17633" xr:uid="{00000000-0005-0000-0000-00006A870000}"/>
    <cellStyle name="Normal 6 5 4 3 4 2 2 2 2" xfId="42459" xr:uid="{00000000-0005-0000-0000-00006B870000}"/>
    <cellStyle name="Normal 6 5 4 3 4 2 2 3" xfId="32441" xr:uid="{00000000-0005-0000-0000-00006C870000}"/>
    <cellStyle name="Normal 6 5 4 3 4 2 3" xfId="17634" xr:uid="{00000000-0005-0000-0000-00006D870000}"/>
    <cellStyle name="Normal 6 5 4 3 4 2 3 2" xfId="17635" xr:uid="{00000000-0005-0000-0000-00006E870000}"/>
    <cellStyle name="Normal 6 5 4 3 4 2 3 2 2" xfId="42460" xr:uid="{00000000-0005-0000-0000-00006F870000}"/>
    <cellStyle name="Normal 6 5 4 3 4 2 3 3" xfId="32442" xr:uid="{00000000-0005-0000-0000-000070870000}"/>
    <cellStyle name="Normal 6 5 4 3 4 2 4" xfId="17636" xr:uid="{00000000-0005-0000-0000-000071870000}"/>
    <cellStyle name="Normal 6 5 4 3 4 2 4 2" xfId="36649" xr:uid="{00000000-0005-0000-0000-000072870000}"/>
    <cellStyle name="Normal 6 5 4 3 4 2 5" xfId="26053" xr:uid="{00000000-0005-0000-0000-000073870000}"/>
    <cellStyle name="Normal 6 5 4 3 4 3" xfId="17637" xr:uid="{00000000-0005-0000-0000-000074870000}"/>
    <cellStyle name="Normal 6 5 4 3 4 3 2" xfId="17638" xr:uid="{00000000-0005-0000-0000-000075870000}"/>
    <cellStyle name="Normal 6 5 4 3 4 3 2 2" xfId="17639" xr:uid="{00000000-0005-0000-0000-000076870000}"/>
    <cellStyle name="Normal 6 5 4 3 4 3 2 2 2" xfId="42461" xr:uid="{00000000-0005-0000-0000-000077870000}"/>
    <cellStyle name="Normal 6 5 4 3 4 3 2 3" xfId="32443" xr:uid="{00000000-0005-0000-0000-000078870000}"/>
    <cellStyle name="Normal 6 5 4 3 4 3 3" xfId="17640" xr:uid="{00000000-0005-0000-0000-000079870000}"/>
    <cellStyle name="Normal 6 5 4 3 4 3 3 2" xfId="17641" xr:uid="{00000000-0005-0000-0000-00007A870000}"/>
    <cellStyle name="Normal 6 5 4 3 4 3 3 2 2" xfId="42462" xr:uid="{00000000-0005-0000-0000-00007B870000}"/>
    <cellStyle name="Normal 6 5 4 3 4 3 3 3" xfId="32444" xr:uid="{00000000-0005-0000-0000-00007C870000}"/>
    <cellStyle name="Normal 6 5 4 3 4 3 4" xfId="17642" xr:uid="{00000000-0005-0000-0000-00007D870000}"/>
    <cellStyle name="Normal 6 5 4 3 4 3 4 2" xfId="36650" xr:uid="{00000000-0005-0000-0000-00007E870000}"/>
    <cellStyle name="Normal 6 5 4 3 4 3 5" xfId="26054" xr:uid="{00000000-0005-0000-0000-00007F870000}"/>
    <cellStyle name="Normal 6 5 4 3 4 4" xfId="17643" xr:uid="{00000000-0005-0000-0000-000080870000}"/>
    <cellStyle name="Normal 6 5 4 3 4 4 2" xfId="17644" xr:uid="{00000000-0005-0000-0000-000081870000}"/>
    <cellStyle name="Normal 6 5 4 3 4 4 2 2" xfId="42463" xr:uid="{00000000-0005-0000-0000-000082870000}"/>
    <cellStyle name="Normal 6 5 4 3 4 4 3" xfId="32445" xr:uid="{00000000-0005-0000-0000-000083870000}"/>
    <cellStyle name="Normal 6 5 4 3 4 5" xfId="17645" xr:uid="{00000000-0005-0000-0000-000084870000}"/>
    <cellStyle name="Normal 6 5 4 3 4 5 2" xfId="17646" xr:uid="{00000000-0005-0000-0000-000085870000}"/>
    <cellStyle name="Normal 6 5 4 3 4 5 2 2" xfId="42464" xr:uid="{00000000-0005-0000-0000-000086870000}"/>
    <cellStyle name="Normal 6 5 4 3 4 5 3" xfId="32446" xr:uid="{00000000-0005-0000-0000-000087870000}"/>
    <cellStyle name="Normal 6 5 4 3 4 6" xfId="17647" xr:uid="{00000000-0005-0000-0000-000088870000}"/>
    <cellStyle name="Normal 6 5 4 3 4 6 2" xfId="36648" xr:uid="{00000000-0005-0000-0000-000089870000}"/>
    <cellStyle name="Normal 6 5 4 3 4 7" xfId="26052" xr:uid="{00000000-0005-0000-0000-00008A870000}"/>
    <cellStyle name="Normal 6 5 4 3 5" xfId="17648" xr:uid="{00000000-0005-0000-0000-00008B870000}"/>
    <cellStyle name="Normal 6 5 4 3 5 2" xfId="17649" xr:uid="{00000000-0005-0000-0000-00008C870000}"/>
    <cellStyle name="Normal 6 5 4 3 5 2 2" xfId="17650" xr:uid="{00000000-0005-0000-0000-00008D870000}"/>
    <cellStyle name="Normal 6 5 4 3 5 2 2 2" xfId="42465" xr:uid="{00000000-0005-0000-0000-00008E870000}"/>
    <cellStyle name="Normal 6 5 4 3 5 2 3" xfId="32447" xr:uid="{00000000-0005-0000-0000-00008F870000}"/>
    <cellStyle name="Normal 6 5 4 3 5 3" xfId="17651" xr:uid="{00000000-0005-0000-0000-000090870000}"/>
    <cellStyle name="Normal 6 5 4 3 5 3 2" xfId="17652" xr:uid="{00000000-0005-0000-0000-000091870000}"/>
    <cellStyle name="Normal 6 5 4 3 5 3 2 2" xfId="42466" xr:uid="{00000000-0005-0000-0000-000092870000}"/>
    <cellStyle name="Normal 6 5 4 3 5 3 3" xfId="32448" xr:uid="{00000000-0005-0000-0000-000093870000}"/>
    <cellStyle name="Normal 6 5 4 3 5 4" xfId="17653" xr:uid="{00000000-0005-0000-0000-000094870000}"/>
    <cellStyle name="Normal 6 5 4 3 5 4 2" xfId="36651" xr:uid="{00000000-0005-0000-0000-000095870000}"/>
    <cellStyle name="Normal 6 5 4 3 5 5" xfId="26055" xr:uid="{00000000-0005-0000-0000-000096870000}"/>
    <cellStyle name="Normal 6 5 4 3 6" xfId="17654" xr:uid="{00000000-0005-0000-0000-000097870000}"/>
    <cellStyle name="Normal 6 5 4 3 6 2" xfId="17655" xr:uid="{00000000-0005-0000-0000-000098870000}"/>
    <cellStyle name="Normal 6 5 4 3 6 2 2" xfId="17656" xr:uid="{00000000-0005-0000-0000-000099870000}"/>
    <cellStyle name="Normal 6 5 4 3 6 2 2 2" xfId="42467" xr:uid="{00000000-0005-0000-0000-00009A870000}"/>
    <cellStyle name="Normal 6 5 4 3 6 2 3" xfId="32449" xr:uid="{00000000-0005-0000-0000-00009B870000}"/>
    <cellStyle name="Normal 6 5 4 3 6 3" xfId="17657" xr:uid="{00000000-0005-0000-0000-00009C870000}"/>
    <cellStyle name="Normal 6 5 4 3 6 3 2" xfId="17658" xr:uid="{00000000-0005-0000-0000-00009D870000}"/>
    <cellStyle name="Normal 6 5 4 3 6 3 2 2" xfId="42468" xr:uid="{00000000-0005-0000-0000-00009E870000}"/>
    <cellStyle name="Normal 6 5 4 3 6 3 3" xfId="32450" xr:uid="{00000000-0005-0000-0000-00009F870000}"/>
    <cellStyle name="Normal 6 5 4 3 6 4" xfId="17659" xr:uid="{00000000-0005-0000-0000-0000A0870000}"/>
    <cellStyle name="Normal 6 5 4 3 6 4 2" xfId="36652" xr:uid="{00000000-0005-0000-0000-0000A1870000}"/>
    <cellStyle name="Normal 6 5 4 3 6 5" xfId="26056" xr:uid="{00000000-0005-0000-0000-0000A2870000}"/>
    <cellStyle name="Normal 6 5 4 3 7" xfId="17660" xr:uid="{00000000-0005-0000-0000-0000A3870000}"/>
    <cellStyle name="Normal 6 5 4 3 7 2" xfId="17661" xr:uid="{00000000-0005-0000-0000-0000A4870000}"/>
    <cellStyle name="Normal 6 5 4 3 7 2 2" xfId="42469" xr:uid="{00000000-0005-0000-0000-0000A5870000}"/>
    <cellStyle name="Normal 6 5 4 3 7 3" xfId="32451" xr:uid="{00000000-0005-0000-0000-0000A6870000}"/>
    <cellStyle name="Normal 6 5 4 3 8" xfId="17662" xr:uid="{00000000-0005-0000-0000-0000A7870000}"/>
    <cellStyle name="Normal 6 5 4 3 8 2" xfId="17663" xr:uid="{00000000-0005-0000-0000-0000A8870000}"/>
    <cellStyle name="Normal 6 5 4 3 8 2 2" xfId="42470" xr:uid="{00000000-0005-0000-0000-0000A9870000}"/>
    <cellStyle name="Normal 6 5 4 3 8 3" xfId="32452" xr:uid="{00000000-0005-0000-0000-0000AA870000}"/>
    <cellStyle name="Normal 6 5 4 3 9" xfId="17664" xr:uid="{00000000-0005-0000-0000-0000AB870000}"/>
    <cellStyle name="Normal 6 5 4 3 9 2" xfId="36635" xr:uid="{00000000-0005-0000-0000-0000AC870000}"/>
    <cellStyle name="Normal 6 5 4 4" xfId="17665" xr:uid="{00000000-0005-0000-0000-0000AD870000}"/>
    <cellStyle name="Normal 6 5 4 4 2" xfId="17666" xr:uid="{00000000-0005-0000-0000-0000AE870000}"/>
    <cellStyle name="Normal 6 5 4 4 2 2" xfId="17667" xr:uid="{00000000-0005-0000-0000-0000AF870000}"/>
    <cellStyle name="Normal 6 5 4 4 2 2 2" xfId="17668" xr:uid="{00000000-0005-0000-0000-0000B0870000}"/>
    <cellStyle name="Normal 6 5 4 4 2 2 2 2" xfId="17669" xr:uid="{00000000-0005-0000-0000-0000B1870000}"/>
    <cellStyle name="Normal 6 5 4 4 2 2 2 2 2" xfId="42471" xr:uid="{00000000-0005-0000-0000-0000B2870000}"/>
    <cellStyle name="Normal 6 5 4 4 2 2 2 3" xfId="32453" xr:uid="{00000000-0005-0000-0000-0000B3870000}"/>
    <cellStyle name="Normal 6 5 4 4 2 2 3" xfId="17670" xr:uid="{00000000-0005-0000-0000-0000B4870000}"/>
    <cellStyle name="Normal 6 5 4 4 2 2 3 2" xfId="17671" xr:uid="{00000000-0005-0000-0000-0000B5870000}"/>
    <cellStyle name="Normal 6 5 4 4 2 2 3 2 2" xfId="42472" xr:uid="{00000000-0005-0000-0000-0000B6870000}"/>
    <cellStyle name="Normal 6 5 4 4 2 2 3 3" xfId="32454" xr:uid="{00000000-0005-0000-0000-0000B7870000}"/>
    <cellStyle name="Normal 6 5 4 4 2 2 4" xfId="17672" xr:uid="{00000000-0005-0000-0000-0000B8870000}"/>
    <cellStyle name="Normal 6 5 4 4 2 2 4 2" xfId="36655" xr:uid="{00000000-0005-0000-0000-0000B9870000}"/>
    <cellStyle name="Normal 6 5 4 4 2 2 5" xfId="26059" xr:uid="{00000000-0005-0000-0000-0000BA870000}"/>
    <cellStyle name="Normal 6 5 4 4 2 3" xfId="17673" xr:uid="{00000000-0005-0000-0000-0000BB870000}"/>
    <cellStyle name="Normal 6 5 4 4 2 3 2" xfId="17674" xr:uid="{00000000-0005-0000-0000-0000BC870000}"/>
    <cellStyle name="Normal 6 5 4 4 2 3 2 2" xfId="17675" xr:uid="{00000000-0005-0000-0000-0000BD870000}"/>
    <cellStyle name="Normal 6 5 4 4 2 3 2 2 2" xfId="42473" xr:uid="{00000000-0005-0000-0000-0000BE870000}"/>
    <cellStyle name="Normal 6 5 4 4 2 3 2 3" xfId="32455" xr:uid="{00000000-0005-0000-0000-0000BF870000}"/>
    <cellStyle name="Normal 6 5 4 4 2 3 3" xfId="17676" xr:uid="{00000000-0005-0000-0000-0000C0870000}"/>
    <cellStyle name="Normal 6 5 4 4 2 3 3 2" xfId="17677" xr:uid="{00000000-0005-0000-0000-0000C1870000}"/>
    <cellStyle name="Normal 6 5 4 4 2 3 3 2 2" xfId="42474" xr:uid="{00000000-0005-0000-0000-0000C2870000}"/>
    <cellStyle name="Normal 6 5 4 4 2 3 3 3" xfId="32456" xr:uid="{00000000-0005-0000-0000-0000C3870000}"/>
    <cellStyle name="Normal 6 5 4 4 2 3 4" xfId="17678" xr:uid="{00000000-0005-0000-0000-0000C4870000}"/>
    <cellStyle name="Normal 6 5 4 4 2 3 4 2" xfId="36656" xr:uid="{00000000-0005-0000-0000-0000C5870000}"/>
    <cellStyle name="Normal 6 5 4 4 2 3 5" xfId="26060" xr:uid="{00000000-0005-0000-0000-0000C6870000}"/>
    <cellStyle name="Normal 6 5 4 4 2 4" xfId="17679" xr:uid="{00000000-0005-0000-0000-0000C7870000}"/>
    <cellStyle name="Normal 6 5 4 4 2 4 2" xfId="17680" xr:uid="{00000000-0005-0000-0000-0000C8870000}"/>
    <cellStyle name="Normal 6 5 4 4 2 4 2 2" xfId="42475" xr:uid="{00000000-0005-0000-0000-0000C9870000}"/>
    <cellStyle name="Normal 6 5 4 4 2 4 3" xfId="32457" xr:uid="{00000000-0005-0000-0000-0000CA870000}"/>
    <cellStyle name="Normal 6 5 4 4 2 5" xfId="17681" xr:uid="{00000000-0005-0000-0000-0000CB870000}"/>
    <cellStyle name="Normal 6 5 4 4 2 5 2" xfId="17682" xr:uid="{00000000-0005-0000-0000-0000CC870000}"/>
    <cellStyle name="Normal 6 5 4 4 2 5 2 2" xfId="42476" xr:uid="{00000000-0005-0000-0000-0000CD870000}"/>
    <cellStyle name="Normal 6 5 4 4 2 5 3" xfId="32458" xr:uid="{00000000-0005-0000-0000-0000CE870000}"/>
    <cellStyle name="Normal 6 5 4 4 2 6" xfId="17683" xr:uid="{00000000-0005-0000-0000-0000CF870000}"/>
    <cellStyle name="Normal 6 5 4 4 2 6 2" xfId="36654" xr:uid="{00000000-0005-0000-0000-0000D0870000}"/>
    <cellStyle name="Normal 6 5 4 4 2 7" xfId="26058" xr:uid="{00000000-0005-0000-0000-0000D1870000}"/>
    <cellStyle name="Normal 6 5 4 4 3" xfId="17684" xr:uid="{00000000-0005-0000-0000-0000D2870000}"/>
    <cellStyle name="Normal 6 5 4 4 3 2" xfId="17685" xr:uid="{00000000-0005-0000-0000-0000D3870000}"/>
    <cellStyle name="Normal 6 5 4 4 3 2 2" xfId="17686" xr:uid="{00000000-0005-0000-0000-0000D4870000}"/>
    <cellStyle name="Normal 6 5 4 4 3 2 2 2" xfId="42477" xr:uid="{00000000-0005-0000-0000-0000D5870000}"/>
    <cellStyle name="Normal 6 5 4 4 3 2 3" xfId="32459" xr:uid="{00000000-0005-0000-0000-0000D6870000}"/>
    <cellStyle name="Normal 6 5 4 4 3 3" xfId="17687" xr:uid="{00000000-0005-0000-0000-0000D7870000}"/>
    <cellStyle name="Normal 6 5 4 4 3 3 2" xfId="17688" xr:uid="{00000000-0005-0000-0000-0000D8870000}"/>
    <cellStyle name="Normal 6 5 4 4 3 3 2 2" xfId="42478" xr:uid="{00000000-0005-0000-0000-0000D9870000}"/>
    <cellStyle name="Normal 6 5 4 4 3 3 3" xfId="32460" xr:uid="{00000000-0005-0000-0000-0000DA870000}"/>
    <cellStyle name="Normal 6 5 4 4 3 4" xfId="17689" xr:uid="{00000000-0005-0000-0000-0000DB870000}"/>
    <cellStyle name="Normal 6 5 4 4 3 4 2" xfId="36657" xr:uid="{00000000-0005-0000-0000-0000DC870000}"/>
    <cellStyle name="Normal 6 5 4 4 3 5" xfId="26061" xr:uid="{00000000-0005-0000-0000-0000DD870000}"/>
    <cellStyle name="Normal 6 5 4 4 4" xfId="17690" xr:uid="{00000000-0005-0000-0000-0000DE870000}"/>
    <cellStyle name="Normal 6 5 4 4 4 2" xfId="17691" xr:uid="{00000000-0005-0000-0000-0000DF870000}"/>
    <cellStyle name="Normal 6 5 4 4 4 2 2" xfId="17692" xr:uid="{00000000-0005-0000-0000-0000E0870000}"/>
    <cellStyle name="Normal 6 5 4 4 4 2 2 2" xfId="42479" xr:uid="{00000000-0005-0000-0000-0000E1870000}"/>
    <cellStyle name="Normal 6 5 4 4 4 2 3" xfId="32461" xr:uid="{00000000-0005-0000-0000-0000E2870000}"/>
    <cellStyle name="Normal 6 5 4 4 4 3" xfId="17693" xr:uid="{00000000-0005-0000-0000-0000E3870000}"/>
    <cellStyle name="Normal 6 5 4 4 4 3 2" xfId="17694" xr:uid="{00000000-0005-0000-0000-0000E4870000}"/>
    <cellStyle name="Normal 6 5 4 4 4 3 2 2" xfId="42480" xr:uid="{00000000-0005-0000-0000-0000E5870000}"/>
    <cellStyle name="Normal 6 5 4 4 4 3 3" xfId="32462" xr:uid="{00000000-0005-0000-0000-0000E6870000}"/>
    <cellStyle name="Normal 6 5 4 4 4 4" xfId="17695" xr:uid="{00000000-0005-0000-0000-0000E7870000}"/>
    <cellStyle name="Normal 6 5 4 4 4 4 2" xfId="36658" xr:uid="{00000000-0005-0000-0000-0000E8870000}"/>
    <cellStyle name="Normal 6 5 4 4 4 5" xfId="26062" xr:uid="{00000000-0005-0000-0000-0000E9870000}"/>
    <cellStyle name="Normal 6 5 4 4 5" xfId="17696" xr:uid="{00000000-0005-0000-0000-0000EA870000}"/>
    <cellStyle name="Normal 6 5 4 4 5 2" xfId="17697" xr:uid="{00000000-0005-0000-0000-0000EB870000}"/>
    <cellStyle name="Normal 6 5 4 4 5 2 2" xfId="42481" xr:uid="{00000000-0005-0000-0000-0000EC870000}"/>
    <cellStyle name="Normal 6 5 4 4 5 3" xfId="32463" xr:uid="{00000000-0005-0000-0000-0000ED870000}"/>
    <cellStyle name="Normal 6 5 4 4 6" xfId="17698" xr:uid="{00000000-0005-0000-0000-0000EE870000}"/>
    <cellStyle name="Normal 6 5 4 4 6 2" xfId="17699" xr:uid="{00000000-0005-0000-0000-0000EF870000}"/>
    <cellStyle name="Normal 6 5 4 4 6 2 2" xfId="42482" xr:uid="{00000000-0005-0000-0000-0000F0870000}"/>
    <cellStyle name="Normal 6 5 4 4 6 3" xfId="32464" xr:uid="{00000000-0005-0000-0000-0000F1870000}"/>
    <cellStyle name="Normal 6 5 4 4 7" xfId="17700" xr:uid="{00000000-0005-0000-0000-0000F2870000}"/>
    <cellStyle name="Normal 6 5 4 4 7 2" xfId="36653" xr:uid="{00000000-0005-0000-0000-0000F3870000}"/>
    <cellStyle name="Normal 6 5 4 4 8" xfId="26057" xr:uid="{00000000-0005-0000-0000-0000F4870000}"/>
    <cellStyle name="Normal 6 5 4 5" xfId="17701" xr:uid="{00000000-0005-0000-0000-0000F5870000}"/>
    <cellStyle name="Normal 6 5 4 5 2" xfId="17702" xr:uid="{00000000-0005-0000-0000-0000F6870000}"/>
    <cellStyle name="Normal 6 5 4 5 2 2" xfId="17703" xr:uid="{00000000-0005-0000-0000-0000F7870000}"/>
    <cellStyle name="Normal 6 5 4 5 2 2 2" xfId="17704" xr:uid="{00000000-0005-0000-0000-0000F8870000}"/>
    <cellStyle name="Normal 6 5 4 5 2 2 2 2" xfId="17705" xr:uid="{00000000-0005-0000-0000-0000F9870000}"/>
    <cellStyle name="Normal 6 5 4 5 2 2 2 2 2" xfId="42483" xr:uid="{00000000-0005-0000-0000-0000FA870000}"/>
    <cellStyle name="Normal 6 5 4 5 2 2 2 3" xfId="32465" xr:uid="{00000000-0005-0000-0000-0000FB870000}"/>
    <cellStyle name="Normal 6 5 4 5 2 2 3" xfId="17706" xr:uid="{00000000-0005-0000-0000-0000FC870000}"/>
    <cellStyle name="Normal 6 5 4 5 2 2 3 2" xfId="17707" xr:uid="{00000000-0005-0000-0000-0000FD870000}"/>
    <cellStyle name="Normal 6 5 4 5 2 2 3 2 2" xfId="42484" xr:uid="{00000000-0005-0000-0000-0000FE870000}"/>
    <cellStyle name="Normal 6 5 4 5 2 2 3 3" xfId="32466" xr:uid="{00000000-0005-0000-0000-0000FF870000}"/>
    <cellStyle name="Normal 6 5 4 5 2 2 4" xfId="17708" xr:uid="{00000000-0005-0000-0000-000000880000}"/>
    <cellStyle name="Normal 6 5 4 5 2 2 4 2" xfId="36661" xr:uid="{00000000-0005-0000-0000-000001880000}"/>
    <cellStyle name="Normal 6 5 4 5 2 2 5" xfId="26065" xr:uid="{00000000-0005-0000-0000-000002880000}"/>
    <cellStyle name="Normal 6 5 4 5 2 3" xfId="17709" xr:uid="{00000000-0005-0000-0000-000003880000}"/>
    <cellStyle name="Normal 6 5 4 5 2 3 2" xfId="17710" xr:uid="{00000000-0005-0000-0000-000004880000}"/>
    <cellStyle name="Normal 6 5 4 5 2 3 2 2" xfId="17711" xr:uid="{00000000-0005-0000-0000-000005880000}"/>
    <cellStyle name="Normal 6 5 4 5 2 3 2 2 2" xfId="42485" xr:uid="{00000000-0005-0000-0000-000006880000}"/>
    <cellStyle name="Normal 6 5 4 5 2 3 2 3" xfId="32467" xr:uid="{00000000-0005-0000-0000-000007880000}"/>
    <cellStyle name="Normal 6 5 4 5 2 3 3" xfId="17712" xr:uid="{00000000-0005-0000-0000-000008880000}"/>
    <cellStyle name="Normal 6 5 4 5 2 3 3 2" xfId="17713" xr:uid="{00000000-0005-0000-0000-000009880000}"/>
    <cellStyle name="Normal 6 5 4 5 2 3 3 2 2" xfId="42486" xr:uid="{00000000-0005-0000-0000-00000A880000}"/>
    <cellStyle name="Normal 6 5 4 5 2 3 3 3" xfId="32468" xr:uid="{00000000-0005-0000-0000-00000B880000}"/>
    <cellStyle name="Normal 6 5 4 5 2 3 4" xfId="17714" xr:uid="{00000000-0005-0000-0000-00000C880000}"/>
    <cellStyle name="Normal 6 5 4 5 2 3 4 2" xfId="36662" xr:uid="{00000000-0005-0000-0000-00000D880000}"/>
    <cellStyle name="Normal 6 5 4 5 2 3 5" xfId="26066" xr:uid="{00000000-0005-0000-0000-00000E880000}"/>
    <cellStyle name="Normal 6 5 4 5 2 4" xfId="17715" xr:uid="{00000000-0005-0000-0000-00000F880000}"/>
    <cellStyle name="Normal 6 5 4 5 2 4 2" xfId="17716" xr:uid="{00000000-0005-0000-0000-000010880000}"/>
    <cellStyle name="Normal 6 5 4 5 2 4 2 2" xfId="42487" xr:uid="{00000000-0005-0000-0000-000011880000}"/>
    <cellStyle name="Normal 6 5 4 5 2 4 3" xfId="32469" xr:uid="{00000000-0005-0000-0000-000012880000}"/>
    <cellStyle name="Normal 6 5 4 5 2 5" xfId="17717" xr:uid="{00000000-0005-0000-0000-000013880000}"/>
    <cellStyle name="Normal 6 5 4 5 2 5 2" xfId="17718" xr:uid="{00000000-0005-0000-0000-000014880000}"/>
    <cellStyle name="Normal 6 5 4 5 2 5 2 2" xfId="42488" xr:uid="{00000000-0005-0000-0000-000015880000}"/>
    <cellStyle name="Normal 6 5 4 5 2 5 3" xfId="32470" xr:uid="{00000000-0005-0000-0000-000016880000}"/>
    <cellStyle name="Normal 6 5 4 5 2 6" xfId="17719" xr:uid="{00000000-0005-0000-0000-000017880000}"/>
    <cellStyle name="Normal 6 5 4 5 2 6 2" xfId="36660" xr:uid="{00000000-0005-0000-0000-000018880000}"/>
    <cellStyle name="Normal 6 5 4 5 2 7" xfId="26064" xr:uid="{00000000-0005-0000-0000-000019880000}"/>
    <cellStyle name="Normal 6 5 4 5 3" xfId="17720" xr:uid="{00000000-0005-0000-0000-00001A880000}"/>
    <cellStyle name="Normal 6 5 4 5 3 2" xfId="17721" xr:uid="{00000000-0005-0000-0000-00001B880000}"/>
    <cellStyle name="Normal 6 5 4 5 3 2 2" xfId="17722" xr:uid="{00000000-0005-0000-0000-00001C880000}"/>
    <cellStyle name="Normal 6 5 4 5 3 2 2 2" xfId="42489" xr:uid="{00000000-0005-0000-0000-00001D880000}"/>
    <cellStyle name="Normal 6 5 4 5 3 2 3" xfId="32471" xr:uid="{00000000-0005-0000-0000-00001E880000}"/>
    <cellStyle name="Normal 6 5 4 5 3 3" xfId="17723" xr:uid="{00000000-0005-0000-0000-00001F880000}"/>
    <cellStyle name="Normal 6 5 4 5 3 3 2" xfId="17724" xr:uid="{00000000-0005-0000-0000-000020880000}"/>
    <cellStyle name="Normal 6 5 4 5 3 3 2 2" xfId="42490" xr:uid="{00000000-0005-0000-0000-000021880000}"/>
    <cellStyle name="Normal 6 5 4 5 3 3 3" xfId="32472" xr:uid="{00000000-0005-0000-0000-000022880000}"/>
    <cellStyle name="Normal 6 5 4 5 3 4" xfId="17725" xr:uid="{00000000-0005-0000-0000-000023880000}"/>
    <cellStyle name="Normal 6 5 4 5 3 4 2" xfId="36663" xr:uid="{00000000-0005-0000-0000-000024880000}"/>
    <cellStyle name="Normal 6 5 4 5 3 5" xfId="26067" xr:uid="{00000000-0005-0000-0000-000025880000}"/>
    <cellStyle name="Normal 6 5 4 5 4" xfId="17726" xr:uid="{00000000-0005-0000-0000-000026880000}"/>
    <cellStyle name="Normal 6 5 4 5 4 2" xfId="17727" xr:uid="{00000000-0005-0000-0000-000027880000}"/>
    <cellStyle name="Normal 6 5 4 5 4 2 2" xfId="17728" xr:uid="{00000000-0005-0000-0000-000028880000}"/>
    <cellStyle name="Normal 6 5 4 5 4 2 2 2" xfId="42491" xr:uid="{00000000-0005-0000-0000-000029880000}"/>
    <cellStyle name="Normal 6 5 4 5 4 2 3" xfId="32473" xr:uid="{00000000-0005-0000-0000-00002A880000}"/>
    <cellStyle name="Normal 6 5 4 5 4 3" xfId="17729" xr:uid="{00000000-0005-0000-0000-00002B880000}"/>
    <cellStyle name="Normal 6 5 4 5 4 3 2" xfId="17730" xr:uid="{00000000-0005-0000-0000-00002C880000}"/>
    <cellStyle name="Normal 6 5 4 5 4 3 2 2" xfId="42492" xr:uid="{00000000-0005-0000-0000-00002D880000}"/>
    <cellStyle name="Normal 6 5 4 5 4 3 3" xfId="32474" xr:uid="{00000000-0005-0000-0000-00002E880000}"/>
    <cellStyle name="Normal 6 5 4 5 4 4" xfId="17731" xr:uid="{00000000-0005-0000-0000-00002F880000}"/>
    <cellStyle name="Normal 6 5 4 5 4 4 2" xfId="36664" xr:uid="{00000000-0005-0000-0000-000030880000}"/>
    <cellStyle name="Normal 6 5 4 5 4 5" xfId="26068" xr:uid="{00000000-0005-0000-0000-000031880000}"/>
    <cellStyle name="Normal 6 5 4 5 5" xfId="17732" xr:uid="{00000000-0005-0000-0000-000032880000}"/>
    <cellStyle name="Normal 6 5 4 5 5 2" xfId="17733" xr:uid="{00000000-0005-0000-0000-000033880000}"/>
    <cellStyle name="Normal 6 5 4 5 5 2 2" xfId="42493" xr:uid="{00000000-0005-0000-0000-000034880000}"/>
    <cellStyle name="Normal 6 5 4 5 5 3" xfId="32475" xr:uid="{00000000-0005-0000-0000-000035880000}"/>
    <cellStyle name="Normal 6 5 4 5 6" xfId="17734" xr:uid="{00000000-0005-0000-0000-000036880000}"/>
    <cellStyle name="Normal 6 5 4 5 6 2" xfId="17735" xr:uid="{00000000-0005-0000-0000-000037880000}"/>
    <cellStyle name="Normal 6 5 4 5 6 2 2" xfId="42494" xr:uid="{00000000-0005-0000-0000-000038880000}"/>
    <cellStyle name="Normal 6 5 4 5 6 3" xfId="32476" xr:uid="{00000000-0005-0000-0000-000039880000}"/>
    <cellStyle name="Normal 6 5 4 5 7" xfId="17736" xr:uid="{00000000-0005-0000-0000-00003A880000}"/>
    <cellStyle name="Normal 6 5 4 5 7 2" xfId="36659" xr:uid="{00000000-0005-0000-0000-00003B880000}"/>
    <cellStyle name="Normal 6 5 4 5 8" xfId="26063" xr:uid="{00000000-0005-0000-0000-00003C880000}"/>
    <cellStyle name="Normal 6 5 4 6" xfId="17737" xr:uid="{00000000-0005-0000-0000-00003D880000}"/>
    <cellStyle name="Normal 6 5 4 6 2" xfId="17738" xr:uid="{00000000-0005-0000-0000-00003E880000}"/>
    <cellStyle name="Normal 6 5 4 6 2 2" xfId="17739" xr:uid="{00000000-0005-0000-0000-00003F880000}"/>
    <cellStyle name="Normal 6 5 4 6 2 2 2" xfId="17740" xr:uid="{00000000-0005-0000-0000-000040880000}"/>
    <cellStyle name="Normal 6 5 4 6 2 2 2 2" xfId="17741" xr:uid="{00000000-0005-0000-0000-000041880000}"/>
    <cellStyle name="Normal 6 5 4 6 2 2 2 2 2" xfId="42495" xr:uid="{00000000-0005-0000-0000-000042880000}"/>
    <cellStyle name="Normal 6 5 4 6 2 2 2 3" xfId="32477" xr:uid="{00000000-0005-0000-0000-000043880000}"/>
    <cellStyle name="Normal 6 5 4 6 2 2 3" xfId="17742" xr:uid="{00000000-0005-0000-0000-000044880000}"/>
    <cellStyle name="Normal 6 5 4 6 2 2 3 2" xfId="17743" xr:uid="{00000000-0005-0000-0000-000045880000}"/>
    <cellStyle name="Normal 6 5 4 6 2 2 3 2 2" xfId="42496" xr:uid="{00000000-0005-0000-0000-000046880000}"/>
    <cellStyle name="Normal 6 5 4 6 2 2 3 3" xfId="32478" xr:uid="{00000000-0005-0000-0000-000047880000}"/>
    <cellStyle name="Normal 6 5 4 6 2 2 4" xfId="17744" xr:uid="{00000000-0005-0000-0000-000048880000}"/>
    <cellStyle name="Normal 6 5 4 6 2 2 4 2" xfId="36667" xr:uid="{00000000-0005-0000-0000-000049880000}"/>
    <cellStyle name="Normal 6 5 4 6 2 2 5" xfId="26071" xr:uid="{00000000-0005-0000-0000-00004A880000}"/>
    <cellStyle name="Normal 6 5 4 6 2 3" xfId="17745" xr:uid="{00000000-0005-0000-0000-00004B880000}"/>
    <cellStyle name="Normal 6 5 4 6 2 3 2" xfId="17746" xr:uid="{00000000-0005-0000-0000-00004C880000}"/>
    <cellStyle name="Normal 6 5 4 6 2 3 2 2" xfId="17747" xr:uid="{00000000-0005-0000-0000-00004D880000}"/>
    <cellStyle name="Normal 6 5 4 6 2 3 2 2 2" xfId="42497" xr:uid="{00000000-0005-0000-0000-00004E880000}"/>
    <cellStyle name="Normal 6 5 4 6 2 3 2 3" xfId="32479" xr:uid="{00000000-0005-0000-0000-00004F880000}"/>
    <cellStyle name="Normal 6 5 4 6 2 3 3" xfId="17748" xr:uid="{00000000-0005-0000-0000-000050880000}"/>
    <cellStyle name="Normal 6 5 4 6 2 3 3 2" xfId="17749" xr:uid="{00000000-0005-0000-0000-000051880000}"/>
    <cellStyle name="Normal 6 5 4 6 2 3 3 2 2" xfId="42498" xr:uid="{00000000-0005-0000-0000-000052880000}"/>
    <cellStyle name="Normal 6 5 4 6 2 3 3 3" xfId="32480" xr:uid="{00000000-0005-0000-0000-000053880000}"/>
    <cellStyle name="Normal 6 5 4 6 2 3 4" xfId="17750" xr:uid="{00000000-0005-0000-0000-000054880000}"/>
    <cellStyle name="Normal 6 5 4 6 2 3 4 2" xfId="36668" xr:uid="{00000000-0005-0000-0000-000055880000}"/>
    <cellStyle name="Normal 6 5 4 6 2 3 5" xfId="26072" xr:uid="{00000000-0005-0000-0000-000056880000}"/>
    <cellStyle name="Normal 6 5 4 6 2 4" xfId="17751" xr:uid="{00000000-0005-0000-0000-000057880000}"/>
    <cellStyle name="Normal 6 5 4 6 2 4 2" xfId="17752" xr:uid="{00000000-0005-0000-0000-000058880000}"/>
    <cellStyle name="Normal 6 5 4 6 2 4 2 2" xfId="42499" xr:uid="{00000000-0005-0000-0000-000059880000}"/>
    <cellStyle name="Normal 6 5 4 6 2 4 3" xfId="32481" xr:uid="{00000000-0005-0000-0000-00005A880000}"/>
    <cellStyle name="Normal 6 5 4 6 2 5" xfId="17753" xr:uid="{00000000-0005-0000-0000-00005B880000}"/>
    <cellStyle name="Normal 6 5 4 6 2 5 2" xfId="17754" xr:uid="{00000000-0005-0000-0000-00005C880000}"/>
    <cellStyle name="Normal 6 5 4 6 2 5 2 2" xfId="42500" xr:uid="{00000000-0005-0000-0000-00005D880000}"/>
    <cellStyle name="Normal 6 5 4 6 2 5 3" xfId="32482" xr:uid="{00000000-0005-0000-0000-00005E880000}"/>
    <cellStyle name="Normal 6 5 4 6 2 6" xfId="17755" xr:uid="{00000000-0005-0000-0000-00005F880000}"/>
    <cellStyle name="Normal 6 5 4 6 2 6 2" xfId="36666" xr:uid="{00000000-0005-0000-0000-000060880000}"/>
    <cellStyle name="Normal 6 5 4 6 2 7" xfId="26070" xr:uid="{00000000-0005-0000-0000-000061880000}"/>
    <cellStyle name="Normal 6 5 4 6 3" xfId="17756" xr:uid="{00000000-0005-0000-0000-000062880000}"/>
    <cellStyle name="Normal 6 5 4 6 3 2" xfId="17757" xr:uid="{00000000-0005-0000-0000-000063880000}"/>
    <cellStyle name="Normal 6 5 4 6 3 2 2" xfId="17758" xr:uid="{00000000-0005-0000-0000-000064880000}"/>
    <cellStyle name="Normal 6 5 4 6 3 2 2 2" xfId="42501" xr:uid="{00000000-0005-0000-0000-000065880000}"/>
    <cellStyle name="Normal 6 5 4 6 3 2 3" xfId="32483" xr:uid="{00000000-0005-0000-0000-000066880000}"/>
    <cellStyle name="Normal 6 5 4 6 3 3" xfId="17759" xr:uid="{00000000-0005-0000-0000-000067880000}"/>
    <cellStyle name="Normal 6 5 4 6 3 3 2" xfId="17760" xr:uid="{00000000-0005-0000-0000-000068880000}"/>
    <cellStyle name="Normal 6 5 4 6 3 3 2 2" xfId="42502" xr:uid="{00000000-0005-0000-0000-000069880000}"/>
    <cellStyle name="Normal 6 5 4 6 3 3 3" xfId="32484" xr:uid="{00000000-0005-0000-0000-00006A880000}"/>
    <cellStyle name="Normal 6 5 4 6 3 4" xfId="17761" xr:uid="{00000000-0005-0000-0000-00006B880000}"/>
    <cellStyle name="Normal 6 5 4 6 3 4 2" xfId="36669" xr:uid="{00000000-0005-0000-0000-00006C880000}"/>
    <cellStyle name="Normal 6 5 4 6 3 5" xfId="26073" xr:uid="{00000000-0005-0000-0000-00006D880000}"/>
    <cellStyle name="Normal 6 5 4 6 4" xfId="17762" xr:uid="{00000000-0005-0000-0000-00006E880000}"/>
    <cellStyle name="Normal 6 5 4 6 4 2" xfId="17763" xr:uid="{00000000-0005-0000-0000-00006F880000}"/>
    <cellStyle name="Normal 6 5 4 6 4 2 2" xfId="17764" xr:uid="{00000000-0005-0000-0000-000070880000}"/>
    <cellStyle name="Normal 6 5 4 6 4 2 2 2" xfId="42503" xr:uid="{00000000-0005-0000-0000-000071880000}"/>
    <cellStyle name="Normal 6 5 4 6 4 2 3" xfId="32485" xr:uid="{00000000-0005-0000-0000-000072880000}"/>
    <cellStyle name="Normal 6 5 4 6 4 3" xfId="17765" xr:uid="{00000000-0005-0000-0000-000073880000}"/>
    <cellStyle name="Normal 6 5 4 6 4 3 2" xfId="17766" xr:uid="{00000000-0005-0000-0000-000074880000}"/>
    <cellStyle name="Normal 6 5 4 6 4 3 2 2" xfId="42504" xr:uid="{00000000-0005-0000-0000-000075880000}"/>
    <cellStyle name="Normal 6 5 4 6 4 3 3" xfId="32486" xr:uid="{00000000-0005-0000-0000-000076880000}"/>
    <cellStyle name="Normal 6 5 4 6 4 4" xfId="17767" xr:uid="{00000000-0005-0000-0000-000077880000}"/>
    <cellStyle name="Normal 6 5 4 6 4 4 2" xfId="36670" xr:uid="{00000000-0005-0000-0000-000078880000}"/>
    <cellStyle name="Normal 6 5 4 6 4 5" xfId="26074" xr:uid="{00000000-0005-0000-0000-000079880000}"/>
    <cellStyle name="Normal 6 5 4 6 5" xfId="17768" xr:uid="{00000000-0005-0000-0000-00007A880000}"/>
    <cellStyle name="Normal 6 5 4 6 5 2" xfId="17769" xr:uid="{00000000-0005-0000-0000-00007B880000}"/>
    <cellStyle name="Normal 6 5 4 6 5 2 2" xfId="42505" xr:uid="{00000000-0005-0000-0000-00007C880000}"/>
    <cellStyle name="Normal 6 5 4 6 5 3" xfId="32487" xr:uid="{00000000-0005-0000-0000-00007D880000}"/>
    <cellStyle name="Normal 6 5 4 6 6" xfId="17770" xr:uid="{00000000-0005-0000-0000-00007E880000}"/>
    <cellStyle name="Normal 6 5 4 6 6 2" xfId="17771" xr:uid="{00000000-0005-0000-0000-00007F880000}"/>
    <cellStyle name="Normal 6 5 4 6 6 2 2" xfId="42506" xr:uid="{00000000-0005-0000-0000-000080880000}"/>
    <cellStyle name="Normal 6 5 4 6 6 3" xfId="32488" xr:uid="{00000000-0005-0000-0000-000081880000}"/>
    <cellStyle name="Normal 6 5 4 6 7" xfId="17772" xr:uid="{00000000-0005-0000-0000-000082880000}"/>
    <cellStyle name="Normal 6 5 4 6 7 2" xfId="36665" xr:uid="{00000000-0005-0000-0000-000083880000}"/>
    <cellStyle name="Normal 6 5 4 6 8" xfId="26069" xr:uid="{00000000-0005-0000-0000-000084880000}"/>
    <cellStyle name="Normal 6 5 4 7" xfId="17773" xr:uid="{00000000-0005-0000-0000-000085880000}"/>
    <cellStyle name="Normal 6 5 4 7 2" xfId="17774" xr:uid="{00000000-0005-0000-0000-000086880000}"/>
    <cellStyle name="Normal 6 5 4 7 2 2" xfId="17775" xr:uid="{00000000-0005-0000-0000-000087880000}"/>
    <cellStyle name="Normal 6 5 4 7 2 2 2" xfId="17776" xr:uid="{00000000-0005-0000-0000-000088880000}"/>
    <cellStyle name="Normal 6 5 4 7 2 2 2 2" xfId="42507" xr:uid="{00000000-0005-0000-0000-000089880000}"/>
    <cellStyle name="Normal 6 5 4 7 2 2 3" xfId="32489" xr:uid="{00000000-0005-0000-0000-00008A880000}"/>
    <cellStyle name="Normal 6 5 4 7 2 3" xfId="17777" xr:uid="{00000000-0005-0000-0000-00008B880000}"/>
    <cellStyle name="Normal 6 5 4 7 2 3 2" xfId="17778" xr:uid="{00000000-0005-0000-0000-00008C880000}"/>
    <cellStyle name="Normal 6 5 4 7 2 3 2 2" xfId="42508" xr:uid="{00000000-0005-0000-0000-00008D880000}"/>
    <cellStyle name="Normal 6 5 4 7 2 3 3" xfId="32490" xr:uid="{00000000-0005-0000-0000-00008E880000}"/>
    <cellStyle name="Normal 6 5 4 7 2 4" xfId="17779" xr:uid="{00000000-0005-0000-0000-00008F880000}"/>
    <cellStyle name="Normal 6 5 4 7 2 4 2" xfId="36672" xr:uid="{00000000-0005-0000-0000-000090880000}"/>
    <cellStyle name="Normal 6 5 4 7 2 5" xfId="26076" xr:uid="{00000000-0005-0000-0000-000091880000}"/>
    <cellStyle name="Normal 6 5 4 7 3" xfId="17780" xr:uid="{00000000-0005-0000-0000-000092880000}"/>
    <cellStyle name="Normal 6 5 4 7 3 2" xfId="17781" xr:uid="{00000000-0005-0000-0000-000093880000}"/>
    <cellStyle name="Normal 6 5 4 7 3 2 2" xfId="17782" xr:uid="{00000000-0005-0000-0000-000094880000}"/>
    <cellStyle name="Normal 6 5 4 7 3 2 2 2" xfId="42509" xr:uid="{00000000-0005-0000-0000-000095880000}"/>
    <cellStyle name="Normal 6 5 4 7 3 2 3" xfId="32491" xr:uid="{00000000-0005-0000-0000-000096880000}"/>
    <cellStyle name="Normal 6 5 4 7 3 3" xfId="17783" xr:uid="{00000000-0005-0000-0000-000097880000}"/>
    <cellStyle name="Normal 6 5 4 7 3 3 2" xfId="17784" xr:uid="{00000000-0005-0000-0000-000098880000}"/>
    <cellStyle name="Normal 6 5 4 7 3 3 2 2" xfId="42510" xr:uid="{00000000-0005-0000-0000-000099880000}"/>
    <cellStyle name="Normal 6 5 4 7 3 3 3" xfId="32492" xr:uid="{00000000-0005-0000-0000-00009A880000}"/>
    <cellStyle name="Normal 6 5 4 7 3 4" xfId="17785" xr:uid="{00000000-0005-0000-0000-00009B880000}"/>
    <cellStyle name="Normal 6 5 4 7 3 4 2" xfId="36673" xr:uid="{00000000-0005-0000-0000-00009C880000}"/>
    <cellStyle name="Normal 6 5 4 7 3 5" xfId="26077" xr:uid="{00000000-0005-0000-0000-00009D880000}"/>
    <cellStyle name="Normal 6 5 4 7 4" xfId="17786" xr:uid="{00000000-0005-0000-0000-00009E880000}"/>
    <cellStyle name="Normal 6 5 4 7 4 2" xfId="17787" xr:uid="{00000000-0005-0000-0000-00009F880000}"/>
    <cellStyle name="Normal 6 5 4 7 4 2 2" xfId="42511" xr:uid="{00000000-0005-0000-0000-0000A0880000}"/>
    <cellStyle name="Normal 6 5 4 7 4 3" xfId="32493" xr:uid="{00000000-0005-0000-0000-0000A1880000}"/>
    <cellStyle name="Normal 6 5 4 7 5" xfId="17788" xr:uid="{00000000-0005-0000-0000-0000A2880000}"/>
    <cellStyle name="Normal 6 5 4 7 5 2" xfId="17789" xr:uid="{00000000-0005-0000-0000-0000A3880000}"/>
    <cellStyle name="Normal 6 5 4 7 5 2 2" xfId="42512" xr:uid="{00000000-0005-0000-0000-0000A4880000}"/>
    <cellStyle name="Normal 6 5 4 7 5 3" xfId="32494" xr:uid="{00000000-0005-0000-0000-0000A5880000}"/>
    <cellStyle name="Normal 6 5 4 7 6" xfId="17790" xr:uid="{00000000-0005-0000-0000-0000A6880000}"/>
    <cellStyle name="Normal 6 5 4 7 6 2" xfId="36671" xr:uid="{00000000-0005-0000-0000-0000A7880000}"/>
    <cellStyle name="Normal 6 5 4 7 7" xfId="26075" xr:uid="{00000000-0005-0000-0000-0000A8880000}"/>
    <cellStyle name="Normal 6 5 4 8" xfId="17791" xr:uid="{00000000-0005-0000-0000-0000A9880000}"/>
    <cellStyle name="Normal 6 5 4 8 2" xfId="17792" xr:uid="{00000000-0005-0000-0000-0000AA880000}"/>
    <cellStyle name="Normal 6 5 4 8 2 2" xfId="17793" xr:uid="{00000000-0005-0000-0000-0000AB880000}"/>
    <cellStyle name="Normal 6 5 4 8 2 2 2" xfId="42513" xr:uid="{00000000-0005-0000-0000-0000AC880000}"/>
    <cellStyle name="Normal 6 5 4 8 2 3" xfId="32495" xr:uid="{00000000-0005-0000-0000-0000AD880000}"/>
    <cellStyle name="Normal 6 5 4 8 3" xfId="17794" xr:uid="{00000000-0005-0000-0000-0000AE880000}"/>
    <cellStyle name="Normal 6 5 4 8 3 2" xfId="17795" xr:uid="{00000000-0005-0000-0000-0000AF880000}"/>
    <cellStyle name="Normal 6 5 4 8 3 2 2" xfId="42514" xr:uid="{00000000-0005-0000-0000-0000B0880000}"/>
    <cellStyle name="Normal 6 5 4 8 3 3" xfId="32496" xr:uid="{00000000-0005-0000-0000-0000B1880000}"/>
    <cellStyle name="Normal 6 5 4 8 4" xfId="17796" xr:uid="{00000000-0005-0000-0000-0000B2880000}"/>
    <cellStyle name="Normal 6 5 4 8 4 2" xfId="36674" xr:uid="{00000000-0005-0000-0000-0000B3880000}"/>
    <cellStyle name="Normal 6 5 4 8 5" xfId="26078" xr:uid="{00000000-0005-0000-0000-0000B4880000}"/>
    <cellStyle name="Normal 6 5 4 9" xfId="17797" xr:uid="{00000000-0005-0000-0000-0000B5880000}"/>
    <cellStyle name="Normal 6 5 4 9 2" xfId="17798" xr:uid="{00000000-0005-0000-0000-0000B6880000}"/>
    <cellStyle name="Normal 6 5 4 9 2 2" xfId="17799" xr:uid="{00000000-0005-0000-0000-0000B7880000}"/>
    <cellStyle name="Normal 6 5 4 9 2 2 2" xfId="42515" xr:uid="{00000000-0005-0000-0000-0000B8880000}"/>
    <cellStyle name="Normal 6 5 4 9 2 3" xfId="32497" xr:uid="{00000000-0005-0000-0000-0000B9880000}"/>
    <cellStyle name="Normal 6 5 4 9 3" xfId="17800" xr:uid="{00000000-0005-0000-0000-0000BA880000}"/>
    <cellStyle name="Normal 6 5 4 9 3 2" xfId="17801" xr:uid="{00000000-0005-0000-0000-0000BB880000}"/>
    <cellStyle name="Normal 6 5 4 9 3 2 2" xfId="42516" xr:uid="{00000000-0005-0000-0000-0000BC880000}"/>
    <cellStyle name="Normal 6 5 4 9 3 3" xfId="32498" xr:uid="{00000000-0005-0000-0000-0000BD880000}"/>
    <cellStyle name="Normal 6 5 4 9 4" xfId="17802" xr:uid="{00000000-0005-0000-0000-0000BE880000}"/>
    <cellStyle name="Normal 6 5 4 9 4 2" xfId="36675" xr:uid="{00000000-0005-0000-0000-0000BF880000}"/>
    <cellStyle name="Normal 6 5 4 9 5" xfId="26079" xr:uid="{00000000-0005-0000-0000-0000C0880000}"/>
    <cellStyle name="Normal 6 5 5" xfId="17803" xr:uid="{00000000-0005-0000-0000-0000C1880000}"/>
    <cellStyle name="Normal 6 5 5 10" xfId="17804" xr:uid="{00000000-0005-0000-0000-0000C2880000}"/>
    <cellStyle name="Normal 6 5 5 10 2" xfId="17805" xr:uid="{00000000-0005-0000-0000-0000C3880000}"/>
    <cellStyle name="Normal 6 5 5 10 2 2" xfId="42517" xr:uid="{00000000-0005-0000-0000-0000C4880000}"/>
    <cellStyle name="Normal 6 5 5 10 3" xfId="32499" xr:uid="{00000000-0005-0000-0000-0000C5880000}"/>
    <cellStyle name="Normal 6 5 5 11" xfId="17806" xr:uid="{00000000-0005-0000-0000-0000C6880000}"/>
    <cellStyle name="Normal 6 5 5 11 2" xfId="36676" xr:uid="{00000000-0005-0000-0000-0000C7880000}"/>
    <cellStyle name="Normal 6 5 5 12" xfId="26080" xr:uid="{00000000-0005-0000-0000-0000C8880000}"/>
    <cellStyle name="Normal 6 5 5 2" xfId="17807" xr:uid="{00000000-0005-0000-0000-0000C9880000}"/>
    <cellStyle name="Normal 6 5 5 2 10" xfId="26081" xr:uid="{00000000-0005-0000-0000-0000CA880000}"/>
    <cellStyle name="Normal 6 5 5 2 2" xfId="17808" xr:uid="{00000000-0005-0000-0000-0000CB880000}"/>
    <cellStyle name="Normal 6 5 5 2 2 2" xfId="17809" xr:uid="{00000000-0005-0000-0000-0000CC880000}"/>
    <cellStyle name="Normal 6 5 5 2 2 2 2" xfId="17810" xr:uid="{00000000-0005-0000-0000-0000CD880000}"/>
    <cellStyle name="Normal 6 5 5 2 2 2 2 2" xfId="17811" xr:uid="{00000000-0005-0000-0000-0000CE880000}"/>
    <cellStyle name="Normal 6 5 5 2 2 2 2 2 2" xfId="17812" xr:uid="{00000000-0005-0000-0000-0000CF880000}"/>
    <cellStyle name="Normal 6 5 5 2 2 2 2 2 2 2" xfId="42518" xr:uid="{00000000-0005-0000-0000-0000D0880000}"/>
    <cellStyle name="Normal 6 5 5 2 2 2 2 2 3" xfId="32500" xr:uid="{00000000-0005-0000-0000-0000D1880000}"/>
    <cellStyle name="Normal 6 5 5 2 2 2 2 3" xfId="17813" xr:uid="{00000000-0005-0000-0000-0000D2880000}"/>
    <cellStyle name="Normal 6 5 5 2 2 2 2 3 2" xfId="17814" xr:uid="{00000000-0005-0000-0000-0000D3880000}"/>
    <cellStyle name="Normal 6 5 5 2 2 2 2 3 2 2" xfId="42519" xr:uid="{00000000-0005-0000-0000-0000D4880000}"/>
    <cellStyle name="Normal 6 5 5 2 2 2 2 3 3" xfId="32501" xr:uid="{00000000-0005-0000-0000-0000D5880000}"/>
    <cellStyle name="Normal 6 5 5 2 2 2 2 4" xfId="17815" xr:uid="{00000000-0005-0000-0000-0000D6880000}"/>
    <cellStyle name="Normal 6 5 5 2 2 2 2 4 2" xfId="36680" xr:uid="{00000000-0005-0000-0000-0000D7880000}"/>
    <cellStyle name="Normal 6 5 5 2 2 2 2 5" xfId="26084" xr:uid="{00000000-0005-0000-0000-0000D8880000}"/>
    <cellStyle name="Normal 6 5 5 2 2 2 3" xfId="17816" xr:uid="{00000000-0005-0000-0000-0000D9880000}"/>
    <cellStyle name="Normal 6 5 5 2 2 2 3 2" xfId="17817" xr:uid="{00000000-0005-0000-0000-0000DA880000}"/>
    <cellStyle name="Normal 6 5 5 2 2 2 3 2 2" xfId="17818" xr:uid="{00000000-0005-0000-0000-0000DB880000}"/>
    <cellStyle name="Normal 6 5 5 2 2 2 3 2 2 2" xfId="42520" xr:uid="{00000000-0005-0000-0000-0000DC880000}"/>
    <cellStyle name="Normal 6 5 5 2 2 2 3 2 3" xfId="32502" xr:uid="{00000000-0005-0000-0000-0000DD880000}"/>
    <cellStyle name="Normal 6 5 5 2 2 2 3 3" xfId="17819" xr:uid="{00000000-0005-0000-0000-0000DE880000}"/>
    <cellStyle name="Normal 6 5 5 2 2 2 3 3 2" xfId="17820" xr:uid="{00000000-0005-0000-0000-0000DF880000}"/>
    <cellStyle name="Normal 6 5 5 2 2 2 3 3 2 2" xfId="42521" xr:uid="{00000000-0005-0000-0000-0000E0880000}"/>
    <cellStyle name="Normal 6 5 5 2 2 2 3 3 3" xfId="32503" xr:uid="{00000000-0005-0000-0000-0000E1880000}"/>
    <cellStyle name="Normal 6 5 5 2 2 2 3 4" xfId="17821" xr:uid="{00000000-0005-0000-0000-0000E2880000}"/>
    <cellStyle name="Normal 6 5 5 2 2 2 3 4 2" xfId="36681" xr:uid="{00000000-0005-0000-0000-0000E3880000}"/>
    <cellStyle name="Normal 6 5 5 2 2 2 3 5" xfId="26085" xr:uid="{00000000-0005-0000-0000-0000E4880000}"/>
    <cellStyle name="Normal 6 5 5 2 2 2 4" xfId="17822" xr:uid="{00000000-0005-0000-0000-0000E5880000}"/>
    <cellStyle name="Normal 6 5 5 2 2 2 4 2" xfId="17823" xr:uid="{00000000-0005-0000-0000-0000E6880000}"/>
    <cellStyle name="Normal 6 5 5 2 2 2 4 2 2" xfId="42522" xr:uid="{00000000-0005-0000-0000-0000E7880000}"/>
    <cellStyle name="Normal 6 5 5 2 2 2 4 3" xfId="32504" xr:uid="{00000000-0005-0000-0000-0000E8880000}"/>
    <cellStyle name="Normal 6 5 5 2 2 2 5" xfId="17824" xr:uid="{00000000-0005-0000-0000-0000E9880000}"/>
    <cellStyle name="Normal 6 5 5 2 2 2 5 2" xfId="17825" xr:uid="{00000000-0005-0000-0000-0000EA880000}"/>
    <cellStyle name="Normal 6 5 5 2 2 2 5 2 2" xfId="42523" xr:uid="{00000000-0005-0000-0000-0000EB880000}"/>
    <cellStyle name="Normal 6 5 5 2 2 2 5 3" xfId="32505" xr:uid="{00000000-0005-0000-0000-0000EC880000}"/>
    <cellStyle name="Normal 6 5 5 2 2 2 6" xfId="17826" xr:uid="{00000000-0005-0000-0000-0000ED880000}"/>
    <cellStyle name="Normal 6 5 5 2 2 2 6 2" xfId="36679" xr:uid="{00000000-0005-0000-0000-0000EE880000}"/>
    <cellStyle name="Normal 6 5 5 2 2 2 7" xfId="26083" xr:uid="{00000000-0005-0000-0000-0000EF880000}"/>
    <cellStyle name="Normal 6 5 5 2 2 3" xfId="17827" xr:uid="{00000000-0005-0000-0000-0000F0880000}"/>
    <cellStyle name="Normal 6 5 5 2 2 3 2" xfId="17828" xr:uid="{00000000-0005-0000-0000-0000F1880000}"/>
    <cellStyle name="Normal 6 5 5 2 2 3 2 2" xfId="17829" xr:uid="{00000000-0005-0000-0000-0000F2880000}"/>
    <cellStyle name="Normal 6 5 5 2 2 3 2 2 2" xfId="42524" xr:uid="{00000000-0005-0000-0000-0000F3880000}"/>
    <cellStyle name="Normal 6 5 5 2 2 3 2 3" xfId="32506" xr:uid="{00000000-0005-0000-0000-0000F4880000}"/>
    <cellStyle name="Normal 6 5 5 2 2 3 3" xfId="17830" xr:uid="{00000000-0005-0000-0000-0000F5880000}"/>
    <cellStyle name="Normal 6 5 5 2 2 3 3 2" xfId="17831" xr:uid="{00000000-0005-0000-0000-0000F6880000}"/>
    <cellStyle name="Normal 6 5 5 2 2 3 3 2 2" xfId="42525" xr:uid="{00000000-0005-0000-0000-0000F7880000}"/>
    <cellStyle name="Normal 6 5 5 2 2 3 3 3" xfId="32507" xr:uid="{00000000-0005-0000-0000-0000F8880000}"/>
    <cellStyle name="Normal 6 5 5 2 2 3 4" xfId="17832" xr:uid="{00000000-0005-0000-0000-0000F9880000}"/>
    <cellStyle name="Normal 6 5 5 2 2 3 4 2" xfId="36682" xr:uid="{00000000-0005-0000-0000-0000FA880000}"/>
    <cellStyle name="Normal 6 5 5 2 2 3 5" xfId="26086" xr:uid="{00000000-0005-0000-0000-0000FB880000}"/>
    <cellStyle name="Normal 6 5 5 2 2 4" xfId="17833" xr:uid="{00000000-0005-0000-0000-0000FC880000}"/>
    <cellStyle name="Normal 6 5 5 2 2 4 2" xfId="17834" xr:uid="{00000000-0005-0000-0000-0000FD880000}"/>
    <cellStyle name="Normal 6 5 5 2 2 4 2 2" xfId="17835" xr:uid="{00000000-0005-0000-0000-0000FE880000}"/>
    <cellStyle name="Normal 6 5 5 2 2 4 2 2 2" xfId="42526" xr:uid="{00000000-0005-0000-0000-0000FF880000}"/>
    <cellStyle name="Normal 6 5 5 2 2 4 2 3" xfId="32508" xr:uid="{00000000-0005-0000-0000-000000890000}"/>
    <cellStyle name="Normal 6 5 5 2 2 4 3" xfId="17836" xr:uid="{00000000-0005-0000-0000-000001890000}"/>
    <cellStyle name="Normal 6 5 5 2 2 4 3 2" xfId="17837" xr:uid="{00000000-0005-0000-0000-000002890000}"/>
    <cellStyle name="Normal 6 5 5 2 2 4 3 2 2" xfId="42527" xr:uid="{00000000-0005-0000-0000-000003890000}"/>
    <cellStyle name="Normal 6 5 5 2 2 4 3 3" xfId="32509" xr:uid="{00000000-0005-0000-0000-000004890000}"/>
    <cellStyle name="Normal 6 5 5 2 2 4 4" xfId="17838" xr:uid="{00000000-0005-0000-0000-000005890000}"/>
    <cellStyle name="Normal 6 5 5 2 2 4 4 2" xfId="36683" xr:uid="{00000000-0005-0000-0000-000006890000}"/>
    <cellStyle name="Normal 6 5 5 2 2 4 5" xfId="26087" xr:uid="{00000000-0005-0000-0000-000007890000}"/>
    <cellStyle name="Normal 6 5 5 2 2 5" xfId="17839" xr:uid="{00000000-0005-0000-0000-000008890000}"/>
    <cellStyle name="Normal 6 5 5 2 2 5 2" xfId="17840" xr:uid="{00000000-0005-0000-0000-000009890000}"/>
    <cellStyle name="Normal 6 5 5 2 2 5 2 2" xfId="42528" xr:uid="{00000000-0005-0000-0000-00000A890000}"/>
    <cellStyle name="Normal 6 5 5 2 2 5 3" xfId="32510" xr:uid="{00000000-0005-0000-0000-00000B890000}"/>
    <cellStyle name="Normal 6 5 5 2 2 6" xfId="17841" xr:uid="{00000000-0005-0000-0000-00000C890000}"/>
    <cellStyle name="Normal 6 5 5 2 2 6 2" xfId="17842" xr:uid="{00000000-0005-0000-0000-00000D890000}"/>
    <cellStyle name="Normal 6 5 5 2 2 6 2 2" xfId="42529" xr:uid="{00000000-0005-0000-0000-00000E890000}"/>
    <cellStyle name="Normal 6 5 5 2 2 6 3" xfId="32511" xr:uid="{00000000-0005-0000-0000-00000F890000}"/>
    <cellStyle name="Normal 6 5 5 2 2 7" xfId="17843" xr:uid="{00000000-0005-0000-0000-000010890000}"/>
    <cellStyle name="Normal 6 5 5 2 2 7 2" xfId="36678" xr:uid="{00000000-0005-0000-0000-000011890000}"/>
    <cellStyle name="Normal 6 5 5 2 2 8" xfId="26082" xr:uid="{00000000-0005-0000-0000-000012890000}"/>
    <cellStyle name="Normal 6 5 5 2 3" xfId="17844" xr:uid="{00000000-0005-0000-0000-000013890000}"/>
    <cellStyle name="Normal 6 5 5 2 3 2" xfId="17845" xr:uid="{00000000-0005-0000-0000-000014890000}"/>
    <cellStyle name="Normal 6 5 5 2 3 2 2" xfId="17846" xr:uid="{00000000-0005-0000-0000-000015890000}"/>
    <cellStyle name="Normal 6 5 5 2 3 2 2 2" xfId="17847" xr:uid="{00000000-0005-0000-0000-000016890000}"/>
    <cellStyle name="Normal 6 5 5 2 3 2 2 2 2" xfId="17848" xr:uid="{00000000-0005-0000-0000-000017890000}"/>
    <cellStyle name="Normal 6 5 5 2 3 2 2 2 2 2" xfId="42530" xr:uid="{00000000-0005-0000-0000-000018890000}"/>
    <cellStyle name="Normal 6 5 5 2 3 2 2 2 3" xfId="32512" xr:uid="{00000000-0005-0000-0000-000019890000}"/>
    <cellStyle name="Normal 6 5 5 2 3 2 2 3" xfId="17849" xr:uid="{00000000-0005-0000-0000-00001A890000}"/>
    <cellStyle name="Normal 6 5 5 2 3 2 2 3 2" xfId="17850" xr:uid="{00000000-0005-0000-0000-00001B890000}"/>
    <cellStyle name="Normal 6 5 5 2 3 2 2 3 2 2" xfId="42531" xr:uid="{00000000-0005-0000-0000-00001C890000}"/>
    <cellStyle name="Normal 6 5 5 2 3 2 2 3 3" xfId="32513" xr:uid="{00000000-0005-0000-0000-00001D890000}"/>
    <cellStyle name="Normal 6 5 5 2 3 2 2 4" xfId="17851" xr:uid="{00000000-0005-0000-0000-00001E890000}"/>
    <cellStyle name="Normal 6 5 5 2 3 2 2 4 2" xfId="36686" xr:uid="{00000000-0005-0000-0000-00001F890000}"/>
    <cellStyle name="Normal 6 5 5 2 3 2 2 5" xfId="26090" xr:uid="{00000000-0005-0000-0000-000020890000}"/>
    <cellStyle name="Normal 6 5 5 2 3 2 3" xfId="17852" xr:uid="{00000000-0005-0000-0000-000021890000}"/>
    <cellStyle name="Normal 6 5 5 2 3 2 3 2" xfId="17853" xr:uid="{00000000-0005-0000-0000-000022890000}"/>
    <cellStyle name="Normal 6 5 5 2 3 2 3 2 2" xfId="17854" xr:uid="{00000000-0005-0000-0000-000023890000}"/>
    <cellStyle name="Normal 6 5 5 2 3 2 3 2 2 2" xfId="42532" xr:uid="{00000000-0005-0000-0000-000024890000}"/>
    <cellStyle name="Normal 6 5 5 2 3 2 3 2 3" xfId="32514" xr:uid="{00000000-0005-0000-0000-000025890000}"/>
    <cellStyle name="Normal 6 5 5 2 3 2 3 3" xfId="17855" xr:uid="{00000000-0005-0000-0000-000026890000}"/>
    <cellStyle name="Normal 6 5 5 2 3 2 3 3 2" xfId="17856" xr:uid="{00000000-0005-0000-0000-000027890000}"/>
    <cellStyle name="Normal 6 5 5 2 3 2 3 3 2 2" xfId="42533" xr:uid="{00000000-0005-0000-0000-000028890000}"/>
    <cellStyle name="Normal 6 5 5 2 3 2 3 3 3" xfId="32515" xr:uid="{00000000-0005-0000-0000-000029890000}"/>
    <cellStyle name="Normal 6 5 5 2 3 2 3 4" xfId="17857" xr:uid="{00000000-0005-0000-0000-00002A890000}"/>
    <cellStyle name="Normal 6 5 5 2 3 2 3 4 2" xfId="36687" xr:uid="{00000000-0005-0000-0000-00002B890000}"/>
    <cellStyle name="Normal 6 5 5 2 3 2 3 5" xfId="26091" xr:uid="{00000000-0005-0000-0000-00002C890000}"/>
    <cellStyle name="Normal 6 5 5 2 3 2 4" xfId="17858" xr:uid="{00000000-0005-0000-0000-00002D890000}"/>
    <cellStyle name="Normal 6 5 5 2 3 2 4 2" xfId="17859" xr:uid="{00000000-0005-0000-0000-00002E890000}"/>
    <cellStyle name="Normal 6 5 5 2 3 2 4 2 2" xfId="42534" xr:uid="{00000000-0005-0000-0000-00002F890000}"/>
    <cellStyle name="Normal 6 5 5 2 3 2 4 3" xfId="32516" xr:uid="{00000000-0005-0000-0000-000030890000}"/>
    <cellStyle name="Normal 6 5 5 2 3 2 5" xfId="17860" xr:uid="{00000000-0005-0000-0000-000031890000}"/>
    <cellStyle name="Normal 6 5 5 2 3 2 5 2" xfId="17861" xr:uid="{00000000-0005-0000-0000-000032890000}"/>
    <cellStyle name="Normal 6 5 5 2 3 2 5 2 2" xfId="42535" xr:uid="{00000000-0005-0000-0000-000033890000}"/>
    <cellStyle name="Normal 6 5 5 2 3 2 5 3" xfId="32517" xr:uid="{00000000-0005-0000-0000-000034890000}"/>
    <cellStyle name="Normal 6 5 5 2 3 2 6" xfId="17862" xr:uid="{00000000-0005-0000-0000-000035890000}"/>
    <cellStyle name="Normal 6 5 5 2 3 2 6 2" xfId="36685" xr:uid="{00000000-0005-0000-0000-000036890000}"/>
    <cellStyle name="Normal 6 5 5 2 3 2 7" xfId="26089" xr:uid="{00000000-0005-0000-0000-000037890000}"/>
    <cellStyle name="Normal 6 5 5 2 3 3" xfId="17863" xr:uid="{00000000-0005-0000-0000-000038890000}"/>
    <cellStyle name="Normal 6 5 5 2 3 3 2" xfId="17864" xr:uid="{00000000-0005-0000-0000-000039890000}"/>
    <cellStyle name="Normal 6 5 5 2 3 3 2 2" xfId="17865" xr:uid="{00000000-0005-0000-0000-00003A890000}"/>
    <cellStyle name="Normal 6 5 5 2 3 3 2 2 2" xfId="42536" xr:uid="{00000000-0005-0000-0000-00003B890000}"/>
    <cellStyle name="Normal 6 5 5 2 3 3 2 3" xfId="32518" xr:uid="{00000000-0005-0000-0000-00003C890000}"/>
    <cellStyle name="Normal 6 5 5 2 3 3 3" xfId="17866" xr:uid="{00000000-0005-0000-0000-00003D890000}"/>
    <cellStyle name="Normal 6 5 5 2 3 3 3 2" xfId="17867" xr:uid="{00000000-0005-0000-0000-00003E890000}"/>
    <cellStyle name="Normal 6 5 5 2 3 3 3 2 2" xfId="42537" xr:uid="{00000000-0005-0000-0000-00003F890000}"/>
    <cellStyle name="Normal 6 5 5 2 3 3 3 3" xfId="32519" xr:uid="{00000000-0005-0000-0000-000040890000}"/>
    <cellStyle name="Normal 6 5 5 2 3 3 4" xfId="17868" xr:uid="{00000000-0005-0000-0000-000041890000}"/>
    <cellStyle name="Normal 6 5 5 2 3 3 4 2" xfId="36688" xr:uid="{00000000-0005-0000-0000-000042890000}"/>
    <cellStyle name="Normal 6 5 5 2 3 3 5" xfId="26092" xr:uid="{00000000-0005-0000-0000-000043890000}"/>
    <cellStyle name="Normal 6 5 5 2 3 4" xfId="17869" xr:uid="{00000000-0005-0000-0000-000044890000}"/>
    <cellStyle name="Normal 6 5 5 2 3 4 2" xfId="17870" xr:uid="{00000000-0005-0000-0000-000045890000}"/>
    <cellStyle name="Normal 6 5 5 2 3 4 2 2" xfId="17871" xr:uid="{00000000-0005-0000-0000-000046890000}"/>
    <cellStyle name="Normal 6 5 5 2 3 4 2 2 2" xfId="42538" xr:uid="{00000000-0005-0000-0000-000047890000}"/>
    <cellStyle name="Normal 6 5 5 2 3 4 2 3" xfId="32520" xr:uid="{00000000-0005-0000-0000-000048890000}"/>
    <cellStyle name="Normal 6 5 5 2 3 4 3" xfId="17872" xr:uid="{00000000-0005-0000-0000-000049890000}"/>
    <cellStyle name="Normal 6 5 5 2 3 4 3 2" xfId="17873" xr:uid="{00000000-0005-0000-0000-00004A890000}"/>
    <cellStyle name="Normal 6 5 5 2 3 4 3 2 2" xfId="42539" xr:uid="{00000000-0005-0000-0000-00004B890000}"/>
    <cellStyle name="Normal 6 5 5 2 3 4 3 3" xfId="32521" xr:uid="{00000000-0005-0000-0000-00004C890000}"/>
    <cellStyle name="Normal 6 5 5 2 3 4 4" xfId="17874" xr:uid="{00000000-0005-0000-0000-00004D890000}"/>
    <cellStyle name="Normal 6 5 5 2 3 4 4 2" xfId="36689" xr:uid="{00000000-0005-0000-0000-00004E890000}"/>
    <cellStyle name="Normal 6 5 5 2 3 4 5" xfId="26093" xr:uid="{00000000-0005-0000-0000-00004F890000}"/>
    <cellStyle name="Normal 6 5 5 2 3 5" xfId="17875" xr:uid="{00000000-0005-0000-0000-000050890000}"/>
    <cellStyle name="Normal 6 5 5 2 3 5 2" xfId="17876" xr:uid="{00000000-0005-0000-0000-000051890000}"/>
    <cellStyle name="Normal 6 5 5 2 3 5 2 2" xfId="42540" xr:uid="{00000000-0005-0000-0000-000052890000}"/>
    <cellStyle name="Normal 6 5 5 2 3 5 3" xfId="32522" xr:uid="{00000000-0005-0000-0000-000053890000}"/>
    <cellStyle name="Normal 6 5 5 2 3 6" xfId="17877" xr:uid="{00000000-0005-0000-0000-000054890000}"/>
    <cellStyle name="Normal 6 5 5 2 3 6 2" xfId="17878" xr:uid="{00000000-0005-0000-0000-000055890000}"/>
    <cellStyle name="Normal 6 5 5 2 3 6 2 2" xfId="42541" xr:uid="{00000000-0005-0000-0000-000056890000}"/>
    <cellStyle name="Normal 6 5 5 2 3 6 3" xfId="32523" xr:uid="{00000000-0005-0000-0000-000057890000}"/>
    <cellStyle name="Normal 6 5 5 2 3 7" xfId="17879" xr:uid="{00000000-0005-0000-0000-000058890000}"/>
    <cellStyle name="Normal 6 5 5 2 3 7 2" xfId="36684" xr:uid="{00000000-0005-0000-0000-000059890000}"/>
    <cellStyle name="Normal 6 5 5 2 3 8" xfId="26088" xr:uid="{00000000-0005-0000-0000-00005A890000}"/>
    <cellStyle name="Normal 6 5 5 2 4" xfId="17880" xr:uid="{00000000-0005-0000-0000-00005B890000}"/>
    <cellStyle name="Normal 6 5 5 2 4 2" xfId="17881" xr:uid="{00000000-0005-0000-0000-00005C890000}"/>
    <cellStyle name="Normal 6 5 5 2 4 2 2" xfId="17882" xr:uid="{00000000-0005-0000-0000-00005D890000}"/>
    <cellStyle name="Normal 6 5 5 2 4 2 2 2" xfId="17883" xr:uid="{00000000-0005-0000-0000-00005E890000}"/>
    <cellStyle name="Normal 6 5 5 2 4 2 2 2 2" xfId="42542" xr:uid="{00000000-0005-0000-0000-00005F890000}"/>
    <cellStyle name="Normal 6 5 5 2 4 2 2 3" xfId="32524" xr:uid="{00000000-0005-0000-0000-000060890000}"/>
    <cellStyle name="Normal 6 5 5 2 4 2 3" xfId="17884" xr:uid="{00000000-0005-0000-0000-000061890000}"/>
    <cellStyle name="Normal 6 5 5 2 4 2 3 2" xfId="17885" xr:uid="{00000000-0005-0000-0000-000062890000}"/>
    <cellStyle name="Normal 6 5 5 2 4 2 3 2 2" xfId="42543" xr:uid="{00000000-0005-0000-0000-000063890000}"/>
    <cellStyle name="Normal 6 5 5 2 4 2 3 3" xfId="32525" xr:uid="{00000000-0005-0000-0000-000064890000}"/>
    <cellStyle name="Normal 6 5 5 2 4 2 4" xfId="17886" xr:uid="{00000000-0005-0000-0000-000065890000}"/>
    <cellStyle name="Normal 6 5 5 2 4 2 4 2" xfId="36691" xr:uid="{00000000-0005-0000-0000-000066890000}"/>
    <cellStyle name="Normal 6 5 5 2 4 2 5" xfId="26095" xr:uid="{00000000-0005-0000-0000-000067890000}"/>
    <cellStyle name="Normal 6 5 5 2 4 3" xfId="17887" xr:uid="{00000000-0005-0000-0000-000068890000}"/>
    <cellStyle name="Normal 6 5 5 2 4 3 2" xfId="17888" xr:uid="{00000000-0005-0000-0000-000069890000}"/>
    <cellStyle name="Normal 6 5 5 2 4 3 2 2" xfId="17889" xr:uid="{00000000-0005-0000-0000-00006A890000}"/>
    <cellStyle name="Normal 6 5 5 2 4 3 2 2 2" xfId="42544" xr:uid="{00000000-0005-0000-0000-00006B890000}"/>
    <cellStyle name="Normal 6 5 5 2 4 3 2 3" xfId="32526" xr:uid="{00000000-0005-0000-0000-00006C890000}"/>
    <cellStyle name="Normal 6 5 5 2 4 3 3" xfId="17890" xr:uid="{00000000-0005-0000-0000-00006D890000}"/>
    <cellStyle name="Normal 6 5 5 2 4 3 3 2" xfId="17891" xr:uid="{00000000-0005-0000-0000-00006E890000}"/>
    <cellStyle name="Normal 6 5 5 2 4 3 3 2 2" xfId="42545" xr:uid="{00000000-0005-0000-0000-00006F890000}"/>
    <cellStyle name="Normal 6 5 5 2 4 3 3 3" xfId="32527" xr:uid="{00000000-0005-0000-0000-000070890000}"/>
    <cellStyle name="Normal 6 5 5 2 4 3 4" xfId="17892" xr:uid="{00000000-0005-0000-0000-000071890000}"/>
    <cellStyle name="Normal 6 5 5 2 4 3 4 2" xfId="36692" xr:uid="{00000000-0005-0000-0000-000072890000}"/>
    <cellStyle name="Normal 6 5 5 2 4 3 5" xfId="26096" xr:uid="{00000000-0005-0000-0000-000073890000}"/>
    <cellStyle name="Normal 6 5 5 2 4 4" xfId="17893" xr:uid="{00000000-0005-0000-0000-000074890000}"/>
    <cellStyle name="Normal 6 5 5 2 4 4 2" xfId="17894" xr:uid="{00000000-0005-0000-0000-000075890000}"/>
    <cellStyle name="Normal 6 5 5 2 4 4 2 2" xfId="42546" xr:uid="{00000000-0005-0000-0000-000076890000}"/>
    <cellStyle name="Normal 6 5 5 2 4 4 3" xfId="32528" xr:uid="{00000000-0005-0000-0000-000077890000}"/>
    <cellStyle name="Normal 6 5 5 2 4 5" xfId="17895" xr:uid="{00000000-0005-0000-0000-000078890000}"/>
    <cellStyle name="Normal 6 5 5 2 4 5 2" xfId="17896" xr:uid="{00000000-0005-0000-0000-000079890000}"/>
    <cellStyle name="Normal 6 5 5 2 4 5 2 2" xfId="42547" xr:uid="{00000000-0005-0000-0000-00007A890000}"/>
    <cellStyle name="Normal 6 5 5 2 4 5 3" xfId="32529" xr:uid="{00000000-0005-0000-0000-00007B890000}"/>
    <cellStyle name="Normal 6 5 5 2 4 6" xfId="17897" xr:uid="{00000000-0005-0000-0000-00007C890000}"/>
    <cellStyle name="Normal 6 5 5 2 4 6 2" xfId="36690" xr:uid="{00000000-0005-0000-0000-00007D890000}"/>
    <cellStyle name="Normal 6 5 5 2 4 7" xfId="26094" xr:uid="{00000000-0005-0000-0000-00007E890000}"/>
    <cellStyle name="Normal 6 5 5 2 5" xfId="17898" xr:uid="{00000000-0005-0000-0000-00007F890000}"/>
    <cellStyle name="Normal 6 5 5 2 5 2" xfId="17899" xr:uid="{00000000-0005-0000-0000-000080890000}"/>
    <cellStyle name="Normal 6 5 5 2 5 2 2" xfId="17900" xr:uid="{00000000-0005-0000-0000-000081890000}"/>
    <cellStyle name="Normal 6 5 5 2 5 2 2 2" xfId="42548" xr:uid="{00000000-0005-0000-0000-000082890000}"/>
    <cellStyle name="Normal 6 5 5 2 5 2 3" xfId="32530" xr:uid="{00000000-0005-0000-0000-000083890000}"/>
    <cellStyle name="Normal 6 5 5 2 5 3" xfId="17901" xr:uid="{00000000-0005-0000-0000-000084890000}"/>
    <cellStyle name="Normal 6 5 5 2 5 3 2" xfId="17902" xr:uid="{00000000-0005-0000-0000-000085890000}"/>
    <cellStyle name="Normal 6 5 5 2 5 3 2 2" xfId="42549" xr:uid="{00000000-0005-0000-0000-000086890000}"/>
    <cellStyle name="Normal 6 5 5 2 5 3 3" xfId="32531" xr:uid="{00000000-0005-0000-0000-000087890000}"/>
    <cellStyle name="Normal 6 5 5 2 5 4" xfId="17903" xr:uid="{00000000-0005-0000-0000-000088890000}"/>
    <cellStyle name="Normal 6 5 5 2 5 4 2" xfId="36693" xr:uid="{00000000-0005-0000-0000-000089890000}"/>
    <cellStyle name="Normal 6 5 5 2 5 5" xfId="26097" xr:uid="{00000000-0005-0000-0000-00008A890000}"/>
    <cellStyle name="Normal 6 5 5 2 6" xfId="17904" xr:uid="{00000000-0005-0000-0000-00008B890000}"/>
    <cellStyle name="Normal 6 5 5 2 6 2" xfId="17905" xr:uid="{00000000-0005-0000-0000-00008C890000}"/>
    <cellStyle name="Normal 6 5 5 2 6 2 2" xfId="17906" xr:uid="{00000000-0005-0000-0000-00008D890000}"/>
    <cellStyle name="Normal 6 5 5 2 6 2 2 2" xfId="42550" xr:uid="{00000000-0005-0000-0000-00008E890000}"/>
    <cellStyle name="Normal 6 5 5 2 6 2 3" xfId="32532" xr:uid="{00000000-0005-0000-0000-00008F890000}"/>
    <cellStyle name="Normal 6 5 5 2 6 3" xfId="17907" xr:uid="{00000000-0005-0000-0000-000090890000}"/>
    <cellStyle name="Normal 6 5 5 2 6 3 2" xfId="17908" xr:uid="{00000000-0005-0000-0000-000091890000}"/>
    <cellStyle name="Normal 6 5 5 2 6 3 2 2" xfId="42551" xr:uid="{00000000-0005-0000-0000-000092890000}"/>
    <cellStyle name="Normal 6 5 5 2 6 3 3" xfId="32533" xr:uid="{00000000-0005-0000-0000-000093890000}"/>
    <cellStyle name="Normal 6 5 5 2 6 4" xfId="17909" xr:uid="{00000000-0005-0000-0000-000094890000}"/>
    <cellStyle name="Normal 6 5 5 2 6 4 2" xfId="36694" xr:uid="{00000000-0005-0000-0000-000095890000}"/>
    <cellStyle name="Normal 6 5 5 2 6 5" xfId="26098" xr:uid="{00000000-0005-0000-0000-000096890000}"/>
    <cellStyle name="Normal 6 5 5 2 7" xfId="17910" xr:uid="{00000000-0005-0000-0000-000097890000}"/>
    <cellStyle name="Normal 6 5 5 2 7 2" xfId="17911" xr:uid="{00000000-0005-0000-0000-000098890000}"/>
    <cellStyle name="Normal 6 5 5 2 7 2 2" xfId="42552" xr:uid="{00000000-0005-0000-0000-000099890000}"/>
    <cellStyle name="Normal 6 5 5 2 7 3" xfId="32534" xr:uid="{00000000-0005-0000-0000-00009A890000}"/>
    <cellStyle name="Normal 6 5 5 2 8" xfId="17912" xr:uid="{00000000-0005-0000-0000-00009B890000}"/>
    <cellStyle name="Normal 6 5 5 2 8 2" xfId="17913" xr:uid="{00000000-0005-0000-0000-00009C890000}"/>
    <cellStyle name="Normal 6 5 5 2 8 2 2" xfId="42553" xr:uid="{00000000-0005-0000-0000-00009D890000}"/>
    <cellStyle name="Normal 6 5 5 2 8 3" xfId="32535" xr:uid="{00000000-0005-0000-0000-00009E890000}"/>
    <cellStyle name="Normal 6 5 5 2 9" xfId="17914" xr:uid="{00000000-0005-0000-0000-00009F890000}"/>
    <cellStyle name="Normal 6 5 5 2 9 2" xfId="36677" xr:uid="{00000000-0005-0000-0000-0000A0890000}"/>
    <cellStyle name="Normal 6 5 5 3" xfId="17915" xr:uid="{00000000-0005-0000-0000-0000A1890000}"/>
    <cellStyle name="Normal 6 5 5 3 2" xfId="17916" xr:uid="{00000000-0005-0000-0000-0000A2890000}"/>
    <cellStyle name="Normal 6 5 5 3 2 2" xfId="17917" xr:uid="{00000000-0005-0000-0000-0000A3890000}"/>
    <cellStyle name="Normal 6 5 5 3 2 2 2" xfId="17918" xr:uid="{00000000-0005-0000-0000-0000A4890000}"/>
    <cellStyle name="Normal 6 5 5 3 2 2 2 2" xfId="17919" xr:uid="{00000000-0005-0000-0000-0000A5890000}"/>
    <cellStyle name="Normal 6 5 5 3 2 2 2 2 2" xfId="42554" xr:uid="{00000000-0005-0000-0000-0000A6890000}"/>
    <cellStyle name="Normal 6 5 5 3 2 2 2 3" xfId="32536" xr:uid="{00000000-0005-0000-0000-0000A7890000}"/>
    <cellStyle name="Normal 6 5 5 3 2 2 3" xfId="17920" xr:uid="{00000000-0005-0000-0000-0000A8890000}"/>
    <cellStyle name="Normal 6 5 5 3 2 2 3 2" xfId="17921" xr:uid="{00000000-0005-0000-0000-0000A9890000}"/>
    <cellStyle name="Normal 6 5 5 3 2 2 3 2 2" xfId="42555" xr:uid="{00000000-0005-0000-0000-0000AA890000}"/>
    <cellStyle name="Normal 6 5 5 3 2 2 3 3" xfId="32537" xr:uid="{00000000-0005-0000-0000-0000AB890000}"/>
    <cellStyle name="Normal 6 5 5 3 2 2 4" xfId="17922" xr:uid="{00000000-0005-0000-0000-0000AC890000}"/>
    <cellStyle name="Normal 6 5 5 3 2 2 4 2" xfId="36697" xr:uid="{00000000-0005-0000-0000-0000AD890000}"/>
    <cellStyle name="Normal 6 5 5 3 2 2 5" xfId="26101" xr:uid="{00000000-0005-0000-0000-0000AE890000}"/>
    <cellStyle name="Normal 6 5 5 3 2 3" xfId="17923" xr:uid="{00000000-0005-0000-0000-0000AF890000}"/>
    <cellStyle name="Normal 6 5 5 3 2 3 2" xfId="17924" xr:uid="{00000000-0005-0000-0000-0000B0890000}"/>
    <cellStyle name="Normal 6 5 5 3 2 3 2 2" xfId="17925" xr:uid="{00000000-0005-0000-0000-0000B1890000}"/>
    <cellStyle name="Normal 6 5 5 3 2 3 2 2 2" xfId="42556" xr:uid="{00000000-0005-0000-0000-0000B2890000}"/>
    <cellStyle name="Normal 6 5 5 3 2 3 2 3" xfId="32538" xr:uid="{00000000-0005-0000-0000-0000B3890000}"/>
    <cellStyle name="Normal 6 5 5 3 2 3 3" xfId="17926" xr:uid="{00000000-0005-0000-0000-0000B4890000}"/>
    <cellStyle name="Normal 6 5 5 3 2 3 3 2" xfId="17927" xr:uid="{00000000-0005-0000-0000-0000B5890000}"/>
    <cellStyle name="Normal 6 5 5 3 2 3 3 2 2" xfId="42557" xr:uid="{00000000-0005-0000-0000-0000B6890000}"/>
    <cellStyle name="Normal 6 5 5 3 2 3 3 3" xfId="32539" xr:uid="{00000000-0005-0000-0000-0000B7890000}"/>
    <cellStyle name="Normal 6 5 5 3 2 3 4" xfId="17928" xr:uid="{00000000-0005-0000-0000-0000B8890000}"/>
    <cellStyle name="Normal 6 5 5 3 2 3 4 2" xfId="36698" xr:uid="{00000000-0005-0000-0000-0000B9890000}"/>
    <cellStyle name="Normal 6 5 5 3 2 3 5" xfId="26102" xr:uid="{00000000-0005-0000-0000-0000BA890000}"/>
    <cellStyle name="Normal 6 5 5 3 2 4" xfId="17929" xr:uid="{00000000-0005-0000-0000-0000BB890000}"/>
    <cellStyle name="Normal 6 5 5 3 2 4 2" xfId="17930" xr:uid="{00000000-0005-0000-0000-0000BC890000}"/>
    <cellStyle name="Normal 6 5 5 3 2 4 2 2" xfId="42558" xr:uid="{00000000-0005-0000-0000-0000BD890000}"/>
    <cellStyle name="Normal 6 5 5 3 2 4 3" xfId="32540" xr:uid="{00000000-0005-0000-0000-0000BE890000}"/>
    <cellStyle name="Normal 6 5 5 3 2 5" xfId="17931" xr:uid="{00000000-0005-0000-0000-0000BF890000}"/>
    <cellStyle name="Normal 6 5 5 3 2 5 2" xfId="17932" xr:uid="{00000000-0005-0000-0000-0000C0890000}"/>
    <cellStyle name="Normal 6 5 5 3 2 5 2 2" xfId="42559" xr:uid="{00000000-0005-0000-0000-0000C1890000}"/>
    <cellStyle name="Normal 6 5 5 3 2 5 3" xfId="32541" xr:uid="{00000000-0005-0000-0000-0000C2890000}"/>
    <cellStyle name="Normal 6 5 5 3 2 6" xfId="17933" xr:uid="{00000000-0005-0000-0000-0000C3890000}"/>
    <cellStyle name="Normal 6 5 5 3 2 6 2" xfId="36696" xr:uid="{00000000-0005-0000-0000-0000C4890000}"/>
    <cellStyle name="Normal 6 5 5 3 2 7" xfId="26100" xr:uid="{00000000-0005-0000-0000-0000C5890000}"/>
    <cellStyle name="Normal 6 5 5 3 3" xfId="17934" xr:uid="{00000000-0005-0000-0000-0000C6890000}"/>
    <cellStyle name="Normal 6 5 5 3 3 2" xfId="17935" xr:uid="{00000000-0005-0000-0000-0000C7890000}"/>
    <cellStyle name="Normal 6 5 5 3 3 2 2" xfId="17936" xr:uid="{00000000-0005-0000-0000-0000C8890000}"/>
    <cellStyle name="Normal 6 5 5 3 3 2 2 2" xfId="42560" xr:uid="{00000000-0005-0000-0000-0000C9890000}"/>
    <cellStyle name="Normal 6 5 5 3 3 2 3" xfId="32542" xr:uid="{00000000-0005-0000-0000-0000CA890000}"/>
    <cellStyle name="Normal 6 5 5 3 3 3" xfId="17937" xr:uid="{00000000-0005-0000-0000-0000CB890000}"/>
    <cellStyle name="Normal 6 5 5 3 3 3 2" xfId="17938" xr:uid="{00000000-0005-0000-0000-0000CC890000}"/>
    <cellStyle name="Normal 6 5 5 3 3 3 2 2" xfId="42561" xr:uid="{00000000-0005-0000-0000-0000CD890000}"/>
    <cellStyle name="Normal 6 5 5 3 3 3 3" xfId="32543" xr:uid="{00000000-0005-0000-0000-0000CE890000}"/>
    <cellStyle name="Normal 6 5 5 3 3 4" xfId="17939" xr:uid="{00000000-0005-0000-0000-0000CF890000}"/>
    <cellStyle name="Normal 6 5 5 3 3 4 2" xfId="36699" xr:uid="{00000000-0005-0000-0000-0000D0890000}"/>
    <cellStyle name="Normal 6 5 5 3 3 5" xfId="26103" xr:uid="{00000000-0005-0000-0000-0000D1890000}"/>
    <cellStyle name="Normal 6 5 5 3 4" xfId="17940" xr:uid="{00000000-0005-0000-0000-0000D2890000}"/>
    <cellStyle name="Normal 6 5 5 3 4 2" xfId="17941" xr:uid="{00000000-0005-0000-0000-0000D3890000}"/>
    <cellStyle name="Normal 6 5 5 3 4 2 2" xfId="17942" xr:uid="{00000000-0005-0000-0000-0000D4890000}"/>
    <cellStyle name="Normal 6 5 5 3 4 2 2 2" xfId="42562" xr:uid="{00000000-0005-0000-0000-0000D5890000}"/>
    <cellStyle name="Normal 6 5 5 3 4 2 3" xfId="32544" xr:uid="{00000000-0005-0000-0000-0000D6890000}"/>
    <cellStyle name="Normal 6 5 5 3 4 3" xfId="17943" xr:uid="{00000000-0005-0000-0000-0000D7890000}"/>
    <cellStyle name="Normal 6 5 5 3 4 3 2" xfId="17944" xr:uid="{00000000-0005-0000-0000-0000D8890000}"/>
    <cellStyle name="Normal 6 5 5 3 4 3 2 2" xfId="42563" xr:uid="{00000000-0005-0000-0000-0000D9890000}"/>
    <cellStyle name="Normal 6 5 5 3 4 3 3" xfId="32545" xr:uid="{00000000-0005-0000-0000-0000DA890000}"/>
    <cellStyle name="Normal 6 5 5 3 4 4" xfId="17945" xr:uid="{00000000-0005-0000-0000-0000DB890000}"/>
    <cellStyle name="Normal 6 5 5 3 4 4 2" xfId="36700" xr:uid="{00000000-0005-0000-0000-0000DC890000}"/>
    <cellStyle name="Normal 6 5 5 3 4 5" xfId="26104" xr:uid="{00000000-0005-0000-0000-0000DD890000}"/>
    <cellStyle name="Normal 6 5 5 3 5" xfId="17946" xr:uid="{00000000-0005-0000-0000-0000DE890000}"/>
    <cellStyle name="Normal 6 5 5 3 5 2" xfId="17947" xr:uid="{00000000-0005-0000-0000-0000DF890000}"/>
    <cellStyle name="Normal 6 5 5 3 5 2 2" xfId="42564" xr:uid="{00000000-0005-0000-0000-0000E0890000}"/>
    <cellStyle name="Normal 6 5 5 3 5 3" xfId="32546" xr:uid="{00000000-0005-0000-0000-0000E1890000}"/>
    <cellStyle name="Normal 6 5 5 3 6" xfId="17948" xr:uid="{00000000-0005-0000-0000-0000E2890000}"/>
    <cellStyle name="Normal 6 5 5 3 6 2" xfId="17949" xr:uid="{00000000-0005-0000-0000-0000E3890000}"/>
    <cellStyle name="Normal 6 5 5 3 6 2 2" xfId="42565" xr:uid="{00000000-0005-0000-0000-0000E4890000}"/>
    <cellStyle name="Normal 6 5 5 3 6 3" xfId="32547" xr:uid="{00000000-0005-0000-0000-0000E5890000}"/>
    <cellStyle name="Normal 6 5 5 3 7" xfId="17950" xr:uid="{00000000-0005-0000-0000-0000E6890000}"/>
    <cellStyle name="Normal 6 5 5 3 7 2" xfId="36695" xr:uid="{00000000-0005-0000-0000-0000E7890000}"/>
    <cellStyle name="Normal 6 5 5 3 8" xfId="26099" xr:uid="{00000000-0005-0000-0000-0000E8890000}"/>
    <cellStyle name="Normal 6 5 5 4" xfId="17951" xr:uid="{00000000-0005-0000-0000-0000E9890000}"/>
    <cellStyle name="Normal 6 5 5 4 2" xfId="17952" xr:uid="{00000000-0005-0000-0000-0000EA890000}"/>
    <cellStyle name="Normal 6 5 5 4 2 2" xfId="17953" xr:uid="{00000000-0005-0000-0000-0000EB890000}"/>
    <cellStyle name="Normal 6 5 5 4 2 2 2" xfId="17954" xr:uid="{00000000-0005-0000-0000-0000EC890000}"/>
    <cellStyle name="Normal 6 5 5 4 2 2 2 2" xfId="17955" xr:uid="{00000000-0005-0000-0000-0000ED890000}"/>
    <cellStyle name="Normal 6 5 5 4 2 2 2 2 2" xfId="42566" xr:uid="{00000000-0005-0000-0000-0000EE890000}"/>
    <cellStyle name="Normal 6 5 5 4 2 2 2 3" xfId="32548" xr:uid="{00000000-0005-0000-0000-0000EF890000}"/>
    <cellStyle name="Normal 6 5 5 4 2 2 3" xfId="17956" xr:uid="{00000000-0005-0000-0000-0000F0890000}"/>
    <cellStyle name="Normal 6 5 5 4 2 2 3 2" xfId="17957" xr:uid="{00000000-0005-0000-0000-0000F1890000}"/>
    <cellStyle name="Normal 6 5 5 4 2 2 3 2 2" xfId="42567" xr:uid="{00000000-0005-0000-0000-0000F2890000}"/>
    <cellStyle name="Normal 6 5 5 4 2 2 3 3" xfId="32549" xr:uid="{00000000-0005-0000-0000-0000F3890000}"/>
    <cellStyle name="Normal 6 5 5 4 2 2 4" xfId="17958" xr:uid="{00000000-0005-0000-0000-0000F4890000}"/>
    <cellStyle name="Normal 6 5 5 4 2 2 4 2" xfId="36703" xr:uid="{00000000-0005-0000-0000-0000F5890000}"/>
    <cellStyle name="Normal 6 5 5 4 2 2 5" xfId="26107" xr:uid="{00000000-0005-0000-0000-0000F6890000}"/>
    <cellStyle name="Normal 6 5 5 4 2 3" xfId="17959" xr:uid="{00000000-0005-0000-0000-0000F7890000}"/>
    <cellStyle name="Normal 6 5 5 4 2 3 2" xfId="17960" xr:uid="{00000000-0005-0000-0000-0000F8890000}"/>
    <cellStyle name="Normal 6 5 5 4 2 3 2 2" xfId="17961" xr:uid="{00000000-0005-0000-0000-0000F9890000}"/>
    <cellStyle name="Normal 6 5 5 4 2 3 2 2 2" xfId="42568" xr:uid="{00000000-0005-0000-0000-0000FA890000}"/>
    <cellStyle name="Normal 6 5 5 4 2 3 2 3" xfId="32550" xr:uid="{00000000-0005-0000-0000-0000FB890000}"/>
    <cellStyle name="Normal 6 5 5 4 2 3 3" xfId="17962" xr:uid="{00000000-0005-0000-0000-0000FC890000}"/>
    <cellStyle name="Normal 6 5 5 4 2 3 3 2" xfId="17963" xr:uid="{00000000-0005-0000-0000-0000FD890000}"/>
    <cellStyle name="Normal 6 5 5 4 2 3 3 2 2" xfId="42569" xr:uid="{00000000-0005-0000-0000-0000FE890000}"/>
    <cellStyle name="Normal 6 5 5 4 2 3 3 3" xfId="32551" xr:uid="{00000000-0005-0000-0000-0000FF890000}"/>
    <cellStyle name="Normal 6 5 5 4 2 3 4" xfId="17964" xr:uid="{00000000-0005-0000-0000-0000008A0000}"/>
    <cellStyle name="Normal 6 5 5 4 2 3 4 2" xfId="36704" xr:uid="{00000000-0005-0000-0000-0000018A0000}"/>
    <cellStyle name="Normal 6 5 5 4 2 3 5" xfId="26108" xr:uid="{00000000-0005-0000-0000-0000028A0000}"/>
    <cellStyle name="Normal 6 5 5 4 2 4" xfId="17965" xr:uid="{00000000-0005-0000-0000-0000038A0000}"/>
    <cellStyle name="Normal 6 5 5 4 2 4 2" xfId="17966" xr:uid="{00000000-0005-0000-0000-0000048A0000}"/>
    <cellStyle name="Normal 6 5 5 4 2 4 2 2" xfId="42570" xr:uid="{00000000-0005-0000-0000-0000058A0000}"/>
    <cellStyle name="Normal 6 5 5 4 2 4 3" xfId="32552" xr:uid="{00000000-0005-0000-0000-0000068A0000}"/>
    <cellStyle name="Normal 6 5 5 4 2 5" xfId="17967" xr:uid="{00000000-0005-0000-0000-0000078A0000}"/>
    <cellStyle name="Normal 6 5 5 4 2 5 2" xfId="17968" xr:uid="{00000000-0005-0000-0000-0000088A0000}"/>
    <cellStyle name="Normal 6 5 5 4 2 5 2 2" xfId="42571" xr:uid="{00000000-0005-0000-0000-0000098A0000}"/>
    <cellStyle name="Normal 6 5 5 4 2 5 3" xfId="32553" xr:uid="{00000000-0005-0000-0000-00000A8A0000}"/>
    <cellStyle name="Normal 6 5 5 4 2 6" xfId="17969" xr:uid="{00000000-0005-0000-0000-00000B8A0000}"/>
    <cellStyle name="Normal 6 5 5 4 2 6 2" xfId="36702" xr:uid="{00000000-0005-0000-0000-00000C8A0000}"/>
    <cellStyle name="Normal 6 5 5 4 2 7" xfId="26106" xr:uid="{00000000-0005-0000-0000-00000D8A0000}"/>
    <cellStyle name="Normal 6 5 5 4 3" xfId="17970" xr:uid="{00000000-0005-0000-0000-00000E8A0000}"/>
    <cellStyle name="Normal 6 5 5 4 3 2" xfId="17971" xr:uid="{00000000-0005-0000-0000-00000F8A0000}"/>
    <cellStyle name="Normal 6 5 5 4 3 2 2" xfId="17972" xr:uid="{00000000-0005-0000-0000-0000108A0000}"/>
    <cellStyle name="Normal 6 5 5 4 3 2 2 2" xfId="42572" xr:uid="{00000000-0005-0000-0000-0000118A0000}"/>
    <cellStyle name="Normal 6 5 5 4 3 2 3" xfId="32554" xr:uid="{00000000-0005-0000-0000-0000128A0000}"/>
    <cellStyle name="Normal 6 5 5 4 3 3" xfId="17973" xr:uid="{00000000-0005-0000-0000-0000138A0000}"/>
    <cellStyle name="Normal 6 5 5 4 3 3 2" xfId="17974" xr:uid="{00000000-0005-0000-0000-0000148A0000}"/>
    <cellStyle name="Normal 6 5 5 4 3 3 2 2" xfId="42573" xr:uid="{00000000-0005-0000-0000-0000158A0000}"/>
    <cellStyle name="Normal 6 5 5 4 3 3 3" xfId="32555" xr:uid="{00000000-0005-0000-0000-0000168A0000}"/>
    <cellStyle name="Normal 6 5 5 4 3 4" xfId="17975" xr:uid="{00000000-0005-0000-0000-0000178A0000}"/>
    <cellStyle name="Normal 6 5 5 4 3 4 2" xfId="36705" xr:uid="{00000000-0005-0000-0000-0000188A0000}"/>
    <cellStyle name="Normal 6 5 5 4 3 5" xfId="26109" xr:uid="{00000000-0005-0000-0000-0000198A0000}"/>
    <cellStyle name="Normal 6 5 5 4 4" xfId="17976" xr:uid="{00000000-0005-0000-0000-00001A8A0000}"/>
    <cellStyle name="Normal 6 5 5 4 4 2" xfId="17977" xr:uid="{00000000-0005-0000-0000-00001B8A0000}"/>
    <cellStyle name="Normal 6 5 5 4 4 2 2" xfId="17978" xr:uid="{00000000-0005-0000-0000-00001C8A0000}"/>
    <cellStyle name="Normal 6 5 5 4 4 2 2 2" xfId="42574" xr:uid="{00000000-0005-0000-0000-00001D8A0000}"/>
    <cellStyle name="Normal 6 5 5 4 4 2 3" xfId="32556" xr:uid="{00000000-0005-0000-0000-00001E8A0000}"/>
    <cellStyle name="Normal 6 5 5 4 4 3" xfId="17979" xr:uid="{00000000-0005-0000-0000-00001F8A0000}"/>
    <cellStyle name="Normal 6 5 5 4 4 3 2" xfId="17980" xr:uid="{00000000-0005-0000-0000-0000208A0000}"/>
    <cellStyle name="Normal 6 5 5 4 4 3 2 2" xfId="42575" xr:uid="{00000000-0005-0000-0000-0000218A0000}"/>
    <cellStyle name="Normal 6 5 5 4 4 3 3" xfId="32557" xr:uid="{00000000-0005-0000-0000-0000228A0000}"/>
    <cellStyle name="Normal 6 5 5 4 4 4" xfId="17981" xr:uid="{00000000-0005-0000-0000-0000238A0000}"/>
    <cellStyle name="Normal 6 5 5 4 4 4 2" xfId="36706" xr:uid="{00000000-0005-0000-0000-0000248A0000}"/>
    <cellStyle name="Normal 6 5 5 4 4 5" xfId="26110" xr:uid="{00000000-0005-0000-0000-0000258A0000}"/>
    <cellStyle name="Normal 6 5 5 4 5" xfId="17982" xr:uid="{00000000-0005-0000-0000-0000268A0000}"/>
    <cellStyle name="Normal 6 5 5 4 5 2" xfId="17983" xr:uid="{00000000-0005-0000-0000-0000278A0000}"/>
    <cellStyle name="Normal 6 5 5 4 5 2 2" xfId="42576" xr:uid="{00000000-0005-0000-0000-0000288A0000}"/>
    <cellStyle name="Normal 6 5 5 4 5 3" xfId="32558" xr:uid="{00000000-0005-0000-0000-0000298A0000}"/>
    <cellStyle name="Normal 6 5 5 4 6" xfId="17984" xr:uid="{00000000-0005-0000-0000-00002A8A0000}"/>
    <cellStyle name="Normal 6 5 5 4 6 2" xfId="17985" xr:uid="{00000000-0005-0000-0000-00002B8A0000}"/>
    <cellStyle name="Normal 6 5 5 4 6 2 2" xfId="42577" xr:uid="{00000000-0005-0000-0000-00002C8A0000}"/>
    <cellStyle name="Normal 6 5 5 4 6 3" xfId="32559" xr:uid="{00000000-0005-0000-0000-00002D8A0000}"/>
    <cellStyle name="Normal 6 5 5 4 7" xfId="17986" xr:uid="{00000000-0005-0000-0000-00002E8A0000}"/>
    <cellStyle name="Normal 6 5 5 4 7 2" xfId="36701" xr:uid="{00000000-0005-0000-0000-00002F8A0000}"/>
    <cellStyle name="Normal 6 5 5 4 8" xfId="26105" xr:uid="{00000000-0005-0000-0000-0000308A0000}"/>
    <cellStyle name="Normal 6 5 5 5" xfId="17987" xr:uid="{00000000-0005-0000-0000-0000318A0000}"/>
    <cellStyle name="Normal 6 5 5 5 2" xfId="17988" xr:uid="{00000000-0005-0000-0000-0000328A0000}"/>
    <cellStyle name="Normal 6 5 5 5 2 2" xfId="17989" xr:uid="{00000000-0005-0000-0000-0000338A0000}"/>
    <cellStyle name="Normal 6 5 5 5 2 2 2" xfId="17990" xr:uid="{00000000-0005-0000-0000-0000348A0000}"/>
    <cellStyle name="Normal 6 5 5 5 2 2 2 2" xfId="17991" xr:uid="{00000000-0005-0000-0000-0000358A0000}"/>
    <cellStyle name="Normal 6 5 5 5 2 2 2 2 2" xfId="42578" xr:uid="{00000000-0005-0000-0000-0000368A0000}"/>
    <cellStyle name="Normal 6 5 5 5 2 2 2 3" xfId="32560" xr:uid="{00000000-0005-0000-0000-0000378A0000}"/>
    <cellStyle name="Normal 6 5 5 5 2 2 3" xfId="17992" xr:uid="{00000000-0005-0000-0000-0000388A0000}"/>
    <cellStyle name="Normal 6 5 5 5 2 2 3 2" xfId="17993" xr:uid="{00000000-0005-0000-0000-0000398A0000}"/>
    <cellStyle name="Normal 6 5 5 5 2 2 3 2 2" xfId="42579" xr:uid="{00000000-0005-0000-0000-00003A8A0000}"/>
    <cellStyle name="Normal 6 5 5 5 2 2 3 3" xfId="32561" xr:uid="{00000000-0005-0000-0000-00003B8A0000}"/>
    <cellStyle name="Normal 6 5 5 5 2 2 4" xfId="17994" xr:uid="{00000000-0005-0000-0000-00003C8A0000}"/>
    <cellStyle name="Normal 6 5 5 5 2 2 4 2" xfId="36709" xr:uid="{00000000-0005-0000-0000-00003D8A0000}"/>
    <cellStyle name="Normal 6 5 5 5 2 2 5" xfId="26113" xr:uid="{00000000-0005-0000-0000-00003E8A0000}"/>
    <cellStyle name="Normal 6 5 5 5 2 3" xfId="17995" xr:uid="{00000000-0005-0000-0000-00003F8A0000}"/>
    <cellStyle name="Normal 6 5 5 5 2 3 2" xfId="17996" xr:uid="{00000000-0005-0000-0000-0000408A0000}"/>
    <cellStyle name="Normal 6 5 5 5 2 3 2 2" xfId="17997" xr:uid="{00000000-0005-0000-0000-0000418A0000}"/>
    <cellStyle name="Normal 6 5 5 5 2 3 2 2 2" xfId="42580" xr:uid="{00000000-0005-0000-0000-0000428A0000}"/>
    <cellStyle name="Normal 6 5 5 5 2 3 2 3" xfId="32562" xr:uid="{00000000-0005-0000-0000-0000438A0000}"/>
    <cellStyle name="Normal 6 5 5 5 2 3 3" xfId="17998" xr:uid="{00000000-0005-0000-0000-0000448A0000}"/>
    <cellStyle name="Normal 6 5 5 5 2 3 3 2" xfId="17999" xr:uid="{00000000-0005-0000-0000-0000458A0000}"/>
    <cellStyle name="Normal 6 5 5 5 2 3 3 2 2" xfId="42581" xr:uid="{00000000-0005-0000-0000-0000468A0000}"/>
    <cellStyle name="Normal 6 5 5 5 2 3 3 3" xfId="32563" xr:uid="{00000000-0005-0000-0000-0000478A0000}"/>
    <cellStyle name="Normal 6 5 5 5 2 3 4" xfId="18000" xr:uid="{00000000-0005-0000-0000-0000488A0000}"/>
    <cellStyle name="Normal 6 5 5 5 2 3 4 2" xfId="36710" xr:uid="{00000000-0005-0000-0000-0000498A0000}"/>
    <cellStyle name="Normal 6 5 5 5 2 3 5" xfId="26114" xr:uid="{00000000-0005-0000-0000-00004A8A0000}"/>
    <cellStyle name="Normal 6 5 5 5 2 4" xfId="18001" xr:uid="{00000000-0005-0000-0000-00004B8A0000}"/>
    <cellStyle name="Normal 6 5 5 5 2 4 2" xfId="18002" xr:uid="{00000000-0005-0000-0000-00004C8A0000}"/>
    <cellStyle name="Normal 6 5 5 5 2 4 2 2" xfId="42582" xr:uid="{00000000-0005-0000-0000-00004D8A0000}"/>
    <cellStyle name="Normal 6 5 5 5 2 4 3" xfId="32564" xr:uid="{00000000-0005-0000-0000-00004E8A0000}"/>
    <cellStyle name="Normal 6 5 5 5 2 5" xfId="18003" xr:uid="{00000000-0005-0000-0000-00004F8A0000}"/>
    <cellStyle name="Normal 6 5 5 5 2 5 2" xfId="18004" xr:uid="{00000000-0005-0000-0000-0000508A0000}"/>
    <cellStyle name="Normal 6 5 5 5 2 5 2 2" xfId="42583" xr:uid="{00000000-0005-0000-0000-0000518A0000}"/>
    <cellStyle name="Normal 6 5 5 5 2 5 3" xfId="32565" xr:uid="{00000000-0005-0000-0000-0000528A0000}"/>
    <cellStyle name="Normal 6 5 5 5 2 6" xfId="18005" xr:uid="{00000000-0005-0000-0000-0000538A0000}"/>
    <cellStyle name="Normal 6 5 5 5 2 6 2" xfId="36708" xr:uid="{00000000-0005-0000-0000-0000548A0000}"/>
    <cellStyle name="Normal 6 5 5 5 2 7" xfId="26112" xr:uid="{00000000-0005-0000-0000-0000558A0000}"/>
    <cellStyle name="Normal 6 5 5 5 3" xfId="18006" xr:uid="{00000000-0005-0000-0000-0000568A0000}"/>
    <cellStyle name="Normal 6 5 5 5 3 2" xfId="18007" xr:uid="{00000000-0005-0000-0000-0000578A0000}"/>
    <cellStyle name="Normal 6 5 5 5 3 2 2" xfId="18008" xr:uid="{00000000-0005-0000-0000-0000588A0000}"/>
    <cellStyle name="Normal 6 5 5 5 3 2 2 2" xfId="42584" xr:uid="{00000000-0005-0000-0000-0000598A0000}"/>
    <cellStyle name="Normal 6 5 5 5 3 2 3" xfId="32566" xr:uid="{00000000-0005-0000-0000-00005A8A0000}"/>
    <cellStyle name="Normal 6 5 5 5 3 3" xfId="18009" xr:uid="{00000000-0005-0000-0000-00005B8A0000}"/>
    <cellStyle name="Normal 6 5 5 5 3 3 2" xfId="18010" xr:uid="{00000000-0005-0000-0000-00005C8A0000}"/>
    <cellStyle name="Normal 6 5 5 5 3 3 2 2" xfId="42585" xr:uid="{00000000-0005-0000-0000-00005D8A0000}"/>
    <cellStyle name="Normal 6 5 5 5 3 3 3" xfId="32567" xr:uid="{00000000-0005-0000-0000-00005E8A0000}"/>
    <cellStyle name="Normal 6 5 5 5 3 4" xfId="18011" xr:uid="{00000000-0005-0000-0000-00005F8A0000}"/>
    <cellStyle name="Normal 6 5 5 5 3 4 2" xfId="36711" xr:uid="{00000000-0005-0000-0000-0000608A0000}"/>
    <cellStyle name="Normal 6 5 5 5 3 5" xfId="26115" xr:uid="{00000000-0005-0000-0000-0000618A0000}"/>
    <cellStyle name="Normal 6 5 5 5 4" xfId="18012" xr:uid="{00000000-0005-0000-0000-0000628A0000}"/>
    <cellStyle name="Normal 6 5 5 5 4 2" xfId="18013" xr:uid="{00000000-0005-0000-0000-0000638A0000}"/>
    <cellStyle name="Normal 6 5 5 5 4 2 2" xfId="18014" xr:uid="{00000000-0005-0000-0000-0000648A0000}"/>
    <cellStyle name="Normal 6 5 5 5 4 2 2 2" xfId="42586" xr:uid="{00000000-0005-0000-0000-0000658A0000}"/>
    <cellStyle name="Normal 6 5 5 5 4 2 3" xfId="32568" xr:uid="{00000000-0005-0000-0000-0000668A0000}"/>
    <cellStyle name="Normal 6 5 5 5 4 3" xfId="18015" xr:uid="{00000000-0005-0000-0000-0000678A0000}"/>
    <cellStyle name="Normal 6 5 5 5 4 3 2" xfId="18016" xr:uid="{00000000-0005-0000-0000-0000688A0000}"/>
    <cellStyle name="Normal 6 5 5 5 4 3 2 2" xfId="42587" xr:uid="{00000000-0005-0000-0000-0000698A0000}"/>
    <cellStyle name="Normal 6 5 5 5 4 3 3" xfId="32569" xr:uid="{00000000-0005-0000-0000-00006A8A0000}"/>
    <cellStyle name="Normal 6 5 5 5 4 4" xfId="18017" xr:uid="{00000000-0005-0000-0000-00006B8A0000}"/>
    <cellStyle name="Normal 6 5 5 5 4 4 2" xfId="36712" xr:uid="{00000000-0005-0000-0000-00006C8A0000}"/>
    <cellStyle name="Normal 6 5 5 5 4 5" xfId="26116" xr:uid="{00000000-0005-0000-0000-00006D8A0000}"/>
    <cellStyle name="Normal 6 5 5 5 5" xfId="18018" xr:uid="{00000000-0005-0000-0000-00006E8A0000}"/>
    <cellStyle name="Normal 6 5 5 5 5 2" xfId="18019" xr:uid="{00000000-0005-0000-0000-00006F8A0000}"/>
    <cellStyle name="Normal 6 5 5 5 5 2 2" xfId="42588" xr:uid="{00000000-0005-0000-0000-0000708A0000}"/>
    <cellStyle name="Normal 6 5 5 5 5 3" xfId="32570" xr:uid="{00000000-0005-0000-0000-0000718A0000}"/>
    <cellStyle name="Normal 6 5 5 5 6" xfId="18020" xr:uid="{00000000-0005-0000-0000-0000728A0000}"/>
    <cellStyle name="Normal 6 5 5 5 6 2" xfId="18021" xr:uid="{00000000-0005-0000-0000-0000738A0000}"/>
    <cellStyle name="Normal 6 5 5 5 6 2 2" xfId="42589" xr:uid="{00000000-0005-0000-0000-0000748A0000}"/>
    <cellStyle name="Normal 6 5 5 5 6 3" xfId="32571" xr:uid="{00000000-0005-0000-0000-0000758A0000}"/>
    <cellStyle name="Normal 6 5 5 5 7" xfId="18022" xr:uid="{00000000-0005-0000-0000-0000768A0000}"/>
    <cellStyle name="Normal 6 5 5 5 7 2" xfId="36707" xr:uid="{00000000-0005-0000-0000-0000778A0000}"/>
    <cellStyle name="Normal 6 5 5 5 8" xfId="26111" xr:uid="{00000000-0005-0000-0000-0000788A0000}"/>
    <cellStyle name="Normal 6 5 5 6" xfId="18023" xr:uid="{00000000-0005-0000-0000-0000798A0000}"/>
    <cellStyle name="Normal 6 5 5 6 2" xfId="18024" xr:uid="{00000000-0005-0000-0000-00007A8A0000}"/>
    <cellStyle name="Normal 6 5 5 6 2 2" xfId="18025" xr:uid="{00000000-0005-0000-0000-00007B8A0000}"/>
    <cellStyle name="Normal 6 5 5 6 2 2 2" xfId="18026" xr:uid="{00000000-0005-0000-0000-00007C8A0000}"/>
    <cellStyle name="Normal 6 5 5 6 2 2 2 2" xfId="42590" xr:uid="{00000000-0005-0000-0000-00007D8A0000}"/>
    <cellStyle name="Normal 6 5 5 6 2 2 3" xfId="32572" xr:uid="{00000000-0005-0000-0000-00007E8A0000}"/>
    <cellStyle name="Normal 6 5 5 6 2 3" xfId="18027" xr:uid="{00000000-0005-0000-0000-00007F8A0000}"/>
    <cellStyle name="Normal 6 5 5 6 2 3 2" xfId="18028" xr:uid="{00000000-0005-0000-0000-0000808A0000}"/>
    <cellStyle name="Normal 6 5 5 6 2 3 2 2" xfId="42591" xr:uid="{00000000-0005-0000-0000-0000818A0000}"/>
    <cellStyle name="Normal 6 5 5 6 2 3 3" xfId="32573" xr:uid="{00000000-0005-0000-0000-0000828A0000}"/>
    <cellStyle name="Normal 6 5 5 6 2 4" xfId="18029" xr:uid="{00000000-0005-0000-0000-0000838A0000}"/>
    <cellStyle name="Normal 6 5 5 6 2 4 2" xfId="36714" xr:uid="{00000000-0005-0000-0000-0000848A0000}"/>
    <cellStyle name="Normal 6 5 5 6 2 5" xfId="26118" xr:uid="{00000000-0005-0000-0000-0000858A0000}"/>
    <cellStyle name="Normal 6 5 5 6 3" xfId="18030" xr:uid="{00000000-0005-0000-0000-0000868A0000}"/>
    <cellStyle name="Normal 6 5 5 6 3 2" xfId="18031" xr:uid="{00000000-0005-0000-0000-0000878A0000}"/>
    <cellStyle name="Normal 6 5 5 6 3 2 2" xfId="18032" xr:uid="{00000000-0005-0000-0000-0000888A0000}"/>
    <cellStyle name="Normal 6 5 5 6 3 2 2 2" xfId="42592" xr:uid="{00000000-0005-0000-0000-0000898A0000}"/>
    <cellStyle name="Normal 6 5 5 6 3 2 3" xfId="32574" xr:uid="{00000000-0005-0000-0000-00008A8A0000}"/>
    <cellStyle name="Normal 6 5 5 6 3 3" xfId="18033" xr:uid="{00000000-0005-0000-0000-00008B8A0000}"/>
    <cellStyle name="Normal 6 5 5 6 3 3 2" xfId="18034" xr:uid="{00000000-0005-0000-0000-00008C8A0000}"/>
    <cellStyle name="Normal 6 5 5 6 3 3 2 2" xfId="42593" xr:uid="{00000000-0005-0000-0000-00008D8A0000}"/>
    <cellStyle name="Normal 6 5 5 6 3 3 3" xfId="32575" xr:uid="{00000000-0005-0000-0000-00008E8A0000}"/>
    <cellStyle name="Normal 6 5 5 6 3 4" xfId="18035" xr:uid="{00000000-0005-0000-0000-00008F8A0000}"/>
    <cellStyle name="Normal 6 5 5 6 3 4 2" xfId="36715" xr:uid="{00000000-0005-0000-0000-0000908A0000}"/>
    <cellStyle name="Normal 6 5 5 6 3 5" xfId="26119" xr:uid="{00000000-0005-0000-0000-0000918A0000}"/>
    <cellStyle name="Normal 6 5 5 6 4" xfId="18036" xr:uid="{00000000-0005-0000-0000-0000928A0000}"/>
    <cellStyle name="Normal 6 5 5 6 4 2" xfId="18037" xr:uid="{00000000-0005-0000-0000-0000938A0000}"/>
    <cellStyle name="Normal 6 5 5 6 4 2 2" xfId="42594" xr:uid="{00000000-0005-0000-0000-0000948A0000}"/>
    <cellStyle name="Normal 6 5 5 6 4 3" xfId="32576" xr:uid="{00000000-0005-0000-0000-0000958A0000}"/>
    <cellStyle name="Normal 6 5 5 6 5" xfId="18038" xr:uid="{00000000-0005-0000-0000-0000968A0000}"/>
    <cellStyle name="Normal 6 5 5 6 5 2" xfId="18039" xr:uid="{00000000-0005-0000-0000-0000978A0000}"/>
    <cellStyle name="Normal 6 5 5 6 5 2 2" xfId="42595" xr:uid="{00000000-0005-0000-0000-0000988A0000}"/>
    <cellStyle name="Normal 6 5 5 6 5 3" xfId="32577" xr:uid="{00000000-0005-0000-0000-0000998A0000}"/>
    <cellStyle name="Normal 6 5 5 6 6" xfId="18040" xr:uid="{00000000-0005-0000-0000-00009A8A0000}"/>
    <cellStyle name="Normal 6 5 5 6 6 2" xfId="36713" xr:uid="{00000000-0005-0000-0000-00009B8A0000}"/>
    <cellStyle name="Normal 6 5 5 6 7" xfId="26117" xr:uid="{00000000-0005-0000-0000-00009C8A0000}"/>
    <cellStyle name="Normal 6 5 5 7" xfId="18041" xr:uid="{00000000-0005-0000-0000-00009D8A0000}"/>
    <cellStyle name="Normal 6 5 5 7 2" xfId="18042" xr:uid="{00000000-0005-0000-0000-00009E8A0000}"/>
    <cellStyle name="Normal 6 5 5 7 2 2" xfId="18043" xr:uid="{00000000-0005-0000-0000-00009F8A0000}"/>
    <cellStyle name="Normal 6 5 5 7 2 2 2" xfId="42596" xr:uid="{00000000-0005-0000-0000-0000A08A0000}"/>
    <cellStyle name="Normal 6 5 5 7 2 3" xfId="32578" xr:uid="{00000000-0005-0000-0000-0000A18A0000}"/>
    <cellStyle name="Normal 6 5 5 7 3" xfId="18044" xr:uid="{00000000-0005-0000-0000-0000A28A0000}"/>
    <cellStyle name="Normal 6 5 5 7 3 2" xfId="18045" xr:uid="{00000000-0005-0000-0000-0000A38A0000}"/>
    <cellStyle name="Normal 6 5 5 7 3 2 2" xfId="42597" xr:uid="{00000000-0005-0000-0000-0000A48A0000}"/>
    <cellStyle name="Normal 6 5 5 7 3 3" xfId="32579" xr:uid="{00000000-0005-0000-0000-0000A58A0000}"/>
    <cellStyle name="Normal 6 5 5 7 4" xfId="18046" xr:uid="{00000000-0005-0000-0000-0000A68A0000}"/>
    <cellStyle name="Normal 6 5 5 7 4 2" xfId="36716" xr:uid="{00000000-0005-0000-0000-0000A78A0000}"/>
    <cellStyle name="Normal 6 5 5 7 5" xfId="26120" xr:uid="{00000000-0005-0000-0000-0000A88A0000}"/>
    <cellStyle name="Normal 6 5 5 8" xfId="18047" xr:uid="{00000000-0005-0000-0000-0000A98A0000}"/>
    <cellStyle name="Normal 6 5 5 8 2" xfId="18048" xr:uid="{00000000-0005-0000-0000-0000AA8A0000}"/>
    <cellStyle name="Normal 6 5 5 8 2 2" xfId="18049" xr:uid="{00000000-0005-0000-0000-0000AB8A0000}"/>
    <cellStyle name="Normal 6 5 5 8 2 2 2" xfId="42598" xr:uid="{00000000-0005-0000-0000-0000AC8A0000}"/>
    <cellStyle name="Normal 6 5 5 8 2 3" xfId="32580" xr:uid="{00000000-0005-0000-0000-0000AD8A0000}"/>
    <cellStyle name="Normal 6 5 5 8 3" xfId="18050" xr:uid="{00000000-0005-0000-0000-0000AE8A0000}"/>
    <cellStyle name="Normal 6 5 5 8 3 2" xfId="18051" xr:uid="{00000000-0005-0000-0000-0000AF8A0000}"/>
    <cellStyle name="Normal 6 5 5 8 3 2 2" xfId="42599" xr:uid="{00000000-0005-0000-0000-0000B08A0000}"/>
    <cellStyle name="Normal 6 5 5 8 3 3" xfId="32581" xr:uid="{00000000-0005-0000-0000-0000B18A0000}"/>
    <cellStyle name="Normal 6 5 5 8 4" xfId="18052" xr:uid="{00000000-0005-0000-0000-0000B28A0000}"/>
    <cellStyle name="Normal 6 5 5 8 4 2" xfId="36717" xr:uid="{00000000-0005-0000-0000-0000B38A0000}"/>
    <cellStyle name="Normal 6 5 5 8 5" xfId="26121" xr:uid="{00000000-0005-0000-0000-0000B48A0000}"/>
    <cellStyle name="Normal 6 5 5 9" xfId="18053" xr:uid="{00000000-0005-0000-0000-0000B58A0000}"/>
    <cellStyle name="Normal 6 5 5 9 2" xfId="18054" xr:uid="{00000000-0005-0000-0000-0000B68A0000}"/>
    <cellStyle name="Normal 6 5 5 9 2 2" xfId="42600" xr:uid="{00000000-0005-0000-0000-0000B78A0000}"/>
    <cellStyle name="Normal 6 5 5 9 3" xfId="32582" xr:uid="{00000000-0005-0000-0000-0000B88A0000}"/>
    <cellStyle name="Normal 6 5 6" xfId="18055" xr:uid="{00000000-0005-0000-0000-0000B98A0000}"/>
    <cellStyle name="Normal 6 5 6 10" xfId="18056" xr:uid="{00000000-0005-0000-0000-0000BA8A0000}"/>
    <cellStyle name="Normal 6 5 6 10 2" xfId="36718" xr:uid="{00000000-0005-0000-0000-0000BB8A0000}"/>
    <cellStyle name="Normal 6 5 6 11" xfId="26122" xr:uid="{00000000-0005-0000-0000-0000BC8A0000}"/>
    <cellStyle name="Normal 6 5 6 2" xfId="18057" xr:uid="{00000000-0005-0000-0000-0000BD8A0000}"/>
    <cellStyle name="Normal 6 5 6 2 10" xfId="26123" xr:uid="{00000000-0005-0000-0000-0000BE8A0000}"/>
    <cellStyle name="Normal 6 5 6 2 2" xfId="18058" xr:uid="{00000000-0005-0000-0000-0000BF8A0000}"/>
    <cellStyle name="Normal 6 5 6 2 2 2" xfId="18059" xr:uid="{00000000-0005-0000-0000-0000C08A0000}"/>
    <cellStyle name="Normal 6 5 6 2 2 2 2" xfId="18060" xr:uid="{00000000-0005-0000-0000-0000C18A0000}"/>
    <cellStyle name="Normal 6 5 6 2 2 2 2 2" xfId="18061" xr:uid="{00000000-0005-0000-0000-0000C28A0000}"/>
    <cellStyle name="Normal 6 5 6 2 2 2 2 2 2" xfId="18062" xr:uid="{00000000-0005-0000-0000-0000C38A0000}"/>
    <cellStyle name="Normal 6 5 6 2 2 2 2 2 2 2" xfId="42601" xr:uid="{00000000-0005-0000-0000-0000C48A0000}"/>
    <cellStyle name="Normal 6 5 6 2 2 2 2 2 3" xfId="32583" xr:uid="{00000000-0005-0000-0000-0000C58A0000}"/>
    <cellStyle name="Normal 6 5 6 2 2 2 2 3" xfId="18063" xr:uid="{00000000-0005-0000-0000-0000C68A0000}"/>
    <cellStyle name="Normal 6 5 6 2 2 2 2 3 2" xfId="18064" xr:uid="{00000000-0005-0000-0000-0000C78A0000}"/>
    <cellStyle name="Normal 6 5 6 2 2 2 2 3 2 2" xfId="42602" xr:uid="{00000000-0005-0000-0000-0000C88A0000}"/>
    <cellStyle name="Normal 6 5 6 2 2 2 2 3 3" xfId="32584" xr:uid="{00000000-0005-0000-0000-0000C98A0000}"/>
    <cellStyle name="Normal 6 5 6 2 2 2 2 4" xfId="18065" xr:uid="{00000000-0005-0000-0000-0000CA8A0000}"/>
    <cellStyle name="Normal 6 5 6 2 2 2 2 4 2" xfId="36722" xr:uid="{00000000-0005-0000-0000-0000CB8A0000}"/>
    <cellStyle name="Normal 6 5 6 2 2 2 2 5" xfId="26126" xr:uid="{00000000-0005-0000-0000-0000CC8A0000}"/>
    <cellStyle name="Normal 6 5 6 2 2 2 3" xfId="18066" xr:uid="{00000000-0005-0000-0000-0000CD8A0000}"/>
    <cellStyle name="Normal 6 5 6 2 2 2 3 2" xfId="18067" xr:uid="{00000000-0005-0000-0000-0000CE8A0000}"/>
    <cellStyle name="Normal 6 5 6 2 2 2 3 2 2" xfId="18068" xr:uid="{00000000-0005-0000-0000-0000CF8A0000}"/>
    <cellStyle name="Normal 6 5 6 2 2 2 3 2 2 2" xfId="42603" xr:uid="{00000000-0005-0000-0000-0000D08A0000}"/>
    <cellStyle name="Normal 6 5 6 2 2 2 3 2 3" xfId="32585" xr:uid="{00000000-0005-0000-0000-0000D18A0000}"/>
    <cellStyle name="Normal 6 5 6 2 2 2 3 3" xfId="18069" xr:uid="{00000000-0005-0000-0000-0000D28A0000}"/>
    <cellStyle name="Normal 6 5 6 2 2 2 3 3 2" xfId="18070" xr:uid="{00000000-0005-0000-0000-0000D38A0000}"/>
    <cellStyle name="Normal 6 5 6 2 2 2 3 3 2 2" xfId="42604" xr:uid="{00000000-0005-0000-0000-0000D48A0000}"/>
    <cellStyle name="Normal 6 5 6 2 2 2 3 3 3" xfId="32586" xr:uid="{00000000-0005-0000-0000-0000D58A0000}"/>
    <cellStyle name="Normal 6 5 6 2 2 2 3 4" xfId="18071" xr:uid="{00000000-0005-0000-0000-0000D68A0000}"/>
    <cellStyle name="Normal 6 5 6 2 2 2 3 4 2" xfId="36723" xr:uid="{00000000-0005-0000-0000-0000D78A0000}"/>
    <cellStyle name="Normal 6 5 6 2 2 2 3 5" xfId="26127" xr:uid="{00000000-0005-0000-0000-0000D88A0000}"/>
    <cellStyle name="Normal 6 5 6 2 2 2 4" xfId="18072" xr:uid="{00000000-0005-0000-0000-0000D98A0000}"/>
    <cellStyle name="Normal 6 5 6 2 2 2 4 2" xfId="18073" xr:uid="{00000000-0005-0000-0000-0000DA8A0000}"/>
    <cellStyle name="Normal 6 5 6 2 2 2 4 2 2" xfId="42605" xr:uid="{00000000-0005-0000-0000-0000DB8A0000}"/>
    <cellStyle name="Normal 6 5 6 2 2 2 4 3" xfId="32587" xr:uid="{00000000-0005-0000-0000-0000DC8A0000}"/>
    <cellStyle name="Normal 6 5 6 2 2 2 5" xfId="18074" xr:uid="{00000000-0005-0000-0000-0000DD8A0000}"/>
    <cellStyle name="Normal 6 5 6 2 2 2 5 2" xfId="18075" xr:uid="{00000000-0005-0000-0000-0000DE8A0000}"/>
    <cellStyle name="Normal 6 5 6 2 2 2 5 2 2" xfId="42606" xr:uid="{00000000-0005-0000-0000-0000DF8A0000}"/>
    <cellStyle name="Normal 6 5 6 2 2 2 5 3" xfId="32588" xr:uid="{00000000-0005-0000-0000-0000E08A0000}"/>
    <cellStyle name="Normal 6 5 6 2 2 2 6" xfId="18076" xr:uid="{00000000-0005-0000-0000-0000E18A0000}"/>
    <cellStyle name="Normal 6 5 6 2 2 2 6 2" xfId="36721" xr:uid="{00000000-0005-0000-0000-0000E28A0000}"/>
    <cellStyle name="Normal 6 5 6 2 2 2 7" xfId="26125" xr:uid="{00000000-0005-0000-0000-0000E38A0000}"/>
    <cellStyle name="Normal 6 5 6 2 2 3" xfId="18077" xr:uid="{00000000-0005-0000-0000-0000E48A0000}"/>
    <cellStyle name="Normal 6 5 6 2 2 3 2" xfId="18078" xr:uid="{00000000-0005-0000-0000-0000E58A0000}"/>
    <cellStyle name="Normal 6 5 6 2 2 3 2 2" xfId="18079" xr:uid="{00000000-0005-0000-0000-0000E68A0000}"/>
    <cellStyle name="Normal 6 5 6 2 2 3 2 2 2" xfId="42607" xr:uid="{00000000-0005-0000-0000-0000E78A0000}"/>
    <cellStyle name="Normal 6 5 6 2 2 3 2 3" xfId="32589" xr:uid="{00000000-0005-0000-0000-0000E88A0000}"/>
    <cellStyle name="Normal 6 5 6 2 2 3 3" xfId="18080" xr:uid="{00000000-0005-0000-0000-0000E98A0000}"/>
    <cellStyle name="Normal 6 5 6 2 2 3 3 2" xfId="18081" xr:uid="{00000000-0005-0000-0000-0000EA8A0000}"/>
    <cellStyle name="Normal 6 5 6 2 2 3 3 2 2" xfId="42608" xr:uid="{00000000-0005-0000-0000-0000EB8A0000}"/>
    <cellStyle name="Normal 6 5 6 2 2 3 3 3" xfId="32590" xr:uid="{00000000-0005-0000-0000-0000EC8A0000}"/>
    <cellStyle name="Normal 6 5 6 2 2 3 4" xfId="18082" xr:uid="{00000000-0005-0000-0000-0000ED8A0000}"/>
    <cellStyle name="Normal 6 5 6 2 2 3 4 2" xfId="36724" xr:uid="{00000000-0005-0000-0000-0000EE8A0000}"/>
    <cellStyle name="Normal 6 5 6 2 2 3 5" xfId="26128" xr:uid="{00000000-0005-0000-0000-0000EF8A0000}"/>
    <cellStyle name="Normal 6 5 6 2 2 4" xfId="18083" xr:uid="{00000000-0005-0000-0000-0000F08A0000}"/>
    <cellStyle name="Normal 6 5 6 2 2 4 2" xfId="18084" xr:uid="{00000000-0005-0000-0000-0000F18A0000}"/>
    <cellStyle name="Normal 6 5 6 2 2 4 2 2" xfId="18085" xr:uid="{00000000-0005-0000-0000-0000F28A0000}"/>
    <cellStyle name="Normal 6 5 6 2 2 4 2 2 2" xfId="42609" xr:uid="{00000000-0005-0000-0000-0000F38A0000}"/>
    <cellStyle name="Normal 6 5 6 2 2 4 2 3" xfId="32591" xr:uid="{00000000-0005-0000-0000-0000F48A0000}"/>
    <cellStyle name="Normal 6 5 6 2 2 4 3" xfId="18086" xr:uid="{00000000-0005-0000-0000-0000F58A0000}"/>
    <cellStyle name="Normal 6 5 6 2 2 4 3 2" xfId="18087" xr:uid="{00000000-0005-0000-0000-0000F68A0000}"/>
    <cellStyle name="Normal 6 5 6 2 2 4 3 2 2" xfId="42610" xr:uid="{00000000-0005-0000-0000-0000F78A0000}"/>
    <cellStyle name="Normal 6 5 6 2 2 4 3 3" xfId="32592" xr:uid="{00000000-0005-0000-0000-0000F88A0000}"/>
    <cellStyle name="Normal 6 5 6 2 2 4 4" xfId="18088" xr:uid="{00000000-0005-0000-0000-0000F98A0000}"/>
    <cellStyle name="Normal 6 5 6 2 2 4 4 2" xfId="36725" xr:uid="{00000000-0005-0000-0000-0000FA8A0000}"/>
    <cellStyle name="Normal 6 5 6 2 2 4 5" xfId="26129" xr:uid="{00000000-0005-0000-0000-0000FB8A0000}"/>
    <cellStyle name="Normal 6 5 6 2 2 5" xfId="18089" xr:uid="{00000000-0005-0000-0000-0000FC8A0000}"/>
    <cellStyle name="Normal 6 5 6 2 2 5 2" xfId="18090" xr:uid="{00000000-0005-0000-0000-0000FD8A0000}"/>
    <cellStyle name="Normal 6 5 6 2 2 5 2 2" xfId="42611" xr:uid="{00000000-0005-0000-0000-0000FE8A0000}"/>
    <cellStyle name="Normal 6 5 6 2 2 5 3" xfId="32593" xr:uid="{00000000-0005-0000-0000-0000FF8A0000}"/>
    <cellStyle name="Normal 6 5 6 2 2 6" xfId="18091" xr:uid="{00000000-0005-0000-0000-0000008B0000}"/>
    <cellStyle name="Normal 6 5 6 2 2 6 2" xfId="18092" xr:uid="{00000000-0005-0000-0000-0000018B0000}"/>
    <cellStyle name="Normal 6 5 6 2 2 6 2 2" xfId="42612" xr:uid="{00000000-0005-0000-0000-0000028B0000}"/>
    <cellStyle name="Normal 6 5 6 2 2 6 3" xfId="32594" xr:uid="{00000000-0005-0000-0000-0000038B0000}"/>
    <cellStyle name="Normal 6 5 6 2 2 7" xfId="18093" xr:uid="{00000000-0005-0000-0000-0000048B0000}"/>
    <cellStyle name="Normal 6 5 6 2 2 7 2" xfId="36720" xr:uid="{00000000-0005-0000-0000-0000058B0000}"/>
    <cellStyle name="Normal 6 5 6 2 2 8" xfId="26124" xr:uid="{00000000-0005-0000-0000-0000068B0000}"/>
    <cellStyle name="Normal 6 5 6 2 3" xfId="18094" xr:uid="{00000000-0005-0000-0000-0000078B0000}"/>
    <cellStyle name="Normal 6 5 6 2 3 2" xfId="18095" xr:uid="{00000000-0005-0000-0000-0000088B0000}"/>
    <cellStyle name="Normal 6 5 6 2 3 2 2" xfId="18096" xr:uid="{00000000-0005-0000-0000-0000098B0000}"/>
    <cellStyle name="Normal 6 5 6 2 3 2 2 2" xfId="18097" xr:uid="{00000000-0005-0000-0000-00000A8B0000}"/>
    <cellStyle name="Normal 6 5 6 2 3 2 2 2 2" xfId="18098" xr:uid="{00000000-0005-0000-0000-00000B8B0000}"/>
    <cellStyle name="Normal 6 5 6 2 3 2 2 2 2 2" xfId="42613" xr:uid="{00000000-0005-0000-0000-00000C8B0000}"/>
    <cellStyle name="Normal 6 5 6 2 3 2 2 2 3" xfId="32595" xr:uid="{00000000-0005-0000-0000-00000D8B0000}"/>
    <cellStyle name="Normal 6 5 6 2 3 2 2 3" xfId="18099" xr:uid="{00000000-0005-0000-0000-00000E8B0000}"/>
    <cellStyle name="Normal 6 5 6 2 3 2 2 3 2" xfId="18100" xr:uid="{00000000-0005-0000-0000-00000F8B0000}"/>
    <cellStyle name="Normal 6 5 6 2 3 2 2 3 2 2" xfId="42614" xr:uid="{00000000-0005-0000-0000-0000108B0000}"/>
    <cellStyle name="Normal 6 5 6 2 3 2 2 3 3" xfId="32596" xr:uid="{00000000-0005-0000-0000-0000118B0000}"/>
    <cellStyle name="Normal 6 5 6 2 3 2 2 4" xfId="18101" xr:uid="{00000000-0005-0000-0000-0000128B0000}"/>
    <cellStyle name="Normal 6 5 6 2 3 2 2 4 2" xfId="36728" xr:uid="{00000000-0005-0000-0000-0000138B0000}"/>
    <cellStyle name="Normal 6 5 6 2 3 2 2 5" xfId="26132" xr:uid="{00000000-0005-0000-0000-0000148B0000}"/>
    <cellStyle name="Normal 6 5 6 2 3 2 3" xfId="18102" xr:uid="{00000000-0005-0000-0000-0000158B0000}"/>
    <cellStyle name="Normal 6 5 6 2 3 2 3 2" xfId="18103" xr:uid="{00000000-0005-0000-0000-0000168B0000}"/>
    <cellStyle name="Normal 6 5 6 2 3 2 3 2 2" xfId="18104" xr:uid="{00000000-0005-0000-0000-0000178B0000}"/>
    <cellStyle name="Normal 6 5 6 2 3 2 3 2 2 2" xfId="42615" xr:uid="{00000000-0005-0000-0000-0000188B0000}"/>
    <cellStyle name="Normal 6 5 6 2 3 2 3 2 3" xfId="32597" xr:uid="{00000000-0005-0000-0000-0000198B0000}"/>
    <cellStyle name="Normal 6 5 6 2 3 2 3 3" xfId="18105" xr:uid="{00000000-0005-0000-0000-00001A8B0000}"/>
    <cellStyle name="Normal 6 5 6 2 3 2 3 3 2" xfId="18106" xr:uid="{00000000-0005-0000-0000-00001B8B0000}"/>
    <cellStyle name="Normal 6 5 6 2 3 2 3 3 2 2" xfId="42616" xr:uid="{00000000-0005-0000-0000-00001C8B0000}"/>
    <cellStyle name="Normal 6 5 6 2 3 2 3 3 3" xfId="32598" xr:uid="{00000000-0005-0000-0000-00001D8B0000}"/>
    <cellStyle name="Normal 6 5 6 2 3 2 3 4" xfId="18107" xr:uid="{00000000-0005-0000-0000-00001E8B0000}"/>
    <cellStyle name="Normal 6 5 6 2 3 2 3 4 2" xfId="36729" xr:uid="{00000000-0005-0000-0000-00001F8B0000}"/>
    <cellStyle name="Normal 6 5 6 2 3 2 3 5" xfId="26133" xr:uid="{00000000-0005-0000-0000-0000208B0000}"/>
    <cellStyle name="Normal 6 5 6 2 3 2 4" xfId="18108" xr:uid="{00000000-0005-0000-0000-0000218B0000}"/>
    <cellStyle name="Normal 6 5 6 2 3 2 4 2" xfId="18109" xr:uid="{00000000-0005-0000-0000-0000228B0000}"/>
    <cellStyle name="Normal 6 5 6 2 3 2 4 2 2" xfId="42617" xr:uid="{00000000-0005-0000-0000-0000238B0000}"/>
    <cellStyle name="Normal 6 5 6 2 3 2 4 3" xfId="32599" xr:uid="{00000000-0005-0000-0000-0000248B0000}"/>
    <cellStyle name="Normal 6 5 6 2 3 2 5" xfId="18110" xr:uid="{00000000-0005-0000-0000-0000258B0000}"/>
    <cellStyle name="Normal 6 5 6 2 3 2 5 2" xfId="18111" xr:uid="{00000000-0005-0000-0000-0000268B0000}"/>
    <cellStyle name="Normal 6 5 6 2 3 2 5 2 2" xfId="42618" xr:uid="{00000000-0005-0000-0000-0000278B0000}"/>
    <cellStyle name="Normal 6 5 6 2 3 2 5 3" xfId="32600" xr:uid="{00000000-0005-0000-0000-0000288B0000}"/>
    <cellStyle name="Normal 6 5 6 2 3 2 6" xfId="18112" xr:uid="{00000000-0005-0000-0000-0000298B0000}"/>
    <cellStyle name="Normal 6 5 6 2 3 2 6 2" xfId="36727" xr:uid="{00000000-0005-0000-0000-00002A8B0000}"/>
    <cellStyle name="Normal 6 5 6 2 3 2 7" xfId="26131" xr:uid="{00000000-0005-0000-0000-00002B8B0000}"/>
    <cellStyle name="Normal 6 5 6 2 3 3" xfId="18113" xr:uid="{00000000-0005-0000-0000-00002C8B0000}"/>
    <cellStyle name="Normal 6 5 6 2 3 3 2" xfId="18114" xr:uid="{00000000-0005-0000-0000-00002D8B0000}"/>
    <cellStyle name="Normal 6 5 6 2 3 3 2 2" xfId="18115" xr:uid="{00000000-0005-0000-0000-00002E8B0000}"/>
    <cellStyle name="Normal 6 5 6 2 3 3 2 2 2" xfId="42619" xr:uid="{00000000-0005-0000-0000-00002F8B0000}"/>
    <cellStyle name="Normal 6 5 6 2 3 3 2 3" xfId="32601" xr:uid="{00000000-0005-0000-0000-0000308B0000}"/>
    <cellStyle name="Normal 6 5 6 2 3 3 3" xfId="18116" xr:uid="{00000000-0005-0000-0000-0000318B0000}"/>
    <cellStyle name="Normal 6 5 6 2 3 3 3 2" xfId="18117" xr:uid="{00000000-0005-0000-0000-0000328B0000}"/>
    <cellStyle name="Normal 6 5 6 2 3 3 3 2 2" xfId="42620" xr:uid="{00000000-0005-0000-0000-0000338B0000}"/>
    <cellStyle name="Normal 6 5 6 2 3 3 3 3" xfId="32602" xr:uid="{00000000-0005-0000-0000-0000348B0000}"/>
    <cellStyle name="Normal 6 5 6 2 3 3 4" xfId="18118" xr:uid="{00000000-0005-0000-0000-0000358B0000}"/>
    <cellStyle name="Normal 6 5 6 2 3 3 4 2" xfId="36730" xr:uid="{00000000-0005-0000-0000-0000368B0000}"/>
    <cellStyle name="Normal 6 5 6 2 3 3 5" xfId="26134" xr:uid="{00000000-0005-0000-0000-0000378B0000}"/>
    <cellStyle name="Normal 6 5 6 2 3 4" xfId="18119" xr:uid="{00000000-0005-0000-0000-0000388B0000}"/>
    <cellStyle name="Normal 6 5 6 2 3 4 2" xfId="18120" xr:uid="{00000000-0005-0000-0000-0000398B0000}"/>
    <cellStyle name="Normal 6 5 6 2 3 4 2 2" xfId="18121" xr:uid="{00000000-0005-0000-0000-00003A8B0000}"/>
    <cellStyle name="Normal 6 5 6 2 3 4 2 2 2" xfId="42621" xr:uid="{00000000-0005-0000-0000-00003B8B0000}"/>
    <cellStyle name="Normal 6 5 6 2 3 4 2 3" xfId="32603" xr:uid="{00000000-0005-0000-0000-00003C8B0000}"/>
    <cellStyle name="Normal 6 5 6 2 3 4 3" xfId="18122" xr:uid="{00000000-0005-0000-0000-00003D8B0000}"/>
    <cellStyle name="Normal 6 5 6 2 3 4 3 2" xfId="18123" xr:uid="{00000000-0005-0000-0000-00003E8B0000}"/>
    <cellStyle name="Normal 6 5 6 2 3 4 3 2 2" xfId="42622" xr:uid="{00000000-0005-0000-0000-00003F8B0000}"/>
    <cellStyle name="Normal 6 5 6 2 3 4 3 3" xfId="32604" xr:uid="{00000000-0005-0000-0000-0000408B0000}"/>
    <cellStyle name="Normal 6 5 6 2 3 4 4" xfId="18124" xr:uid="{00000000-0005-0000-0000-0000418B0000}"/>
    <cellStyle name="Normal 6 5 6 2 3 4 4 2" xfId="36731" xr:uid="{00000000-0005-0000-0000-0000428B0000}"/>
    <cellStyle name="Normal 6 5 6 2 3 4 5" xfId="26135" xr:uid="{00000000-0005-0000-0000-0000438B0000}"/>
    <cellStyle name="Normal 6 5 6 2 3 5" xfId="18125" xr:uid="{00000000-0005-0000-0000-0000448B0000}"/>
    <cellStyle name="Normal 6 5 6 2 3 5 2" xfId="18126" xr:uid="{00000000-0005-0000-0000-0000458B0000}"/>
    <cellStyle name="Normal 6 5 6 2 3 5 2 2" xfId="42623" xr:uid="{00000000-0005-0000-0000-0000468B0000}"/>
    <cellStyle name="Normal 6 5 6 2 3 5 3" xfId="32605" xr:uid="{00000000-0005-0000-0000-0000478B0000}"/>
    <cellStyle name="Normal 6 5 6 2 3 6" xfId="18127" xr:uid="{00000000-0005-0000-0000-0000488B0000}"/>
    <cellStyle name="Normal 6 5 6 2 3 6 2" xfId="18128" xr:uid="{00000000-0005-0000-0000-0000498B0000}"/>
    <cellStyle name="Normal 6 5 6 2 3 6 2 2" xfId="42624" xr:uid="{00000000-0005-0000-0000-00004A8B0000}"/>
    <cellStyle name="Normal 6 5 6 2 3 6 3" xfId="32606" xr:uid="{00000000-0005-0000-0000-00004B8B0000}"/>
    <cellStyle name="Normal 6 5 6 2 3 7" xfId="18129" xr:uid="{00000000-0005-0000-0000-00004C8B0000}"/>
    <cellStyle name="Normal 6 5 6 2 3 7 2" xfId="36726" xr:uid="{00000000-0005-0000-0000-00004D8B0000}"/>
    <cellStyle name="Normal 6 5 6 2 3 8" xfId="26130" xr:uid="{00000000-0005-0000-0000-00004E8B0000}"/>
    <cellStyle name="Normal 6 5 6 2 4" xfId="18130" xr:uid="{00000000-0005-0000-0000-00004F8B0000}"/>
    <cellStyle name="Normal 6 5 6 2 4 2" xfId="18131" xr:uid="{00000000-0005-0000-0000-0000508B0000}"/>
    <cellStyle name="Normal 6 5 6 2 4 2 2" xfId="18132" xr:uid="{00000000-0005-0000-0000-0000518B0000}"/>
    <cellStyle name="Normal 6 5 6 2 4 2 2 2" xfId="18133" xr:uid="{00000000-0005-0000-0000-0000528B0000}"/>
    <cellStyle name="Normal 6 5 6 2 4 2 2 2 2" xfId="42625" xr:uid="{00000000-0005-0000-0000-0000538B0000}"/>
    <cellStyle name="Normal 6 5 6 2 4 2 2 3" xfId="32607" xr:uid="{00000000-0005-0000-0000-0000548B0000}"/>
    <cellStyle name="Normal 6 5 6 2 4 2 3" xfId="18134" xr:uid="{00000000-0005-0000-0000-0000558B0000}"/>
    <cellStyle name="Normal 6 5 6 2 4 2 3 2" xfId="18135" xr:uid="{00000000-0005-0000-0000-0000568B0000}"/>
    <cellStyle name="Normal 6 5 6 2 4 2 3 2 2" xfId="42626" xr:uid="{00000000-0005-0000-0000-0000578B0000}"/>
    <cellStyle name="Normal 6 5 6 2 4 2 3 3" xfId="32608" xr:uid="{00000000-0005-0000-0000-0000588B0000}"/>
    <cellStyle name="Normal 6 5 6 2 4 2 4" xfId="18136" xr:uid="{00000000-0005-0000-0000-0000598B0000}"/>
    <cellStyle name="Normal 6 5 6 2 4 2 4 2" xfId="36733" xr:uid="{00000000-0005-0000-0000-00005A8B0000}"/>
    <cellStyle name="Normal 6 5 6 2 4 2 5" xfId="26137" xr:uid="{00000000-0005-0000-0000-00005B8B0000}"/>
    <cellStyle name="Normal 6 5 6 2 4 3" xfId="18137" xr:uid="{00000000-0005-0000-0000-00005C8B0000}"/>
    <cellStyle name="Normal 6 5 6 2 4 3 2" xfId="18138" xr:uid="{00000000-0005-0000-0000-00005D8B0000}"/>
    <cellStyle name="Normal 6 5 6 2 4 3 2 2" xfId="18139" xr:uid="{00000000-0005-0000-0000-00005E8B0000}"/>
    <cellStyle name="Normal 6 5 6 2 4 3 2 2 2" xfId="42627" xr:uid="{00000000-0005-0000-0000-00005F8B0000}"/>
    <cellStyle name="Normal 6 5 6 2 4 3 2 3" xfId="32609" xr:uid="{00000000-0005-0000-0000-0000608B0000}"/>
    <cellStyle name="Normal 6 5 6 2 4 3 3" xfId="18140" xr:uid="{00000000-0005-0000-0000-0000618B0000}"/>
    <cellStyle name="Normal 6 5 6 2 4 3 3 2" xfId="18141" xr:uid="{00000000-0005-0000-0000-0000628B0000}"/>
    <cellStyle name="Normal 6 5 6 2 4 3 3 2 2" xfId="42628" xr:uid="{00000000-0005-0000-0000-0000638B0000}"/>
    <cellStyle name="Normal 6 5 6 2 4 3 3 3" xfId="32610" xr:uid="{00000000-0005-0000-0000-0000648B0000}"/>
    <cellStyle name="Normal 6 5 6 2 4 3 4" xfId="18142" xr:uid="{00000000-0005-0000-0000-0000658B0000}"/>
    <cellStyle name="Normal 6 5 6 2 4 3 4 2" xfId="36734" xr:uid="{00000000-0005-0000-0000-0000668B0000}"/>
    <cellStyle name="Normal 6 5 6 2 4 3 5" xfId="26138" xr:uid="{00000000-0005-0000-0000-0000678B0000}"/>
    <cellStyle name="Normal 6 5 6 2 4 4" xfId="18143" xr:uid="{00000000-0005-0000-0000-0000688B0000}"/>
    <cellStyle name="Normal 6 5 6 2 4 4 2" xfId="18144" xr:uid="{00000000-0005-0000-0000-0000698B0000}"/>
    <cellStyle name="Normal 6 5 6 2 4 4 2 2" xfId="42629" xr:uid="{00000000-0005-0000-0000-00006A8B0000}"/>
    <cellStyle name="Normal 6 5 6 2 4 4 3" xfId="32611" xr:uid="{00000000-0005-0000-0000-00006B8B0000}"/>
    <cellStyle name="Normal 6 5 6 2 4 5" xfId="18145" xr:uid="{00000000-0005-0000-0000-00006C8B0000}"/>
    <cellStyle name="Normal 6 5 6 2 4 5 2" xfId="18146" xr:uid="{00000000-0005-0000-0000-00006D8B0000}"/>
    <cellStyle name="Normal 6 5 6 2 4 5 2 2" xfId="42630" xr:uid="{00000000-0005-0000-0000-00006E8B0000}"/>
    <cellStyle name="Normal 6 5 6 2 4 5 3" xfId="32612" xr:uid="{00000000-0005-0000-0000-00006F8B0000}"/>
    <cellStyle name="Normal 6 5 6 2 4 6" xfId="18147" xr:uid="{00000000-0005-0000-0000-0000708B0000}"/>
    <cellStyle name="Normal 6 5 6 2 4 6 2" xfId="36732" xr:uid="{00000000-0005-0000-0000-0000718B0000}"/>
    <cellStyle name="Normal 6 5 6 2 4 7" xfId="26136" xr:uid="{00000000-0005-0000-0000-0000728B0000}"/>
    <cellStyle name="Normal 6 5 6 2 5" xfId="18148" xr:uid="{00000000-0005-0000-0000-0000738B0000}"/>
    <cellStyle name="Normal 6 5 6 2 5 2" xfId="18149" xr:uid="{00000000-0005-0000-0000-0000748B0000}"/>
    <cellStyle name="Normal 6 5 6 2 5 2 2" xfId="18150" xr:uid="{00000000-0005-0000-0000-0000758B0000}"/>
    <cellStyle name="Normal 6 5 6 2 5 2 2 2" xfId="42631" xr:uid="{00000000-0005-0000-0000-0000768B0000}"/>
    <cellStyle name="Normal 6 5 6 2 5 2 3" xfId="32613" xr:uid="{00000000-0005-0000-0000-0000778B0000}"/>
    <cellStyle name="Normal 6 5 6 2 5 3" xfId="18151" xr:uid="{00000000-0005-0000-0000-0000788B0000}"/>
    <cellStyle name="Normal 6 5 6 2 5 3 2" xfId="18152" xr:uid="{00000000-0005-0000-0000-0000798B0000}"/>
    <cellStyle name="Normal 6 5 6 2 5 3 2 2" xfId="42632" xr:uid="{00000000-0005-0000-0000-00007A8B0000}"/>
    <cellStyle name="Normal 6 5 6 2 5 3 3" xfId="32614" xr:uid="{00000000-0005-0000-0000-00007B8B0000}"/>
    <cellStyle name="Normal 6 5 6 2 5 4" xfId="18153" xr:uid="{00000000-0005-0000-0000-00007C8B0000}"/>
    <cellStyle name="Normal 6 5 6 2 5 4 2" xfId="36735" xr:uid="{00000000-0005-0000-0000-00007D8B0000}"/>
    <cellStyle name="Normal 6 5 6 2 5 5" xfId="26139" xr:uid="{00000000-0005-0000-0000-00007E8B0000}"/>
    <cellStyle name="Normal 6 5 6 2 6" xfId="18154" xr:uid="{00000000-0005-0000-0000-00007F8B0000}"/>
    <cellStyle name="Normal 6 5 6 2 6 2" xfId="18155" xr:uid="{00000000-0005-0000-0000-0000808B0000}"/>
    <cellStyle name="Normal 6 5 6 2 6 2 2" xfId="18156" xr:uid="{00000000-0005-0000-0000-0000818B0000}"/>
    <cellStyle name="Normal 6 5 6 2 6 2 2 2" xfId="42633" xr:uid="{00000000-0005-0000-0000-0000828B0000}"/>
    <cellStyle name="Normal 6 5 6 2 6 2 3" xfId="32615" xr:uid="{00000000-0005-0000-0000-0000838B0000}"/>
    <cellStyle name="Normal 6 5 6 2 6 3" xfId="18157" xr:uid="{00000000-0005-0000-0000-0000848B0000}"/>
    <cellStyle name="Normal 6 5 6 2 6 3 2" xfId="18158" xr:uid="{00000000-0005-0000-0000-0000858B0000}"/>
    <cellStyle name="Normal 6 5 6 2 6 3 2 2" xfId="42634" xr:uid="{00000000-0005-0000-0000-0000868B0000}"/>
    <cellStyle name="Normal 6 5 6 2 6 3 3" xfId="32616" xr:uid="{00000000-0005-0000-0000-0000878B0000}"/>
    <cellStyle name="Normal 6 5 6 2 6 4" xfId="18159" xr:uid="{00000000-0005-0000-0000-0000888B0000}"/>
    <cellStyle name="Normal 6 5 6 2 6 4 2" xfId="36736" xr:uid="{00000000-0005-0000-0000-0000898B0000}"/>
    <cellStyle name="Normal 6 5 6 2 6 5" xfId="26140" xr:uid="{00000000-0005-0000-0000-00008A8B0000}"/>
    <cellStyle name="Normal 6 5 6 2 7" xfId="18160" xr:uid="{00000000-0005-0000-0000-00008B8B0000}"/>
    <cellStyle name="Normal 6 5 6 2 7 2" xfId="18161" xr:uid="{00000000-0005-0000-0000-00008C8B0000}"/>
    <cellStyle name="Normal 6 5 6 2 7 2 2" xfId="42635" xr:uid="{00000000-0005-0000-0000-00008D8B0000}"/>
    <cellStyle name="Normal 6 5 6 2 7 3" xfId="32617" xr:uid="{00000000-0005-0000-0000-00008E8B0000}"/>
    <cellStyle name="Normal 6 5 6 2 8" xfId="18162" xr:uid="{00000000-0005-0000-0000-00008F8B0000}"/>
    <cellStyle name="Normal 6 5 6 2 8 2" xfId="18163" xr:uid="{00000000-0005-0000-0000-0000908B0000}"/>
    <cellStyle name="Normal 6 5 6 2 8 2 2" xfId="42636" xr:uid="{00000000-0005-0000-0000-0000918B0000}"/>
    <cellStyle name="Normal 6 5 6 2 8 3" xfId="32618" xr:uid="{00000000-0005-0000-0000-0000928B0000}"/>
    <cellStyle name="Normal 6 5 6 2 9" xfId="18164" xr:uid="{00000000-0005-0000-0000-0000938B0000}"/>
    <cellStyle name="Normal 6 5 6 2 9 2" xfId="36719" xr:uid="{00000000-0005-0000-0000-0000948B0000}"/>
    <cellStyle name="Normal 6 5 6 3" xfId="18165" xr:uid="{00000000-0005-0000-0000-0000958B0000}"/>
    <cellStyle name="Normal 6 5 6 3 2" xfId="18166" xr:uid="{00000000-0005-0000-0000-0000968B0000}"/>
    <cellStyle name="Normal 6 5 6 3 2 2" xfId="18167" xr:uid="{00000000-0005-0000-0000-0000978B0000}"/>
    <cellStyle name="Normal 6 5 6 3 2 2 2" xfId="18168" xr:uid="{00000000-0005-0000-0000-0000988B0000}"/>
    <cellStyle name="Normal 6 5 6 3 2 2 2 2" xfId="18169" xr:uid="{00000000-0005-0000-0000-0000998B0000}"/>
    <cellStyle name="Normal 6 5 6 3 2 2 2 2 2" xfId="42637" xr:uid="{00000000-0005-0000-0000-00009A8B0000}"/>
    <cellStyle name="Normal 6 5 6 3 2 2 2 3" xfId="32619" xr:uid="{00000000-0005-0000-0000-00009B8B0000}"/>
    <cellStyle name="Normal 6 5 6 3 2 2 3" xfId="18170" xr:uid="{00000000-0005-0000-0000-00009C8B0000}"/>
    <cellStyle name="Normal 6 5 6 3 2 2 3 2" xfId="18171" xr:uid="{00000000-0005-0000-0000-00009D8B0000}"/>
    <cellStyle name="Normal 6 5 6 3 2 2 3 2 2" xfId="42638" xr:uid="{00000000-0005-0000-0000-00009E8B0000}"/>
    <cellStyle name="Normal 6 5 6 3 2 2 3 3" xfId="32620" xr:uid="{00000000-0005-0000-0000-00009F8B0000}"/>
    <cellStyle name="Normal 6 5 6 3 2 2 4" xfId="18172" xr:uid="{00000000-0005-0000-0000-0000A08B0000}"/>
    <cellStyle name="Normal 6 5 6 3 2 2 4 2" xfId="36739" xr:uid="{00000000-0005-0000-0000-0000A18B0000}"/>
    <cellStyle name="Normal 6 5 6 3 2 2 5" xfId="26143" xr:uid="{00000000-0005-0000-0000-0000A28B0000}"/>
    <cellStyle name="Normal 6 5 6 3 2 3" xfId="18173" xr:uid="{00000000-0005-0000-0000-0000A38B0000}"/>
    <cellStyle name="Normal 6 5 6 3 2 3 2" xfId="18174" xr:uid="{00000000-0005-0000-0000-0000A48B0000}"/>
    <cellStyle name="Normal 6 5 6 3 2 3 2 2" xfId="18175" xr:uid="{00000000-0005-0000-0000-0000A58B0000}"/>
    <cellStyle name="Normal 6 5 6 3 2 3 2 2 2" xfId="42639" xr:uid="{00000000-0005-0000-0000-0000A68B0000}"/>
    <cellStyle name="Normal 6 5 6 3 2 3 2 3" xfId="32621" xr:uid="{00000000-0005-0000-0000-0000A78B0000}"/>
    <cellStyle name="Normal 6 5 6 3 2 3 3" xfId="18176" xr:uid="{00000000-0005-0000-0000-0000A88B0000}"/>
    <cellStyle name="Normal 6 5 6 3 2 3 3 2" xfId="18177" xr:uid="{00000000-0005-0000-0000-0000A98B0000}"/>
    <cellStyle name="Normal 6 5 6 3 2 3 3 2 2" xfId="42640" xr:uid="{00000000-0005-0000-0000-0000AA8B0000}"/>
    <cellStyle name="Normal 6 5 6 3 2 3 3 3" xfId="32622" xr:uid="{00000000-0005-0000-0000-0000AB8B0000}"/>
    <cellStyle name="Normal 6 5 6 3 2 3 4" xfId="18178" xr:uid="{00000000-0005-0000-0000-0000AC8B0000}"/>
    <cellStyle name="Normal 6 5 6 3 2 3 4 2" xfId="36740" xr:uid="{00000000-0005-0000-0000-0000AD8B0000}"/>
    <cellStyle name="Normal 6 5 6 3 2 3 5" xfId="26144" xr:uid="{00000000-0005-0000-0000-0000AE8B0000}"/>
    <cellStyle name="Normal 6 5 6 3 2 4" xfId="18179" xr:uid="{00000000-0005-0000-0000-0000AF8B0000}"/>
    <cellStyle name="Normal 6 5 6 3 2 4 2" xfId="18180" xr:uid="{00000000-0005-0000-0000-0000B08B0000}"/>
    <cellStyle name="Normal 6 5 6 3 2 4 2 2" xfId="42641" xr:uid="{00000000-0005-0000-0000-0000B18B0000}"/>
    <cellStyle name="Normal 6 5 6 3 2 4 3" xfId="32623" xr:uid="{00000000-0005-0000-0000-0000B28B0000}"/>
    <cellStyle name="Normal 6 5 6 3 2 5" xfId="18181" xr:uid="{00000000-0005-0000-0000-0000B38B0000}"/>
    <cellStyle name="Normal 6 5 6 3 2 5 2" xfId="18182" xr:uid="{00000000-0005-0000-0000-0000B48B0000}"/>
    <cellStyle name="Normal 6 5 6 3 2 5 2 2" xfId="42642" xr:uid="{00000000-0005-0000-0000-0000B58B0000}"/>
    <cellStyle name="Normal 6 5 6 3 2 5 3" xfId="32624" xr:uid="{00000000-0005-0000-0000-0000B68B0000}"/>
    <cellStyle name="Normal 6 5 6 3 2 6" xfId="18183" xr:uid="{00000000-0005-0000-0000-0000B78B0000}"/>
    <cellStyle name="Normal 6 5 6 3 2 6 2" xfId="36738" xr:uid="{00000000-0005-0000-0000-0000B88B0000}"/>
    <cellStyle name="Normal 6 5 6 3 2 7" xfId="26142" xr:uid="{00000000-0005-0000-0000-0000B98B0000}"/>
    <cellStyle name="Normal 6 5 6 3 3" xfId="18184" xr:uid="{00000000-0005-0000-0000-0000BA8B0000}"/>
    <cellStyle name="Normal 6 5 6 3 3 2" xfId="18185" xr:uid="{00000000-0005-0000-0000-0000BB8B0000}"/>
    <cellStyle name="Normal 6 5 6 3 3 2 2" xfId="18186" xr:uid="{00000000-0005-0000-0000-0000BC8B0000}"/>
    <cellStyle name="Normal 6 5 6 3 3 2 2 2" xfId="42643" xr:uid="{00000000-0005-0000-0000-0000BD8B0000}"/>
    <cellStyle name="Normal 6 5 6 3 3 2 3" xfId="32625" xr:uid="{00000000-0005-0000-0000-0000BE8B0000}"/>
    <cellStyle name="Normal 6 5 6 3 3 3" xfId="18187" xr:uid="{00000000-0005-0000-0000-0000BF8B0000}"/>
    <cellStyle name="Normal 6 5 6 3 3 3 2" xfId="18188" xr:uid="{00000000-0005-0000-0000-0000C08B0000}"/>
    <cellStyle name="Normal 6 5 6 3 3 3 2 2" xfId="42644" xr:uid="{00000000-0005-0000-0000-0000C18B0000}"/>
    <cellStyle name="Normal 6 5 6 3 3 3 3" xfId="32626" xr:uid="{00000000-0005-0000-0000-0000C28B0000}"/>
    <cellStyle name="Normal 6 5 6 3 3 4" xfId="18189" xr:uid="{00000000-0005-0000-0000-0000C38B0000}"/>
    <cellStyle name="Normal 6 5 6 3 3 4 2" xfId="36741" xr:uid="{00000000-0005-0000-0000-0000C48B0000}"/>
    <cellStyle name="Normal 6 5 6 3 3 5" xfId="26145" xr:uid="{00000000-0005-0000-0000-0000C58B0000}"/>
    <cellStyle name="Normal 6 5 6 3 4" xfId="18190" xr:uid="{00000000-0005-0000-0000-0000C68B0000}"/>
    <cellStyle name="Normal 6 5 6 3 4 2" xfId="18191" xr:uid="{00000000-0005-0000-0000-0000C78B0000}"/>
    <cellStyle name="Normal 6 5 6 3 4 2 2" xfId="18192" xr:uid="{00000000-0005-0000-0000-0000C88B0000}"/>
    <cellStyle name="Normal 6 5 6 3 4 2 2 2" xfId="42645" xr:uid="{00000000-0005-0000-0000-0000C98B0000}"/>
    <cellStyle name="Normal 6 5 6 3 4 2 3" xfId="32627" xr:uid="{00000000-0005-0000-0000-0000CA8B0000}"/>
    <cellStyle name="Normal 6 5 6 3 4 3" xfId="18193" xr:uid="{00000000-0005-0000-0000-0000CB8B0000}"/>
    <cellStyle name="Normal 6 5 6 3 4 3 2" xfId="18194" xr:uid="{00000000-0005-0000-0000-0000CC8B0000}"/>
    <cellStyle name="Normal 6 5 6 3 4 3 2 2" xfId="42646" xr:uid="{00000000-0005-0000-0000-0000CD8B0000}"/>
    <cellStyle name="Normal 6 5 6 3 4 3 3" xfId="32628" xr:uid="{00000000-0005-0000-0000-0000CE8B0000}"/>
    <cellStyle name="Normal 6 5 6 3 4 4" xfId="18195" xr:uid="{00000000-0005-0000-0000-0000CF8B0000}"/>
    <cellStyle name="Normal 6 5 6 3 4 4 2" xfId="36742" xr:uid="{00000000-0005-0000-0000-0000D08B0000}"/>
    <cellStyle name="Normal 6 5 6 3 4 5" xfId="26146" xr:uid="{00000000-0005-0000-0000-0000D18B0000}"/>
    <cellStyle name="Normal 6 5 6 3 5" xfId="18196" xr:uid="{00000000-0005-0000-0000-0000D28B0000}"/>
    <cellStyle name="Normal 6 5 6 3 5 2" xfId="18197" xr:uid="{00000000-0005-0000-0000-0000D38B0000}"/>
    <cellStyle name="Normal 6 5 6 3 5 2 2" xfId="42647" xr:uid="{00000000-0005-0000-0000-0000D48B0000}"/>
    <cellStyle name="Normal 6 5 6 3 5 3" xfId="32629" xr:uid="{00000000-0005-0000-0000-0000D58B0000}"/>
    <cellStyle name="Normal 6 5 6 3 6" xfId="18198" xr:uid="{00000000-0005-0000-0000-0000D68B0000}"/>
    <cellStyle name="Normal 6 5 6 3 6 2" xfId="18199" xr:uid="{00000000-0005-0000-0000-0000D78B0000}"/>
    <cellStyle name="Normal 6 5 6 3 6 2 2" xfId="42648" xr:uid="{00000000-0005-0000-0000-0000D88B0000}"/>
    <cellStyle name="Normal 6 5 6 3 6 3" xfId="32630" xr:uid="{00000000-0005-0000-0000-0000D98B0000}"/>
    <cellStyle name="Normal 6 5 6 3 7" xfId="18200" xr:uid="{00000000-0005-0000-0000-0000DA8B0000}"/>
    <cellStyle name="Normal 6 5 6 3 7 2" xfId="36737" xr:uid="{00000000-0005-0000-0000-0000DB8B0000}"/>
    <cellStyle name="Normal 6 5 6 3 8" xfId="26141" xr:uid="{00000000-0005-0000-0000-0000DC8B0000}"/>
    <cellStyle name="Normal 6 5 6 4" xfId="18201" xr:uid="{00000000-0005-0000-0000-0000DD8B0000}"/>
    <cellStyle name="Normal 6 5 6 4 2" xfId="18202" xr:uid="{00000000-0005-0000-0000-0000DE8B0000}"/>
    <cellStyle name="Normal 6 5 6 4 2 2" xfId="18203" xr:uid="{00000000-0005-0000-0000-0000DF8B0000}"/>
    <cellStyle name="Normal 6 5 6 4 2 2 2" xfId="18204" xr:uid="{00000000-0005-0000-0000-0000E08B0000}"/>
    <cellStyle name="Normal 6 5 6 4 2 2 2 2" xfId="18205" xr:uid="{00000000-0005-0000-0000-0000E18B0000}"/>
    <cellStyle name="Normal 6 5 6 4 2 2 2 2 2" xfId="42649" xr:uid="{00000000-0005-0000-0000-0000E28B0000}"/>
    <cellStyle name="Normal 6 5 6 4 2 2 2 3" xfId="32631" xr:uid="{00000000-0005-0000-0000-0000E38B0000}"/>
    <cellStyle name="Normal 6 5 6 4 2 2 3" xfId="18206" xr:uid="{00000000-0005-0000-0000-0000E48B0000}"/>
    <cellStyle name="Normal 6 5 6 4 2 2 3 2" xfId="18207" xr:uid="{00000000-0005-0000-0000-0000E58B0000}"/>
    <cellStyle name="Normal 6 5 6 4 2 2 3 2 2" xfId="42650" xr:uid="{00000000-0005-0000-0000-0000E68B0000}"/>
    <cellStyle name="Normal 6 5 6 4 2 2 3 3" xfId="32632" xr:uid="{00000000-0005-0000-0000-0000E78B0000}"/>
    <cellStyle name="Normal 6 5 6 4 2 2 4" xfId="18208" xr:uid="{00000000-0005-0000-0000-0000E88B0000}"/>
    <cellStyle name="Normal 6 5 6 4 2 2 4 2" xfId="36745" xr:uid="{00000000-0005-0000-0000-0000E98B0000}"/>
    <cellStyle name="Normal 6 5 6 4 2 2 5" xfId="26149" xr:uid="{00000000-0005-0000-0000-0000EA8B0000}"/>
    <cellStyle name="Normal 6 5 6 4 2 3" xfId="18209" xr:uid="{00000000-0005-0000-0000-0000EB8B0000}"/>
    <cellStyle name="Normal 6 5 6 4 2 3 2" xfId="18210" xr:uid="{00000000-0005-0000-0000-0000EC8B0000}"/>
    <cellStyle name="Normal 6 5 6 4 2 3 2 2" xfId="18211" xr:uid="{00000000-0005-0000-0000-0000ED8B0000}"/>
    <cellStyle name="Normal 6 5 6 4 2 3 2 2 2" xfId="42651" xr:uid="{00000000-0005-0000-0000-0000EE8B0000}"/>
    <cellStyle name="Normal 6 5 6 4 2 3 2 3" xfId="32633" xr:uid="{00000000-0005-0000-0000-0000EF8B0000}"/>
    <cellStyle name="Normal 6 5 6 4 2 3 3" xfId="18212" xr:uid="{00000000-0005-0000-0000-0000F08B0000}"/>
    <cellStyle name="Normal 6 5 6 4 2 3 3 2" xfId="18213" xr:uid="{00000000-0005-0000-0000-0000F18B0000}"/>
    <cellStyle name="Normal 6 5 6 4 2 3 3 2 2" xfId="42652" xr:uid="{00000000-0005-0000-0000-0000F28B0000}"/>
    <cellStyle name="Normal 6 5 6 4 2 3 3 3" xfId="32634" xr:uid="{00000000-0005-0000-0000-0000F38B0000}"/>
    <cellStyle name="Normal 6 5 6 4 2 3 4" xfId="18214" xr:uid="{00000000-0005-0000-0000-0000F48B0000}"/>
    <cellStyle name="Normal 6 5 6 4 2 3 4 2" xfId="36746" xr:uid="{00000000-0005-0000-0000-0000F58B0000}"/>
    <cellStyle name="Normal 6 5 6 4 2 3 5" xfId="26150" xr:uid="{00000000-0005-0000-0000-0000F68B0000}"/>
    <cellStyle name="Normal 6 5 6 4 2 4" xfId="18215" xr:uid="{00000000-0005-0000-0000-0000F78B0000}"/>
    <cellStyle name="Normal 6 5 6 4 2 4 2" xfId="18216" xr:uid="{00000000-0005-0000-0000-0000F88B0000}"/>
    <cellStyle name="Normal 6 5 6 4 2 4 2 2" xfId="42653" xr:uid="{00000000-0005-0000-0000-0000F98B0000}"/>
    <cellStyle name="Normal 6 5 6 4 2 4 3" xfId="32635" xr:uid="{00000000-0005-0000-0000-0000FA8B0000}"/>
    <cellStyle name="Normal 6 5 6 4 2 5" xfId="18217" xr:uid="{00000000-0005-0000-0000-0000FB8B0000}"/>
    <cellStyle name="Normal 6 5 6 4 2 5 2" xfId="18218" xr:uid="{00000000-0005-0000-0000-0000FC8B0000}"/>
    <cellStyle name="Normal 6 5 6 4 2 5 2 2" xfId="42654" xr:uid="{00000000-0005-0000-0000-0000FD8B0000}"/>
    <cellStyle name="Normal 6 5 6 4 2 5 3" xfId="32636" xr:uid="{00000000-0005-0000-0000-0000FE8B0000}"/>
    <cellStyle name="Normal 6 5 6 4 2 6" xfId="18219" xr:uid="{00000000-0005-0000-0000-0000FF8B0000}"/>
    <cellStyle name="Normal 6 5 6 4 2 6 2" xfId="36744" xr:uid="{00000000-0005-0000-0000-0000008C0000}"/>
    <cellStyle name="Normal 6 5 6 4 2 7" xfId="26148" xr:uid="{00000000-0005-0000-0000-0000018C0000}"/>
    <cellStyle name="Normal 6 5 6 4 3" xfId="18220" xr:uid="{00000000-0005-0000-0000-0000028C0000}"/>
    <cellStyle name="Normal 6 5 6 4 3 2" xfId="18221" xr:uid="{00000000-0005-0000-0000-0000038C0000}"/>
    <cellStyle name="Normal 6 5 6 4 3 2 2" xfId="18222" xr:uid="{00000000-0005-0000-0000-0000048C0000}"/>
    <cellStyle name="Normal 6 5 6 4 3 2 2 2" xfId="42655" xr:uid="{00000000-0005-0000-0000-0000058C0000}"/>
    <cellStyle name="Normal 6 5 6 4 3 2 3" xfId="32637" xr:uid="{00000000-0005-0000-0000-0000068C0000}"/>
    <cellStyle name="Normal 6 5 6 4 3 3" xfId="18223" xr:uid="{00000000-0005-0000-0000-0000078C0000}"/>
    <cellStyle name="Normal 6 5 6 4 3 3 2" xfId="18224" xr:uid="{00000000-0005-0000-0000-0000088C0000}"/>
    <cellStyle name="Normal 6 5 6 4 3 3 2 2" xfId="42656" xr:uid="{00000000-0005-0000-0000-0000098C0000}"/>
    <cellStyle name="Normal 6 5 6 4 3 3 3" xfId="32638" xr:uid="{00000000-0005-0000-0000-00000A8C0000}"/>
    <cellStyle name="Normal 6 5 6 4 3 4" xfId="18225" xr:uid="{00000000-0005-0000-0000-00000B8C0000}"/>
    <cellStyle name="Normal 6 5 6 4 3 4 2" xfId="36747" xr:uid="{00000000-0005-0000-0000-00000C8C0000}"/>
    <cellStyle name="Normal 6 5 6 4 3 5" xfId="26151" xr:uid="{00000000-0005-0000-0000-00000D8C0000}"/>
    <cellStyle name="Normal 6 5 6 4 4" xfId="18226" xr:uid="{00000000-0005-0000-0000-00000E8C0000}"/>
    <cellStyle name="Normal 6 5 6 4 4 2" xfId="18227" xr:uid="{00000000-0005-0000-0000-00000F8C0000}"/>
    <cellStyle name="Normal 6 5 6 4 4 2 2" xfId="18228" xr:uid="{00000000-0005-0000-0000-0000108C0000}"/>
    <cellStyle name="Normal 6 5 6 4 4 2 2 2" xfId="42657" xr:uid="{00000000-0005-0000-0000-0000118C0000}"/>
    <cellStyle name="Normal 6 5 6 4 4 2 3" xfId="32639" xr:uid="{00000000-0005-0000-0000-0000128C0000}"/>
    <cellStyle name="Normal 6 5 6 4 4 3" xfId="18229" xr:uid="{00000000-0005-0000-0000-0000138C0000}"/>
    <cellStyle name="Normal 6 5 6 4 4 3 2" xfId="18230" xr:uid="{00000000-0005-0000-0000-0000148C0000}"/>
    <cellStyle name="Normal 6 5 6 4 4 3 2 2" xfId="42658" xr:uid="{00000000-0005-0000-0000-0000158C0000}"/>
    <cellStyle name="Normal 6 5 6 4 4 3 3" xfId="32640" xr:uid="{00000000-0005-0000-0000-0000168C0000}"/>
    <cellStyle name="Normal 6 5 6 4 4 4" xfId="18231" xr:uid="{00000000-0005-0000-0000-0000178C0000}"/>
    <cellStyle name="Normal 6 5 6 4 4 4 2" xfId="36748" xr:uid="{00000000-0005-0000-0000-0000188C0000}"/>
    <cellStyle name="Normal 6 5 6 4 4 5" xfId="26152" xr:uid="{00000000-0005-0000-0000-0000198C0000}"/>
    <cellStyle name="Normal 6 5 6 4 5" xfId="18232" xr:uid="{00000000-0005-0000-0000-00001A8C0000}"/>
    <cellStyle name="Normal 6 5 6 4 5 2" xfId="18233" xr:uid="{00000000-0005-0000-0000-00001B8C0000}"/>
    <cellStyle name="Normal 6 5 6 4 5 2 2" xfId="42659" xr:uid="{00000000-0005-0000-0000-00001C8C0000}"/>
    <cellStyle name="Normal 6 5 6 4 5 3" xfId="32641" xr:uid="{00000000-0005-0000-0000-00001D8C0000}"/>
    <cellStyle name="Normal 6 5 6 4 6" xfId="18234" xr:uid="{00000000-0005-0000-0000-00001E8C0000}"/>
    <cellStyle name="Normal 6 5 6 4 6 2" xfId="18235" xr:uid="{00000000-0005-0000-0000-00001F8C0000}"/>
    <cellStyle name="Normal 6 5 6 4 6 2 2" xfId="42660" xr:uid="{00000000-0005-0000-0000-0000208C0000}"/>
    <cellStyle name="Normal 6 5 6 4 6 3" xfId="32642" xr:uid="{00000000-0005-0000-0000-0000218C0000}"/>
    <cellStyle name="Normal 6 5 6 4 7" xfId="18236" xr:uid="{00000000-0005-0000-0000-0000228C0000}"/>
    <cellStyle name="Normal 6 5 6 4 7 2" xfId="36743" xr:uid="{00000000-0005-0000-0000-0000238C0000}"/>
    <cellStyle name="Normal 6 5 6 4 8" xfId="26147" xr:uid="{00000000-0005-0000-0000-0000248C0000}"/>
    <cellStyle name="Normal 6 5 6 5" xfId="18237" xr:uid="{00000000-0005-0000-0000-0000258C0000}"/>
    <cellStyle name="Normal 6 5 6 5 2" xfId="18238" xr:uid="{00000000-0005-0000-0000-0000268C0000}"/>
    <cellStyle name="Normal 6 5 6 5 2 2" xfId="18239" xr:uid="{00000000-0005-0000-0000-0000278C0000}"/>
    <cellStyle name="Normal 6 5 6 5 2 2 2" xfId="18240" xr:uid="{00000000-0005-0000-0000-0000288C0000}"/>
    <cellStyle name="Normal 6 5 6 5 2 2 2 2" xfId="42661" xr:uid="{00000000-0005-0000-0000-0000298C0000}"/>
    <cellStyle name="Normal 6 5 6 5 2 2 3" xfId="32643" xr:uid="{00000000-0005-0000-0000-00002A8C0000}"/>
    <cellStyle name="Normal 6 5 6 5 2 3" xfId="18241" xr:uid="{00000000-0005-0000-0000-00002B8C0000}"/>
    <cellStyle name="Normal 6 5 6 5 2 3 2" xfId="18242" xr:uid="{00000000-0005-0000-0000-00002C8C0000}"/>
    <cellStyle name="Normal 6 5 6 5 2 3 2 2" xfId="42662" xr:uid="{00000000-0005-0000-0000-00002D8C0000}"/>
    <cellStyle name="Normal 6 5 6 5 2 3 3" xfId="32644" xr:uid="{00000000-0005-0000-0000-00002E8C0000}"/>
    <cellStyle name="Normal 6 5 6 5 2 4" xfId="18243" xr:uid="{00000000-0005-0000-0000-00002F8C0000}"/>
    <cellStyle name="Normal 6 5 6 5 2 4 2" xfId="36750" xr:uid="{00000000-0005-0000-0000-0000308C0000}"/>
    <cellStyle name="Normal 6 5 6 5 2 5" xfId="26154" xr:uid="{00000000-0005-0000-0000-0000318C0000}"/>
    <cellStyle name="Normal 6 5 6 5 3" xfId="18244" xr:uid="{00000000-0005-0000-0000-0000328C0000}"/>
    <cellStyle name="Normal 6 5 6 5 3 2" xfId="18245" xr:uid="{00000000-0005-0000-0000-0000338C0000}"/>
    <cellStyle name="Normal 6 5 6 5 3 2 2" xfId="18246" xr:uid="{00000000-0005-0000-0000-0000348C0000}"/>
    <cellStyle name="Normal 6 5 6 5 3 2 2 2" xfId="42663" xr:uid="{00000000-0005-0000-0000-0000358C0000}"/>
    <cellStyle name="Normal 6 5 6 5 3 2 3" xfId="32645" xr:uid="{00000000-0005-0000-0000-0000368C0000}"/>
    <cellStyle name="Normal 6 5 6 5 3 3" xfId="18247" xr:uid="{00000000-0005-0000-0000-0000378C0000}"/>
    <cellStyle name="Normal 6 5 6 5 3 3 2" xfId="18248" xr:uid="{00000000-0005-0000-0000-0000388C0000}"/>
    <cellStyle name="Normal 6 5 6 5 3 3 2 2" xfId="42664" xr:uid="{00000000-0005-0000-0000-0000398C0000}"/>
    <cellStyle name="Normal 6 5 6 5 3 3 3" xfId="32646" xr:uid="{00000000-0005-0000-0000-00003A8C0000}"/>
    <cellStyle name="Normal 6 5 6 5 3 4" xfId="18249" xr:uid="{00000000-0005-0000-0000-00003B8C0000}"/>
    <cellStyle name="Normal 6 5 6 5 3 4 2" xfId="36751" xr:uid="{00000000-0005-0000-0000-00003C8C0000}"/>
    <cellStyle name="Normal 6 5 6 5 3 5" xfId="26155" xr:uid="{00000000-0005-0000-0000-00003D8C0000}"/>
    <cellStyle name="Normal 6 5 6 5 4" xfId="18250" xr:uid="{00000000-0005-0000-0000-00003E8C0000}"/>
    <cellStyle name="Normal 6 5 6 5 4 2" xfId="18251" xr:uid="{00000000-0005-0000-0000-00003F8C0000}"/>
    <cellStyle name="Normal 6 5 6 5 4 2 2" xfId="42665" xr:uid="{00000000-0005-0000-0000-0000408C0000}"/>
    <cellStyle name="Normal 6 5 6 5 4 3" xfId="32647" xr:uid="{00000000-0005-0000-0000-0000418C0000}"/>
    <cellStyle name="Normal 6 5 6 5 5" xfId="18252" xr:uid="{00000000-0005-0000-0000-0000428C0000}"/>
    <cellStyle name="Normal 6 5 6 5 5 2" xfId="18253" xr:uid="{00000000-0005-0000-0000-0000438C0000}"/>
    <cellStyle name="Normal 6 5 6 5 5 2 2" xfId="42666" xr:uid="{00000000-0005-0000-0000-0000448C0000}"/>
    <cellStyle name="Normal 6 5 6 5 5 3" xfId="32648" xr:uid="{00000000-0005-0000-0000-0000458C0000}"/>
    <cellStyle name="Normal 6 5 6 5 6" xfId="18254" xr:uid="{00000000-0005-0000-0000-0000468C0000}"/>
    <cellStyle name="Normal 6 5 6 5 6 2" xfId="36749" xr:uid="{00000000-0005-0000-0000-0000478C0000}"/>
    <cellStyle name="Normal 6 5 6 5 7" xfId="26153" xr:uid="{00000000-0005-0000-0000-0000488C0000}"/>
    <cellStyle name="Normal 6 5 6 6" xfId="18255" xr:uid="{00000000-0005-0000-0000-0000498C0000}"/>
    <cellStyle name="Normal 6 5 6 6 2" xfId="18256" xr:uid="{00000000-0005-0000-0000-00004A8C0000}"/>
    <cellStyle name="Normal 6 5 6 6 2 2" xfId="18257" xr:uid="{00000000-0005-0000-0000-00004B8C0000}"/>
    <cellStyle name="Normal 6 5 6 6 2 2 2" xfId="42667" xr:uid="{00000000-0005-0000-0000-00004C8C0000}"/>
    <cellStyle name="Normal 6 5 6 6 2 3" xfId="32649" xr:uid="{00000000-0005-0000-0000-00004D8C0000}"/>
    <cellStyle name="Normal 6 5 6 6 3" xfId="18258" xr:uid="{00000000-0005-0000-0000-00004E8C0000}"/>
    <cellStyle name="Normal 6 5 6 6 3 2" xfId="18259" xr:uid="{00000000-0005-0000-0000-00004F8C0000}"/>
    <cellStyle name="Normal 6 5 6 6 3 2 2" xfId="42668" xr:uid="{00000000-0005-0000-0000-0000508C0000}"/>
    <cellStyle name="Normal 6 5 6 6 3 3" xfId="32650" xr:uid="{00000000-0005-0000-0000-0000518C0000}"/>
    <cellStyle name="Normal 6 5 6 6 4" xfId="18260" xr:uid="{00000000-0005-0000-0000-0000528C0000}"/>
    <cellStyle name="Normal 6 5 6 6 4 2" xfId="36752" xr:uid="{00000000-0005-0000-0000-0000538C0000}"/>
    <cellStyle name="Normal 6 5 6 6 5" xfId="26156" xr:uid="{00000000-0005-0000-0000-0000548C0000}"/>
    <cellStyle name="Normal 6 5 6 7" xfId="18261" xr:uid="{00000000-0005-0000-0000-0000558C0000}"/>
    <cellStyle name="Normal 6 5 6 7 2" xfId="18262" xr:uid="{00000000-0005-0000-0000-0000568C0000}"/>
    <cellStyle name="Normal 6 5 6 7 2 2" xfId="18263" xr:uid="{00000000-0005-0000-0000-0000578C0000}"/>
    <cellStyle name="Normal 6 5 6 7 2 2 2" xfId="42669" xr:uid="{00000000-0005-0000-0000-0000588C0000}"/>
    <cellStyle name="Normal 6 5 6 7 2 3" xfId="32651" xr:uid="{00000000-0005-0000-0000-0000598C0000}"/>
    <cellStyle name="Normal 6 5 6 7 3" xfId="18264" xr:uid="{00000000-0005-0000-0000-00005A8C0000}"/>
    <cellStyle name="Normal 6 5 6 7 3 2" xfId="18265" xr:uid="{00000000-0005-0000-0000-00005B8C0000}"/>
    <cellStyle name="Normal 6 5 6 7 3 2 2" xfId="42670" xr:uid="{00000000-0005-0000-0000-00005C8C0000}"/>
    <cellStyle name="Normal 6 5 6 7 3 3" xfId="32652" xr:uid="{00000000-0005-0000-0000-00005D8C0000}"/>
    <cellStyle name="Normal 6 5 6 7 4" xfId="18266" xr:uid="{00000000-0005-0000-0000-00005E8C0000}"/>
    <cellStyle name="Normal 6 5 6 7 4 2" xfId="36753" xr:uid="{00000000-0005-0000-0000-00005F8C0000}"/>
    <cellStyle name="Normal 6 5 6 7 5" xfId="26157" xr:uid="{00000000-0005-0000-0000-0000608C0000}"/>
    <cellStyle name="Normal 6 5 6 8" xfId="18267" xr:uid="{00000000-0005-0000-0000-0000618C0000}"/>
    <cellStyle name="Normal 6 5 6 8 2" xfId="18268" xr:uid="{00000000-0005-0000-0000-0000628C0000}"/>
    <cellStyle name="Normal 6 5 6 8 2 2" xfId="42671" xr:uid="{00000000-0005-0000-0000-0000638C0000}"/>
    <cellStyle name="Normal 6 5 6 8 3" xfId="32653" xr:uid="{00000000-0005-0000-0000-0000648C0000}"/>
    <cellStyle name="Normal 6 5 6 9" xfId="18269" xr:uid="{00000000-0005-0000-0000-0000658C0000}"/>
    <cellStyle name="Normal 6 5 6 9 2" xfId="18270" xr:uid="{00000000-0005-0000-0000-0000668C0000}"/>
    <cellStyle name="Normal 6 5 6 9 2 2" xfId="42672" xr:uid="{00000000-0005-0000-0000-0000678C0000}"/>
    <cellStyle name="Normal 6 5 6 9 3" xfId="32654" xr:uid="{00000000-0005-0000-0000-0000688C0000}"/>
    <cellStyle name="Normal 6 5 7" xfId="18271" xr:uid="{00000000-0005-0000-0000-0000698C0000}"/>
    <cellStyle name="Normal 6 5 7 10" xfId="26158" xr:uid="{00000000-0005-0000-0000-00006A8C0000}"/>
    <cellStyle name="Normal 6 5 7 2" xfId="18272" xr:uid="{00000000-0005-0000-0000-00006B8C0000}"/>
    <cellStyle name="Normal 6 5 7 2 2" xfId="18273" xr:uid="{00000000-0005-0000-0000-00006C8C0000}"/>
    <cellStyle name="Normal 6 5 7 2 2 2" xfId="18274" xr:uid="{00000000-0005-0000-0000-00006D8C0000}"/>
    <cellStyle name="Normal 6 5 7 2 2 2 2" xfId="18275" xr:uid="{00000000-0005-0000-0000-00006E8C0000}"/>
    <cellStyle name="Normal 6 5 7 2 2 2 2 2" xfId="18276" xr:uid="{00000000-0005-0000-0000-00006F8C0000}"/>
    <cellStyle name="Normal 6 5 7 2 2 2 2 2 2" xfId="42673" xr:uid="{00000000-0005-0000-0000-0000708C0000}"/>
    <cellStyle name="Normal 6 5 7 2 2 2 2 3" xfId="32655" xr:uid="{00000000-0005-0000-0000-0000718C0000}"/>
    <cellStyle name="Normal 6 5 7 2 2 2 3" xfId="18277" xr:uid="{00000000-0005-0000-0000-0000728C0000}"/>
    <cellStyle name="Normal 6 5 7 2 2 2 3 2" xfId="18278" xr:uid="{00000000-0005-0000-0000-0000738C0000}"/>
    <cellStyle name="Normal 6 5 7 2 2 2 3 2 2" xfId="42674" xr:uid="{00000000-0005-0000-0000-0000748C0000}"/>
    <cellStyle name="Normal 6 5 7 2 2 2 3 3" xfId="32656" xr:uid="{00000000-0005-0000-0000-0000758C0000}"/>
    <cellStyle name="Normal 6 5 7 2 2 2 4" xfId="18279" xr:uid="{00000000-0005-0000-0000-0000768C0000}"/>
    <cellStyle name="Normal 6 5 7 2 2 2 4 2" xfId="36757" xr:uid="{00000000-0005-0000-0000-0000778C0000}"/>
    <cellStyle name="Normal 6 5 7 2 2 2 5" xfId="26161" xr:uid="{00000000-0005-0000-0000-0000788C0000}"/>
    <cellStyle name="Normal 6 5 7 2 2 3" xfId="18280" xr:uid="{00000000-0005-0000-0000-0000798C0000}"/>
    <cellStyle name="Normal 6 5 7 2 2 3 2" xfId="18281" xr:uid="{00000000-0005-0000-0000-00007A8C0000}"/>
    <cellStyle name="Normal 6 5 7 2 2 3 2 2" xfId="18282" xr:uid="{00000000-0005-0000-0000-00007B8C0000}"/>
    <cellStyle name="Normal 6 5 7 2 2 3 2 2 2" xfId="42675" xr:uid="{00000000-0005-0000-0000-00007C8C0000}"/>
    <cellStyle name="Normal 6 5 7 2 2 3 2 3" xfId="32657" xr:uid="{00000000-0005-0000-0000-00007D8C0000}"/>
    <cellStyle name="Normal 6 5 7 2 2 3 3" xfId="18283" xr:uid="{00000000-0005-0000-0000-00007E8C0000}"/>
    <cellStyle name="Normal 6 5 7 2 2 3 3 2" xfId="18284" xr:uid="{00000000-0005-0000-0000-00007F8C0000}"/>
    <cellStyle name="Normal 6 5 7 2 2 3 3 2 2" xfId="42676" xr:uid="{00000000-0005-0000-0000-0000808C0000}"/>
    <cellStyle name="Normal 6 5 7 2 2 3 3 3" xfId="32658" xr:uid="{00000000-0005-0000-0000-0000818C0000}"/>
    <cellStyle name="Normal 6 5 7 2 2 3 4" xfId="18285" xr:uid="{00000000-0005-0000-0000-0000828C0000}"/>
    <cellStyle name="Normal 6 5 7 2 2 3 4 2" xfId="36758" xr:uid="{00000000-0005-0000-0000-0000838C0000}"/>
    <cellStyle name="Normal 6 5 7 2 2 3 5" xfId="26162" xr:uid="{00000000-0005-0000-0000-0000848C0000}"/>
    <cellStyle name="Normal 6 5 7 2 2 4" xfId="18286" xr:uid="{00000000-0005-0000-0000-0000858C0000}"/>
    <cellStyle name="Normal 6 5 7 2 2 4 2" xfId="18287" xr:uid="{00000000-0005-0000-0000-0000868C0000}"/>
    <cellStyle name="Normal 6 5 7 2 2 4 2 2" xfId="42677" xr:uid="{00000000-0005-0000-0000-0000878C0000}"/>
    <cellStyle name="Normal 6 5 7 2 2 4 3" xfId="32659" xr:uid="{00000000-0005-0000-0000-0000888C0000}"/>
    <cellStyle name="Normal 6 5 7 2 2 5" xfId="18288" xr:uid="{00000000-0005-0000-0000-0000898C0000}"/>
    <cellStyle name="Normal 6 5 7 2 2 5 2" xfId="18289" xr:uid="{00000000-0005-0000-0000-00008A8C0000}"/>
    <cellStyle name="Normal 6 5 7 2 2 5 2 2" xfId="42678" xr:uid="{00000000-0005-0000-0000-00008B8C0000}"/>
    <cellStyle name="Normal 6 5 7 2 2 5 3" xfId="32660" xr:uid="{00000000-0005-0000-0000-00008C8C0000}"/>
    <cellStyle name="Normal 6 5 7 2 2 6" xfId="18290" xr:uid="{00000000-0005-0000-0000-00008D8C0000}"/>
    <cellStyle name="Normal 6 5 7 2 2 6 2" xfId="36756" xr:uid="{00000000-0005-0000-0000-00008E8C0000}"/>
    <cellStyle name="Normal 6 5 7 2 2 7" xfId="26160" xr:uid="{00000000-0005-0000-0000-00008F8C0000}"/>
    <cellStyle name="Normal 6 5 7 2 3" xfId="18291" xr:uid="{00000000-0005-0000-0000-0000908C0000}"/>
    <cellStyle name="Normal 6 5 7 2 3 2" xfId="18292" xr:uid="{00000000-0005-0000-0000-0000918C0000}"/>
    <cellStyle name="Normal 6 5 7 2 3 2 2" xfId="18293" xr:uid="{00000000-0005-0000-0000-0000928C0000}"/>
    <cellStyle name="Normal 6 5 7 2 3 2 2 2" xfId="42679" xr:uid="{00000000-0005-0000-0000-0000938C0000}"/>
    <cellStyle name="Normal 6 5 7 2 3 2 3" xfId="32661" xr:uid="{00000000-0005-0000-0000-0000948C0000}"/>
    <cellStyle name="Normal 6 5 7 2 3 3" xfId="18294" xr:uid="{00000000-0005-0000-0000-0000958C0000}"/>
    <cellStyle name="Normal 6 5 7 2 3 3 2" xfId="18295" xr:uid="{00000000-0005-0000-0000-0000968C0000}"/>
    <cellStyle name="Normal 6 5 7 2 3 3 2 2" xfId="42680" xr:uid="{00000000-0005-0000-0000-0000978C0000}"/>
    <cellStyle name="Normal 6 5 7 2 3 3 3" xfId="32662" xr:uid="{00000000-0005-0000-0000-0000988C0000}"/>
    <cellStyle name="Normal 6 5 7 2 3 4" xfId="18296" xr:uid="{00000000-0005-0000-0000-0000998C0000}"/>
    <cellStyle name="Normal 6 5 7 2 3 4 2" xfId="36759" xr:uid="{00000000-0005-0000-0000-00009A8C0000}"/>
    <cellStyle name="Normal 6 5 7 2 3 5" xfId="26163" xr:uid="{00000000-0005-0000-0000-00009B8C0000}"/>
    <cellStyle name="Normal 6 5 7 2 4" xfId="18297" xr:uid="{00000000-0005-0000-0000-00009C8C0000}"/>
    <cellStyle name="Normal 6 5 7 2 4 2" xfId="18298" xr:uid="{00000000-0005-0000-0000-00009D8C0000}"/>
    <cellStyle name="Normal 6 5 7 2 4 2 2" xfId="18299" xr:uid="{00000000-0005-0000-0000-00009E8C0000}"/>
    <cellStyle name="Normal 6 5 7 2 4 2 2 2" xfId="42681" xr:uid="{00000000-0005-0000-0000-00009F8C0000}"/>
    <cellStyle name="Normal 6 5 7 2 4 2 3" xfId="32663" xr:uid="{00000000-0005-0000-0000-0000A08C0000}"/>
    <cellStyle name="Normal 6 5 7 2 4 3" xfId="18300" xr:uid="{00000000-0005-0000-0000-0000A18C0000}"/>
    <cellStyle name="Normal 6 5 7 2 4 3 2" xfId="18301" xr:uid="{00000000-0005-0000-0000-0000A28C0000}"/>
    <cellStyle name="Normal 6 5 7 2 4 3 2 2" xfId="42682" xr:uid="{00000000-0005-0000-0000-0000A38C0000}"/>
    <cellStyle name="Normal 6 5 7 2 4 3 3" xfId="32664" xr:uid="{00000000-0005-0000-0000-0000A48C0000}"/>
    <cellStyle name="Normal 6 5 7 2 4 4" xfId="18302" xr:uid="{00000000-0005-0000-0000-0000A58C0000}"/>
    <cellStyle name="Normal 6 5 7 2 4 4 2" xfId="36760" xr:uid="{00000000-0005-0000-0000-0000A68C0000}"/>
    <cellStyle name="Normal 6 5 7 2 4 5" xfId="26164" xr:uid="{00000000-0005-0000-0000-0000A78C0000}"/>
    <cellStyle name="Normal 6 5 7 2 5" xfId="18303" xr:uid="{00000000-0005-0000-0000-0000A88C0000}"/>
    <cellStyle name="Normal 6 5 7 2 5 2" xfId="18304" xr:uid="{00000000-0005-0000-0000-0000A98C0000}"/>
    <cellStyle name="Normal 6 5 7 2 5 2 2" xfId="42683" xr:uid="{00000000-0005-0000-0000-0000AA8C0000}"/>
    <cellStyle name="Normal 6 5 7 2 5 3" xfId="32665" xr:uid="{00000000-0005-0000-0000-0000AB8C0000}"/>
    <cellStyle name="Normal 6 5 7 2 6" xfId="18305" xr:uid="{00000000-0005-0000-0000-0000AC8C0000}"/>
    <cellStyle name="Normal 6 5 7 2 6 2" xfId="18306" xr:uid="{00000000-0005-0000-0000-0000AD8C0000}"/>
    <cellStyle name="Normal 6 5 7 2 6 2 2" xfId="42684" xr:uid="{00000000-0005-0000-0000-0000AE8C0000}"/>
    <cellStyle name="Normal 6 5 7 2 6 3" xfId="32666" xr:uid="{00000000-0005-0000-0000-0000AF8C0000}"/>
    <cellStyle name="Normal 6 5 7 2 7" xfId="18307" xr:uid="{00000000-0005-0000-0000-0000B08C0000}"/>
    <cellStyle name="Normal 6 5 7 2 7 2" xfId="36755" xr:uid="{00000000-0005-0000-0000-0000B18C0000}"/>
    <cellStyle name="Normal 6 5 7 2 8" xfId="26159" xr:uid="{00000000-0005-0000-0000-0000B28C0000}"/>
    <cellStyle name="Normal 6 5 7 3" xfId="18308" xr:uid="{00000000-0005-0000-0000-0000B38C0000}"/>
    <cellStyle name="Normal 6 5 7 3 2" xfId="18309" xr:uid="{00000000-0005-0000-0000-0000B48C0000}"/>
    <cellStyle name="Normal 6 5 7 3 2 2" xfId="18310" xr:uid="{00000000-0005-0000-0000-0000B58C0000}"/>
    <cellStyle name="Normal 6 5 7 3 2 2 2" xfId="18311" xr:uid="{00000000-0005-0000-0000-0000B68C0000}"/>
    <cellStyle name="Normal 6 5 7 3 2 2 2 2" xfId="18312" xr:uid="{00000000-0005-0000-0000-0000B78C0000}"/>
    <cellStyle name="Normal 6 5 7 3 2 2 2 2 2" xfId="42685" xr:uid="{00000000-0005-0000-0000-0000B88C0000}"/>
    <cellStyle name="Normal 6 5 7 3 2 2 2 3" xfId="32667" xr:uid="{00000000-0005-0000-0000-0000B98C0000}"/>
    <cellStyle name="Normal 6 5 7 3 2 2 3" xfId="18313" xr:uid="{00000000-0005-0000-0000-0000BA8C0000}"/>
    <cellStyle name="Normal 6 5 7 3 2 2 3 2" xfId="18314" xr:uid="{00000000-0005-0000-0000-0000BB8C0000}"/>
    <cellStyle name="Normal 6 5 7 3 2 2 3 2 2" xfId="42686" xr:uid="{00000000-0005-0000-0000-0000BC8C0000}"/>
    <cellStyle name="Normal 6 5 7 3 2 2 3 3" xfId="32668" xr:uid="{00000000-0005-0000-0000-0000BD8C0000}"/>
    <cellStyle name="Normal 6 5 7 3 2 2 4" xfId="18315" xr:uid="{00000000-0005-0000-0000-0000BE8C0000}"/>
    <cellStyle name="Normal 6 5 7 3 2 2 4 2" xfId="36763" xr:uid="{00000000-0005-0000-0000-0000BF8C0000}"/>
    <cellStyle name="Normal 6 5 7 3 2 2 5" xfId="26167" xr:uid="{00000000-0005-0000-0000-0000C08C0000}"/>
    <cellStyle name="Normal 6 5 7 3 2 3" xfId="18316" xr:uid="{00000000-0005-0000-0000-0000C18C0000}"/>
    <cellStyle name="Normal 6 5 7 3 2 3 2" xfId="18317" xr:uid="{00000000-0005-0000-0000-0000C28C0000}"/>
    <cellStyle name="Normal 6 5 7 3 2 3 2 2" xfId="18318" xr:uid="{00000000-0005-0000-0000-0000C38C0000}"/>
    <cellStyle name="Normal 6 5 7 3 2 3 2 2 2" xfId="42687" xr:uid="{00000000-0005-0000-0000-0000C48C0000}"/>
    <cellStyle name="Normal 6 5 7 3 2 3 2 3" xfId="32669" xr:uid="{00000000-0005-0000-0000-0000C58C0000}"/>
    <cellStyle name="Normal 6 5 7 3 2 3 3" xfId="18319" xr:uid="{00000000-0005-0000-0000-0000C68C0000}"/>
    <cellStyle name="Normal 6 5 7 3 2 3 3 2" xfId="18320" xr:uid="{00000000-0005-0000-0000-0000C78C0000}"/>
    <cellStyle name="Normal 6 5 7 3 2 3 3 2 2" xfId="42688" xr:uid="{00000000-0005-0000-0000-0000C88C0000}"/>
    <cellStyle name="Normal 6 5 7 3 2 3 3 3" xfId="32670" xr:uid="{00000000-0005-0000-0000-0000C98C0000}"/>
    <cellStyle name="Normal 6 5 7 3 2 3 4" xfId="18321" xr:uid="{00000000-0005-0000-0000-0000CA8C0000}"/>
    <cellStyle name="Normal 6 5 7 3 2 3 4 2" xfId="36764" xr:uid="{00000000-0005-0000-0000-0000CB8C0000}"/>
    <cellStyle name="Normal 6 5 7 3 2 3 5" xfId="26168" xr:uid="{00000000-0005-0000-0000-0000CC8C0000}"/>
    <cellStyle name="Normal 6 5 7 3 2 4" xfId="18322" xr:uid="{00000000-0005-0000-0000-0000CD8C0000}"/>
    <cellStyle name="Normal 6 5 7 3 2 4 2" xfId="18323" xr:uid="{00000000-0005-0000-0000-0000CE8C0000}"/>
    <cellStyle name="Normal 6 5 7 3 2 4 2 2" xfId="42689" xr:uid="{00000000-0005-0000-0000-0000CF8C0000}"/>
    <cellStyle name="Normal 6 5 7 3 2 4 3" xfId="32671" xr:uid="{00000000-0005-0000-0000-0000D08C0000}"/>
    <cellStyle name="Normal 6 5 7 3 2 5" xfId="18324" xr:uid="{00000000-0005-0000-0000-0000D18C0000}"/>
    <cellStyle name="Normal 6 5 7 3 2 5 2" xfId="18325" xr:uid="{00000000-0005-0000-0000-0000D28C0000}"/>
    <cellStyle name="Normal 6 5 7 3 2 5 2 2" xfId="42690" xr:uid="{00000000-0005-0000-0000-0000D38C0000}"/>
    <cellStyle name="Normal 6 5 7 3 2 5 3" xfId="32672" xr:uid="{00000000-0005-0000-0000-0000D48C0000}"/>
    <cellStyle name="Normal 6 5 7 3 2 6" xfId="18326" xr:uid="{00000000-0005-0000-0000-0000D58C0000}"/>
    <cellStyle name="Normal 6 5 7 3 2 6 2" xfId="36762" xr:uid="{00000000-0005-0000-0000-0000D68C0000}"/>
    <cellStyle name="Normal 6 5 7 3 2 7" xfId="26166" xr:uid="{00000000-0005-0000-0000-0000D78C0000}"/>
    <cellStyle name="Normal 6 5 7 3 3" xfId="18327" xr:uid="{00000000-0005-0000-0000-0000D88C0000}"/>
    <cellStyle name="Normal 6 5 7 3 3 2" xfId="18328" xr:uid="{00000000-0005-0000-0000-0000D98C0000}"/>
    <cellStyle name="Normal 6 5 7 3 3 2 2" xfId="18329" xr:uid="{00000000-0005-0000-0000-0000DA8C0000}"/>
    <cellStyle name="Normal 6 5 7 3 3 2 2 2" xfId="42691" xr:uid="{00000000-0005-0000-0000-0000DB8C0000}"/>
    <cellStyle name="Normal 6 5 7 3 3 2 3" xfId="32673" xr:uid="{00000000-0005-0000-0000-0000DC8C0000}"/>
    <cellStyle name="Normal 6 5 7 3 3 3" xfId="18330" xr:uid="{00000000-0005-0000-0000-0000DD8C0000}"/>
    <cellStyle name="Normal 6 5 7 3 3 3 2" xfId="18331" xr:uid="{00000000-0005-0000-0000-0000DE8C0000}"/>
    <cellStyle name="Normal 6 5 7 3 3 3 2 2" xfId="42692" xr:uid="{00000000-0005-0000-0000-0000DF8C0000}"/>
    <cellStyle name="Normal 6 5 7 3 3 3 3" xfId="32674" xr:uid="{00000000-0005-0000-0000-0000E08C0000}"/>
    <cellStyle name="Normal 6 5 7 3 3 4" xfId="18332" xr:uid="{00000000-0005-0000-0000-0000E18C0000}"/>
    <cellStyle name="Normal 6 5 7 3 3 4 2" xfId="36765" xr:uid="{00000000-0005-0000-0000-0000E28C0000}"/>
    <cellStyle name="Normal 6 5 7 3 3 5" xfId="26169" xr:uid="{00000000-0005-0000-0000-0000E38C0000}"/>
    <cellStyle name="Normal 6 5 7 3 4" xfId="18333" xr:uid="{00000000-0005-0000-0000-0000E48C0000}"/>
    <cellStyle name="Normal 6 5 7 3 4 2" xfId="18334" xr:uid="{00000000-0005-0000-0000-0000E58C0000}"/>
    <cellStyle name="Normal 6 5 7 3 4 2 2" xfId="18335" xr:uid="{00000000-0005-0000-0000-0000E68C0000}"/>
    <cellStyle name="Normal 6 5 7 3 4 2 2 2" xfId="42693" xr:uid="{00000000-0005-0000-0000-0000E78C0000}"/>
    <cellStyle name="Normal 6 5 7 3 4 2 3" xfId="32675" xr:uid="{00000000-0005-0000-0000-0000E88C0000}"/>
    <cellStyle name="Normal 6 5 7 3 4 3" xfId="18336" xr:uid="{00000000-0005-0000-0000-0000E98C0000}"/>
    <cellStyle name="Normal 6 5 7 3 4 3 2" xfId="18337" xr:uid="{00000000-0005-0000-0000-0000EA8C0000}"/>
    <cellStyle name="Normal 6 5 7 3 4 3 2 2" xfId="42694" xr:uid="{00000000-0005-0000-0000-0000EB8C0000}"/>
    <cellStyle name="Normal 6 5 7 3 4 3 3" xfId="32676" xr:uid="{00000000-0005-0000-0000-0000EC8C0000}"/>
    <cellStyle name="Normal 6 5 7 3 4 4" xfId="18338" xr:uid="{00000000-0005-0000-0000-0000ED8C0000}"/>
    <cellStyle name="Normal 6 5 7 3 4 4 2" xfId="36766" xr:uid="{00000000-0005-0000-0000-0000EE8C0000}"/>
    <cellStyle name="Normal 6 5 7 3 4 5" xfId="26170" xr:uid="{00000000-0005-0000-0000-0000EF8C0000}"/>
    <cellStyle name="Normal 6 5 7 3 5" xfId="18339" xr:uid="{00000000-0005-0000-0000-0000F08C0000}"/>
    <cellStyle name="Normal 6 5 7 3 5 2" xfId="18340" xr:uid="{00000000-0005-0000-0000-0000F18C0000}"/>
    <cellStyle name="Normal 6 5 7 3 5 2 2" xfId="42695" xr:uid="{00000000-0005-0000-0000-0000F28C0000}"/>
    <cellStyle name="Normal 6 5 7 3 5 3" xfId="32677" xr:uid="{00000000-0005-0000-0000-0000F38C0000}"/>
    <cellStyle name="Normal 6 5 7 3 6" xfId="18341" xr:uid="{00000000-0005-0000-0000-0000F48C0000}"/>
    <cellStyle name="Normal 6 5 7 3 6 2" xfId="18342" xr:uid="{00000000-0005-0000-0000-0000F58C0000}"/>
    <cellStyle name="Normal 6 5 7 3 6 2 2" xfId="42696" xr:uid="{00000000-0005-0000-0000-0000F68C0000}"/>
    <cellStyle name="Normal 6 5 7 3 6 3" xfId="32678" xr:uid="{00000000-0005-0000-0000-0000F78C0000}"/>
    <cellStyle name="Normal 6 5 7 3 7" xfId="18343" xr:uid="{00000000-0005-0000-0000-0000F88C0000}"/>
    <cellStyle name="Normal 6 5 7 3 7 2" xfId="36761" xr:uid="{00000000-0005-0000-0000-0000F98C0000}"/>
    <cellStyle name="Normal 6 5 7 3 8" xfId="26165" xr:uid="{00000000-0005-0000-0000-0000FA8C0000}"/>
    <cellStyle name="Normal 6 5 7 4" xfId="18344" xr:uid="{00000000-0005-0000-0000-0000FB8C0000}"/>
    <cellStyle name="Normal 6 5 7 4 2" xfId="18345" xr:uid="{00000000-0005-0000-0000-0000FC8C0000}"/>
    <cellStyle name="Normal 6 5 7 4 2 2" xfId="18346" xr:uid="{00000000-0005-0000-0000-0000FD8C0000}"/>
    <cellStyle name="Normal 6 5 7 4 2 2 2" xfId="18347" xr:uid="{00000000-0005-0000-0000-0000FE8C0000}"/>
    <cellStyle name="Normal 6 5 7 4 2 2 2 2" xfId="42697" xr:uid="{00000000-0005-0000-0000-0000FF8C0000}"/>
    <cellStyle name="Normal 6 5 7 4 2 2 3" xfId="32679" xr:uid="{00000000-0005-0000-0000-0000008D0000}"/>
    <cellStyle name="Normal 6 5 7 4 2 3" xfId="18348" xr:uid="{00000000-0005-0000-0000-0000018D0000}"/>
    <cellStyle name="Normal 6 5 7 4 2 3 2" xfId="18349" xr:uid="{00000000-0005-0000-0000-0000028D0000}"/>
    <cellStyle name="Normal 6 5 7 4 2 3 2 2" xfId="42698" xr:uid="{00000000-0005-0000-0000-0000038D0000}"/>
    <cellStyle name="Normal 6 5 7 4 2 3 3" xfId="32680" xr:uid="{00000000-0005-0000-0000-0000048D0000}"/>
    <cellStyle name="Normal 6 5 7 4 2 4" xfId="18350" xr:uid="{00000000-0005-0000-0000-0000058D0000}"/>
    <cellStyle name="Normal 6 5 7 4 2 4 2" xfId="36768" xr:uid="{00000000-0005-0000-0000-0000068D0000}"/>
    <cellStyle name="Normal 6 5 7 4 2 5" xfId="26172" xr:uid="{00000000-0005-0000-0000-0000078D0000}"/>
    <cellStyle name="Normal 6 5 7 4 3" xfId="18351" xr:uid="{00000000-0005-0000-0000-0000088D0000}"/>
    <cellStyle name="Normal 6 5 7 4 3 2" xfId="18352" xr:uid="{00000000-0005-0000-0000-0000098D0000}"/>
    <cellStyle name="Normal 6 5 7 4 3 2 2" xfId="18353" xr:uid="{00000000-0005-0000-0000-00000A8D0000}"/>
    <cellStyle name="Normal 6 5 7 4 3 2 2 2" xfId="42699" xr:uid="{00000000-0005-0000-0000-00000B8D0000}"/>
    <cellStyle name="Normal 6 5 7 4 3 2 3" xfId="32681" xr:uid="{00000000-0005-0000-0000-00000C8D0000}"/>
    <cellStyle name="Normal 6 5 7 4 3 3" xfId="18354" xr:uid="{00000000-0005-0000-0000-00000D8D0000}"/>
    <cellStyle name="Normal 6 5 7 4 3 3 2" xfId="18355" xr:uid="{00000000-0005-0000-0000-00000E8D0000}"/>
    <cellStyle name="Normal 6 5 7 4 3 3 2 2" xfId="42700" xr:uid="{00000000-0005-0000-0000-00000F8D0000}"/>
    <cellStyle name="Normal 6 5 7 4 3 3 3" xfId="32682" xr:uid="{00000000-0005-0000-0000-0000108D0000}"/>
    <cellStyle name="Normal 6 5 7 4 3 4" xfId="18356" xr:uid="{00000000-0005-0000-0000-0000118D0000}"/>
    <cellStyle name="Normal 6 5 7 4 3 4 2" xfId="36769" xr:uid="{00000000-0005-0000-0000-0000128D0000}"/>
    <cellStyle name="Normal 6 5 7 4 3 5" xfId="26173" xr:uid="{00000000-0005-0000-0000-0000138D0000}"/>
    <cellStyle name="Normal 6 5 7 4 4" xfId="18357" xr:uid="{00000000-0005-0000-0000-0000148D0000}"/>
    <cellStyle name="Normal 6 5 7 4 4 2" xfId="18358" xr:uid="{00000000-0005-0000-0000-0000158D0000}"/>
    <cellStyle name="Normal 6 5 7 4 4 2 2" xfId="42701" xr:uid="{00000000-0005-0000-0000-0000168D0000}"/>
    <cellStyle name="Normal 6 5 7 4 4 3" xfId="32683" xr:uid="{00000000-0005-0000-0000-0000178D0000}"/>
    <cellStyle name="Normal 6 5 7 4 5" xfId="18359" xr:uid="{00000000-0005-0000-0000-0000188D0000}"/>
    <cellStyle name="Normal 6 5 7 4 5 2" xfId="18360" xr:uid="{00000000-0005-0000-0000-0000198D0000}"/>
    <cellStyle name="Normal 6 5 7 4 5 2 2" xfId="42702" xr:uid="{00000000-0005-0000-0000-00001A8D0000}"/>
    <cellStyle name="Normal 6 5 7 4 5 3" xfId="32684" xr:uid="{00000000-0005-0000-0000-00001B8D0000}"/>
    <cellStyle name="Normal 6 5 7 4 6" xfId="18361" xr:uid="{00000000-0005-0000-0000-00001C8D0000}"/>
    <cellStyle name="Normal 6 5 7 4 6 2" xfId="36767" xr:uid="{00000000-0005-0000-0000-00001D8D0000}"/>
    <cellStyle name="Normal 6 5 7 4 7" xfId="26171" xr:uid="{00000000-0005-0000-0000-00001E8D0000}"/>
    <cellStyle name="Normal 6 5 7 5" xfId="18362" xr:uid="{00000000-0005-0000-0000-00001F8D0000}"/>
    <cellStyle name="Normal 6 5 7 5 2" xfId="18363" xr:uid="{00000000-0005-0000-0000-0000208D0000}"/>
    <cellStyle name="Normal 6 5 7 5 2 2" xfId="18364" xr:uid="{00000000-0005-0000-0000-0000218D0000}"/>
    <cellStyle name="Normal 6 5 7 5 2 2 2" xfId="42703" xr:uid="{00000000-0005-0000-0000-0000228D0000}"/>
    <cellStyle name="Normal 6 5 7 5 2 3" xfId="32685" xr:uid="{00000000-0005-0000-0000-0000238D0000}"/>
    <cellStyle name="Normal 6 5 7 5 3" xfId="18365" xr:uid="{00000000-0005-0000-0000-0000248D0000}"/>
    <cellStyle name="Normal 6 5 7 5 3 2" xfId="18366" xr:uid="{00000000-0005-0000-0000-0000258D0000}"/>
    <cellStyle name="Normal 6 5 7 5 3 2 2" xfId="42704" xr:uid="{00000000-0005-0000-0000-0000268D0000}"/>
    <cellStyle name="Normal 6 5 7 5 3 3" xfId="32686" xr:uid="{00000000-0005-0000-0000-0000278D0000}"/>
    <cellStyle name="Normal 6 5 7 5 4" xfId="18367" xr:uid="{00000000-0005-0000-0000-0000288D0000}"/>
    <cellStyle name="Normal 6 5 7 5 4 2" xfId="36770" xr:uid="{00000000-0005-0000-0000-0000298D0000}"/>
    <cellStyle name="Normal 6 5 7 5 5" xfId="26174" xr:uid="{00000000-0005-0000-0000-00002A8D0000}"/>
    <cellStyle name="Normal 6 5 7 6" xfId="18368" xr:uid="{00000000-0005-0000-0000-00002B8D0000}"/>
    <cellStyle name="Normal 6 5 7 6 2" xfId="18369" xr:uid="{00000000-0005-0000-0000-00002C8D0000}"/>
    <cellStyle name="Normal 6 5 7 6 2 2" xfId="18370" xr:uid="{00000000-0005-0000-0000-00002D8D0000}"/>
    <cellStyle name="Normal 6 5 7 6 2 2 2" xfId="42705" xr:uid="{00000000-0005-0000-0000-00002E8D0000}"/>
    <cellStyle name="Normal 6 5 7 6 2 3" xfId="32687" xr:uid="{00000000-0005-0000-0000-00002F8D0000}"/>
    <cellStyle name="Normal 6 5 7 6 3" xfId="18371" xr:uid="{00000000-0005-0000-0000-0000308D0000}"/>
    <cellStyle name="Normal 6 5 7 6 3 2" xfId="18372" xr:uid="{00000000-0005-0000-0000-0000318D0000}"/>
    <cellStyle name="Normal 6 5 7 6 3 2 2" xfId="42706" xr:uid="{00000000-0005-0000-0000-0000328D0000}"/>
    <cellStyle name="Normal 6 5 7 6 3 3" xfId="32688" xr:uid="{00000000-0005-0000-0000-0000338D0000}"/>
    <cellStyle name="Normal 6 5 7 6 4" xfId="18373" xr:uid="{00000000-0005-0000-0000-0000348D0000}"/>
    <cellStyle name="Normal 6 5 7 6 4 2" xfId="36771" xr:uid="{00000000-0005-0000-0000-0000358D0000}"/>
    <cellStyle name="Normal 6 5 7 6 5" xfId="26175" xr:uid="{00000000-0005-0000-0000-0000368D0000}"/>
    <cellStyle name="Normal 6 5 7 7" xfId="18374" xr:uid="{00000000-0005-0000-0000-0000378D0000}"/>
    <cellStyle name="Normal 6 5 7 7 2" xfId="18375" xr:uid="{00000000-0005-0000-0000-0000388D0000}"/>
    <cellStyle name="Normal 6 5 7 7 2 2" xfId="42707" xr:uid="{00000000-0005-0000-0000-0000398D0000}"/>
    <cellStyle name="Normal 6 5 7 7 3" xfId="32689" xr:uid="{00000000-0005-0000-0000-00003A8D0000}"/>
    <cellStyle name="Normal 6 5 7 8" xfId="18376" xr:uid="{00000000-0005-0000-0000-00003B8D0000}"/>
    <cellStyle name="Normal 6 5 7 8 2" xfId="18377" xr:uid="{00000000-0005-0000-0000-00003C8D0000}"/>
    <cellStyle name="Normal 6 5 7 8 2 2" xfId="42708" xr:uid="{00000000-0005-0000-0000-00003D8D0000}"/>
    <cellStyle name="Normal 6 5 7 8 3" xfId="32690" xr:uid="{00000000-0005-0000-0000-00003E8D0000}"/>
    <cellStyle name="Normal 6 5 7 9" xfId="18378" xr:uid="{00000000-0005-0000-0000-00003F8D0000}"/>
    <cellStyle name="Normal 6 5 7 9 2" xfId="36754" xr:uid="{00000000-0005-0000-0000-0000408D0000}"/>
    <cellStyle name="Normal 6 5 8" xfId="18379" xr:uid="{00000000-0005-0000-0000-0000418D0000}"/>
    <cellStyle name="Normal 6 5 8 10" xfId="26176" xr:uid="{00000000-0005-0000-0000-0000428D0000}"/>
    <cellStyle name="Normal 6 5 8 2" xfId="18380" xr:uid="{00000000-0005-0000-0000-0000438D0000}"/>
    <cellStyle name="Normal 6 5 8 2 2" xfId="18381" xr:uid="{00000000-0005-0000-0000-0000448D0000}"/>
    <cellStyle name="Normal 6 5 8 2 2 2" xfId="18382" xr:uid="{00000000-0005-0000-0000-0000458D0000}"/>
    <cellStyle name="Normal 6 5 8 2 2 2 2" xfId="18383" xr:uid="{00000000-0005-0000-0000-0000468D0000}"/>
    <cellStyle name="Normal 6 5 8 2 2 2 2 2" xfId="18384" xr:uid="{00000000-0005-0000-0000-0000478D0000}"/>
    <cellStyle name="Normal 6 5 8 2 2 2 2 2 2" xfId="42709" xr:uid="{00000000-0005-0000-0000-0000488D0000}"/>
    <cellStyle name="Normal 6 5 8 2 2 2 2 3" xfId="32691" xr:uid="{00000000-0005-0000-0000-0000498D0000}"/>
    <cellStyle name="Normal 6 5 8 2 2 2 3" xfId="18385" xr:uid="{00000000-0005-0000-0000-00004A8D0000}"/>
    <cellStyle name="Normal 6 5 8 2 2 2 3 2" xfId="18386" xr:uid="{00000000-0005-0000-0000-00004B8D0000}"/>
    <cellStyle name="Normal 6 5 8 2 2 2 3 2 2" xfId="42710" xr:uid="{00000000-0005-0000-0000-00004C8D0000}"/>
    <cellStyle name="Normal 6 5 8 2 2 2 3 3" xfId="32692" xr:uid="{00000000-0005-0000-0000-00004D8D0000}"/>
    <cellStyle name="Normal 6 5 8 2 2 2 4" xfId="18387" xr:uid="{00000000-0005-0000-0000-00004E8D0000}"/>
    <cellStyle name="Normal 6 5 8 2 2 2 4 2" xfId="36775" xr:uid="{00000000-0005-0000-0000-00004F8D0000}"/>
    <cellStyle name="Normal 6 5 8 2 2 2 5" xfId="26179" xr:uid="{00000000-0005-0000-0000-0000508D0000}"/>
    <cellStyle name="Normal 6 5 8 2 2 3" xfId="18388" xr:uid="{00000000-0005-0000-0000-0000518D0000}"/>
    <cellStyle name="Normal 6 5 8 2 2 3 2" xfId="18389" xr:uid="{00000000-0005-0000-0000-0000528D0000}"/>
    <cellStyle name="Normal 6 5 8 2 2 3 2 2" xfId="18390" xr:uid="{00000000-0005-0000-0000-0000538D0000}"/>
    <cellStyle name="Normal 6 5 8 2 2 3 2 2 2" xfId="42711" xr:uid="{00000000-0005-0000-0000-0000548D0000}"/>
    <cellStyle name="Normal 6 5 8 2 2 3 2 3" xfId="32693" xr:uid="{00000000-0005-0000-0000-0000558D0000}"/>
    <cellStyle name="Normal 6 5 8 2 2 3 3" xfId="18391" xr:uid="{00000000-0005-0000-0000-0000568D0000}"/>
    <cellStyle name="Normal 6 5 8 2 2 3 3 2" xfId="18392" xr:uid="{00000000-0005-0000-0000-0000578D0000}"/>
    <cellStyle name="Normal 6 5 8 2 2 3 3 2 2" xfId="42712" xr:uid="{00000000-0005-0000-0000-0000588D0000}"/>
    <cellStyle name="Normal 6 5 8 2 2 3 3 3" xfId="32694" xr:uid="{00000000-0005-0000-0000-0000598D0000}"/>
    <cellStyle name="Normal 6 5 8 2 2 3 4" xfId="18393" xr:uid="{00000000-0005-0000-0000-00005A8D0000}"/>
    <cellStyle name="Normal 6 5 8 2 2 3 4 2" xfId="36776" xr:uid="{00000000-0005-0000-0000-00005B8D0000}"/>
    <cellStyle name="Normal 6 5 8 2 2 3 5" xfId="26180" xr:uid="{00000000-0005-0000-0000-00005C8D0000}"/>
    <cellStyle name="Normal 6 5 8 2 2 4" xfId="18394" xr:uid="{00000000-0005-0000-0000-00005D8D0000}"/>
    <cellStyle name="Normal 6 5 8 2 2 4 2" xfId="18395" xr:uid="{00000000-0005-0000-0000-00005E8D0000}"/>
    <cellStyle name="Normal 6 5 8 2 2 4 2 2" xfId="42713" xr:uid="{00000000-0005-0000-0000-00005F8D0000}"/>
    <cellStyle name="Normal 6 5 8 2 2 4 3" xfId="32695" xr:uid="{00000000-0005-0000-0000-0000608D0000}"/>
    <cellStyle name="Normal 6 5 8 2 2 5" xfId="18396" xr:uid="{00000000-0005-0000-0000-0000618D0000}"/>
    <cellStyle name="Normal 6 5 8 2 2 5 2" xfId="18397" xr:uid="{00000000-0005-0000-0000-0000628D0000}"/>
    <cellStyle name="Normal 6 5 8 2 2 5 2 2" xfId="42714" xr:uid="{00000000-0005-0000-0000-0000638D0000}"/>
    <cellStyle name="Normal 6 5 8 2 2 5 3" xfId="32696" xr:uid="{00000000-0005-0000-0000-0000648D0000}"/>
    <cellStyle name="Normal 6 5 8 2 2 6" xfId="18398" xr:uid="{00000000-0005-0000-0000-0000658D0000}"/>
    <cellStyle name="Normal 6 5 8 2 2 6 2" xfId="36774" xr:uid="{00000000-0005-0000-0000-0000668D0000}"/>
    <cellStyle name="Normal 6 5 8 2 2 7" xfId="26178" xr:uid="{00000000-0005-0000-0000-0000678D0000}"/>
    <cellStyle name="Normal 6 5 8 2 3" xfId="18399" xr:uid="{00000000-0005-0000-0000-0000688D0000}"/>
    <cellStyle name="Normal 6 5 8 2 3 2" xfId="18400" xr:uid="{00000000-0005-0000-0000-0000698D0000}"/>
    <cellStyle name="Normal 6 5 8 2 3 2 2" xfId="18401" xr:uid="{00000000-0005-0000-0000-00006A8D0000}"/>
    <cellStyle name="Normal 6 5 8 2 3 2 2 2" xfId="42715" xr:uid="{00000000-0005-0000-0000-00006B8D0000}"/>
    <cellStyle name="Normal 6 5 8 2 3 2 3" xfId="32697" xr:uid="{00000000-0005-0000-0000-00006C8D0000}"/>
    <cellStyle name="Normal 6 5 8 2 3 3" xfId="18402" xr:uid="{00000000-0005-0000-0000-00006D8D0000}"/>
    <cellStyle name="Normal 6 5 8 2 3 3 2" xfId="18403" xr:uid="{00000000-0005-0000-0000-00006E8D0000}"/>
    <cellStyle name="Normal 6 5 8 2 3 3 2 2" xfId="42716" xr:uid="{00000000-0005-0000-0000-00006F8D0000}"/>
    <cellStyle name="Normal 6 5 8 2 3 3 3" xfId="32698" xr:uid="{00000000-0005-0000-0000-0000708D0000}"/>
    <cellStyle name="Normal 6 5 8 2 3 4" xfId="18404" xr:uid="{00000000-0005-0000-0000-0000718D0000}"/>
    <cellStyle name="Normal 6 5 8 2 3 4 2" xfId="36777" xr:uid="{00000000-0005-0000-0000-0000728D0000}"/>
    <cellStyle name="Normal 6 5 8 2 3 5" xfId="26181" xr:uid="{00000000-0005-0000-0000-0000738D0000}"/>
    <cellStyle name="Normal 6 5 8 2 4" xfId="18405" xr:uid="{00000000-0005-0000-0000-0000748D0000}"/>
    <cellStyle name="Normal 6 5 8 2 4 2" xfId="18406" xr:uid="{00000000-0005-0000-0000-0000758D0000}"/>
    <cellStyle name="Normal 6 5 8 2 4 2 2" xfId="18407" xr:uid="{00000000-0005-0000-0000-0000768D0000}"/>
    <cellStyle name="Normal 6 5 8 2 4 2 2 2" xfId="42717" xr:uid="{00000000-0005-0000-0000-0000778D0000}"/>
    <cellStyle name="Normal 6 5 8 2 4 2 3" xfId="32699" xr:uid="{00000000-0005-0000-0000-0000788D0000}"/>
    <cellStyle name="Normal 6 5 8 2 4 3" xfId="18408" xr:uid="{00000000-0005-0000-0000-0000798D0000}"/>
    <cellStyle name="Normal 6 5 8 2 4 3 2" xfId="18409" xr:uid="{00000000-0005-0000-0000-00007A8D0000}"/>
    <cellStyle name="Normal 6 5 8 2 4 3 2 2" xfId="42718" xr:uid="{00000000-0005-0000-0000-00007B8D0000}"/>
    <cellStyle name="Normal 6 5 8 2 4 3 3" xfId="32700" xr:uid="{00000000-0005-0000-0000-00007C8D0000}"/>
    <cellStyle name="Normal 6 5 8 2 4 4" xfId="18410" xr:uid="{00000000-0005-0000-0000-00007D8D0000}"/>
    <cellStyle name="Normal 6 5 8 2 4 4 2" xfId="36778" xr:uid="{00000000-0005-0000-0000-00007E8D0000}"/>
    <cellStyle name="Normal 6 5 8 2 4 5" xfId="26182" xr:uid="{00000000-0005-0000-0000-00007F8D0000}"/>
    <cellStyle name="Normal 6 5 8 2 5" xfId="18411" xr:uid="{00000000-0005-0000-0000-0000808D0000}"/>
    <cellStyle name="Normal 6 5 8 2 5 2" xfId="18412" xr:uid="{00000000-0005-0000-0000-0000818D0000}"/>
    <cellStyle name="Normal 6 5 8 2 5 2 2" xfId="42719" xr:uid="{00000000-0005-0000-0000-0000828D0000}"/>
    <cellStyle name="Normal 6 5 8 2 5 3" xfId="32701" xr:uid="{00000000-0005-0000-0000-0000838D0000}"/>
    <cellStyle name="Normal 6 5 8 2 6" xfId="18413" xr:uid="{00000000-0005-0000-0000-0000848D0000}"/>
    <cellStyle name="Normal 6 5 8 2 6 2" xfId="18414" xr:uid="{00000000-0005-0000-0000-0000858D0000}"/>
    <cellStyle name="Normal 6 5 8 2 6 2 2" xfId="42720" xr:uid="{00000000-0005-0000-0000-0000868D0000}"/>
    <cellStyle name="Normal 6 5 8 2 6 3" xfId="32702" xr:uid="{00000000-0005-0000-0000-0000878D0000}"/>
    <cellStyle name="Normal 6 5 8 2 7" xfId="18415" xr:uid="{00000000-0005-0000-0000-0000888D0000}"/>
    <cellStyle name="Normal 6 5 8 2 7 2" xfId="36773" xr:uid="{00000000-0005-0000-0000-0000898D0000}"/>
    <cellStyle name="Normal 6 5 8 2 8" xfId="26177" xr:uid="{00000000-0005-0000-0000-00008A8D0000}"/>
    <cellStyle name="Normal 6 5 8 3" xfId="18416" xr:uid="{00000000-0005-0000-0000-00008B8D0000}"/>
    <cellStyle name="Normal 6 5 8 3 2" xfId="18417" xr:uid="{00000000-0005-0000-0000-00008C8D0000}"/>
    <cellStyle name="Normal 6 5 8 3 2 2" xfId="18418" xr:uid="{00000000-0005-0000-0000-00008D8D0000}"/>
    <cellStyle name="Normal 6 5 8 3 2 2 2" xfId="18419" xr:uid="{00000000-0005-0000-0000-00008E8D0000}"/>
    <cellStyle name="Normal 6 5 8 3 2 2 2 2" xfId="18420" xr:uid="{00000000-0005-0000-0000-00008F8D0000}"/>
    <cellStyle name="Normal 6 5 8 3 2 2 2 2 2" xfId="42721" xr:uid="{00000000-0005-0000-0000-0000908D0000}"/>
    <cellStyle name="Normal 6 5 8 3 2 2 2 3" xfId="32703" xr:uid="{00000000-0005-0000-0000-0000918D0000}"/>
    <cellStyle name="Normal 6 5 8 3 2 2 3" xfId="18421" xr:uid="{00000000-0005-0000-0000-0000928D0000}"/>
    <cellStyle name="Normal 6 5 8 3 2 2 3 2" xfId="18422" xr:uid="{00000000-0005-0000-0000-0000938D0000}"/>
    <cellStyle name="Normal 6 5 8 3 2 2 3 2 2" xfId="42722" xr:uid="{00000000-0005-0000-0000-0000948D0000}"/>
    <cellStyle name="Normal 6 5 8 3 2 2 3 3" xfId="32704" xr:uid="{00000000-0005-0000-0000-0000958D0000}"/>
    <cellStyle name="Normal 6 5 8 3 2 2 4" xfId="18423" xr:uid="{00000000-0005-0000-0000-0000968D0000}"/>
    <cellStyle name="Normal 6 5 8 3 2 2 4 2" xfId="36781" xr:uid="{00000000-0005-0000-0000-0000978D0000}"/>
    <cellStyle name="Normal 6 5 8 3 2 2 5" xfId="26185" xr:uid="{00000000-0005-0000-0000-0000988D0000}"/>
    <cellStyle name="Normal 6 5 8 3 2 3" xfId="18424" xr:uid="{00000000-0005-0000-0000-0000998D0000}"/>
    <cellStyle name="Normal 6 5 8 3 2 3 2" xfId="18425" xr:uid="{00000000-0005-0000-0000-00009A8D0000}"/>
    <cellStyle name="Normal 6 5 8 3 2 3 2 2" xfId="18426" xr:uid="{00000000-0005-0000-0000-00009B8D0000}"/>
    <cellStyle name="Normal 6 5 8 3 2 3 2 2 2" xfId="42723" xr:uid="{00000000-0005-0000-0000-00009C8D0000}"/>
    <cellStyle name="Normal 6 5 8 3 2 3 2 3" xfId="32705" xr:uid="{00000000-0005-0000-0000-00009D8D0000}"/>
    <cellStyle name="Normal 6 5 8 3 2 3 3" xfId="18427" xr:uid="{00000000-0005-0000-0000-00009E8D0000}"/>
    <cellStyle name="Normal 6 5 8 3 2 3 3 2" xfId="18428" xr:uid="{00000000-0005-0000-0000-00009F8D0000}"/>
    <cellStyle name="Normal 6 5 8 3 2 3 3 2 2" xfId="42724" xr:uid="{00000000-0005-0000-0000-0000A08D0000}"/>
    <cellStyle name="Normal 6 5 8 3 2 3 3 3" xfId="32706" xr:uid="{00000000-0005-0000-0000-0000A18D0000}"/>
    <cellStyle name="Normal 6 5 8 3 2 3 4" xfId="18429" xr:uid="{00000000-0005-0000-0000-0000A28D0000}"/>
    <cellStyle name="Normal 6 5 8 3 2 3 4 2" xfId="36782" xr:uid="{00000000-0005-0000-0000-0000A38D0000}"/>
    <cellStyle name="Normal 6 5 8 3 2 3 5" xfId="26186" xr:uid="{00000000-0005-0000-0000-0000A48D0000}"/>
    <cellStyle name="Normal 6 5 8 3 2 4" xfId="18430" xr:uid="{00000000-0005-0000-0000-0000A58D0000}"/>
    <cellStyle name="Normal 6 5 8 3 2 4 2" xfId="18431" xr:uid="{00000000-0005-0000-0000-0000A68D0000}"/>
    <cellStyle name="Normal 6 5 8 3 2 4 2 2" xfId="42725" xr:uid="{00000000-0005-0000-0000-0000A78D0000}"/>
    <cellStyle name="Normal 6 5 8 3 2 4 3" xfId="32707" xr:uid="{00000000-0005-0000-0000-0000A88D0000}"/>
    <cellStyle name="Normal 6 5 8 3 2 5" xfId="18432" xr:uid="{00000000-0005-0000-0000-0000A98D0000}"/>
    <cellStyle name="Normal 6 5 8 3 2 5 2" xfId="18433" xr:uid="{00000000-0005-0000-0000-0000AA8D0000}"/>
    <cellStyle name="Normal 6 5 8 3 2 5 2 2" xfId="42726" xr:uid="{00000000-0005-0000-0000-0000AB8D0000}"/>
    <cellStyle name="Normal 6 5 8 3 2 5 3" xfId="32708" xr:uid="{00000000-0005-0000-0000-0000AC8D0000}"/>
    <cellStyle name="Normal 6 5 8 3 2 6" xfId="18434" xr:uid="{00000000-0005-0000-0000-0000AD8D0000}"/>
    <cellStyle name="Normal 6 5 8 3 2 6 2" xfId="36780" xr:uid="{00000000-0005-0000-0000-0000AE8D0000}"/>
    <cellStyle name="Normal 6 5 8 3 2 7" xfId="26184" xr:uid="{00000000-0005-0000-0000-0000AF8D0000}"/>
    <cellStyle name="Normal 6 5 8 3 3" xfId="18435" xr:uid="{00000000-0005-0000-0000-0000B08D0000}"/>
    <cellStyle name="Normal 6 5 8 3 3 2" xfId="18436" xr:uid="{00000000-0005-0000-0000-0000B18D0000}"/>
    <cellStyle name="Normal 6 5 8 3 3 2 2" xfId="18437" xr:uid="{00000000-0005-0000-0000-0000B28D0000}"/>
    <cellStyle name="Normal 6 5 8 3 3 2 2 2" xfId="42727" xr:uid="{00000000-0005-0000-0000-0000B38D0000}"/>
    <cellStyle name="Normal 6 5 8 3 3 2 3" xfId="32709" xr:uid="{00000000-0005-0000-0000-0000B48D0000}"/>
    <cellStyle name="Normal 6 5 8 3 3 3" xfId="18438" xr:uid="{00000000-0005-0000-0000-0000B58D0000}"/>
    <cellStyle name="Normal 6 5 8 3 3 3 2" xfId="18439" xr:uid="{00000000-0005-0000-0000-0000B68D0000}"/>
    <cellStyle name="Normal 6 5 8 3 3 3 2 2" xfId="42728" xr:uid="{00000000-0005-0000-0000-0000B78D0000}"/>
    <cellStyle name="Normal 6 5 8 3 3 3 3" xfId="32710" xr:uid="{00000000-0005-0000-0000-0000B88D0000}"/>
    <cellStyle name="Normal 6 5 8 3 3 4" xfId="18440" xr:uid="{00000000-0005-0000-0000-0000B98D0000}"/>
    <cellStyle name="Normal 6 5 8 3 3 4 2" xfId="36783" xr:uid="{00000000-0005-0000-0000-0000BA8D0000}"/>
    <cellStyle name="Normal 6 5 8 3 3 5" xfId="26187" xr:uid="{00000000-0005-0000-0000-0000BB8D0000}"/>
    <cellStyle name="Normal 6 5 8 3 4" xfId="18441" xr:uid="{00000000-0005-0000-0000-0000BC8D0000}"/>
    <cellStyle name="Normal 6 5 8 3 4 2" xfId="18442" xr:uid="{00000000-0005-0000-0000-0000BD8D0000}"/>
    <cellStyle name="Normal 6 5 8 3 4 2 2" xfId="18443" xr:uid="{00000000-0005-0000-0000-0000BE8D0000}"/>
    <cellStyle name="Normal 6 5 8 3 4 2 2 2" xfId="42729" xr:uid="{00000000-0005-0000-0000-0000BF8D0000}"/>
    <cellStyle name="Normal 6 5 8 3 4 2 3" xfId="32711" xr:uid="{00000000-0005-0000-0000-0000C08D0000}"/>
    <cellStyle name="Normal 6 5 8 3 4 3" xfId="18444" xr:uid="{00000000-0005-0000-0000-0000C18D0000}"/>
    <cellStyle name="Normal 6 5 8 3 4 3 2" xfId="18445" xr:uid="{00000000-0005-0000-0000-0000C28D0000}"/>
    <cellStyle name="Normal 6 5 8 3 4 3 2 2" xfId="42730" xr:uid="{00000000-0005-0000-0000-0000C38D0000}"/>
    <cellStyle name="Normal 6 5 8 3 4 3 3" xfId="32712" xr:uid="{00000000-0005-0000-0000-0000C48D0000}"/>
    <cellStyle name="Normal 6 5 8 3 4 4" xfId="18446" xr:uid="{00000000-0005-0000-0000-0000C58D0000}"/>
    <cellStyle name="Normal 6 5 8 3 4 4 2" xfId="36784" xr:uid="{00000000-0005-0000-0000-0000C68D0000}"/>
    <cellStyle name="Normal 6 5 8 3 4 5" xfId="26188" xr:uid="{00000000-0005-0000-0000-0000C78D0000}"/>
    <cellStyle name="Normal 6 5 8 3 5" xfId="18447" xr:uid="{00000000-0005-0000-0000-0000C88D0000}"/>
    <cellStyle name="Normal 6 5 8 3 5 2" xfId="18448" xr:uid="{00000000-0005-0000-0000-0000C98D0000}"/>
    <cellStyle name="Normal 6 5 8 3 5 2 2" xfId="42731" xr:uid="{00000000-0005-0000-0000-0000CA8D0000}"/>
    <cellStyle name="Normal 6 5 8 3 5 3" xfId="32713" xr:uid="{00000000-0005-0000-0000-0000CB8D0000}"/>
    <cellStyle name="Normal 6 5 8 3 6" xfId="18449" xr:uid="{00000000-0005-0000-0000-0000CC8D0000}"/>
    <cellStyle name="Normal 6 5 8 3 6 2" xfId="18450" xr:uid="{00000000-0005-0000-0000-0000CD8D0000}"/>
    <cellStyle name="Normal 6 5 8 3 6 2 2" xfId="42732" xr:uid="{00000000-0005-0000-0000-0000CE8D0000}"/>
    <cellStyle name="Normal 6 5 8 3 6 3" xfId="32714" xr:uid="{00000000-0005-0000-0000-0000CF8D0000}"/>
    <cellStyle name="Normal 6 5 8 3 7" xfId="18451" xr:uid="{00000000-0005-0000-0000-0000D08D0000}"/>
    <cellStyle name="Normal 6 5 8 3 7 2" xfId="36779" xr:uid="{00000000-0005-0000-0000-0000D18D0000}"/>
    <cellStyle name="Normal 6 5 8 3 8" xfId="26183" xr:uid="{00000000-0005-0000-0000-0000D28D0000}"/>
    <cellStyle name="Normal 6 5 8 4" xfId="18452" xr:uid="{00000000-0005-0000-0000-0000D38D0000}"/>
    <cellStyle name="Normal 6 5 8 4 2" xfId="18453" xr:uid="{00000000-0005-0000-0000-0000D48D0000}"/>
    <cellStyle name="Normal 6 5 8 4 2 2" xfId="18454" xr:uid="{00000000-0005-0000-0000-0000D58D0000}"/>
    <cellStyle name="Normal 6 5 8 4 2 2 2" xfId="18455" xr:uid="{00000000-0005-0000-0000-0000D68D0000}"/>
    <cellStyle name="Normal 6 5 8 4 2 2 2 2" xfId="42733" xr:uid="{00000000-0005-0000-0000-0000D78D0000}"/>
    <cellStyle name="Normal 6 5 8 4 2 2 3" xfId="32715" xr:uid="{00000000-0005-0000-0000-0000D88D0000}"/>
    <cellStyle name="Normal 6 5 8 4 2 3" xfId="18456" xr:uid="{00000000-0005-0000-0000-0000D98D0000}"/>
    <cellStyle name="Normal 6 5 8 4 2 3 2" xfId="18457" xr:uid="{00000000-0005-0000-0000-0000DA8D0000}"/>
    <cellStyle name="Normal 6 5 8 4 2 3 2 2" xfId="42734" xr:uid="{00000000-0005-0000-0000-0000DB8D0000}"/>
    <cellStyle name="Normal 6 5 8 4 2 3 3" xfId="32716" xr:uid="{00000000-0005-0000-0000-0000DC8D0000}"/>
    <cellStyle name="Normal 6 5 8 4 2 4" xfId="18458" xr:uid="{00000000-0005-0000-0000-0000DD8D0000}"/>
    <cellStyle name="Normal 6 5 8 4 2 4 2" xfId="36786" xr:uid="{00000000-0005-0000-0000-0000DE8D0000}"/>
    <cellStyle name="Normal 6 5 8 4 2 5" xfId="26190" xr:uid="{00000000-0005-0000-0000-0000DF8D0000}"/>
    <cellStyle name="Normal 6 5 8 4 3" xfId="18459" xr:uid="{00000000-0005-0000-0000-0000E08D0000}"/>
    <cellStyle name="Normal 6 5 8 4 3 2" xfId="18460" xr:uid="{00000000-0005-0000-0000-0000E18D0000}"/>
    <cellStyle name="Normal 6 5 8 4 3 2 2" xfId="18461" xr:uid="{00000000-0005-0000-0000-0000E28D0000}"/>
    <cellStyle name="Normal 6 5 8 4 3 2 2 2" xfId="42735" xr:uid="{00000000-0005-0000-0000-0000E38D0000}"/>
    <cellStyle name="Normal 6 5 8 4 3 2 3" xfId="32717" xr:uid="{00000000-0005-0000-0000-0000E48D0000}"/>
    <cellStyle name="Normal 6 5 8 4 3 3" xfId="18462" xr:uid="{00000000-0005-0000-0000-0000E58D0000}"/>
    <cellStyle name="Normal 6 5 8 4 3 3 2" xfId="18463" xr:uid="{00000000-0005-0000-0000-0000E68D0000}"/>
    <cellStyle name="Normal 6 5 8 4 3 3 2 2" xfId="42736" xr:uid="{00000000-0005-0000-0000-0000E78D0000}"/>
    <cellStyle name="Normal 6 5 8 4 3 3 3" xfId="32718" xr:uid="{00000000-0005-0000-0000-0000E88D0000}"/>
    <cellStyle name="Normal 6 5 8 4 3 4" xfId="18464" xr:uid="{00000000-0005-0000-0000-0000E98D0000}"/>
    <cellStyle name="Normal 6 5 8 4 3 4 2" xfId="36787" xr:uid="{00000000-0005-0000-0000-0000EA8D0000}"/>
    <cellStyle name="Normal 6 5 8 4 3 5" xfId="26191" xr:uid="{00000000-0005-0000-0000-0000EB8D0000}"/>
    <cellStyle name="Normal 6 5 8 4 4" xfId="18465" xr:uid="{00000000-0005-0000-0000-0000EC8D0000}"/>
    <cellStyle name="Normal 6 5 8 4 4 2" xfId="18466" xr:uid="{00000000-0005-0000-0000-0000ED8D0000}"/>
    <cellStyle name="Normal 6 5 8 4 4 2 2" xfId="42737" xr:uid="{00000000-0005-0000-0000-0000EE8D0000}"/>
    <cellStyle name="Normal 6 5 8 4 4 3" xfId="32719" xr:uid="{00000000-0005-0000-0000-0000EF8D0000}"/>
    <cellStyle name="Normal 6 5 8 4 5" xfId="18467" xr:uid="{00000000-0005-0000-0000-0000F08D0000}"/>
    <cellStyle name="Normal 6 5 8 4 5 2" xfId="18468" xr:uid="{00000000-0005-0000-0000-0000F18D0000}"/>
    <cellStyle name="Normal 6 5 8 4 5 2 2" xfId="42738" xr:uid="{00000000-0005-0000-0000-0000F28D0000}"/>
    <cellStyle name="Normal 6 5 8 4 5 3" xfId="32720" xr:uid="{00000000-0005-0000-0000-0000F38D0000}"/>
    <cellStyle name="Normal 6 5 8 4 6" xfId="18469" xr:uid="{00000000-0005-0000-0000-0000F48D0000}"/>
    <cellStyle name="Normal 6 5 8 4 6 2" xfId="36785" xr:uid="{00000000-0005-0000-0000-0000F58D0000}"/>
    <cellStyle name="Normal 6 5 8 4 7" xfId="26189" xr:uid="{00000000-0005-0000-0000-0000F68D0000}"/>
    <cellStyle name="Normal 6 5 8 5" xfId="18470" xr:uid="{00000000-0005-0000-0000-0000F78D0000}"/>
    <cellStyle name="Normal 6 5 8 5 2" xfId="18471" xr:uid="{00000000-0005-0000-0000-0000F88D0000}"/>
    <cellStyle name="Normal 6 5 8 5 2 2" xfId="18472" xr:uid="{00000000-0005-0000-0000-0000F98D0000}"/>
    <cellStyle name="Normal 6 5 8 5 2 2 2" xfId="42739" xr:uid="{00000000-0005-0000-0000-0000FA8D0000}"/>
    <cellStyle name="Normal 6 5 8 5 2 3" xfId="32721" xr:uid="{00000000-0005-0000-0000-0000FB8D0000}"/>
    <cellStyle name="Normal 6 5 8 5 3" xfId="18473" xr:uid="{00000000-0005-0000-0000-0000FC8D0000}"/>
    <cellStyle name="Normal 6 5 8 5 3 2" xfId="18474" xr:uid="{00000000-0005-0000-0000-0000FD8D0000}"/>
    <cellStyle name="Normal 6 5 8 5 3 2 2" xfId="42740" xr:uid="{00000000-0005-0000-0000-0000FE8D0000}"/>
    <cellStyle name="Normal 6 5 8 5 3 3" xfId="32722" xr:uid="{00000000-0005-0000-0000-0000FF8D0000}"/>
    <cellStyle name="Normal 6 5 8 5 4" xfId="18475" xr:uid="{00000000-0005-0000-0000-0000008E0000}"/>
    <cellStyle name="Normal 6 5 8 5 4 2" xfId="36788" xr:uid="{00000000-0005-0000-0000-0000018E0000}"/>
    <cellStyle name="Normal 6 5 8 5 5" xfId="26192" xr:uid="{00000000-0005-0000-0000-0000028E0000}"/>
    <cellStyle name="Normal 6 5 8 6" xfId="18476" xr:uid="{00000000-0005-0000-0000-0000038E0000}"/>
    <cellStyle name="Normal 6 5 8 6 2" xfId="18477" xr:uid="{00000000-0005-0000-0000-0000048E0000}"/>
    <cellStyle name="Normal 6 5 8 6 2 2" xfId="18478" xr:uid="{00000000-0005-0000-0000-0000058E0000}"/>
    <cellStyle name="Normal 6 5 8 6 2 2 2" xfId="42741" xr:uid="{00000000-0005-0000-0000-0000068E0000}"/>
    <cellStyle name="Normal 6 5 8 6 2 3" xfId="32723" xr:uid="{00000000-0005-0000-0000-0000078E0000}"/>
    <cellStyle name="Normal 6 5 8 6 3" xfId="18479" xr:uid="{00000000-0005-0000-0000-0000088E0000}"/>
    <cellStyle name="Normal 6 5 8 6 3 2" xfId="18480" xr:uid="{00000000-0005-0000-0000-0000098E0000}"/>
    <cellStyle name="Normal 6 5 8 6 3 2 2" xfId="42742" xr:uid="{00000000-0005-0000-0000-00000A8E0000}"/>
    <cellStyle name="Normal 6 5 8 6 3 3" xfId="32724" xr:uid="{00000000-0005-0000-0000-00000B8E0000}"/>
    <cellStyle name="Normal 6 5 8 6 4" xfId="18481" xr:uid="{00000000-0005-0000-0000-00000C8E0000}"/>
    <cellStyle name="Normal 6 5 8 6 4 2" xfId="36789" xr:uid="{00000000-0005-0000-0000-00000D8E0000}"/>
    <cellStyle name="Normal 6 5 8 6 5" xfId="26193" xr:uid="{00000000-0005-0000-0000-00000E8E0000}"/>
    <cellStyle name="Normal 6 5 8 7" xfId="18482" xr:uid="{00000000-0005-0000-0000-00000F8E0000}"/>
    <cellStyle name="Normal 6 5 8 7 2" xfId="18483" xr:uid="{00000000-0005-0000-0000-0000108E0000}"/>
    <cellStyle name="Normal 6 5 8 7 2 2" xfId="42743" xr:uid="{00000000-0005-0000-0000-0000118E0000}"/>
    <cellStyle name="Normal 6 5 8 7 3" xfId="32725" xr:uid="{00000000-0005-0000-0000-0000128E0000}"/>
    <cellStyle name="Normal 6 5 8 8" xfId="18484" xr:uid="{00000000-0005-0000-0000-0000138E0000}"/>
    <cellStyle name="Normal 6 5 8 8 2" xfId="18485" xr:uid="{00000000-0005-0000-0000-0000148E0000}"/>
    <cellStyle name="Normal 6 5 8 8 2 2" xfId="42744" xr:uid="{00000000-0005-0000-0000-0000158E0000}"/>
    <cellStyle name="Normal 6 5 8 8 3" xfId="32726" xr:uid="{00000000-0005-0000-0000-0000168E0000}"/>
    <cellStyle name="Normal 6 5 8 9" xfId="18486" xr:uid="{00000000-0005-0000-0000-0000178E0000}"/>
    <cellStyle name="Normal 6 5 8 9 2" xfId="36772" xr:uid="{00000000-0005-0000-0000-0000188E0000}"/>
    <cellStyle name="Normal 6 5 9" xfId="18487" xr:uid="{00000000-0005-0000-0000-0000198E0000}"/>
    <cellStyle name="Normal 6 5 9 2" xfId="18488" xr:uid="{00000000-0005-0000-0000-00001A8E0000}"/>
    <cellStyle name="Normal 6 5 9 2 2" xfId="18489" xr:uid="{00000000-0005-0000-0000-00001B8E0000}"/>
    <cellStyle name="Normal 6 5 9 2 2 2" xfId="18490" xr:uid="{00000000-0005-0000-0000-00001C8E0000}"/>
    <cellStyle name="Normal 6 5 9 2 2 2 2" xfId="18491" xr:uid="{00000000-0005-0000-0000-00001D8E0000}"/>
    <cellStyle name="Normal 6 5 9 2 2 2 2 2" xfId="42745" xr:uid="{00000000-0005-0000-0000-00001E8E0000}"/>
    <cellStyle name="Normal 6 5 9 2 2 2 3" xfId="32727" xr:uid="{00000000-0005-0000-0000-00001F8E0000}"/>
    <cellStyle name="Normal 6 5 9 2 2 3" xfId="18492" xr:uid="{00000000-0005-0000-0000-0000208E0000}"/>
    <cellStyle name="Normal 6 5 9 2 2 3 2" xfId="18493" xr:uid="{00000000-0005-0000-0000-0000218E0000}"/>
    <cellStyle name="Normal 6 5 9 2 2 3 2 2" xfId="42746" xr:uid="{00000000-0005-0000-0000-0000228E0000}"/>
    <cellStyle name="Normal 6 5 9 2 2 3 3" xfId="32728" xr:uid="{00000000-0005-0000-0000-0000238E0000}"/>
    <cellStyle name="Normal 6 5 9 2 2 4" xfId="18494" xr:uid="{00000000-0005-0000-0000-0000248E0000}"/>
    <cellStyle name="Normal 6 5 9 2 2 4 2" xfId="36792" xr:uid="{00000000-0005-0000-0000-0000258E0000}"/>
    <cellStyle name="Normal 6 5 9 2 2 5" xfId="26196" xr:uid="{00000000-0005-0000-0000-0000268E0000}"/>
    <cellStyle name="Normal 6 5 9 2 3" xfId="18495" xr:uid="{00000000-0005-0000-0000-0000278E0000}"/>
    <cellStyle name="Normal 6 5 9 2 3 2" xfId="18496" xr:uid="{00000000-0005-0000-0000-0000288E0000}"/>
    <cellStyle name="Normal 6 5 9 2 3 2 2" xfId="18497" xr:uid="{00000000-0005-0000-0000-0000298E0000}"/>
    <cellStyle name="Normal 6 5 9 2 3 2 2 2" xfId="42747" xr:uid="{00000000-0005-0000-0000-00002A8E0000}"/>
    <cellStyle name="Normal 6 5 9 2 3 2 3" xfId="32729" xr:uid="{00000000-0005-0000-0000-00002B8E0000}"/>
    <cellStyle name="Normal 6 5 9 2 3 3" xfId="18498" xr:uid="{00000000-0005-0000-0000-00002C8E0000}"/>
    <cellStyle name="Normal 6 5 9 2 3 3 2" xfId="18499" xr:uid="{00000000-0005-0000-0000-00002D8E0000}"/>
    <cellStyle name="Normal 6 5 9 2 3 3 2 2" xfId="42748" xr:uid="{00000000-0005-0000-0000-00002E8E0000}"/>
    <cellStyle name="Normal 6 5 9 2 3 3 3" xfId="32730" xr:uid="{00000000-0005-0000-0000-00002F8E0000}"/>
    <cellStyle name="Normal 6 5 9 2 3 4" xfId="18500" xr:uid="{00000000-0005-0000-0000-0000308E0000}"/>
    <cellStyle name="Normal 6 5 9 2 3 4 2" xfId="36793" xr:uid="{00000000-0005-0000-0000-0000318E0000}"/>
    <cellStyle name="Normal 6 5 9 2 3 5" xfId="26197" xr:uid="{00000000-0005-0000-0000-0000328E0000}"/>
    <cellStyle name="Normal 6 5 9 2 4" xfId="18501" xr:uid="{00000000-0005-0000-0000-0000338E0000}"/>
    <cellStyle name="Normal 6 5 9 2 4 2" xfId="18502" xr:uid="{00000000-0005-0000-0000-0000348E0000}"/>
    <cellStyle name="Normal 6 5 9 2 4 2 2" xfId="42749" xr:uid="{00000000-0005-0000-0000-0000358E0000}"/>
    <cellStyle name="Normal 6 5 9 2 4 3" xfId="32731" xr:uid="{00000000-0005-0000-0000-0000368E0000}"/>
    <cellStyle name="Normal 6 5 9 2 5" xfId="18503" xr:uid="{00000000-0005-0000-0000-0000378E0000}"/>
    <cellStyle name="Normal 6 5 9 2 5 2" xfId="18504" xr:uid="{00000000-0005-0000-0000-0000388E0000}"/>
    <cellStyle name="Normal 6 5 9 2 5 2 2" xfId="42750" xr:uid="{00000000-0005-0000-0000-0000398E0000}"/>
    <cellStyle name="Normal 6 5 9 2 5 3" xfId="32732" xr:uid="{00000000-0005-0000-0000-00003A8E0000}"/>
    <cellStyle name="Normal 6 5 9 2 6" xfId="18505" xr:uid="{00000000-0005-0000-0000-00003B8E0000}"/>
    <cellStyle name="Normal 6 5 9 2 6 2" xfId="36791" xr:uid="{00000000-0005-0000-0000-00003C8E0000}"/>
    <cellStyle name="Normal 6 5 9 2 7" xfId="26195" xr:uid="{00000000-0005-0000-0000-00003D8E0000}"/>
    <cellStyle name="Normal 6 5 9 3" xfId="18506" xr:uid="{00000000-0005-0000-0000-00003E8E0000}"/>
    <cellStyle name="Normal 6 5 9 3 2" xfId="18507" xr:uid="{00000000-0005-0000-0000-00003F8E0000}"/>
    <cellStyle name="Normal 6 5 9 3 2 2" xfId="18508" xr:uid="{00000000-0005-0000-0000-0000408E0000}"/>
    <cellStyle name="Normal 6 5 9 3 2 2 2" xfId="42751" xr:uid="{00000000-0005-0000-0000-0000418E0000}"/>
    <cellStyle name="Normal 6 5 9 3 2 3" xfId="32733" xr:uid="{00000000-0005-0000-0000-0000428E0000}"/>
    <cellStyle name="Normal 6 5 9 3 3" xfId="18509" xr:uid="{00000000-0005-0000-0000-0000438E0000}"/>
    <cellStyle name="Normal 6 5 9 3 3 2" xfId="18510" xr:uid="{00000000-0005-0000-0000-0000448E0000}"/>
    <cellStyle name="Normal 6 5 9 3 3 2 2" xfId="42752" xr:uid="{00000000-0005-0000-0000-0000458E0000}"/>
    <cellStyle name="Normal 6 5 9 3 3 3" xfId="32734" xr:uid="{00000000-0005-0000-0000-0000468E0000}"/>
    <cellStyle name="Normal 6 5 9 3 4" xfId="18511" xr:uid="{00000000-0005-0000-0000-0000478E0000}"/>
    <cellStyle name="Normal 6 5 9 3 4 2" xfId="36794" xr:uid="{00000000-0005-0000-0000-0000488E0000}"/>
    <cellStyle name="Normal 6 5 9 3 5" xfId="26198" xr:uid="{00000000-0005-0000-0000-0000498E0000}"/>
    <cellStyle name="Normal 6 5 9 4" xfId="18512" xr:uid="{00000000-0005-0000-0000-00004A8E0000}"/>
    <cellStyle name="Normal 6 5 9 4 2" xfId="18513" xr:uid="{00000000-0005-0000-0000-00004B8E0000}"/>
    <cellStyle name="Normal 6 5 9 4 2 2" xfId="18514" xr:uid="{00000000-0005-0000-0000-00004C8E0000}"/>
    <cellStyle name="Normal 6 5 9 4 2 2 2" xfId="42753" xr:uid="{00000000-0005-0000-0000-00004D8E0000}"/>
    <cellStyle name="Normal 6 5 9 4 2 3" xfId="32735" xr:uid="{00000000-0005-0000-0000-00004E8E0000}"/>
    <cellStyle name="Normal 6 5 9 4 3" xfId="18515" xr:uid="{00000000-0005-0000-0000-00004F8E0000}"/>
    <cellStyle name="Normal 6 5 9 4 3 2" xfId="18516" xr:uid="{00000000-0005-0000-0000-0000508E0000}"/>
    <cellStyle name="Normal 6 5 9 4 3 2 2" xfId="42754" xr:uid="{00000000-0005-0000-0000-0000518E0000}"/>
    <cellStyle name="Normal 6 5 9 4 3 3" xfId="32736" xr:uid="{00000000-0005-0000-0000-0000528E0000}"/>
    <cellStyle name="Normal 6 5 9 4 4" xfId="18517" xr:uid="{00000000-0005-0000-0000-0000538E0000}"/>
    <cellStyle name="Normal 6 5 9 4 4 2" xfId="36795" xr:uid="{00000000-0005-0000-0000-0000548E0000}"/>
    <cellStyle name="Normal 6 5 9 4 5" xfId="26199" xr:uid="{00000000-0005-0000-0000-0000558E0000}"/>
    <cellStyle name="Normal 6 5 9 5" xfId="18518" xr:uid="{00000000-0005-0000-0000-0000568E0000}"/>
    <cellStyle name="Normal 6 5 9 5 2" xfId="18519" xr:uid="{00000000-0005-0000-0000-0000578E0000}"/>
    <cellStyle name="Normal 6 5 9 5 2 2" xfId="42755" xr:uid="{00000000-0005-0000-0000-0000588E0000}"/>
    <cellStyle name="Normal 6 5 9 5 3" xfId="32737" xr:uid="{00000000-0005-0000-0000-0000598E0000}"/>
    <cellStyle name="Normal 6 5 9 6" xfId="18520" xr:uid="{00000000-0005-0000-0000-00005A8E0000}"/>
    <cellStyle name="Normal 6 5 9 6 2" xfId="18521" xr:uid="{00000000-0005-0000-0000-00005B8E0000}"/>
    <cellStyle name="Normal 6 5 9 6 2 2" xfId="42756" xr:uid="{00000000-0005-0000-0000-00005C8E0000}"/>
    <cellStyle name="Normal 6 5 9 6 3" xfId="32738" xr:uid="{00000000-0005-0000-0000-00005D8E0000}"/>
    <cellStyle name="Normal 6 5 9 7" xfId="18522" xr:uid="{00000000-0005-0000-0000-00005E8E0000}"/>
    <cellStyle name="Normal 6 5 9 7 2" xfId="36790" xr:uid="{00000000-0005-0000-0000-00005F8E0000}"/>
    <cellStyle name="Normal 6 5 9 8" xfId="26194" xr:uid="{00000000-0005-0000-0000-0000608E0000}"/>
    <cellStyle name="Normal 6 6" xfId="18523" xr:uid="{00000000-0005-0000-0000-0000618E0000}"/>
    <cellStyle name="Normal 6 6 10" xfId="18524" xr:uid="{00000000-0005-0000-0000-0000628E0000}"/>
    <cellStyle name="Normal 6 6 10 2" xfId="18525" xr:uid="{00000000-0005-0000-0000-0000638E0000}"/>
    <cellStyle name="Normal 6 6 10 2 2" xfId="42757" xr:uid="{00000000-0005-0000-0000-0000648E0000}"/>
    <cellStyle name="Normal 6 6 10 3" xfId="32739" xr:uid="{00000000-0005-0000-0000-0000658E0000}"/>
    <cellStyle name="Normal 6 6 11" xfId="18526" xr:uid="{00000000-0005-0000-0000-0000668E0000}"/>
    <cellStyle name="Normal 6 6 11 2" xfId="18527" xr:uid="{00000000-0005-0000-0000-0000678E0000}"/>
    <cellStyle name="Normal 6 6 11 2 2" xfId="42758" xr:uid="{00000000-0005-0000-0000-0000688E0000}"/>
    <cellStyle name="Normal 6 6 11 3" xfId="32740" xr:uid="{00000000-0005-0000-0000-0000698E0000}"/>
    <cellStyle name="Normal 6 6 12" xfId="18528" xr:uid="{00000000-0005-0000-0000-00006A8E0000}"/>
    <cellStyle name="Normal 6 6 12 2" xfId="36796" xr:uid="{00000000-0005-0000-0000-00006B8E0000}"/>
    <cellStyle name="Normal 6 6 13" xfId="26200" xr:uid="{00000000-0005-0000-0000-00006C8E0000}"/>
    <cellStyle name="Normal 6 6 2" xfId="18529" xr:uid="{00000000-0005-0000-0000-00006D8E0000}"/>
    <cellStyle name="Normal 6 6 2 10" xfId="18530" xr:uid="{00000000-0005-0000-0000-00006E8E0000}"/>
    <cellStyle name="Normal 6 6 2 10 2" xfId="18531" xr:uid="{00000000-0005-0000-0000-00006F8E0000}"/>
    <cellStyle name="Normal 6 6 2 10 2 2" xfId="42759" xr:uid="{00000000-0005-0000-0000-0000708E0000}"/>
    <cellStyle name="Normal 6 6 2 10 3" xfId="32741" xr:uid="{00000000-0005-0000-0000-0000718E0000}"/>
    <cellStyle name="Normal 6 6 2 11" xfId="18532" xr:uid="{00000000-0005-0000-0000-0000728E0000}"/>
    <cellStyle name="Normal 6 6 2 11 2" xfId="36797" xr:uid="{00000000-0005-0000-0000-0000738E0000}"/>
    <cellStyle name="Normal 6 6 2 12" xfId="26201" xr:uid="{00000000-0005-0000-0000-0000748E0000}"/>
    <cellStyle name="Normal 6 6 2 2" xfId="18533" xr:uid="{00000000-0005-0000-0000-0000758E0000}"/>
    <cellStyle name="Normal 6 6 2 2 10" xfId="26202" xr:uid="{00000000-0005-0000-0000-0000768E0000}"/>
    <cellStyle name="Normal 6 6 2 2 2" xfId="18534" xr:uid="{00000000-0005-0000-0000-0000778E0000}"/>
    <cellStyle name="Normal 6 6 2 2 2 2" xfId="18535" xr:uid="{00000000-0005-0000-0000-0000788E0000}"/>
    <cellStyle name="Normal 6 6 2 2 2 2 2" xfId="18536" xr:uid="{00000000-0005-0000-0000-0000798E0000}"/>
    <cellStyle name="Normal 6 6 2 2 2 2 2 2" xfId="18537" xr:uid="{00000000-0005-0000-0000-00007A8E0000}"/>
    <cellStyle name="Normal 6 6 2 2 2 2 2 2 2" xfId="18538" xr:uid="{00000000-0005-0000-0000-00007B8E0000}"/>
    <cellStyle name="Normal 6 6 2 2 2 2 2 2 2 2" xfId="42760" xr:uid="{00000000-0005-0000-0000-00007C8E0000}"/>
    <cellStyle name="Normal 6 6 2 2 2 2 2 2 3" xfId="32742" xr:uid="{00000000-0005-0000-0000-00007D8E0000}"/>
    <cellStyle name="Normal 6 6 2 2 2 2 2 3" xfId="18539" xr:uid="{00000000-0005-0000-0000-00007E8E0000}"/>
    <cellStyle name="Normal 6 6 2 2 2 2 2 3 2" xfId="18540" xr:uid="{00000000-0005-0000-0000-00007F8E0000}"/>
    <cellStyle name="Normal 6 6 2 2 2 2 2 3 2 2" xfId="42761" xr:uid="{00000000-0005-0000-0000-0000808E0000}"/>
    <cellStyle name="Normal 6 6 2 2 2 2 2 3 3" xfId="32743" xr:uid="{00000000-0005-0000-0000-0000818E0000}"/>
    <cellStyle name="Normal 6 6 2 2 2 2 2 4" xfId="18541" xr:uid="{00000000-0005-0000-0000-0000828E0000}"/>
    <cellStyle name="Normal 6 6 2 2 2 2 2 4 2" xfId="36801" xr:uid="{00000000-0005-0000-0000-0000838E0000}"/>
    <cellStyle name="Normal 6 6 2 2 2 2 2 5" xfId="26205" xr:uid="{00000000-0005-0000-0000-0000848E0000}"/>
    <cellStyle name="Normal 6 6 2 2 2 2 3" xfId="18542" xr:uid="{00000000-0005-0000-0000-0000858E0000}"/>
    <cellStyle name="Normal 6 6 2 2 2 2 3 2" xfId="18543" xr:uid="{00000000-0005-0000-0000-0000868E0000}"/>
    <cellStyle name="Normal 6 6 2 2 2 2 3 2 2" xfId="18544" xr:uid="{00000000-0005-0000-0000-0000878E0000}"/>
    <cellStyle name="Normal 6 6 2 2 2 2 3 2 2 2" xfId="42762" xr:uid="{00000000-0005-0000-0000-0000888E0000}"/>
    <cellStyle name="Normal 6 6 2 2 2 2 3 2 3" xfId="32744" xr:uid="{00000000-0005-0000-0000-0000898E0000}"/>
    <cellStyle name="Normal 6 6 2 2 2 2 3 3" xfId="18545" xr:uid="{00000000-0005-0000-0000-00008A8E0000}"/>
    <cellStyle name="Normal 6 6 2 2 2 2 3 3 2" xfId="18546" xr:uid="{00000000-0005-0000-0000-00008B8E0000}"/>
    <cellStyle name="Normal 6 6 2 2 2 2 3 3 2 2" xfId="42763" xr:uid="{00000000-0005-0000-0000-00008C8E0000}"/>
    <cellStyle name="Normal 6 6 2 2 2 2 3 3 3" xfId="32745" xr:uid="{00000000-0005-0000-0000-00008D8E0000}"/>
    <cellStyle name="Normal 6 6 2 2 2 2 3 4" xfId="18547" xr:uid="{00000000-0005-0000-0000-00008E8E0000}"/>
    <cellStyle name="Normal 6 6 2 2 2 2 3 4 2" xfId="36802" xr:uid="{00000000-0005-0000-0000-00008F8E0000}"/>
    <cellStyle name="Normal 6 6 2 2 2 2 3 5" xfId="26206" xr:uid="{00000000-0005-0000-0000-0000908E0000}"/>
    <cellStyle name="Normal 6 6 2 2 2 2 4" xfId="18548" xr:uid="{00000000-0005-0000-0000-0000918E0000}"/>
    <cellStyle name="Normal 6 6 2 2 2 2 4 2" xfId="18549" xr:uid="{00000000-0005-0000-0000-0000928E0000}"/>
    <cellStyle name="Normal 6 6 2 2 2 2 4 2 2" xfId="42764" xr:uid="{00000000-0005-0000-0000-0000938E0000}"/>
    <cellStyle name="Normal 6 6 2 2 2 2 4 3" xfId="32746" xr:uid="{00000000-0005-0000-0000-0000948E0000}"/>
    <cellStyle name="Normal 6 6 2 2 2 2 5" xfId="18550" xr:uid="{00000000-0005-0000-0000-0000958E0000}"/>
    <cellStyle name="Normal 6 6 2 2 2 2 5 2" xfId="18551" xr:uid="{00000000-0005-0000-0000-0000968E0000}"/>
    <cellStyle name="Normal 6 6 2 2 2 2 5 2 2" xfId="42765" xr:uid="{00000000-0005-0000-0000-0000978E0000}"/>
    <cellStyle name="Normal 6 6 2 2 2 2 5 3" xfId="32747" xr:uid="{00000000-0005-0000-0000-0000988E0000}"/>
    <cellStyle name="Normal 6 6 2 2 2 2 6" xfId="18552" xr:uid="{00000000-0005-0000-0000-0000998E0000}"/>
    <cellStyle name="Normal 6 6 2 2 2 2 6 2" xfId="36800" xr:uid="{00000000-0005-0000-0000-00009A8E0000}"/>
    <cellStyle name="Normal 6 6 2 2 2 2 7" xfId="26204" xr:uid="{00000000-0005-0000-0000-00009B8E0000}"/>
    <cellStyle name="Normal 6 6 2 2 2 3" xfId="18553" xr:uid="{00000000-0005-0000-0000-00009C8E0000}"/>
    <cellStyle name="Normal 6 6 2 2 2 3 2" xfId="18554" xr:uid="{00000000-0005-0000-0000-00009D8E0000}"/>
    <cellStyle name="Normal 6 6 2 2 2 3 2 2" xfId="18555" xr:uid="{00000000-0005-0000-0000-00009E8E0000}"/>
    <cellStyle name="Normal 6 6 2 2 2 3 2 2 2" xfId="42766" xr:uid="{00000000-0005-0000-0000-00009F8E0000}"/>
    <cellStyle name="Normal 6 6 2 2 2 3 2 3" xfId="32748" xr:uid="{00000000-0005-0000-0000-0000A08E0000}"/>
    <cellStyle name="Normal 6 6 2 2 2 3 3" xfId="18556" xr:uid="{00000000-0005-0000-0000-0000A18E0000}"/>
    <cellStyle name="Normal 6 6 2 2 2 3 3 2" xfId="18557" xr:uid="{00000000-0005-0000-0000-0000A28E0000}"/>
    <cellStyle name="Normal 6 6 2 2 2 3 3 2 2" xfId="42767" xr:uid="{00000000-0005-0000-0000-0000A38E0000}"/>
    <cellStyle name="Normal 6 6 2 2 2 3 3 3" xfId="32749" xr:uid="{00000000-0005-0000-0000-0000A48E0000}"/>
    <cellStyle name="Normal 6 6 2 2 2 3 4" xfId="18558" xr:uid="{00000000-0005-0000-0000-0000A58E0000}"/>
    <cellStyle name="Normal 6 6 2 2 2 3 4 2" xfId="36803" xr:uid="{00000000-0005-0000-0000-0000A68E0000}"/>
    <cellStyle name="Normal 6 6 2 2 2 3 5" xfId="26207" xr:uid="{00000000-0005-0000-0000-0000A78E0000}"/>
    <cellStyle name="Normal 6 6 2 2 2 4" xfId="18559" xr:uid="{00000000-0005-0000-0000-0000A88E0000}"/>
    <cellStyle name="Normal 6 6 2 2 2 4 2" xfId="18560" xr:uid="{00000000-0005-0000-0000-0000A98E0000}"/>
    <cellStyle name="Normal 6 6 2 2 2 4 2 2" xfId="18561" xr:uid="{00000000-0005-0000-0000-0000AA8E0000}"/>
    <cellStyle name="Normal 6 6 2 2 2 4 2 2 2" xfId="42768" xr:uid="{00000000-0005-0000-0000-0000AB8E0000}"/>
    <cellStyle name="Normal 6 6 2 2 2 4 2 3" xfId="32750" xr:uid="{00000000-0005-0000-0000-0000AC8E0000}"/>
    <cellStyle name="Normal 6 6 2 2 2 4 3" xfId="18562" xr:uid="{00000000-0005-0000-0000-0000AD8E0000}"/>
    <cellStyle name="Normal 6 6 2 2 2 4 3 2" xfId="18563" xr:uid="{00000000-0005-0000-0000-0000AE8E0000}"/>
    <cellStyle name="Normal 6 6 2 2 2 4 3 2 2" xfId="42769" xr:uid="{00000000-0005-0000-0000-0000AF8E0000}"/>
    <cellStyle name="Normal 6 6 2 2 2 4 3 3" xfId="32751" xr:uid="{00000000-0005-0000-0000-0000B08E0000}"/>
    <cellStyle name="Normal 6 6 2 2 2 4 4" xfId="18564" xr:uid="{00000000-0005-0000-0000-0000B18E0000}"/>
    <cellStyle name="Normal 6 6 2 2 2 4 4 2" xfId="36804" xr:uid="{00000000-0005-0000-0000-0000B28E0000}"/>
    <cellStyle name="Normal 6 6 2 2 2 4 5" xfId="26208" xr:uid="{00000000-0005-0000-0000-0000B38E0000}"/>
    <cellStyle name="Normal 6 6 2 2 2 5" xfId="18565" xr:uid="{00000000-0005-0000-0000-0000B48E0000}"/>
    <cellStyle name="Normal 6 6 2 2 2 5 2" xfId="18566" xr:uid="{00000000-0005-0000-0000-0000B58E0000}"/>
    <cellStyle name="Normal 6 6 2 2 2 5 2 2" xfId="42770" xr:uid="{00000000-0005-0000-0000-0000B68E0000}"/>
    <cellStyle name="Normal 6 6 2 2 2 5 3" xfId="32752" xr:uid="{00000000-0005-0000-0000-0000B78E0000}"/>
    <cellStyle name="Normal 6 6 2 2 2 6" xfId="18567" xr:uid="{00000000-0005-0000-0000-0000B88E0000}"/>
    <cellStyle name="Normal 6 6 2 2 2 6 2" xfId="18568" xr:uid="{00000000-0005-0000-0000-0000B98E0000}"/>
    <cellStyle name="Normal 6 6 2 2 2 6 2 2" xfId="42771" xr:uid="{00000000-0005-0000-0000-0000BA8E0000}"/>
    <cellStyle name="Normal 6 6 2 2 2 6 3" xfId="32753" xr:uid="{00000000-0005-0000-0000-0000BB8E0000}"/>
    <cellStyle name="Normal 6 6 2 2 2 7" xfId="18569" xr:uid="{00000000-0005-0000-0000-0000BC8E0000}"/>
    <cellStyle name="Normal 6 6 2 2 2 7 2" xfId="36799" xr:uid="{00000000-0005-0000-0000-0000BD8E0000}"/>
    <cellStyle name="Normal 6 6 2 2 2 8" xfId="26203" xr:uid="{00000000-0005-0000-0000-0000BE8E0000}"/>
    <cellStyle name="Normal 6 6 2 2 3" xfId="18570" xr:uid="{00000000-0005-0000-0000-0000BF8E0000}"/>
    <cellStyle name="Normal 6 6 2 2 3 2" xfId="18571" xr:uid="{00000000-0005-0000-0000-0000C08E0000}"/>
    <cellStyle name="Normal 6 6 2 2 3 2 2" xfId="18572" xr:uid="{00000000-0005-0000-0000-0000C18E0000}"/>
    <cellStyle name="Normal 6 6 2 2 3 2 2 2" xfId="18573" xr:uid="{00000000-0005-0000-0000-0000C28E0000}"/>
    <cellStyle name="Normal 6 6 2 2 3 2 2 2 2" xfId="18574" xr:uid="{00000000-0005-0000-0000-0000C38E0000}"/>
    <cellStyle name="Normal 6 6 2 2 3 2 2 2 2 2" xfId="42772" xr:uid="{00000000-0005-0000-0000-0000C48E0000}"/>
    <cellStyle name="Normal 6 6 2 2 3 2 2 2 3" xfId="32754" xr:uid="{00000000-0005-0000-0000-0000C58E0000}"/>
    <cellStyle name="Normal 6 6 2 2 3 2 2 3" xfId="18575" xr:uid="{00000000-0005-0000-0000-0000C68E0000}"/>
    <cellStyle name="Normal 6 6 2 2 3 2 2 3 2" xfId="18576" xr:uid="{00000000-0005-0000-0000-0000C78E0000}"/>
    <cellStyle name="Normal 6 6 2 2 3 2 2 3 2 2" xfId="42773" xr:uid="{00000000-0005-0000-0000-0000C88E0000}"/>
    <cellStyle name="Normal 6 6 2 2 3 2 2 3 3" xfId="32755" xr:uid="{00000000-0005-0000-0000-0000C98E0000}"/>
    <cellStyle name="Normal 6 6 2 2 3 2 2 4" xfId="18577" xr:uid="{00000000-0005-0000-0000-0000CA8E0000}"/>
    <cellStyle name="Normal 6 6 2 2 3 2 2 4 2" xfId="36807" xr:uid="{00000000-0005-0000-0000-0000CB8E0000}"/>
    <cellStyle name="Normal 6 6 2 2 3 2 2 5" xfId="26211" xr:uid="{00000000-0005-0000-0000-0000CC8E0000}"/>
    <cellStyle name="Normal 6 6 2 2 3 2 3" xfId="18578" xr:uid="{00000000-0005-0000-0000-0000CD8E0000}"/>
    <cellStyle name="Normal 6 6 2 2 3 2 3 2" xfId="18579" xr:uid="{00000000-0005-0000-0000-0000CE8E0000}"/>
    <cellStyle name="Normal 6 6 2 2 3 2 3 2 2" xfId="18580" xr:uid="{00000000-0005-0000-0000-0000CF8E0000}"/>
    <cellStyle name="Normal 6 6 2 2 3 2 3 2 2 2" xfId="42774" xr:uid="{00000000-0005-0000-0000-0000D08E0000}"/>
    <cellStyle name="Normal 6 6 2 2 3 2 3 2 3" xfId="32756" xr:uid="{00000000-0005-0000-0000-0000D18E0000}"/>
    <cellStyle name="Normal 6 6 2 2 3 2 3 3" xfId="18581" xr:uid="{00000000-0005-0000-0000-0000D28E0000}"/>
    <cellStyle name="Normal 6 6 2 2 3 2 3 3 2" xfId="18582" xr:uid="{00000000-0005-0000-0000-0000D38E0000}"/>
    <cellStyle name="Normal 6 6 2 2 3 2 3 3 2 2" xfId="42775" xr:uid="{00000000-0005-0000-0000-0000D48E0000}"/>
    <cellStyle name="Normal 6 6 2 2 3 2 3 3 3" xfId="32757" xr:uid="{00000000-0005-0000-0000-0000D58E0000}"/>
    <cellStyle name="Normal 6 6 2 2 3 2 3 4" xfId="18583" xr:uid="{00000000-0005-0000-0000-0000D68E0000}"/>
    <cellStyle name="Normal 6 6 2 2 3 2 3 4 2" xfId="36808" xr:uid="{00000000-0005-0000-0000-0000D78E0000}"/>
    <cellStyle name="Normal 6 6 2 2 3 2 3 5" xfId="26212" xr:uid="{00000000-0005-0000-0000-0000D88E0000}"/>
    <cellStyle name="Normal 6 6 2 2 3 2 4" xfId="18584" xr:uid="{00000000-0005-0000-0000-0000D98E0000}"/>
    <cellStyle name="Normal 6 6 2 2 3 2 4 2" xfId="18585" xr:uid="{00000000-0005-0000-0000-0000DA8E0000}"/>
    <cellStyle name="Normal 6 6 2 2 3 2 4 2 2" xfId="42776" xr:uid="{00000000-0005-0000-0000-0000DB8E0000}"/>
    <cellStyle name="Normal 6 6 2 2 3 2 4 3" xfId="32758" xr:uid="{00000000-0005-0000-0000-0000DC8E0000}"/>
    <cellStyle name="Normal 6 6 2 2 3 2 5" xfId="18586" xr:uid="{00000000-0005-0000-0000-0000DD8E0000}"/>
    <cellStyle name="Normal 6 6 2 2 3 2 5 2" xfId="18587" xr:uid="{00000000-0005-0000-0000-0000DE8E0000}"/>
    <cellStyle name="Normal 6 6 2 2 3 2 5 2 2" xfId="42777" xr:uid="{00000000-0005-0000-0000-0000DF8E0000}"/>
    <cellStyle name="Normal 6 6 2 2 3 2 5 3" xfId="32759" xr:uid="{00000000-0005-0000-0000-0000E08E0000}"/>
    <cellStyle name="Normal 6 6 2 2 3 2 6" xfId="18588" xr:uid="{00000000-0005-0000-0000-0000E18E0000}"/>
    <cellStyle name="Normal 6 6 2 2 3 2 6 2" xfId="36806" xr:uid="{00000000-0005-0000-0000-0000E28E0000}"/>
    <cellStyle name="Normal 6 6 2 2 3 2 7" xfId="26210" xr:uid="{00000000-0005-0000-0000-0000E38E0000}"/>
    <cellStyle name="Normal 6 6 2 2 3 3" xfId="18589" xr:uid="{00000000-0005-0000-0000-0000E48E0000}"/>
    <cellStyle name="Normal 6 6 2 2 3 3 2" xfId="18590" xr:uid="{00000000-0005-0000-0000-0000E58E0000}"/>
    <cellStyle name="Normal 6 6 2 2 3 3 2 2" xfId="18591" xr:uid="{00000000-0005-0000-0000-0000E68E0000}"/>
    <cellStyle name="Normal 6 6 2 2 3 3 2 2 2" xfId="42778" xr:uid="{00000000-0005-0000-0000-0000E78E0000}"/>
    <cellStyle name="Normal 6 6 2 2 3 3 2 3" xfId="32760" xr:uid="{00000000-0005-0000-0000-0000E88E0000}"/>
    <cellStyle name="Normal 6 6 2 2 3 3 3" xfId="18592" xr:uid="{00000000-0005-0000-0000-0000E98E0000}"/>
    <cellStyle name="Normal 6 6 2 2 3 3 3 2" xfId="18593" xr:uid="{00000000-0005-0000-0000-0000EA8E0000}"/>
    <cellStyle name="Normal 6 6 2 2 3 3 3 2 2" xfId="42779" xr:uid="{00000000-0005-0000-0000-0000EB8E0000}"/>
    <cellStyle name="Normal 6 6 2 2 3 3 3 3" xfId="32761" xr:uid="{00000000-0005-0000-0000-0000EC8E0000}"/>
    <cellStyle name="Normal 6 6 2 2 3 3 4" xfId="18594" xr:uid="{00000000-0005-0000-0000-0000ED8E0000}"/>
    <cellStyle name="Normal 6 6 2 2 3 3 4 2" xfId="36809" xr:uid="{00000000-0005-0000-0000-0000EE8E0000}"/>
    <cellStyle name="Normal 6 6 2 2 3 3 5" xfId="26213" xr:uid="{00000000-0005-0000-0000-0000EF8E0000}"/>
    <cellStyle name="Normal 6 6 2 2 3 4" xfId="18595" xr:uid="{00000000-0005-0000-0000-0000F08E0000}"/>
    <cellStyle name="Normal 6 6 2 2 3 4 2" xfId="18596" xr:uid="{00000000-0005-0000-0000-0000F18E0000}"/>
    <cellStyle name="Normal 6 6 2 2 3 4 2 2" xfId="18597" xr:uid="{00000000-0005-0000-0000-0000F28E0000}"/>
    <cellStyle name="Normal 6 6 2 2 3 4 2 2 2" xfId="42780" xr:uid="{00000000-0005-0000-0000-0000F38E0000}"/>
    <cellStyle name="Normal 6 6 2 2 3 4 2 3" xfId="32762" xr:uid="{00000000-0005-0000-0000-0000F48E0000}"/>
    <cellStyle name="Normal 6 6 2 2 3 4 3" xfId="18598" xr:uid="{00000000-0005-0000-0000-0000F58E0000}"/>
    <cellStyle name="Normal 6 6 2 2 3 4 3 2" xfId="18599" xr:uid="{00000000-0005-0000-0000-0000F68E0000}"/>
    <cellStyle name="Normal 6 6 2 2 3 4 3 2 2" xfId="42781" xr:uid="{00000000-0005-0000-0000-0000F78E0000}"/>
    <cellStyle name="Normal 6 6 2 2 3 4 3 3" xfId="32763" xr:uid="{00000000-0005-0000-0000-0000F88E0000}"/>
    <cellStyle name="Normal 6 6 2 2 3 4 4" xfId="18600" xr:uid="{00000000-0005-0000-0000-0000F98E0000}"/>
    <cellStyle name="Normal 6 6 2 2 3 4 4 2" xfId="36810" xr:uid="{00000000-0005-0000-0000-0000FA8E0000}"/>
    <cellStyle name="Normal 6 6 2 2 3 4 5" xfId="26214" xr:uid="{00000000-0005-0000-0000-0000FB8E0000}"/>
    <cellStyle name="Normal 6 6 2 2 3 5" xfId="18601" xr:uid="{00000000-0005-0000-0000-0000FC8E0000}"/>
    <cellStyle name="Normal 6 6 2 2 3 5 2" xfId="18602" xr:uid="{00000000-0005-0000-0000-0000FD8E0000}"/>
    <cellStyle name="Normal 6 6 2 2 3 5 2 2" xfId="42782" xr:uid="{00000000-0005-0000-0000-0000FE8E0000}"/>
    <cellStyle name="Normal 6 6 2 2 3 5 3" xfId="32764" xr:uid="{00000000-0005-0000-0000-0000FF8E0000}"/>
    <cellStyle name="Normal 6 6 2 2 3 6" xfId="18603" xr:uid="{00000000-0005-0000-0000-0000008F0000}"/>
    <cellStyle name="Normal 6 6 2 2 3 6 2" xfId="18604" xr:uid="{00000000-0005-0000-0000-0000018F0000}"/>
    <cellStyle name="Normal 6 6 2 2 3 6 2 2" xfId="42783" xr:uid="{00000000-0005-0000-0000-0000028F0000}"/>
    <cellStyle name="Normal 6 6 2 2 3 6 3" xfId="32765" xr:uid="{00000000-0005-0000-0000-0000038F0000}"/>
    <cellStyle name="Normal 6 6 2 2 3 7" xfId="18605" xr:uid="{00000000-0005-0000-0000-0000048F0000}"/>
    <cellStyle name="Normal 6 6 2 2 3 7 2" xfId="36805" xr:uid="{00000000-0005-0000-0000-0000058F0000}"/>
    <cellStyle name="Normal 6 6 2 2 3 8" xfId="26209" xr:uid="{00000000-0005-0000-0000-0000068F0000}"/>
    <cellStyle name="Normal 6 6 2 2 4" xfId="18606" xr:uid="{00000000-0005-0000-0000-0000078F0000}"/>
    <cellStyle name="Normal 6 6 2 2 4 2" xfId="18607" xr:uid="{00000000-0005-0000-0000-0000088F0000}"/>
    <cellStyle name="Normal 6 6 2 2 4 2 2" xfId="18608" xr:uid="{00000000-0005-0000-0000-0000098F0000}"/>
    <cellStyle name="Normal 6 6 2 2 4 2 2 2" xfId="18609" xr:uid="{00000000-0005-0000-0000-00000A8F0000}"/>
    <cellStyle name="Normal 6 6 2 2 4 2 2 2 2" xfId="42784" xr:uid="{00000000-0005-0000-0000-00000B8F0000}"/>
    <cellStyle name="Normal 6 6 2 2 4 2 2 3" xfId="32766" xr:uid="{00000000-0005-0000-0000-00000C8F0000}"/>
    <cellStyle name="Normal 6 6 2 2 4 2 3" xfId="18610" xr:uid="{00000000-0005-0000-0000-00000D8F0000}"/>
    <cellStyle name="Normal 6 6 2 2 4 2 3 2" xfId="18611" xr:uid="{00000000-0005-0000-0000-00000E8F0000}"/>
    <cellStyle name="Normal 6 6 2 2 4 2 3 2 2" xfId="42785" xr:uid="{00000000-0005-0000-0000-00000F8F0000}"/>
    <cellStyle name="Normal 6 6 2 2 4 2 3 3" xfId="32767" xr:uid="{00000000-0005-0000-0000-0000108F0000}"/>
    <cellStyle name="Normal 6 6 2 2 4 2 4" xfId="18612" xr:uid="{00000000-0005-0000-0000-0000118F0000}"/>
    <cellStyle name="Normal 6 6 2 2 4 2 4 2" xfId="36812" xr:uid="{00000000-0005-0000-0000-0000128F0000}"/>
    <cellStyle name="Normal 6 6 2 2 4 2 5" xfId="26216" xr:uid="{00000000-0005-0000-0000-0000138F0000}"/>
    <cellStyle name="Normal 6 6 2 2 4 3" xfId="18613" xr:uid="{00000000-0005-0000-0000-0000148F0000}"/>
    <cellStyle name="Normal 6 6 2 2 4 3 2" xfId="18614" xr:uid="{00000000-0005-0000-0000-0000158F0000}"/>
    <cellStyle name="Normal 6 6 2 2 4 3 2 2" xfId="18615" xr:uid="{00000000-0005-0000-0000-0000168F0000}"/>
    <cellStyle name="Normal 6 6 2 2 4 3 2 2 2" xfId="42786" xr:uid="{00000000-0005-0000-0000-0000178F0000}"/>
    <cellStyle name="Normal 6 6 2 2 4 3 2 3" xfId="32768" xr:uid="{00000000-0005-0000-0000-0000188F0000}"/>
    <cellStyle name="Normal 6 6 2 2 4 3 3" xfId="18616" xr:uid="{00000000-0005-0000-0000-0000198F0000}"/>
    <cellStyle name="Normal 6 6 2 2 4 3 3 2" xfId="18617" xr:uid="{00000000-0005-0000-0000-00001A8F0000}"/>
    <cellStyle name="Normal 6 6 2 2 4 3 3 2 2" xfId="42787" xr:uid="{00000000-0005-0000-0000-00001B8F0000}"/>
    <cellStyle name="Normal 6 6 2 2 4 3 3 3" xfId="32769" xr:uid="{00000000-0005-0000-0000-00001C8F0000}"/>
    <cellStyle name="Normal 6 6 2 2 4 3 4" xfId="18618" xr:uid="{00000000-0005-0000-0000-00001D8F0000}"/>
    <cellStyle name="Normal 6 6 2 2 4 3 4 2" xfId="36813" xr:uid="{00000000-0005-0000-0000-00001E8F0000}"/>
    <cellStyle name="Normal 6 6 2 2 4 3 5" xfId="26217" xr:uid="{00000000-0005-0000-0000-00001F8F0000}"/>
    <cellStyle name="Normal 6 6 2 2 4 4" xfId="18619" xr:uid="{00000000-0005-0000-0000-0000208F0000}"/>
    <cellStyle name="Normal 6 6 2 2 4 4 2" xfId="18620" xr:uid="{00000000-0005-0000-0000-0000218F0000}"/>
    <cellStyle name="Normal 6 6 2 2 4 4 2 2" xfId="42788" xr:uid="{00000000-0005-0000-0000-0000228F0000}"/>
    <cellStyle name="Normal 6 6 2 2 4 4 3" xfId="32770" xr:uid="{00000000-0005-0000-0000-0000238F0000}"/>
    <cellStyle name="Normal 6 6 2 2 4 5" xfId="18621" xr:uid="{00000000-0005-0000-0000-0000248F0000}"/>
    <cellStyle name="Normal 6 6 2 2 4 5 2" xfId="18622" xr:uid="{00000000-0005-0000-0000-0000258F0000}"/>
    <cellStyle name="Normal 6 6 2 2 4 5 2 2" xfId="42789" xr:uid="{00000000-0005-0000-0000-0000268F0000}"/>
    <cellStyle name="Normal 6 6 2 2 4 5 3" xfId="32771" xr:uid="{00000000-0005-0000-0000-0000278F0000}"/>
    <cellStyle name="Normal 6 6 2 2 4 6" xfId="18623" xr:uid="{00000000-0005-0000-0000-0000288F0000}"/>
    <cellStyle name="Normal 6 6 2 2 4 6 2" xfId="36811" xr:uid="{00000000-0005-0000-0000-0000298F0000}"/>
    <cellStyle name="Normal 6 6 2 2 4 7" xfId="26215" xr:uid="{00000000-0005-0000-0000-00002A8F0000}"/>
    <cellStyle name="Normal 6 6 2 2 5" xfId="18624" xr:uid="{00000000-0005-0000-0000-00002B8F0000}"/>
    <cellStyle name="Normal 6 6 2 2 5 2" xfId="18625" xr:uid="{00000000-0005-0000-0000-00002C8F0000}"/>
    <cellStyle name="Normal 6 6 2 2 5 2 2" xfId="18626" xr:uid="{00000000-0005-0000-0000-00002D8F0000}"/>
    <cellStyle name="Normal 6 6 2 2 5 2 2 2" xfId="42790" xr:uid="{00000000-0005-0000-0000-00002E8F0000}"/>
    <cellStyle name="Normal 6 6 2 2 5 2 3" xfId="32772" xr:uid="{00000000-0005-0000-0000-00002F8F0000}"/>
    <cellStyle name="Normal 6 6 2 2 5 3" xfId="18627" xr:uid="{00000000-0005-0000-0000-0000308F0000}"/>
    <cellStyle name="Normal 6 6 2 2 5 3 2" xfId="18628" xr:uid="{00000000-0005-0000-0000-0000318F0000}"/>
    <cellStyle name="Normal 6 6 2 2 5 3 2 2" xfId="42791" xr:uid="{00000000-0005-0000-0000-0000328F0000}"/>
    <cellStyle name="Normal 6 6 2 2 5 3 3" xfId="32773" xr:uid="{00000000-0005-0000-0000-0000338F0000}"/>
    <cellStyle name="Normal 6 6 2 2 5 4" xfId="18629" xr:uid="{00000000-0005-0000-0000-0000348F0000}"/>
    <cellStyle name="Normal 6 6 2 2 5 4 2" xfId="36814" xr:uid="{00000000-0005-0000-0000-0000358F0000}"/>
    <cellStyle name="Normal 6 6 2 2 5 5" xfId="26218" xr:uid="{00000000-0005-0000-0000-0000368F0000}"/>
    <cellStyle name="Normal 6 6 2 2 6" xfId="18630" xr:uid="{00000000-0005-0000-0000-0000378F0000}"/>
    <cellStyle name="Normal 6 6 2 2 6 2" xfId="18631" xr:uid="{00000000-0005-0000-0000-0000388F0000}"/>
    <cellStyle name="Normal 6 6 2 2 6 2 2" xfId="18632" xr:uid="{00000000-0005-0000-0000-0000398F0000}"/>
    <cellStyle name="Normal 6 6 2 2 6 2 2 2" xfId="42792" xr:uid="{00000000-0005-0000-0000-00003A8F0000}"/>
    <cellStyle name="Normal 6 6 2 2 6 2 3" xfId="32774" xr:uid="{00000000-0005-0000-0000-00003B8F0000}"/>
    <cellStyle name="Normal 6 6 2 2 6 3" xfId="18633" xr:uid="{00000000-0005-0000-0000-00003C8F0000}"/>
    <cellStyle name="Normal 6 6 2 2 6 3 2" xfId="18634" xr:uid="{00000000-0005-0000-0000-00003D8F0000}"/>
    <cellStyle name="Normal 6 6 2 2 6 3 2 2" xfId="42793" xr:uid="{00000000-0005-0000-0000-00003E8F0000}"/>
    <cellStyle name="Normal 6 6 2 2 6 3 3" xfId="32775" xr:uid="{00000000-0005-0000-0000-00003F8F0000}"/>
    <cellStyle name="Normal 6 6 2 2 6 4" xfId="18635" xr:uid="{00000000-0005-0000-0000-0000408F0000}"/>
    <cellStyle name="Normal 6 6 2 2 6 4 2" xfId="36815" xr:uid="{00000000-0005-0000-0000-0000418F0000}"/>
    <cellStyle name="Normal 6 6 2 2 6 5" xfId="26219" xr:uid="{00000000-0005-0000-0000-0000428F0000}"/>
    <cellStyle name="Normal 6 6 2 2 7" xfId="18636" xr:uid="{00000000-0005-0000-0000-0000438F0000}"/>
    <cellStyle name="Normal 6 6 2 2 7 2" xfId="18637" xr:uid="{00000000-0005-0000-0000-0000448F0000}"/>
    <cellStyle name="Normal 6 6 2 2 7 2 2" xfId="42794" xr:uid="{00000000-0005-0000-0000-0000458F0000}"/>
    <cellStyle name="Normal 6 6 2 2 7 3" xfId="32776" xr:uid="{00000000-0005-0000-0000-0000468F0000}"/>
    <cellStyle name="Normal 6 6 2 2 8" xfId="18638" xr:uid="{00000000-0005-0000-0000-0000478F0000}"/>
    <cellStyle name="Normal 6 6 2 2 8 2" xfId="18639" xr:uid="{00000000-0005-0000-0000-0000488F0000}"/>
    <cellStyle name="Normal 6 6 2 2 8 2 2" xfId="42795" xr:uid="{00000000-0005-0000-0000-0000498F0000}"/>
    <cellStyle name="Normal 6 6 2 2 8 3" xfId="32777" xr:uid="{00000000-0005-0000-0000-00004A8F0000}"/>
    <cellStyle name="Normal 6 6 2 2 9" xfId="18640" xr:uid="{00000000-0005-0000-0000-00004B8F0000}"/>
    <cellStyle name="Normal 6 6 2 2 9 2" xfId="36798" xr:uid="{00000000-0005-0000-0000-00004C8F0000}"/>
    <cellStyle name="Normal 6 6 2 3" xfId="18641" xr:uid="{00000000-0005-0000-0000-00004D8F0000}"/>
    <cellStyle name="Normal 6 6 2 3 2" xfId="18642" xr:uid="{00000000-0005-0000-0000-00004E8F0000}"/>
    <cellStyle name="Normal 6 6 2 3 2 2" xfId="18643" xr:uid="{00000000-0005-0000-0000-00004F8F0000}"/>
    <cellStyle name="Normal 6 6 2 3 2 2 2" xfId="18644" xr:uid="{00000000-0005-0000-0000-0000508F0000}"/>
    <cellStyle name="Normal 6 6 2 3 2 2 2 2" xfId="18645" xr:uid="{00000000-0005-0000-0000-0000518F0000}"/>
    <cellStyle name="Normal 6 6 2 3 2 2 2 2 2" xfId="42796" xr:uid="{00000000-0005-0000-0000-0000528F0000}"/>
    <cellStyle name="Normal 6 6 2 3 2 2 2 3" xfId="32778" xr:uid="{00000000-0005-0000-0000-0000538F0000}"/>
    <cellStyle name="Normal 6 6 2 3 2 2 3" xfId="18646" xr:uid="{00000000-0005-0000-0000-0000548F0000}"/>
    <cellStyle name="Normal 6 6 2 3 2 2 3 2" xfId="18647" xr:uid="{00000000-0005-0000-0000-0000558F0000}"/>
    <cellStyle name="Normal 6 6 2 3 2 2 3 2 2" xfId="42797" xr:uid="{00000000-0005-0000-0000-0000568F0000}"/>
    <cellStyle name="Normal 6 6 2 3 2 2 3 3" xfId="32779" xr:uid="{00000000-0005-0000-0000-0000578F0000}"/>
    <cellStyle name="Normal 6 6 2 3 2 2 4" xfId="18648" xr:uid="{00000000-0005-0000-0000-0000588F0000}"/>
    <cellStyle name="Normal 6 6 2 3 2 2 4 2" xfId="36818" xr:uid="{00000000-0005-0000-0000-0000598F0000}"/>
    <cellStyle name="Normal 6 6 2 3 2 2 5" xfId="26222" xr:uid="{00000000-0005-0000-0000-00005A8F0000}"/>
    <cellStyle name="Normal 6 6 2 3 2 3" xfId="18649" xr:uid="{00000000-0005-0000-0000-00005B8F0000}"/>
    <cellStyle name="Normal 6 6 2 3 2 3 2" xfId="18650" xr:uid="{00000000-0005-0000-0000-00005C8F0000}"/>
    <cellStyle name="Normal 6 6 2 3 2 3 2 2" xfId="18651" xr:uid="{00000000-0005-0000-0000-00005D8F0000}"/>
    <cellStyle name="Normal 6 6 2 3 2 3 2 2 2" xfId="42798" xr:uid="{00000000-0005-0000-0000-00005E8F0000}"/>
    <cellStyle name="Normal 6 6 2 3 2 3 2 3" xfId="32780" xr:uid="{00000000-0005-0000-0000-00005F8F0000}"/>
    <cellStyle name="Normal 6 6 2 3 2 3 3" xfId="18652" xr:uid="{00000000-0005-0000-0000-0000608F0000}"/>
    <cellStyle name="Normal 6 6 2 3 2 3 3 2" xfId="18653" xr:uid="{00000000-0005-0000-0000-0000618F0000}"/>
    <cellStyle name="Normal 6 6 2 3 2 3 3 2 2" xfId="42799" xr:uid="{00000000-0005-0000-0000-0000628F0000}"/>
    <cellStyle name="Normal 6 6 2 3 2 3 3 3" xfId="32781" xr:uid="{00000000-0005-0000-0000-0000638F0000}"/>
    <cellStyle name="Normal 6 6 2 3 2 3 4" xfId="18654" xr:uid="{00000000-0005-0000-0000-0000648F0000}"/>
    <cellStyle name="Normal 6 6 2 3 2 3 4 2" xfId="36819" xr:uid="{00000000-0005-0000-0000-0000658F0000}"/>
    <cellStyle name="Normal 6 6 2 3 2 3 5" xfId="26223" xr:uid="{00000000-0005-0000-0000-0000668F0000}"/>
    <cellStyle name="Normal 6 6 2 3 2 4" xfId="18655" xr:uid="{00000000-0005-0000-0000-0000678F0000}"/>
    <cellStyle name="Normal 6 6 2 3 2 4 2" xfId="18656" xr:uid="{00000000-0005-0000-0000-0000688F0000}"/>
    <cellStyle name="Normal 6 6 2 3 2 4 2 2" xfId="42800" xr:uid="{00000000-0005-0000-0000-0000698F0000}"/>
    <cellStyle name="Normal 6 6 2 3 2 4 3" xfId="32782" xr:uid="{00000000-0005-0000-0000-00006A8F0000}"/>
    <cellStyle name="Normal 6 6 2 3 2 5" xfId="18657" xr:uid="{00000000-0005-0000-0000-00006B8F0000}"/>
    <cellStyle name="Normal 6 6 2 3 2 5 2" xfId="18658" xr:uid="{00000000-0005-0000-0000-00006C8F0000}"/>
    <cellStyle name="Normal 6 6 2 3 2 5 2 2" xfId="42801" xr:uid="{00000000-0005-0000-0000-00006D8F0000}"/>
    <cellStyle name="Normal 6 6 2 3 2 5 3" xfId="32783" xr:uid="{00000000-0005-0000-0000-00006E8F0000}"/>
    <cellStyle name="Normal 6 6 2 3 2 6" xfId="18659" xr:uid="{00000000-0005-0000-0000-00006F8F0000}"/>
    <cellStyle name="Normal 6 6 2 3 2 6 2" xfId="36817" xr:uid="{00000000-0005-0000-0000-0000708F0000}"/>
    <cellStyle name="Normal 6 6 2 3 2 7" xfId="26221" xr:uid="{00000000-0005-0000-0000-0000718F0000}"/>
    <cellStyle name="Normal 6 6 2 3 3" xfId="18660" xr:uid="{00000000-0005-0000-0000-0000728F0000}"/>
    <cellStyle name="Normal 6 6 2 3 3 2" xfId="18661" xr:uid="{00000000-0005-0000-0000-0000738F0000}"/>
    <cellStyle name="Normal 6 6 2 3 3 2 2" xfId="18662" xr:uid="{00000000-0005-0000-0000-0000748F0000}"/>
    <cellStyle name="Normal 6 6 2 3 3 2 2 2" xfId="42802" xr:uid="{00000000-0005-0000-0000-0000758F0000}"/>
    <cellStyle name="Normal 6 6 2 3 3 2 3" xfId="32784" xr:uid="{00000000-0005-0000-0000-0000768F0000}"/>
    <cellStyle name="Normal 6 6 2 3 3 3" xfId="18663" xr:uid="{00000000-0005-0000-0000-0000778F0000}"/>
    <cellStyle name="Normal 6 6 2 3 3 3 2" xfId="18664" xr:uid="{00000000-0005-0000-0000-0000788F0000}"/>
    <cellStyle name="Normal 6 6 2 3 3 3 2 2" xfId="42803" xr:uid="{00000000-0005-0000-0000-0000798F0000}"/>
    <cellStyle name="Normal 6 6 2 3 3 3 3" xfId="32785" xr:uid="{00000000-0005-0000-0000-00007A8F0000}"/>
    <cellStyle name="Normal 6 6 2 3 3 4" xfId="18665" xr:uid="{00000000-0005-0000-0000-00007B8F0000}"/>
    <cellStyle name="Normal 6 6 2 3 3 4 2" xfId="36820" xr:uid="{00000000-0005-0000-0000-00007C8F0000}"/>
    <cellStyle name="Normal 6 6 2 3 3 5" xfId="26224" xr:uid="{00000000-0005-0000-0000-00007D8F0000}"/>
    <cellStyle name="Normal 6 6 2 3 4" xfId="18666" xr:uid="{00000000-0005-0000-0000-00007E8F0000}"/>
    <cellStyle name="Normal 6 6 2 3 4 2" xfId="18667" xr:uid="{00000000-0005-0000-0000-00007F8F0000}"/>
    <cellStyle name="Normal 6 6 2 3 4 2 2" xfId="18668" xr:uid="{00000000-0005-0000-0000-0000808F0000}"/>
    <cellStyle name="Normal 6 6 2 3 4 2 2 2" xfId="42804" xr:uid="{00000000-0005-0000-0000-0000818F0000}"/>
    <cellStyle name="Normal 6 6 2 3 4 2 3" xfId="32786" xr:uid="{00000000-0005-0000-0000-0000828F0000}"/>
    <cellStyle name="Normal 6 6 2 3 4 3" xfId="18669" xr:uid="{00000000-0005-0000-0000-0000838F0000}"/>
    <cellStyle name="Normal 6 6 2 3 4 3 2" xfId="18670" xr:uid="{00000000-0005-0000-0000-0000848F0000}"/>
    <cellStyle name="Normal 6 6 2 3 4 3 2 2" xfId="42805" xr:uid="{00000000-0005-0000-0000-0000858F0000}"/>
    <cellStyle name="Normal 6 6 2 3 4 3 3" xfId="32787" xr:uid="{00000000-0005-0000-0000-0000868F0000}"/>
    <cellStyle name="Normal 6 6 2 3 4 4" xfId="18671" xr:uid="{00000000-0005-0000-0000-0000878F0000}"/>
    <cellStyle name="Normal 6 6 2 3 4 4 2" xfId="36821" xr:uid="{00000000-0005-0000-0000-0000888F0000}"/>
    <cellStyle name="Normal 6 6 2 3 4 5" xfId="26225" xr:uid="{00000000-0005-0000-0000-0000898F0000}"/>
    <cellStyle name="Normal 6 6 2 3 5" xfId="18672" xr:uid="{00000000-0005-0000-0000-00008A8F0000}"/>
    <cellStyle name="Normal 6 6 2 3 5 2" xfId="18673" xr:uid="{00000000-0005-0000-0000-00008B8F0000}"/>
    <cellStyle name="Normal 6 6 2 3 5 2 2" xfId="42806" xr:uid="{00000000-0005-0000-0000-00008C8F0000}"/>
    <cellStyle name="Normal 6 6 2 3 5 3" xfId="32788" xr:uid="{00000000-0005-0000-0000-00008D8F0000}"/>
    <cellStyle name="Normal 6 6 2 3 6" xfId="18674" xr:uid="{00000000-0005-0000-0000-00008E8F0000}"/>
    <cellStyle name="Normal 6 6 2 3 6 2" xfId="18675" xr:uid="{00000000-0005-0000-0000-00008F8F0000}"/>
    <cellStyle name="Normal 6 6 2 3 6 2 2" xfId="42807" xr:uid="{00000000-0005-0000-0000-0000908F0000}"/>
    <cellStyle name="Normal 6 6 2 3 6 3" xfId="32789" xr:uid="{00000000-0005-0000-0000-0000918F0000}"/>
    <cellStyle name="Normal 6 6 2 3 7" xfId="18676" xr:uid="{00000000-0005-0000-0000-0000928F0000}"/>
    <cellStyle name="Normal 6 6 2 3 7 2" xfId="36816" xr:uid="{00000000-0005-0000-0000-0000938F0000}"/>
    <cellStyle name="Normal 6 6 2 3 8" xfId="26220" xr:uid="{00000000-0005-0000-0000-0000948F0000}"/>
    <cellStyle name="Normal 6 6 2 4" xfId="18677" xr:uid="{00000000-0005-0000-0000-0000958F0000}"/>
    <cellStyle name="Normal 6 6 2 4 2" xfId="18678" xr:uid="{00000000-0005-0000-0000-0000968F0000}"/>
    <cellStyle name="Normal 6 6 2 4 2 2" xfId="18679" xr:uid="{00000000-0005-0000-0000-0000978F0000}"/>
    <cellStyle name="Normal 6 6 2 4 2 2 2" xfId="18680" xr:uid="{00000000-0005-0000-0000-0000988F0000}"/>
    <cellStyle name="Normal 6 6 2 4 2 2 2 2" xfId="18681" xr:uid="{00000000-0005-0000-0000-0000998F0000}"/>
    <cellStyle name="Normal 6 6 2 4 2 2 2 2 2" xfId="42808" xr:uid="{00000000-0005-0000-0000-00009A8F0000}"/>
    <cellStyle name="Normal 6 6 2 4 2 2 2 3" xfId="32790" xr:uid="{00000000-0005-0000-0000-00009B8F0000}"/>
    <cellStyle name="Normal 6 6 2 4 2 2 3" xfId="18682" xr:uid="{00000000-0005-0000-0000-00009C8F0000}"/>
    <cellStyle name="Normal 6 6 2 4 2 2 3 2" xfId="18683" xr:uid="{00000000-0005-0000-0000-00009D8F0000}"/>
    <cellStyle name="Normal 6 6 2 4 2 2 3 2 2" xfId="42809" xr:uid="{00000000-0005-0000-0000-00009E8F0000}"/>
    <cellStyle name="Normal 6 6 2 4 2 2 3 3" xfId="32791" xr:uid="{00000000-0005-0000-0000-00009F8F0000}"/>
    <cellStyle name="Normal 6 6 2 4 2 2 4" xfId="18684" xr:uid="{00000000-0005-0000-0000-0000A08F0000}"/>
    <cellStyle name="Normal 6 6 2 4 2 2 4 2" xfId="36824" xr:uid="{00000000-0005-0000-0000-0000A18F0000}"/>
    <cellStyle name="Normal 6 6 2 4 2 2 5" xfId="26228" xr:uid="{00000000-0005-0000-0000-0000A28F0000}"/>
    <cellStyle name="Normal 6 6 2 4 2 3" xfId="18685" xr:uid="{00000000-0005-0000-0000-0000A38F0000}"/>
    <cellStyle name="Normal 6 6 2 4 2 3 2" xfId="18686" xr:uid="{00000000-0005-0000-0000-0000A48F0000}"/>
    <cellStyle name="Normal 6 6 2 4 2 3 2 2" xfId="18687" xr:uid="{00000000-0005-0000-0000-0000A58F0000}"/>
    <cellStyle name="Normal 6 6 2 4 2 3 2 2 2" xfId="42810" xr:uid="{00000000-0005-0000-0000-0000A68F0000}"/>
    <cellStyle name="Normal 6 6 2 4 2 3 2 3" xfId="32792" xr:uid="{00000000-0005-0000-0000-0000A78F0000}"/>
    <cellStyle name="Normal 6 6 2 4 2 3 3" xfId="18688" xr:uid="{00000000-0005-0000-0000-0000A88F0000}"/>
    <cellStyle name="Normal 6 6 2 4 2 3 3 2" xfId="18689" xr:uid="{00000000-0005-0000-0000-0000A98F0000}"/>
    <cellStyle name="Normal 6 6 2 4 2 3 3 2 2" xfId="42811" xr:uid="{00000000-0005-0000-0000-0000AA8F0000}"/>
    <cellStyle name="Normal 6 6 2 4 2 3 3 3" xfId="32793" xr:uid="{00000000-0005-0000-0000-0000AB8F0000}"/>
    <cellStyle name="Normal 6 6 2 4 2 3 4" xfId="18690" xr:uid="{00000000-0005-0000-0000-0000AC8F0000}"/>
    <cellStyle name="Normal 6 6 2 4 2 3 4 2" xfId="36825" xr:uid="{00000000-0005-0000-0000-0000AD8F0000}"/>
    <cellStyle name="Normal 6 6 2 4 2 3 5" xfId="26229" xr:uid="{00000000-0005-0000-0000-0000AE8F0000}"/>
    <cellStyle name="Normal 6 6 2 4 2 4" xfId="18691" xr:uid="{00000000-0005-0000-0000-0000AF8F0000}"/>
    <cellStyle name="Normal 6 6 2 4 2 4 2" xfId="18692" xr:uid="{00000000-0005-0000-0000-0000B08F0000}"/>
    <cellStyle name="Normal 6 6 2 4 2 4 2 2" xfId="42812" xr:uid="{00000000-0005-0000-0000-0000B18F0000}"/>
    <cellStyle name="Normal 6 6 2 4 2 4 3" xfId="32794" xr:uid="{00000000-0005-0000-0000-0000B28F0000}"/>
    <cellStyle name="Normal 6 6 2 4 2 5" xfId="18693" xr:uid="{00000000-0005-0000-0000-0000B38F0000}"/>
    <cellStyle name="Normal 6 6 2 4 2 5 2" xfId="18694" xr:uid="{00000000-0005-0000-0000-0000B48F0000}"/>
    <cellStyle name="Normal 6 6 2 4 2 5 2 2" xfId="42813" xr:uid="{00000000-0005-0000-0000-0000B58F0000}"/>
    <cellStyle name="Normal 6 6 2 4 2 5 3" xfId="32795" xr:uid="{00000000-0005-0000-0000-0000B68F0000}"/>
    <cellStyle name="Normal 6 6 2 4 2 6" xfId="18695" xr:uid="{00000000-0005-0000-0000-0000B78F0000}"/>
    <cellStyle name="Normal 6 6 2 4 2 6 2" xfId="36823" xr:uid="{00000000-0005-0000-0000-0000B88F0000}"/>
    <cellStyle name="Normal 6 6 2 4 2 7" xfId="26227" xr:uid="{00000000-0005-0000-0000-0000B98F0000}"/>
    <cellStyle name="Normal 6 6 2 4 3" xfId="18696" xr:uid="{00000000-0005-0000-0000-0000BA8F0000}"/>
    <cellStyle name="Normal 6 6 2 4 3 2" xfId="18697" xr:uid="{00000000-0005-0000-0000-0000BB8F0000}"/>
    <cellStyle name="Normal 6 6 2 4 3 2 2" xfId="18698" xr:uid="{00000000-0005-0000-0000-0000BC8F0000}"/>
    <cellStyle name="Normal 6 6 2 4 3 2 2 2" xfId="42814" xr:uid="{00000000-0005-0000-0000-0000BD8F0000}"/>
    <cellStyle name="Normal 6 6 2 4 3 2 3" xfId="32796" xr:uid="{00000000-0005-0000-0000-0000BE8F0000}"/>
    <cellStyle name="Normal 6 6 2 4 3 3" xfId="18699" xr:uid="{00000000-0005-0000-0000-0000BF8F0000}"/>
    <cellStyle name="Normal 6 6 2 4 3 3 2" xfId="18700" xr:uid="{00000000-0005-0000-0000-0000C08F0000}"/>
    <cellStyle name="Normal 6 6 2 4 3 3 2 2" xfId="42815" xr:uid="{00000000-0005-0000-0000-0000C18F0000}"/>
    <cellStyle name="Normal 6 6 2 4 3 3 3" xfId="32797" xr:uid="{00000000-0005-0000-0000-0000C28F0000}"/>
    <cellStyle name="Normal 6 6 2 4 3 4" xfId="18701" xr:uid="{00000000-0005-0000-0000-0000C38F0000}"/>
    <cellStyle name="Normal 6 6 2 4 3 4 2" xfId="36826" xr:uid="{00000000-0005-0000-0000-0000C48F0000}"/>
    <cellStyle name="Normal 6 6 2 4 3 5" xfId="26230" xr:uid="{00000000-0005-0000-0000-0000C58F0000}"/>
    <cellStyle name="Normal 6 6 2 4 4" xfId="18702" xr:uid="{00000000-0005-0000-0000-0000C68F0000}"/>
    <cellStyle name="Normal 6 6 2 4 4 2" xfId="18703" xr:uid="{00000000-0005-0000-0000-0000C78F0000}"/>
    <cellStyle name="Normal 6 6 2 4 4 2 2" xfId="18704" xr:uid="{00000000-0005-0000-0000-0000C88F0000}"/>
    <cellStyle name="Normal 6 6 2 4 4 2 2 2" xfId="42816" xr:uid="{00000000-0005-0000-0000-0000C98F0000}"/>
    <cellStyle name="Normal 6 6 2 4 4 2 3" xfId="32798" xr:uid="{00000000-0005-0000-0000-0000CA8F0000}"/>
    <cellStyle name="Normal 6 6 2 4 4 3" xfId="18705" xr:uid="{00000000-0005-0000-0000-0000CB8F0000}"/>
    <cellStyle name="Normal 6 6 2 4 4 3 2" xfId="18706" xr:uid="{00000000-0005-0000-0000-0000CC8F0000}"/>
    <cellStyle name="Normal 6 6 2 4 4 3 2 2" xfId="42817" xr:uid="{00000000-0005-0000-0000-0000CD8F0000}"/>
    <cellStyle name="Normal 6 6 2 4 4 3 3" xfId="32799" xr:uid="{00000000-0005-0000-0000-0000CE8F0000}"/>
    <cellStyle name="Normal 6 6 2 4 4 4" xfId="18707" xr:uid="{00000000-0005-0000-0000-0000CF8F0000}"/>
    <cellStyle name="Normal 6 6 2 4 4 4 2" xfId="36827" xr:uid="{00000000-0005-0000-0000-0000D08F0000}"/>
    <cellStyle name="Normal 6 6 2 4 4 5" xfId="26231" xr:uid="{00000000-0005-0000-0000-0000D18F0000}"/>
    <cellStyle name="Normal 6 6 2 4 5" xfId="18708" xr:uid="{00000000-0005-0000-0000-0000D28F0000}"/>
    <cellStyle name="Normal 6 6 2 4 5 2" xfId="18709" xr:uid="{00000000-0005-0000-0000-0000D38F0000}"/>
    <cellStyle name="Normal 6 6 2 4 5 2 2" xfId="42818" xr:uid="{00000000-0005-0000-0000-0000D48F0000}"/>
    <cellStyle name="Normal 6 6 2 4 5 3" xfId="32800" xr:uid="{00000000-0005-0000-0000-0000D58F0000}"/>
    <cellStyle name="Normal 6 6 2 4 6" xfId="18710" xr:uid="{00000000-0005-0000-0000-0000D68F0000}"/>
    <cellStyle name="Normal 6 6 2 4 6 2" xfId="18711" xr:uid="{00000000-0005-0000-0000-0000D78F0000}"/>
    <cellStyle name="Normal 6 6 2 4 6 2 2" xfId="42819" xr:uid="{00000000-0005-0000-0000-0000D88F0000}"/>
    <cellStyle name="Normal 6 6 2 4 6 3" xfId="32801" xr:uid="{00000000-0005-0000-0000-0000D98F0000}"/>
    <cellStyle name="Normal 6 6 2 4 7" xfId="18712" xr:uid="{00000000-0005-0000-0000-0000DA8F0000}"/>
    <cellStyle name="Normal 6 6 2 4 7 2" xfId="36822" xr:uid="{00000000-0005-0000-0000-0000DB8F0000}"/>
    <cellStyle name="Normal 6 6 2 4 8" xfId="26226" xr:uid="{00000000-0005-0000-0000-0000DC8F0000}"/>
    <cellStyle name="Normal 6 6 2 5" xfId="18713" xr:uid="{00000000-0005-0000-0000-0000DD8F0000}"/>
    <cellStyle name="Normal 6 6 2 5 2" xfId="18714" xr:uid="{00000000-0005-0000-0000-0000DE8F0000}"/>
    <cellStyle name="Normal 6 6 2 5 2 2" xfId="18715" xr:uid="{00000000-0005-0000-0000-0000DF8F0000}"/>
    <cellStyle name="Normal 6 6 2 5 2 2 2" xfId="18716" xr:uid="{00000000-0005-0000-0000-0000E08F0000}"/>
    <cellStyle name="Normal 6 6 2 5 2 2 2 2" xfId="18717" xr:uid="{00000000-0005-0000-0000-0000E18F0000}"/>
    <cellStyle name="Normal 6 6 2 5 2 2 2 2 2" xfId="42820" xr:uid="{00000000-0005-0000-0000-0000E28F0000}"/>
    <cellStyle name="Normal 6 6 2 5 2 2 2 3" xfId="32802" xr:uid="{00000000-0005-0000-0000-0000E38F0000}"/>
    <cellStyle name="Normal 6 6 2 5 2 2 3" xfId="18718" xr:uid="{00000000-0005-0000-0000-0000E48F0000}"/>
    <cellStyle name="Normal 6 6 2 5 2 2 3 2" xfId="18719" xr:uid="{00000000-0005-0000-0000-0000E58F0000}"/>
    <cellStyle name="Normal 6 6 2 5 2 2 3 2 2" xfId="42821" xr:uid="{00000000-0005-0000-0000-0000E68F0000}"/>
    <cellStyle name="Normal 6 6 2 5 2 2 3 3" xfId="32803" xr:uid="{00000000-0005-0000-0000-0000E78F0000}"/>
    <cellStyle name="Normal 6 6 2 5 2 2 4" xfId="18720" xr:uid="{00000000-0005-0000-0000-0000E88F0000}"/>
    <cellStyle name="Normal 6 6 2 5 2 2 4 2" xfId="36830" xr:uid="{00000000-0005-0000-0000-0000E98F0000}"/>
    <cellStyle name="Normal 6 6 2 5 2 2 5" xfId="26234" xr:uid="{00000000-0005-0000-0000-0000EA8F0000}"/>
    <cellStyle name="Normal 6 6 2 5 2 3" xfId="18721" xr:uid="{00000000-0005-0000-0000-0000EB8F0000}"/>
    <cellStyle name="Normal 6 6 2 5 2 3 2" xfId="18722" xr:uid="{00000000-0005-0000-0000-0000EC8F0000}"/>
    <cellStyle name="Normal 6 6 2 5 2 3 2 2" xfId="18723" xr:uid="{00000000-0005-0000-0000-0000ED8F0000}"/>
    <cellStyle name="Normal 6 6 2 5 2 3 2 2 2" xfId="42822" xr:uid="{00000000-0005-0000-0000-0000EE8F0000}"/>
    <cellStyle name="Normal 6 6 2 5 2 3 2 3" xfId="32804" xr:uid="{00000000-0005-0000-0000-0000EF8F0000}"/>
    <cellStyle name="Normal 6 6 2 5 2 3 3" xfId="18724" xr:uid="{00000000-0005-0000-0000-0000F08F0000}"/>
    <cellStyle name="Normal 6 6 2 5 2 3 3 2" xfId="18725" xr:uid="{00000000-0005-0000-0000-0000F18F0000}"/>
    <cellStyle name="Normal 6 6 2 5 2 3 3 2 2" xfId="42823" xr:uid="{00000000-0005-0000-0000-0000F28F0000}"/>
    <cellStyle name="Normal 6 6 2 5 2 3 3 3" xfId="32805" xr:uid="{00000000-0005-0000-0000-0000F38F0000}"/>
    <cellStyle name="Normal 6 6 2 5 2 3 4" xfId="18726" xr:uid="{00000000-0005-0000-0000-0000F48F0000}"/>
    <cellStyle name="Normal 6 6 2 5 2 3 4 2" xfId="36831" xr:uid="{00000000-0005-0000-0000-0000F58F0000}"/>
    <cellStyle name="Normal 6 6 2 5 2 3 5" xfId="26235" xr:uid="{00000000-0005-0000-0000-0000F68F0000}"/>
    <cellStyle name="Normal 6 6 2 5 2 4" xfId="18727" xr:uid="{00000000-0005-0000-0000-0000F78F0000}"/>
    <cellStyle name="Normal 6 6 2 5 2 4 2" xfId="18728" xr:uid="{00000000-0005-0000-0000-0000F88F0000}"/>
    <cellStyle name="Normal 6 6 2 5 2 4 2 2" xfId="42824" xr:uid="{00000000-0005-0000-0000-0000F98F0000}"/>
    <cellStyle name="Normal 6 6 2 5 2 4 3" xfId="32806" xr:uid="{00000000-0005-0000-0000-0000FA8F0000}"/>
    <cellStyle name="Normal 6 6 2 5 2 5" xfId="18729" xr:uid="{00000000-0005-0000-0000-0000FB8F0000}"/>
    <cellStyle name="Normal 6 6 2 5 2 5 2" xfId="18730" xr:uid="{00000000-0005-0000-0000-0000FC8F0000}"/>
    <cellStyle name="Normal 6 6 2 5 2 5 2 2" xfId="42825" xr:uid="{00000000-0005-0000-0000-0000FD8F0000}"/>
    <cellStyle name="Normal 6 6 2 5 2 5 3" xfId="32807" xr:uid="{00000000-0005-0000-0000-0000FE8F0000}"/>
    <cellStyle name="Normal 6 6 2 5 2 6" xfId="18731" xr:uid="{00000000-0005-0000-0000-0000FF8F0000}"/>
    <cellStyle name="Normal 6 6 2 5 2 6 2" xfId="36829" xr:uid="{00000000-0005-0000-0000-000000900000}"/>
    <cellStyle name="Normal 6 6 2 5 2 7" xfId="26233" xr:uid="{00000000-0005-0000-0000-000001900000}"/>
    <cellStyle name="Normal 6 6 2 5 3" xfId="18732" xr:uid="{00000000-0005-0000-0000-000002900000}"/>
    <cellStyle name="Normal 6 6 2 5 3 2" xfId="18733" xr:uid="{00000000-0005-0000-0000-000003900000}"/>
    <cellStyle name="Normal 6 6 2 5 3 2 2" xfId="18734" xr:uid="{00000000-0005-0000-0000-000004900000}"/>
    <cellStyle name="Normal 6 6 2 5 3 2 2 2" xfId="42826" xr:uid="{00000000-0005-0000-0000-000005900000}"/>
    <cellStyle name="Normal 6 6 2 5 3 2 3" xfId="32808" xr:uid="{00000000-0005-0000-0000-000006900000}"/>
    <cellStyle name="Normal 6 6 2 5 3 3" xfId="18735" xr:uid="{00000000-0005-0000-0000-000007900000}"/>
    <cellStyle name="Normal 6 6 2 5 3 3 2" xfId="18736" xr:uid="{00000000-0005-0000-0000-000008900000}"/>
    <cellStyle name="Normal 6 6 2 5 3 3 2 2" xfId="42827" xr:uid="{00000000-0005-0000-0000-000009900000}"/>
    <cellStyle name="Normal 6 6 2 5 3 3 3" xfId="32809" xr:uid="{00000000-0005-0000-0000-00000A900000}"/>
    <cellStyle name="Normal 6 6 2 5 3 4" xfId="18737" xr:uid="{00000000-0005-0000-0000-00000B900000}"/>
    <cellStyle name="Normal 6 6 2 5 3 4 2" xfId="36832" xr:uid="{00000000-0005-0000-0000-00000C900000}"/>
    <cellStyle name="Normal 6 6 2 5 3 5" xfId="26236" xr:uid="{00000000-0005-0000-0000-00000D900000}"/>
    <cellStyle name="Normal 6 6 2 5 4" xfId="18738" xr:uid="{00000000-0005-0000-0000-00000E900000}"/>
    <cellStyle name="Normal 6 6 2 5 4 2" xfId="18739" xr:uid="{00000000-0005-0000-0000-00000F900000}"/>
    <cellStyle name="Normal 6 6 2 5 4 2 2" xfId="18740" xr:uid="{00000000-0005-0000-0000-000010900000}"/>
    <cellStyle name="Normal 6 6 2 5 4 2 2 2" xfId="42828" xr:uid="{00000000-0005-0000-0000-000011900000}"/>
    <cellStyle name="Normal 6 6 2 5 4 2 3" xfId="32810" xr:uid="{00000000-0005-0000-0000-000012900000}"/>
    <cellStyle name="Normal 6 6 2 5 4 3" xfId="18741" xr:uid="{00000000-0005-0000-0000-000013900000}"/>
    <cellStyle name="Normal 6 6 2 5 4 3 2" xfId="18742" xr:uid="{00000000-0005-0000-0000-000014900000}"/>
    <cellStyle name="Normal 6 6 2 5 4 3 2 2" xfId="42829" xr:uid="{00000000-0005-0000-0000-000015900000}"/>
    <cellStyle name="Normal 6 6 2 5 4 3 3" xfId="32811" xr:uid="{00000000-0005-0000-0000-000016900000}"/>
    <cellStyle name="Normal 6 6 2 5 4 4" xfId="18743" xr:uid="{00000000-0005-0000-0000-000017900000}"/>
    <cellStyle name="Normal 6 6 2 5 4 4 2" xfId="36833" xr:uid="{00000000-0005-0000-0000-000018900000}"/>
    <cellStyle name="Normal 6 6 2 5 4 5" xfId="26237" xr:uid="{00000000-0005-0000-0000-000019900000}"/>
    <cellStyle name="Normal 6 6 2 5 5" xfId="18744" xr:uid="{00000000-0005-0000-0000-00001A900000}"/>
    <cellStyle name="Normal 6 6 2 5 5 2" xfId="18745" xr:uid="{00000000-0005-0000-0000-00001B900000}"/>
    <cellStyle name="Normal 6 6 2 5 5 2 2" xfId="42830" xr:uid="{00000000-0005-0000-0000-00001C900000}"/>
    <cellStyle name="Normal 6 6 2 5 5 3" xfId="32812" xr:uid="{00000000-0005-0000-0000-00001D900000}"/>
    <cellStyle name="Normal 6 6 2 5 6" xfId="18746" xr:uid="{00000000-0005-0000-0000-00001E900000}"/>
    <cellStyle name="Normal 6 6 2 5 6 2" xfId="18747" xr:uid="{00000000-0005-0000-0000-00001F900000}"/>
    <cellStyle name="Normal 6 6 2 5 6 2 2" xfId="42831" xr:uid="{00000000-0005-0000-0000-000020900000}"/>
    <cellStyle name="Normal 6 6 2 5 6 3" xfId="32813" xr:uid="{00000000-0005-0000-0000-000021900000}"/>
    <cellStyle name="Normal 6 6 2 5 7" xfId="18748" xr:uid="{00000000-0005-0000-0000-000022900000}"/>
    <cellStyle name="Normal 6 6 2 5 7 2" xfId="36828" xr:uid="{00000000-0005-0000-0000-000023900000}"/>
    <cellStyle name="Normal 6 6 2 5 8" xfId="26232" xr:uid="{00000000-0005-0000-0000-000024900000}"/>
    <cellStyle name="Normal 6 6 2 6" xfId="18749" xr:uid="{00000000-0005-0000-0000-000025900000}"/>
    <cellStyle name="Normal 6 6 2 6 2" xfId="18750" xr:uid="{00000000-0005-0000-0000-000026900000}"/>
    <cellStyle name="Normal 6 6 2 6 2 2" xfId="18751" xr:uid="{00000000-0005-0000-0000-000027900000}"/>
    <cellStyle name="Normal 6 6 2 6 2 2 2" xfId="18752" xr:uid="{00000000-0005-0000-0000-000028900000}"/>
    <cellStyle name="Normal 6 6 2 6 2 2 2 2" xfId="42832" xr:uid="{00000000-0005-0000-0000-000029900000}"/>
    <cellStyle name="Normal 6 6 2 6 2 2 3" xfId="32814" xr:uid="{00000000-0005-0000-0000-00002A900000}"/>
    <cellStyle name="Normal 6 6 2 6 2 3" xfId="18753" xr:uid="{00000000-0005-0000-0000-00002B900000}"/>
    <cellStyle name="Normal 6 6 2 6 2 3 2" xfId="18754" xr:uid="{00000000-0005-0000-0000-00002C900000}"/>
    <cellStyle name="Normal 6 6 2 6 2 3 2 2" xfId="42833" xr:uid="{00000000-0005-0000-0000-00002D900000}"/>
    <cellStyle name="Normal 6 6 2 6 2 3 3" xfId="32815" xr:uid="{00000000-0005-0000-0000-00002E900000}"/>
    <cellStyle name="Normal 6 6 2 6 2 4" xfId="18755" xr:uid="{00000000-0005-0000-0000-00002F900000}"/>
    <cellStyle name="Normal 6 6 2 6 2 4 2" xfId="36835" xr:uid="{00000000-0005-0000-0000-000030900000}"/>
    <cellStyle name="Normal 6 6 2 6 2 5" xfId="26239" xr:uid="{00000000-0005-0000-0000-000031900000}"/>
    <cellStyle name="Normal 6 6 2 6 3" xfId="18756" xr:uid="{00000000-0005-0000-0000-000032900000}"/>
    <cellStyle name="Normal 6 6 2 6 3 2" xfId="18757" xr:uid="{00000000-0005-0000-0000-000033900000}"/>
    <cellStyle name="Normal 6 6 2 6 3 2 2" xfId="18758" xr:uid="{00000000-0005-0000-0000-000034900000}"/>
    <cellStyle name="Normal 6 6 2 6 3 2 2 2" xfId="42834" xr:uid="{00000000-0005-0000-0000-000035900000}"/>
    <cellStyle name="Normal 6 6 2 6 3 2 3" xfId="32816" xr:uid="{00000000-0005-0000-0000-000036900000}"/>
    <cellStyle name="Normal 6 6 2 6 3 3" xfId="18759" xr:uid="{00000000-0005-0000-0000-000037900000}"/>
    <cellStyle name="Normal 6 6 2 6 3 3 2" xfId="18760" xr:uid="{00000000-0005-0000-0000-000038900000}"/>
    <cellStyle name="Normal 6 6 2 6 3 3 2 2" xfId="42835" xr:uid="{00000000-0005-0000-0000-000039900000}"/>
    <cellStyle name="Normal 6 6 2 6 3 3 3" xfId="32817" xr:uid="{00000000-0005-0000-0000-00003A900000}"/>
    <cellStyle name="Normal 6 6 2 6 3 4" xfId="18761" xr:uid="{00000000-0005-0000-0000-00003B900000}"/>
    <cellStyle name="Normal 6 6 2 6 3 4 2" xfId="36836" xr:uid="{00000000-0005-0000-0000-00003C900000}"/>
    <cellStyle name="Normal 6 6 2 6 3 5" xfId="26240" xr:uid="{00000000-0005-0000-0000-00003D900000}"/>
    <cellStyle name="Normal 6 6 2 6 4" xfId="18762" xr:uid="{00000000-0005-0000-0000-00003E900000}"/>
    <cellStyle name="Normal 6 6 2 6 4 2" xfId="18763" xr:uid="{00000000-0005-0000-0000-00003F900000}"/>
    <cellStyle name="Normal 6 6 2 6 4 2 2" xfId="42836" xr:uid="{00000000-0005-0000-0000-000040900000}"/>
    <cellStyle name="Normal 6 6 2 6 4 3" xfId="32818" xr:uid="{00000000-0005-0000-0000-000041900000}"/>
    <cellStyle name="Normal 6 6 2 6 5" xfId="18764" xr:uid="{00000000-0005-0000-0000-000042900000}"/>
    <cellStyle name="Normal 6 6 2 6 5 2" xfId="18765" xr:uid="{00000000-0005-0000-0000-000043900000}"/>
    <cellStyle name="Normal 6 6 2 6 5 2 2" xfId="42837" xr:uid="{00000000-0005-0000-0000-000044900000}"/>
    <cellStyle name="Normal 6 6 2 6 5 3" xfId="32819" xr:uid="{00000000-0005-0000-0000-000045900000}"/>
    <cellStyle name="Normal 6 6 2 6 6" xfId="18766" xr:uid="{00000000-0005-0000-0000-000046900000}"/>
    <cellStyle name="Normal 6 6 2 6 6 2" xfId="36834" xr:uid="{00000000-0005-0000-0000-000047900000}"/>
    <cellStyle name="Normal 6 6 2 6 7" xfId="26238" xr:uid="{00000000-0005-0000-0000-000048900000}"/>
    <cellStyle name="Normal 6 6 2 7" xfId="18767" xr:uid="{00000000-0005-0000-0000-000049900000}"/>
    <cellStyle name="Normal 6 6 2 7 2" xfId="18768" xr:uid="{00000000-0005-0000-0000-00004A900000}"/>
    <cellStyle name="Normal 6 6 2 7 2 2" xfId="18769" xr:uid="{00000000-0005-0000-0000-00004B900000}"/>
    <cellStyle name="Normal 6 6 2 7 2 2 2" xfId="42838" xr:uid="{00000000-0005-0000-0000-00004C900000}"/>
    <cellStyle name="Normal 6 6 2 7 2 3" xfId="32820" xr:uid="{00000000-0005-0000-0000-00004D900000}"/>
    <cellStyle name="Normal 6 6 2 7 3" xfId="18770" xr:uid="{00000000-0005-0000-0000-00004E900000}"/>
    <cellStyle name="Normal 6 6 2 7 3 2" xfId="18771" xr:uid="{00000000-0005-0000-0000-00004F900000}"/>
    <cellStyle name="Normal 6 6 2 7 3 2 2" xfId="42839" xr:uid="{00000000-0005-0000-0000-000050900000}"/>
    <cellStyle name="Normal 6 6 2 7 3 3" xfId="32821" xr:uid="{00000000-0005-0000-0000-000051900000}"/>
    <cellStyle name="Normal 6 6 2 7 4" xfId="18772" xr:uid="{00000000-0005-0000-0000-000052900000}"/>
    <cellStyle name="Normal 6 6 2 7 4 2" xfId="36837" xr:uid="{00000000-0005-0000-0000-000053900000}"/>
    <cellStyle name="Normal 6 6 2 7 5" xfId="26241" xr:uid="{00000000-0005-0000-0000-000054900000}"/>
    <cellStyle name="Normal 6 6 2 8" xfId="18773" xr:uid="{00000000-0005-0000-0000-000055900000}"/>
    <cellStyle name="Normal 6 6 2 8 2" xfId="18774" xr:uid="{00000000-0005-0000-0000-000056900000}"/>
    <cellStyle name="Normal 6 6 2 8 2 2" xfId="18775" xr:uid="{00000000-0005-0000-0000-000057900000}"/>
    <cellStyle name="Normal 6 6 2 8 2 2 2" xfId="42840" xr:uid="{00000000-0005-0000-0000-000058900000}"/>
    <cellStyle name="Normal 6 6 2 8 2 3" xfId="32822" xr:uid="{00000000-0005-0000-0000-000059900000}"/>
    <cellStyle name="Normal 6 6 2 8 3" xfId="18776" xr:uid="{00000000-0005-0000-0000-00005A900000}"/>
    <cellStyle name="Normal 6 6 2 8 3 2" xfId="18777" xr:uid="{00000000-0005-0000-0000-00005B900000}"/>
    <cellStyle name="Normal 6 6 2 8 3 2 2" xfId="42841" xr:uid="{00000000-0005-0000-0000-00005C900000}"/>
    <cellStyle name="Normal 6 6 2 8 3 3" xfId="32823" xr:uid="{00000000-0005-0000-0000-00005D900000}"/>
    <cellStyle name="Normal 6 6 2 8 4" xfId="18778" xr:uid="{00000000-0005-0000-0000-00005E900000}"/>
    <cellStyle name="Normal 6 6 2 8 4 2" xfId="36838" xr:uid="{00000000-0005-0000-0000-00005F900000}"/>
    <cellStyle name="Normal 6 6 2 8 5" xfId="26242" xr:uid="{00000000-0005-0000-0000-000060900000}"/>
    <cellStyle name="Normal 6 6 2 9" xfId="18779" xr:uid="{00000000-0005-0000-0000-000061900000}"/>
    <cellStyle name="Normal 6 6 2 9 2" xfId="18780" xr:uid="{00000000-0005-0000-0000-000062900000}"/>
    <cellStyle name="Normal 6 6 2 9 2 2" xfId="42842" xr:uid="{00000000-0005-0000-0000-000063900000}"/>
    <cellStyle name="Normal 6 6 2 9 3" xfId="32824" xr:uid="{00000000-0005-0000-0000-000064900000}"/>
    <cellStyle name="Normal 6 6 3" xfId="18781" xr:uid="{00000000-0005-0000-0000-000065900000}"/>
    <cellStyle name="Normal 6 6 3 10" xfId="26243" xr:uid="{00000000-0005-0000-0000-000066900000}"/>
    <cellStyle name="Normal 6 6 3 2" xfId="18782" xr:uid="{00000000-0005-0000-0000-000067900000}"/>
    <cellStyle name="Normal 6 6 3 2 2" xfId="18783" xr:uid="{00000000-0005-0000-0000-000068900000}"/>
    <cellStyle name="Normal 6 6 3 2 2 2" xfId="18784" xr:uid="{00000000-0005-0000-0000-000069900000}"/>
    <cellStyle name="Normal 6 6 3 2 2 2 2" xfId="18785" xr:uid="{00000000-0005-0000-0000-00006A900000}"/>
    <cellStyle name="Normal 6 6 3 2 2 2 2 2" xfId="18786" xr:uid="{00000000-0005-0000-0000-00006B900000}"/>
    <cellStyle name="Normal 6 6 3 2 2 2 2 2 2" xfId="42843" xr:uid="{00000000-0005-0000-0000-00006C900000}"/>
    <cellStyle name="Normal 6 6 3 2 2 2 2 3" xfId="32825" xr:uid="{00000000-0005-0000-0000-00006D900000}"/>
    <cellStyle name="Normal 6 6 3 2 2 2 3" xfId="18787" xr:uid="{00000000-0005-0000-0000-00006E900000}"/>
    <cellStyle name="Normal 6 6 3 2 2 2 3 2" xfId="18788" xr:uid="{00000000-0005-0000-0000-00006F900000}"/>
    <cellStyle name="Normal 6 6 3 2 2 2 3 2 2" xfId="42844" xr:uid="{00000000-0005-0000-0000-000070900000}"/>
    <cellStyle name="Normal 6 6 3 2 2 2 3 3" xfId="32826" xr:uid="{00000000-0005-0000-0000-000071900000}"/>
    <cellStyle name="Normal 6 6 3 2 2 2 4" xfId="18789" xr:uid="{00000000-0005-0000-0000-000072900000}"/>
    <cellStyle name="Normal 6 6 3 2 2 2 4 2" xfId="36842" xr:uid="{00000000-0005-0000-0000-000073900000}"/>
    <cellStyle name="Normal 6 6 3 2 2 2 5" xfId="26246" xr:uid="{00000000-0005-0000-0000-000074900000}"/>
    <cellStyle name="Normal 6 6 3 2 2 3" xfId="18790" xr:uid="{00000000-0005-0000-0000-000075900000}"/>
    <cellStyle name="Normal 6 6 3 2 2 3 2" xfId="18791" xr:uid="{00000000-0005-0000-0000-000076900000}"/>
    <cellStyle name="Normal 6 6 3 2 2 3 2 2" xfId="18792" xr:uid="{00000000-0005-0000-0000-000077900000}"/>
    <cellStyle name="Normal 6 6 3 2 2 3 2 2 2" xfId="42845" xr:uid="{00000000-0005-0000-0000-000078900000}"/>
    <cellStyle name="Normal 6 6 3 2 2 3 2 3" xfId="32827" xr:uid="{00000000-0005-0000-0000-000079900000}"/>
    <cellStyle name="Normal 6 6 3 2 2 3 3" xfId="18793" xr:uid="{00000000-0005-0000-0000-00007A900000}"/>
    <cellStyle name="Normal 6 6 3 2 2 3 3 2" xfId="18794" xr:uid="{00000000-0005-0000-0000-00007B900000}"/>
    <cellStyle name="Normal 6 6 3 2 2 3 3 2 2" xfId="42846" xr:uid="{00000000-0005-0000-0000-00007C900000}"/>
    <cellStyle name="Normal 6 6 3 2 2 3 3 3" xfId="32828" xr:uid="{00000000-0005-0000-0000-00007D900000}"/>
    <cellStyle name="Normal 6 6 3 2 2 3 4" xfId="18795" xr:uid="{00000000-0005-0000-0000-00007E900000}"/>
    <cellStyle name="Normal 6 6 3 2 2 3 4 2" xfId="36843" xr:uid="{00000000-0005-0000-0000-00007F900000}"/>
    <cellStyle name="Normal 6 6 3 2 2 3 5" xfId="26247" xr:uid="{00000000-0005-0000-0000-000080900000}"/>
    <cellStyle name="Normal 6 6 3 2 2 4" xfId="18796" xr:uid="{00000000-0005-0000-0000-000081900000}"/>
    <cellStyle name="Normal 6 6 3 2 2 4 2" xfId="18797" xr:uid="{00000000-0005-0000-0000-000082900000}"/>
    <cellStyle name="Normal 6 6 3 2 2 4 2 2" xfId="42847" xr:uid="{00000000-0005-0000-0000-000083900000}"/>
    <cellStyle name="Normal 6 6 3 2 2 4 3" xfId="32829" xr:uid="{00000000-0005-0000-0000-000084900000}"/>
    <cellStyle name="Normal 6 6 3 2 2 5" xfId="18798" xr:uid="{00000000-0005-0000-0000-000085900000}"/>
    <cellStyle name="Normal 6 6 3 2 2 5 2" xfId="18799" xr:uid="{00000000-0005-0000-0000-000086900000}"/>
    <cellStyle name="Normal 6 6 3 2 2 5 2 2" xfId="42848" xr:uid="{00000000-0005-0000-0000-000087900000}"/>
    <cellStyle name="Normal 6 6 3 2 2 5 3" xfId="32830" xr:uid="{00000000-0005-0000-0000-000088900000}"/>
    <cellStyle name="Normal 6 6 3 2 2 6" xfId="18800" xr:uid="{00000000-0005-0000-0000-000089900000}"/>
    <cellStyle name="Normal 6 6 3 2 2 6 2" xfId="36841" xr:uid="{00000000-0005-0000-0000-00008A900000}"/>
    <cellStyle name="Normal 6 6 3 2 2 7" xfId="26245" xr:uid="{00000000-0005-0000-0000-00008B900000}"/>
    <cellStyle name="Normal 6 6 3 2 3" xfId="18801" xr:uid="{00000000-0005-0000-0000-00008C900000}"/>
    <cellStyle name="Normal 6 6 3 2 3 2" xfId="18802" xr:uid="{00000000-0005-0000-0000-00008D900000}"/>
    <cellStyle name="Normal 6 6 3 2 3 2 2" xfId="18803" xr:uid="{00000000-0005-0000-0000-00008E900000}"/>
    <cellStyle name="Normal 6 6 3 2 3 2 2 2" xfId="42849" xr:uid="{00000000-0005-0000-0000-00008F900000}"/>
    <cellStyle name="Normal 6 6 3 2 3 2 3" xfId="32831" xr:uid="{00000000-0005-0000-0000-000090900000}"/>
    <cellStyle name="Normal 6 6 3 2 3 3" xfId="18804" xr:uid="{00000000-0005-0000-0000-000091900000}"/>
    <cellStyle name="Normal 6 6 3 2 3 3 2" xfId="18805" xr:uid="{00000000-0005-0000-0000-000092900000}"/>
    <cellStyle name="Normal 6 6 3 2 3 3 2 2" xfId="42850" xr:uid="{00000000-0005-0000-0000-000093900000}"/>
    <cellStyle name="Normal 6 6 3 2 3 3 3" xfId="32832" xr:uid="{00000000-0005-0000-0000-000094900000}"/>
    <cellStyle name="Normal 6 6 3 2 3 4" xfId="18806" xr:uid="{00000000-0005-0000-0000-000095900000}"/>
    <cellStyle name="Normal 6 6 3 2 3 4 2" xfId="36844" xr:uid="{00000000-0005-0000-0000-000096900000}"/>
    <cellStyle name="Normal 6 6 3 2 3 5" xfId="26248" xr:uid="{00000000-0005-0000-0000-000097900000}"/>
    <cellStyle name="Normal 6 6 3 2 4" xfId="18807" xr:uid="{00000000-0005-0000-0000-000098900000}"/>
    <cellStyle name="Normal 6 6 3 2 4 2" xfId="18808" xr:uid="{00000000-0005-0000-0000-000099900000}"/>
    <cellStyle name="Normal 6 6 3 2 4 2 2" xfId="18809" xr:uid="{00000000-0005-0000-0000-00009A900000}"/>
    <cellStyle name="Normal 6 6 3 2 4 2 2 2" xfId="42851" xr:uid="{00000000-0005-0000-0000-00009B900000}"/>
    <cellStyle name="Normal 6 6 3 2 4 2 3" xfId="32833" xr:uid="{00000000-0005-0000-0000-00009C900000}"/>
    <cellStyle name="Normal 6 6 3 2 4 3" xfId="18810" xr:uid="{00000000-0005-0000-0000-00009D900000}"/>
    <cellStyle name="Normal 6 6 3 2 4 3 2" xfId="18811" xr:uid="{00000000-0005-0000-0000-00009E900000}"/>
    <cellStyle name="Normal 6 6 3 2 4 3 2 2" xfId="42852" xr:uid="{00000000-0005-0000-0000-00009F900000}"/>
    <cellStyle name="Normal 6 6 3 2 4 3 3" xfId="32834" xr:uid="{00000000-0005-0000-0000-0000A0900000}"/>
    <cellStyle name="Normal 6 6 3 2 4 4" xfId="18812" xr:uid="{00000000-0005-0000-0000-0000A1900000}"/>
    <cellStyle name="Normal 6 6 3 2 4 4 2" xfId="36845" xr:uid="{00000000-0005-0000-0000-0000A2900000}"/>
    <cellStyle name="Normal 6 6 3 2 4 5" xfId="26249" xr:uid="{00000000-0005-0000-0000-0000A3900000}"/>
    <cellStyle name="Normal 6 6 3 2 5" xfId="18813" xr:uid="{00000000-0005-0000-0000-0000A4900000}"/>
    <cellStyle name="Normal 6 6 3 2 5 2" xfId="18814" xr:uid="{00000000-0005-0000-0000-0000A5900000}"/>
    <cellStyle name="Normal 6 6 3 2 5 2 2" xfId="42853" xr:uid="{00000000-0005-0000-0000-0000A6900000}"/>
    <cellStyle name="Normal 6 6 3 2 5 3" xfId="32835" xr:uid="{00000000-0005-0000-0000-0000A7900000}"/>
    <cellStyle name="Normal 6 6 3 2 6" xfId="18815" xr:uid="{00000000-0005-0000-0000-0000A8900000}"/>
    <cellStyle name="Normal 6 6 3 2 6 2" xfId="18816" xr:uid="{00000000-0005-0000-0000-0000A9900000}"/>
    <cellStyle name="Normal 6 6 3 2 6 2 2" xfId="42854" xr:uid="{00000000-0005-0000-0000-0000AA900000}"/>
    <cellStyle name="Normal 6 6 3 2 6 3" xfId="32836" xr:uid="{00000000-0005-0000-0000-0000AB900000}"/>
    <cellStyle name="Normal 6 6 3 2 7" xfId="18817" xr:uid="{00000000-0005-0000-0000-0000AC900000}"/>
    <cellStyle name="Normal 6 6 3 2 7 2" xfId="36840" xr:uid="{00000000-0005-0000-0000-0000AD900000}"/>
    <cellStyle name="Normal 6 6 3 2 8" xfId="26244" xr:uid="{00000000-0005-0000-0000-0000AE900000}"/>
    <cellStyle name="Normal 6 6 3 3" xfId="18818" xr:uid="{00000000-0005-0000-0000-0000AF900000}"/>
    <cellStyle name="Normal 6 6 3 3 2" xfId="18819" xr:uid="{00000000-0005-0000-0000-0000B0900000}"/>
    <cellStyle name="Normal 6 6 3 3 2 2" xfId="18820" xr:uid="{00000000-0005-0000-0000-0000B1900000}"/>
    <cellStyle name="Normal 6 6 3 3 2 2 2" xfId="18821" xr:uid="{00000000-0005-0000-0000-0000B2900000}"/>
    <cellStyle name="Normal 6 6 3 3 2 2 2 2" xfId="18822" xr:uid="{00000000-0005-0000-0000-0000B3900000}"/>
    <cellStyle name="Normal 6 6 3 3 2 2 2 2 2" xfId="42855" xr:uid="{00000000-0005-0000-0000-0000B4900000}"/>
    <cellStyle name="Normal 6 6 3 3 2 2 2 3" xfId="32837" xr:uid="{00000000-0005-0000-0000-0000B5900000}"/>
    <cellStyle name="Normal 6 6 3 3 2 2 3" xfId="18823" xr:uid="{00000000-0005-0000-0000-0000B6900000}"/>
    <cellStyle name="Normal 6 6 3 3 2 2 3 2" xfId="18824" xr:uid="{00000000-0005-0000-0000-0000B7900000}"/>
    <cellStyle name="Normal 6 6 3 3 2 2 3 2 2" xfId="42856" xr:uid="{00000000-0005-0000-0000-0000B8900000}"/>
    <cellStyle name="Normal 6 6 3 3 2 2 3 3" xfId="32838" xr:uid="{00000000-0005-0000-0000-0000B9900000}"/>
    <cellStyle name="Normal 6 6 3 3 2 2 4" xfId="18825" xr:uid="{00000000-0005-0000-0000-0000BA900000}"/>
    <cellStyle name="Normal 6 6 3 3 2 2 4 2" xfId="36848" xr:uid="{00000000-0005-0000-0000-0000BB900000}"/>
    <cellStyle name="Normal 6 6 3 3 2 2 5" xfId="26252" xr:uid="{00000000-0005-0000-0000-0000BC900000}"/>
    <cellStyle name="Normal 6 6 3 3 2 3" xfId="18826" xr:uid="{00000000-0005-0000-0000-0000BD900000}"/>
    <cellStyle name="Normal 6 6 3 3 2 3 2" xfId="18827" xr:uid="{00000000-0005-0000-0000-0000BE900000}"/>
    <cellStyle name="Normal 6 6 3 3 2 3 2 2" xfId="18828" xr:uid="{00000000-0005-0000-0000-0000BF900000}"/>
    <cellStyle name="Normal 6 6 3 3 2 3 2 2 2" xfId="42857" xr:uid="{00000000-0005-0000-0000-0000C0900000}"/>
    <cellStyle name="Normal 6 6 3 3 2 3 2 3" xfId="32839" xr:uid="{00000000-0005-0000-0000-0000C1900000}"/>
    <cellStyle name="Normal 6 6 3 3 2 3 3" xfId="18829" xr:uid="{00000000-0005-0000-0000-0000C2900000}"/>
    <cellStyle name="Normal 6 6 3 3 2 3 3 2" xfId="18830" xr:uid="{00000000-0005-0000-0000-0000C3900000}"/>
    <cellStyle name="Normal 6 6 3 3 2 3 3 2 2" xfId="42858" xr:uid="{00000000-0005-0000-0000-0000C4900000}"/>
    <cellStyle name="Normal 6 6 3 3 2 3 3 3" xfId="32840" xr:uid="{00000000-0005-0000-0000-0000C5900000}"/>
    <cellStyle name="Normal 6 6 3 3 2 3 4" xfId="18831" xr:uid="{00000000-0005-0000-0000-0000C6900000}"/>
    <cellStyle name="Normal 6 6 3 3 2 3 4 2" xfId="36849" xr:uid="{00000000-0005-0000-0000-0000C7900000}"/>
    <cellStyle name="Normal 6 6 3 3 2 3 5" xfId="26253" xr:uid="{00000000-0005-0000-0000-0000C8900000}"/>
    <cellStyle name="Normal 6 6 3 3 2 4" xfId="18832" xr:uid="{00000000-0005-0000-0000-0000C9900000}"/>
    <cellStyle name="Normal 6 6 3 3 2 4 2" xfId="18833" xr:uid="{00000000-0005-0000-0000-0000CA900000}"/>
    <cellStyle name="Normal 6 6 3 3 2 4 2 2" xfId="42859" xr:uid="{00000000-0005-0000-0000-0000CB900000}"/>
    <cellStyle name="Normal 6 6 3 3 2 4 3" xfId="32841" xr:uid="{00000000-0005-0000-0000-0000CC900000}"/>
    <cellStyle name="Normal 6 6 3 3 2 5" xfId="18834" xr:uid="{00000000-0005-0000-0000-0000CD900000}"/>
    <cellStyle name="Normal 6 6 3 3 2 5 2" xfId="18835" xr:uid="{00000000-0005-0000-0000-0000CE900000}"/>
    <cellStyle name="Normal 6 6 3 3 2 5 2 2" xfId="42860" xr:uid="{00000000-0005-0000-0000-0000CF900000}"/>
    <cellStyle name="Normal 6 6 3 3 2 5 3" xfId="32842" xr:uid="{00000000-0005-0000-0000-0000D0900000}"/>
    <cellStyle name="Normal 6 6 3 3 2 6" xfId="18836" xr:uid="{00000000-0005-0000-0000-0000D1900000}"/>
    <cellStyle name="Normal 6 6 3 3 2 6 2" xfId="36847" xr:uid="{00000000-0005-0000-0000-0000D2900000}"/>
    <cellStyle name="Normal 6 6 3 3 2 7" xfId="26251" xr:uid="{00000000-0005-0000-0000-0000D3900000}"/>
    <cellStyle name="Normal 6 6 3 3 3" xfId="18837" xr:uid="{00000000-0005-0000-0000-0000D4900000}"/>
    <cellStyle name="Normal 6 6 3 3 3 2" xfId="18838" xr:uid="{00000000-0005-0000-0000-0000D5900000}"/>
    <cellStyle name="Normal 6 6 3 3 3 2 2" xfId="18839" xr:uid="{00000000-0005-0000-0000-0000D6900000}"/>
    <cellStyle name="Normal 6 6 3 3 3 2 2 2" xfId="42861" xr:uid="{00000000-0005-0000-0000-0000D7900000}"/>
    <cellStyle name="Normal 6 6 3 3 3 2 3" xfId="32843" xr:uid="{00000000-0005-0000-0000-0000D8900000}"/>
    <cellStyle name="Normal 6 6 3 3 3 3" xfId="18840" xr:uid="{00000000-0005-0000-0000-0000D9900000}"/>
    <cellStyle name="Normal 6 6 3 3 3 3 2" xfId="18841" xr:uid="{00000000-0005-0000-0000-0000DA900000}"/>
    <cellStyle name="Normal 6 6 3 3 3 3 2 2" xfId="42862" xr:uid="{00000000-0005-0000-0000-0000DB900000}"/>
    <cellStyle name="Normal 6 6 3 3 3 3 3" xfId="32844" xr:uid="{00000000-0005-0000-0000-0000DC900000}"/>
    <cellStyle name="Normal 6 6 3 3 3 4" xfId="18842" xr:uid="{00000000-0005-0000-0000-0000DD900000}"/>
    <cellStyle name="Normal 6 6 3 3 3 4 2" xfId="36850" xr:uid="{00000000-0005-0000-0000-0000DE900000}"/>
    <cellStyle name="Normal 6 6 3 3 3 5" xfId="26254" xr:uid="{00000000-0005-0000-0000-0000DF900000}"/>
    <cellStyle name="Normal 6 6 3 3 4" xfId="18843" xr:uid="{00000000-0005-0000-0000-0000E0900000}"/>
    <cellStyle name="Normal 6 6 3 3 4 2" xfId="18844" xr:uid="{00000000-0005-0000-0000-0000E1900000}"/>
    <cellStyle name="Normal 6 6 3 3 4 2 2" xfId="18845" xr:uid="{00000000-0005-0000-0000-0000E2900000}"/>
    <cellStyle name="Normal 6 6 3 3 4 2 2 2" xfId="42863" xr:uid="{00000000-0005-0000-0000-0000E3900000}"/>
    <cellStyle name="Normal 6 6 3 3 4 2 3" xfId="32845" xr:uid="{00000000-0005-0000-0000-0000E4900000}"/>
    <cellStyle name="Normal 6 6 3 3 4 3" xfId="18846" xr:uid="{00000000-0005-0000-0000-0000E5900000}"/>
    <cellStyle name="Normal 6 6 3 3 4 3 2" xfId="18847" xr:uid="{00000000-0005-0000-0000-0000E6900000}"/>
    <cellStyle name="Normal 6 6 3 3 4 3 2 2" xfId="42864" xr:uid="{00000000-0005-0000-0000-0000E7900000}"/>
    <cellStyle name="Normal 6 6 3 3 4 3 3" xfId="32846" xr:uid="{00000000-0005-0000-0000-0000E8900000}"/>
    <cellStyle name="Normal 6 6 3 3 4 4" xfId="18848" xr:uid="{00000000-0005-0000-0000-0000E9900000}"/>
    <cellStyle name="Normal 6 6 3 3 4 4 2" xfId="36851" xr:uid="{00000000-0005-0000-0000-0000EA900000}"/>
    <cellStyle name="Normal 6 6 3 3 4 5" xfId="26255" xr:uid="{00000000-0005-0000-0000-0000EB900000}"/>
    <cellStyle name="Normal 6 6 3 3 5" xfId="18849" xr:uid="{00000000-0005-0000-0000-0000EC900000}"/>
    <cellStyle name="Normal 6 6 3 3 5 2" xfId="18850" xr:uid="{00000000-0005-0000-0000-0000ED900000}"/>
    <cellStyle name="Normal 6 6 3 3 5 2 2" xfId="42865" xr:uid="{00000000-0005-0000-0000-0000EE900000}"/>
    <cellStyle name="Normal 6 6 3 3 5 3" xfId="32847" xr:uid="{00000000-0005-0000-0000-0000EF900000}"/>
    <cellStyle name="Normal 6 6 3 3 6" xfId="18851" xr:uid="{00000000-0005-0000-0000-0000F0900000}"/>
    <cellStyle name="Normal 6 6 3 3 6 2" xfId="18852" xr:uid="{00000000-0005-0000-0000-0000F1900000}"/>
    <cellStyle name="Normal 6 6 3 3 6 2 2" xfId="42866" xr:uid="{00000000-0005-0000-0000-0000F2900000}"/>
    <cellStyle name="Normal 6 6 3 3 6 3" xfId="32848" xr:uid="{00000000-0005-0000-0000-0000F3900000}"/>
    <cellStyle name="Normal 6 6 3 3 7" xfId="18853" xr:uid="{00000000-0005-0000-0000-0000F4900000}"/>
    <cellStyle name="Normal 6 6 3 3 7 2" xfId="36846" xr:uid="{00000000-0005-0000-0000-0000F5900000}"/>
    <cellStyle name="Normal 6 6 3 3 8" xfId="26250" xr:uid="{00000000-0005-0000-0000-0000F6900000}"/>
    <cellStyle name="Normal 6 6 3 4" xfId="18854" xr:uid="{00000000-0005-0000-0000-0000F7900000}"/>
    <cellStyle name="Normal 6 6 3 4 2" xfId="18855" xr:uid="{00000000-0005-0000-0000-0000F8900000}"/>
    <cellStyle name="Normal 6 6 3 4 2 2" xfId="18856" xr:uid="{00000000-0005-0000-0000-0000F9900000}"/>
    <cellStyle name="Normal 6 6 3 4 2 2 2" xfId="18857" xr:uid="{00000000-0005-0000-0000-0000FA900000}"/>
    <cellStyle name="Normal 6 6 3 4 2 2 2 2" xfId="42867" xr:uid="{00000000-0005-0000-0000-0000FB900000}"/>
    <cellStyle name="Normal 6 6 3 4 2 2 3" xfId="32849" xr:uid="{00000000-0005-0000-0000-0000FC900000}"/>
    <cellStyle name="Normal 6 6 3 4 2 3" xfId="18858" xr:uid="{00000000-0005-0000-0000-0000FD900000}"/>
    <cellStyle name="Normal 6 6 3 4 2 3 2" xfId="18859" xr:uid="{00000000-0005-0000-0000-0000FE900000}"/>
    <cellStyle name="Normal 6 6 3 4 2 3 2 2" xfId="42868" xr:uid="{00000000-0005-0000-0000-0000FF900000}"/>
    <cellStyle name="Normal 6 6 3 4 2 3 3" xfId="32850" xr:uid="{00000000-0005-0000-0000-000000910000}"/>
    <cellStyle name="Normal 6 6 3 4 2 4" xfId="18860" xr:uid="{00000000-0005-0000-0000-000001910000}"/>
    <cellStyle name="Normal 6 6 3 4 2 4 2" xfId="36853" xr:uid="{00000000-0005-0000-0000-000002910000}"/>
    <cellStyle name="Normal 6 6 3 4 2 5" xfId="26257" xr:uid="{00000000-0005-0000-0000-000003910000}"/>
    <cellStyle name="Normal 6 6 3 4 3" xfId="18861" xr:uid="{00000000-0005-0000-0000-000004910000}"/>
    <cellStyle name="Normal 6 6 3 4 3 2" xfId="18862" xr:uid="{00000000-0005-0000-0000-000005910000}"/>
    <cellStyle name="Normal 6 6 3 4 3 2 2" xfId="18863" xr:uid="{00000000-0005-0000-0000-000006910000}"/>
    <cellStyle name="Normal 6 6 3 4 3 2 2 2" xfId="42869" xr:uid="{00000000-0005-0000-0000-000007910000}"/>
    <cellStyle name="Normal 6 6 3 4 3 2 3" xfId="32851" xr:uid="{00000000-0005-0000-0000-000008910000}"/>
    <cellStyle name="Normal 6 6 3 4 3 3" xfId="18864" xr:uid="{00000000-0005-0000-0000-000009910000}"/>
    <cellStyle name="Normal 6 6 3 4 3 3 2" xfId="18865" xr:uid="{00000000-0005-0000-0000-00000A910000}"/>
    <cellStyle name="Normal 6 6 3 4 3 3 2 2" xfId="42870" xr:uid="{00000000-0005-0000-0000-00000B910000}"/>
    <cellStyle name="Normal 6 6 3 4 3 3 3" xfId="32852" xr:uid="{00000000-0005-0000-0000-00000C910000}"/>
    <cellStyle name="Normal 6 6 3 4 3 4" xfId="18866" xr:uid="{00000000-0005-0000-0000-00000D910000}"/>
    <cellStyle name="Normal 6 6 3 4 3 4 2" xfId="36854" xr:uid="{00000000-0005-0000-0000-00000E910000}"/>
    <cellStyle name="Normal 6 6 3 4 3 5" xfId="26258" xr:uid="{00000000-0005-0000-0000-00000F910000}"/>
    <cellStyle name="Normal 6 6 3 4 4" xfId="18867" xr:uid="{00000000-0005-0000-0000-000010910000}"/>
    <cellStyle name="Normal 6 6 3 4 4 2" xfId="18868" xr:uid="{00000000-0005-0000-0000-000011910000}"/>
    <cellStyle name="Normal 6 6 3 4 4 2 2" xfId="42871" xr:uid="{00000000-0005-0000-0000-000012910000}"/>
    <cellStyle name="Normal 6 6 3 4 4 3" xfId="32853" xr:uid="{00000000-0005-0000-0000-000013910000}"/>
    <cellStyle name="Normal 6 6 3 4 5" xfId="18869" xr:uid="{00000000-0005-0000-0000-000014910000}"/>
    <cellStyle name="Normal 6 6 3 4 5 2" xfId="18870" xr:uid="{00000000-0005-0000-0000-000015910000}"/>
    <cellStyle name="Normal 6 6 3 4 5 2 2" xfId="42872" xr:uid="{00000000-0005-0000-0000-000016910000}"/>
    <cellStyle name="Normal 6 6 3 4 5 3" xfId="32854" xr:uid="{00000000-0005-0000-0000-000017910000}"/>
    <cellStyle name="Normal 6 6 3 4 6" xfId="18871" xr:uid="{00000000-0005-0000-0000-000018910000}"/>
    <cellStyle name="Normal 6 6 3 4 6 2" xfId="36852" xr:uid="{00000000-0005-0000-0000-000019910000}"/>
    <cellStyle name="Normal 6 6 3 4 7" xfId="26256" xr:uid="{00000000-0005-0000-0000-00001A910000}"/>
    <cellStyle name="Normal 6 6 3 5" xfId="18872" xr:uid="{00000000-0005-0000-0000-00001B910000}"/>
    <cellStyle name="Normal 6 6 3 5 2" xfId="18873" xr:uid="{00000000-0005-0000-0000-00001C910000}"/>
    <cellStyle name="Normal 6 6 3 5 2 2" xfId="18874" xr:uid="{00000000-0005-0000-0000-00001D910000}"/>
    <cellStyle name="Normal 6 6 3 5 2 2 2" xfId="42873" xr:uid="{00000000-0005-0000-0000-00001E910000}"/>
    <cellStyle name="Normal 6 6 3 5 2 3" xfId="32855" xr:uid="{00000000-0005-0000-0000-00001F910000}"/>
    <cellStyle name="Normal 6 6 3 5 3" xfId="18875" xr:uid="{00000000-0005-0000-0000-000020910000}"/>
    <cellStyle name="Normal 6 6 3 5 3 2" xfId="18876" xr:uid="{00000000-0005-0000-0000-000021910000}"/>
    <cellStyle name="Normal 6 6 3 5 3 2 2" xfId="42874" xr:uid="{00000000-0005-0000-0000-000022910000}"/>
    <cellStyle name="Normal 6 6 3 5 3 3" xfId="32856" xr:uid="{00000000-0005-0000-0000-000023910000}"/>
    <cellStyle name="Normal 6 6 3 5 4" xfId="18877" xr:uid="{00000000-0005-0000-0000-000024910000}"/>
    <cellStyle name="Normal 6 6 3 5 4 2" xfId="36855" xr:uid="{00000000-0005-0000-0000-000025910000}"/>
    <cellStyle name="Normal 6 6 3 5 5" xfId="26259" xr:uid="{00000000-0005-0000-0000-000026910000}"/>
    <cellStyle name="Normal 6 6 3 6" xfId="18878" xr:uid="{00000000-0005-0000-0000-000027910000}"/>
    <cellStyle name="Normal 6 6 3 6 2" xfId="18879" xr:uid="{00000000-0005-0000-0000-000028910000}"/>
    <cellStyle name="Normal 6 6 3 6 2 2" xfId="18880" xr:uid="{00000000-0005-0000-0000-000029910000}"/>
    <cellStyle name="Normal 6 6 3 6 2 2 2" xfId="42875" xr:uid="{00000000-0005-0000-0000-00002A910000}"/>
    <cellStyle name="Normal 6 6 3 6 2 3" xfId="32857" xr:uid="{00000000-0005-0000-0000-00002B910000}"/>
    <cellStyle name="Normal 6 6 3 6 3" xfId="18881" xr:uid="{00000000-0005-0000-0000-00002C910000}"/>
    <cellStyle name="Normal 6 6 3 6 3 2" xfId="18882" xr:uid="{00000000-0005-0000-0000-00002D910000}"/>
    <cellStyle name="Normal 6 6 3 6 3 2 2" xfId="42876" xr:uid="{00000000-0005-0000-0000-00002E910000}"/>
    <cellStyle name="Normal 6 6 3 6 3 3" xfId="32858" xr:uid="{00000000-0005-0000-0000-00002F910000}"/>
    <cellStyle name="Normal 6 6 3 6 4" xfId="18883" xr:uid="{00000000-0005-0000-0000-000030910000}"/>
    <cellStyle name="Normal 6 6 3 6 4 2" xfId="36856" xr:uid="{00000000-0005-0000-0000-000031910000}"/>
    <cellStyle name="Normal 6 6 3 6 5" xfId="26260" xr:uid="{00000000-0005-0000-0000-000032910000}"/>
    <cellStyle name="Normal 6 6 3 7" xfId="18884" xr:uid="{00000000-0005-0000-0000-000033910000}"/>
    <cellStyle name="Normal 6 6 3 7 2" xfId="18885" xr:uid="{00000000-0005-0000-0000-000034910000}"/>
    <cellStyle name="Normal 6 6 3 7 2 2" xfId="42877" xr:uid="{00000000-0005-0000-0000-000035910000}"/>
    <cellStyle name="Normal 6 6 3 7 3" xfId="32859" xr:uid="{00000000-0005-0000-0000-000036910000}"/>
    <cellStyle name="Normal 6 6 3 8" xfId="18886" xr:uid="{00000000-0005-0000-0000-000037910000}"/>
    <cellStyle name="Normal 6 6 3 8 2" xfId="18887" xr:uid="{00000000-0005-0000-0000-000038910000}"/>
    <cellStyle name="Normal 6 6 3 8 2 2" xfId="42878" xr:uid="{00000000-0005-0000-0000-000039910000}"/>
    <cellStyle name="Normal 6 6 3 8 3" xfId="32860" xr:uid="{00000000-0005-0000-0000-00003A910000}"/>
    <cellStyle name="Normal 6 6 3 9" xfId="18888" xr:uid="{00000000-0005-0000-0000-00003B910000}"/>
    <cellStyle name="Normal 6 6 3 9 2" xfId="36839" xr:uid="{00000000-0005-0000-0000-00003C910000}"/>
    <cellStyle name="Normal 6 6 4" xfId="18889" xr:uid="{00000000-0005-0000-0000-00003D910000}"/>
    <cellStyle name="Normal 6 6 4 10" xfId="26261" xr:uid="{00000000-0005-0000-0000-00003E910000}"/>
    <cellStyle name="Normal 6 6 4 2" xfId="18890" xr:uid="{00000000-0005-0000-0000-00003F910000}"/>
    <cellStyle name="Normal 6 6 4 2 2" xfId="18891" xr:uid="{00000000-0005-0000-0000-000040910000}"/>
    <cellStyle name="Normal 6 6 4 2 2 2" xfId="18892" xr:uid="{00000000-0005-0000-0000-000041910000}"/>
    <cellStyle name="Normal 6 6 4 2 2 2 2" xfId="18893" xr:uid="{00000000-0005-0000-0000-000042910000}"/>
    <cellStyle name="Normal 6 6 4 2 2 2 2 2" xfId="18894" xr:uid="{00000000-0005-0000-0000-000043910000}"/>
    <cellStyle name="Normal 6 6 4 2 2 2 2 2 2" xfId="42879" xr:uid="{00000000-0005-0000-0000-000044910000}"/>
    <cellStyle name="Normal 6 6 4 2 2 2 2 3" xfId="32861" xr:uid="{00000000-0005-0000-0000-000045910000}"/>
    <cellStyle name="Normal 6 6 4 2 2 2 3" xfId="18895" xr:uid="{00000000-0005-0000-0000-000046910000}"/>
    <cellStyle name="Normal 6 6 4 2 2 2 3 2" xfId="18896" xr:uid="{00000000-0005-0000-0000-000047910000}"/>
    <cellStyle name="Normal 6 6 4 2 2 2 3 2 2" xfId="42880" xr:uid="{00000000-0005-0000-0000-000048910000}"/>
    <cellStyle name="Normal 6 6 4 2 2 2 3 3" xfId="32862" xr:uid="{00000000-0005-0000-0000-000049910000}"/>
    <cellStyle name="Normal 6 6 4 2 2 2 4" xfId="18897" xr:uid="{00000000-0005-0000-0000-00004A910000}"/>
    <cellStyle name="Normal 6 6 4 2 2 2 4 2" xfId="36860" xr:uid="{00000000-0005-0000-0000-00004B910000}"/>
    <cellStyle name="Normal 6 6 4 2 2 2 5" xfId="26264" xr:uid="{00000000-0005-0000-0000-00004C910000}"/>
    <cellStyle name="Normal 6 6 4 2 2 3" xfId="18898" xr:uid="{00000000-0005-0000-0000-00004D910000}"/>
    <cellStyle name="Normal 6 6 4 2 2 3 2" xfId="18899" xr:uid="{00000000-0005-0000-0000-00004E910000}"/>
    <cellStyle name="Normal 6 6 4 2 2 3 2 2" xfId="18900" xr:uid="{00000000-0005-0000-0000-00004F910000}"/>
    <cellStyle name="Normal 6 6 4 2 2 3 2 2 2" xfId="42881" xr:uid="{00000000-0005-0000-0000-000050910000}"/>
    <cellStyle name="Normal 6 6 4 2 2 3 2 3" xfId="32863" xr:uid="{00000000-0005-0000-0000-000051910000}"/>
    <cellStyle name="Normal 6 6 4 2 2 3 3" xfId="18901" xr:uid="{00000000-0005-0000-0000-000052910000}"/>
    <cellStyle name="Normal 6 6 4 2 2 3 3 2" xfId="18902" xr:uid="{00000000-0005-0000-0000-000053910000}"/>
    <cellStyle name="Normal 6 6 4 2 2 3 3 2 2" xfId="42882" xr:uid="{00000000-0005-0000-0000-000054910000}"/>
    <cellStyle name="Normal 6 6 4 2 2 3 3 3" xfId="32864" xr:uid="{00000000-0005-0000-0000-000055910000}"/>
    <cellStyle name="Normal 6 6 4 2 2 3 4" xfId="18903" xr:uid="{00000000-0005-0000-0000-000056910000}"/>
    <cellStyle name="Normal 6 6 4 2 2 3 4 2" xfId="36861" xr:uid="{00000000-0005-0000-0000-000057910000}"/>
    <cellStyle name="Normal 6 6 4 2 2 3 5" xfId="26265" xr:uid="{00000000-0005-0000-0000-000058910000}"/>
    <cellStyle name="Normal 6 6 4 2 2 4" xfId="18904" xr:uid="{00000000-0005-0000-0000-000059910000}"/>
    <cellStyle name="Normal 6 6 4 2 2 4 2" xfId="18905" xr:uid="{00000000-0005-0000-0000-00005A910000}"/>
    <cellStyle name="Normal 6 6 4 2 2 4 2 2" xfId="42883" xr:uid="{00000000-0005-0000-0000-00005B910000}"/>
    <cellStyle name="Normal 6 6 4 2 2 4 3" xfId="32865" xr:uid="{00000000-0005-0000-0000-00005C910000}"/>
    <cellStyle name="Normal 6 6 4 2 2 5" xfId="18906" xr:uid="{00000000-0005-0000-0000-00005D910000}"/>
    <cellStyle name="Normal 6 6 4 2 2 5 2" xfId="18907" xr:uid="{00000000-0005-0000-0000-00005E910000}"/>
    <cellStyle name="Normal 6 6 4 2 2 5 2 2" xfId="42884" xr:uid="{00000000-0005-0000-0000-00005F910000}"/>
    <cellStyle name="Normal 6 6 4 2 2 5 3" xfId="32866" xr:uid="{00000000-0005-0000-0000-000060910000}"/>
    <cellStyle name="Normal 6 6 4 2 2 6" xfId="18908" xr:uid="{00000000-0005-0000-0000-000061910000}"/>
    <cellStyle name="Normal 6 6 4 2 2 6 2" xfId="36859" xr:uid="{00000000-0005-0000-0000-000062910000}"/>
    <cellStyle name="Normal 6 6 4 2 2 7" xfId="26263" xr:uid="{00000000-0005-0000-0000-000063910000}"/>
    <cellStyle name="Normal 6 6 4 2 3" xfId="18909" xr:uid="{00000000-0005-0000-0000-000064910000}"/>
    <cellStyle name="Normal 6 6 4 2 3 2" xfId="18910" xr:uid="{00000000-0005-0000-0000-000065910000}"/>
    <cellStyle name="Normal 6 6 4 2 3 2 2" xfId="18911" xr:uid="{00000000-0005-0000-0000-000066910000}"/>
    <cellStyle name="Normal 6 6 4 2 3 2 2 2" xfId="42885" xr:uid="{00000000-0005-0000-0000-000067910000}"/>
    <cellStyle name="Normal 6 6 4 2 3 2 3" xfId="32867" xr:uid="{00000000-0005-0000-0000-000068910000}"/>
    <cellStyle name="Normal 6 6 4 2 3 3" xfId="18912" xr:uid="{00000000-0005-0000-0000-000069910000}"/>
    <cellStyle name="Normal 6 6 4 2 3 3 2" xfId="18913" xr:uid="{00000000-0005-0000-0000-00006A910000}"/>
    <cellStyle name="Normal 6 6 4 2 3 3 2 2" xfId="42886" xr:uid="{00000000-0005-0000-0000-00006B910000}"/>
    <cellStyle name="Normal 6 6 4 2 3 3 3" xfId="32868" xr:uid="{00000000-0005-0000-0000-00006C910000}"/>
    <cellStyle name="Normal 6 6 4 2 3 4" xfId="18914" xr:uid="{00000000-0005-0000-0000-00006D910000}"/>
    <cellStyle name="Normal 6 6 4 2 3 4 2" xfId="36862" xr:uid="{00000000-0005-0000-0000-00006E910000}"/>
    <cellStyle name="Normal 6 6 4 2 3 5" xfId="26266" xr:uid="{00000000-0005-0000-0000-00006F910000}"/>
    <cellStyle name="Normal 6 6 4 2 4" xfId="18915" xr:uid="{00000000-0005-0000-0000-000070910000}"/>
    <cellStyle name="Normal 6 6 4 2 4 2" xfId="18916" xr:uid="{00000000-0005-0000-0000-000071910000}"/>
    <cellStyle name="Normal 6 6 4 2 4 2 2" xfId="18917" xr:uid="{00000000-0005-0000-0000-000072910000}"/>
    <cellStyle name="Normal 6 6 4 2 4 2 2 2" xfId="42887" xr:uid="{00000000-0005-0000-0000-000073910000}"/>
    <cellStyle name="Normal 6 6 4 2 4 2 3" xfId="32869" xr:uid="{00000000-0005-0000-0000-000074910000}"/>
    <cellStyle name="Normal 6 6 4 2 4 3" xfId="18918" xr:uid="{00000000-0005-0000-0000-000075910000}"/>
    <cellStyle name="Normal 6 6 4 2 4 3 2" xfId="18919" xr:uid="{00000000-0005-0000-0000-000076910000}"/>
    <cellStyle name="Normal 6 6 4 2 4 3 2 2" xfId="42888" xr:uid="{00000000-0005-0000-0000-000077910000}"/>
    <cellStyle name="Normal 6 6 4 2 4 3 3" xfId="32870" xr:uid="{00000000-0005-0000-0000-000078910000}"/>
    <cellStyle name="Normal 6 6 4 2 4 4" xfId="18920" xr:uid="{00000000-0005-0000-0000-000079910000}"/>
    <cellStyle name="Normal 6 6 4 2 4 4 2" xfId="36863" xr:uid="{00000000-0005-0000-0000-00007A910000}"/>
    <cellStyle name="Normal 6 6 4 2 4 5" xfId="26267" xr:uid="{00000000-0005-0000-0000-00007B910000}"/>
    <cellStyle name="Normal 6 6 4 2 5" xfId="18921" xr:uid="{00000000-0005-0000-0000-00007C910000}"/>
    <cellStyle name="Normal 6 6 4 2 5 2" xfId="18922" xr:uid="{00000000-0005-0000-0000-00007D910000}"/>
    <cellStyle name="Normal 6 6 4 2 5 2 2" xfId="42889" xr:uid="{00000000-0005-0000-0000-00007E910000}"/>
    <cellStyle name="Normal 6 6 4 2 5 3" xfId="32871" xr:uid="{00000000-0005-0000-0000-00007F910000}"/>
    <cellStyle name="Normal 6 6 4 2 6" xfId="18923" xr:uid="{00000000-0005-0000-0000-000080910000}"/>
    <cellStyle name="Normal 6 6 4 2 6 2" xfId="18924" xr:uid="{00000000-0005-0000-0000-000081910000}"/>
    <cellStyle name="Normal 6 6 4 2 6 2 2" xfId="42890" xr:uid="{00000000-0005-0000-0000-000082910000}"/>
    <cellStyle name="Normal 6 6 4 2 6 3" xfId="32872" xr:uid="{00000000-0005-0000-0000-000083910000}"/>
    <cellStyle name="Normal 6 6 4 2 7" xfId="18925" xr:uid="{00000000-0005-0000-0000-000084910000}"/>
    <cellStyle name="Normal 6 6 4 2 7 2" xfId="36858" xr:uid="{00000000-0005-0000-0000-000085910000}"/>
    <cellStyle name="Normal 6 6 4 2 8" xfId="26262" xr:uid="{00000000-0005-0000-0000-000086910000}"/>
    <cellStyle name="Normal 6 6 4 3" xfId="18926" xr:uid="{00000000-0005-0000-0000-000087910000}"/>
    <cellStyle name="Normal 6 6 4 3 2" xfId="18927" xr:uid="{00000000-0005-0000-0000-000088910000}"/>
    <cellStyle name="Normal 6 6 4 3 2 2" xfId="18928" xr:uid="{00000000-0005-0000-0000-000089910000}"/>
    <cellStyle name="Normal 6 6 4 3 2 2 2" xfId="18929" xr:uid="{00000000-0005-0000-0000-00008A910000}"/>
    <cellStyle name="Normal 6 6 4 3 2 2 2 2" xfId="18930" xr:uid="{00000000-0005-0000-0000-00008B910000}"/>
    <cellStyle name="Normal 6 6 4 3 2 2 2 2 2" xfId="42891" xr:uid="{00000000-0005-0000-0000-00008C910000}"/>
    <cellStyle name="Normal 6 6 4 3 2 2 2 3" xfId="32873" xr:uid="{00000000-0005-0000-0000-00008D910000}"/>
    <cellStyle name="Normal 6 6 4 3 2 2 3" xfId="18931" xr:uid="{00000000-0005-0000-0000-00008E910000}"/>
    <cellStyle name="Normal 6 6 4 3 2 2 3 2" xfId="18932" xr:uid="{00000000-0005-0000-0000-00008F910000}"/>
    <cellStyle name="Normal 6 6 4 3 2 2 3 2 2" xfId="42892" xr:uid="{00000000-0005-0000-0000-000090910000}"/>
    <cellStyle name="Normal 6 6 4 3 2 2 3 3" xfId="32874" xr:uid="{00000000-0005-0000-0000-000091910000}"/>
    <cellStyle name="Normal 6 6 4 3 2 2 4" xfId="18933" xr:uid="{00000000-0005-0000-0000-000092910000}"/>
    <cellStyle name="Normal 6 6 4 3 2 2 4 2" xfId="36866" xr:uid="{00000000-0005-0000-0000-000093910000}"/>
    <cellStyle name="Normal 6 6 4 3 2 2 5" xfId="26270" xr:uid="{00000000-0005-0000-0000-000094910000}"/>
    <cellStyle name="Normal 6 6 4 3 2 3" xfId="18934" xr:uid="{00000000-0005-0000-0000-000095910000}"/>
    <cellStyle name="Normal 6 6 4 3 2 3 2" xfId="18935" xr:uid="{00000000-0005-0000-0000-000096910000}"/>
    <cellStyle name="Normal 6 6 4 3 2 3 2 2" xfId="18936" xr:uid="{00000000-0005-0000-0000-000097910000}"/>
    <cellStyle name="Normal 6 6 4 3 2 3 2 2 2" xfId="42893" xr:uid="{00000000-0005-0000-0000-000098910000}"/>
    <cellStyle name="Normal 6 6 4 3 2 3 2 3" xfId="32875" xr:uid="{00000000-0005-0000-0000-000099910000}"/>
    <cellStyle name="Normal 6 6 4 3 2 3 3" xfId="18937" xr:uid="{00000000-0005-0000-0000-00009A910000}"/>
    <cellStyle name="Normal 6 6 4 3 2 3 3 2" xfId="18938" xr:uid="{00000000-0005-0000-0000-00009B910000}"/>
    <cellStyle name="Normal 6 6 4 3 2 3 3 2 2" xfId="42894" xr:uid="{00000000-0005-0000-0000-00009C910000}"/>
    <cellStyle name="Normal 6 6 4 3 2 3 3 3" xfId="32876" xr:uid="{00000000-0005-0000-0000-00009D910000}"/>
    <cellStyle name="Normal 6 6 4 3 2 3 4" xfId="18939" xr:uid="{00000000-0005-0000-0000-00009E910000}"/>
    <cellStyle name="Normal 6 6 4 3 2 3 4 2" xfId="36867" xr:uid="{00000000-0005-0000-0000-00009F910000}"/>
    <cellStyle name="Normal 6 6 4 3 2 3 5" xfId="26271" xr:uid="{00000000-0005-0000-0000-0000A0910000}"/>
    <cellStyle name="Normal 6 6 4 3 2 4" xfId="18940" xr:uid="{00000000-0005-0000-0000-0000A1910000}"/>
    <cellStyle name="Normal 6 6 4 3 2 4 2" xfId="18941" xr:uid="{00000000-0005-0000-0000-0000A2910000}"/>
    <cellStyle name="Normal 6 6 4 3 2 4 2 2" xfId="42895" xr:uid="{00000000-0005-0000-0000-0000A3910000}"/>
    <cellStyle name="Normal 6 6 4 3 2 4 3" xfId="32877" xr:uid="{00000000-0005-0000-0000-0000A4910000}"/>
    <cellStyle name="Normal 6 6 4 3 2 5" xfId="18942" xr:uid="{00000000-0005-0000-0000-0000A5910000}"/>
    <cellStyle name="Normal 6 6 4 3 2 5 2" xfId="18943" xr:uid="{00000000-0005-0000-0000-0000A6910000}"/>
    <cellStyle name="Normal 6 6 4 3 2 5 2 2" xfId="42896" xr:uid="{00000000-0005-0000-0000-0000A7910000}"/>
    <cellStyle name="Normal 6 6 4 3 2 5 3" xfId="32878" xr:uid="{00000000-0005-0000-0000-0000A8910000}"/>
    <cellStyle name="Normal 6 6 4 3 2 6" xfId="18944" xr:uid="{00000000-0005-0000-0000-0000A9910000}"/>
    <cellStyle name="Normal 6 6 4 3 2 6 2" xfId="36865" xr:uid="{00000000-0005-0000-0000-0000AA910000}"/>
    <cellStyle name="Normal 6 6 4 3 2 7" xfId="26269" xr:uid="{00000000-0005-0000-0000-0000AB910000}"/>
    <cellStyle name="Normal 6 6 4 3 3" xfId="18945" xr:uid="{00000000-0005-0000-0000-0000AC910000}"/>
    <cellStyle name="Normal 6 6 4 3 3 2" xfId="18946" xr:uid="{00000000-0005-0000-0000-0000AD910000}"/>
    <cellStyle name="Normal 6 6 4 3 3 2 2" xfId="18947" xr:uid="{00000000-0005-0000-0000-0000AE910000}"/>
    <cellStyle name="Normal 6 6 4 3 3 2 2 2" xfId="42897" xr:uid="{00000000-0005-0000-0000-0000AF910000}"/>
    <cellStyle name="Normal 6 6 4 3 3 2 3" xfId="32879" xr:uid="{00000000-0005-0000-0000-0000B0910000}"/>
    <cellStyle name="Normal 6 6 4 3 3 3" xfId="18948" xr:uid="{00000000-0005-0000-0000-0000B1910000}"/>
    <cellStyle name="Normal 6 6 4 3 3 3 2" xfId="18949" xr:uid="{00000000-0005-0000-0000-0000B2910000}"/>
    <cellStyle name="Normal 6 6 4 3 3 3 2 2" xfId="42898" xr:uid="{00000000-0005-0000-0000-0000B3910000}"/>
    <cellStyle name="Normal 6 6 4 3 3 3 3" xfId="32880" xr:uid="{00000000-0005-0000-0000-0000B4910000}"/>
    <cellStyle name="Normal 6 6 4 3 3 4" xfId="18950" xr:uid="{00000000-0005-0000-0000-0000B5910000}"/>
    <cellStyle name="Normal 6 6 4 3 3 4 2" xfId="36868" xr:uid="{00000000-0005-0000-0000-0000B6910000}"/>
    <cellStyle name="Normal 6 6 4 3 3 5" xfId="26272" xr:uid="{00000000-0005-0000-0000-0000B7910000}"/>
    <cellStyle name="Normal 6 6 4 3 4" xfId="18951" xr:uid="{00000000-0005-0000-0000-0000B8910000}"/>
    <cellStyle name="Normal 6 6 4 3 4 2" xfId="18952" xr:uid="{00000000-0005-0000-0000-0000B9910000}"/>
    <cellStyle name="Normal 6 6 4 3 4 2 2" xfId="18953" xr:uid="{00000000-0005-0000-0000-0000BA910000}"/>
    <cellStyle name="Normal 6 6 4 3 4 2 2 2" xfId="42899" xr:uid="{00000000-0005-0000-0000-0000BB910000}"/>
    <cellStyle name="Normal 6 6 4 3 4 2 3" xfId="32881" xr:uid="{00000000-0005-0000-0000-0000BC910000}"/>
    <cellStyle name="Normal 6 6 4 3 4 3" xfId="18954" xr:uid="{00000000-0005-0000-0000-0000BD910000}"/>
    <cellStyle name="Normal 6 6 4 3 4 3 2" xfId="18955" xr:uid="{00000000-0005-0000-0000-0000BE910000}"/>
    <cellStyle name="Normal 6 6 4 3 4 3 2 2" xfId="42900" xr:uid="{00000000-0005-0000-0000-0000BF910000}"/>
    <cellStyle name="Normal 6 6 4 3 4 3 3" xfId="32882" xr:uid="{00000000-0005-0000-0000-0000C0910000}"/>
    <cellStyle name="Normal 6 6 4 3 4 4" xfId="18956" xr:uid="{00000000-0005-0000-0000-0000C1910000}"/>
    <cellStyle name="Normal 6 6 4 3 4 4 2" xfId="36869" xr:uid="{00000000-0005-0000-0000-0000C2910000}"/>
    <cellStyle name="Normal 6 6 4 3 4 5" xfId="26273" xr:uid="{00000000-0005-0000-0000-0000C3910000}"/>
    <cellStyle name="Normal 6 6 4 3 5" xfId="18957" xr:uid="{00000000-0005-0000-0000-0000C4910000}"/>
    <cellStyle name="Normal 6 6 4 3 5 2" xfId="18958" xr:uid="{00000000-0005-0000-0000-0000C5910000}"/>
    <cellStyle name="Normal 6 6 4 3 5 2 2" xfId="42901" xr:uid="{00000000-0005-0000-0000-0000C6910000}"/>
    <cellStyle name="Normal 6 6 4 3 5 3" xfId="32883" xr:uid="{00000000-0005-0000-0000-0000C7910000}"/>
    <cellStyle name="Normal 6 6 4 3 6" xfId="18959" xr:uid="{00000000-0005-0000-0000-0000C8910000}"/>
    <cellStyle name="Normal 6 6 4 3 6 2" xfId="18960" xr:uid="{00000000-0005-0000-0000-0000C9910000}"/>
    <cellStyle name="Normal 6 6 4 3 6 2 2" xfId="42902" xr:uid="{00000000-0005-0000-0000-0000CA910000}"/>
    <cellStyle name="Normal 6 6 4 3 6 3" xfId="32884" xr:uid="{00000000-0005-0000-0000-0000CB910000}"/>
    <cellStyle name="Normal 6 6 4 3 7" xfId="18961" xr:uid="{00000000-0005-0000-0000-0000CC910000}"/>
    <cellStyle name="Normal 6 6 4 3 7 2" xfId="36864" xr:uid="{00000000-0005-0000-0000-0000CD910000}"/>
    <cellStyle name="Normal 6 6 4 3 8" xfId="26268" xr:uid="{00000000-0005-0000-0000-0000CE910000}"/>
    <cellStyle name="Normal 6 6 4 4" xfId="18962" xr:uid="{00000000-0005-0000-0000-0000CF910000}"/>
    <cellStyle name="Normal 6 6 4 4 2" xfId="18963" xr:uid="{00000000-0005-0000-0000-0000D0910000}"/>
    <cellStyle name="Normal 6 6 4 4 2 2" xfId="18964" xr:uid="{00000000-0005-0000-0000-0000D1910000}"/>
    <cellStyle name="Normal 6 6 4 4 2 2 2" xfId="18965" xr:uid="{00000000-0005-0000-0000-0000D2910000}"/>
    <cellStyle name="Normal 6 6 4 4 2 2 2 2" xfId="42903" xr:uid="{00000000-0005-0000-0000-0000D3910000}"/>
    <cellStyle name="Normal 6 6 4 4 2 2 3" xfId="32885" xr:uid="{00000000-0005-0000-0000-0000D4910000}"/>
    <cellStyle name="Normal 6 6 4 4 2 3" xfId="18966" xr:uid="{00000000-0005-0000-0000-0000D5910000}"/>
    <cellStyle name="Normal 6 6 4 4 2 3 2" xfId="18967" xr:uid="{00000000-0005-0000-0000-0000D6910000}"/>
    <cellStyle name="Normal 6 6 4 4 2 3 2 2" xfId="42904" xr:uid="{00000000-0005-0000-0000-0000D7910000}"/>
    <cellStyle name="Normal 6 6 4 4 2 3 3" xfId="32886" xr:uid="{00000000-0005-0000-0000-0000D8910000}"/>
    <cellStyle name="Normal 6 6 4 4 2 4" xfId="18968" xr:uid="{00000000-0005-0000-0000-0000D9910000}"/>
    <cellStyle name="Normal 6 6 4 4 2 4 2" xfId="36871" xr:uid="{00000000-0005-0000-0000-0000DA910000}"/>
    <cellStyle name="Normal 6 6 4 4 2 5" xfId="26275" xr:uid="{00000000-0005-0000-0000-0000DB910000}"/>
    <cellStyle name="Normal 6 6 4 4 3" xfId="18969" xr:uid="{00000000-0005-0000-0000-0000DC910000}"/>
    <cellStyle name="Normal 6 6 4 4 3 2" xfId="18970" xr:uid="{00000000-0005-0000-0000-0000DD910000}"/>
    <cellStyle name="Normal 6 6 4 4 3 2 2" xfId="18971" xr:uid="{00000000-0005-0000-0000-0000DE910000}"/>
    <cellStyle name="Normal 6 6 4 4 3 2 2 2" xfId="42905" xr:uid="{00000000-0005-0000-0000-0000DF910000}"/>
    <cellStyle name="Normal 6 6 4 4 3 2 3" xfId="32887" xr:uid="{00000000-0005-0000-0000-0000E0910000}"/>
    <cellStyle name="Normal 6 6 4 4 3 3" xfId="18972" xr:uid="{00000000-0005-0000-0000-0000E1910000}"/>
    <cellStyle name="Normal 6 6 4 4 3 3 2" xfId="18973" xr:uid="{00000000-0005-0000-0000-0000E2910000}"/>
    <cellStyle name="Normal 6 6 4 4 3 3 2 2" xfId="42906" xr:uid="{00000000-0005-0000-0000-0000E3910000}"/>
    <cellStyle name="Normal 6 6 4 4 3 3 3" xfId="32888" xr:uid="{00000000-0005-0000-0000-0000E4910000}"/>
    <cellStyle name="Normal 6 6 4 4 3 4" xfId="18974" xr:uid="{00000000-0005-0000-0000-0000E5910000}"/>
    <cellStyle name="Normal 6 6 4 4 3 4 2" xfId="36872" xr:uid="{00000000-0005-0000-0000-0000E6910000}"/>
    <cellStyle name="Normal 6 6 4 4 3 5" xfId="26276" xr:uid="{00000000-0005-0000-0000-0000E7910000}"/>
    <cellStyle name="Normal 6 6 4 4 4" xfId="18975" xr:uid="{00000000-0005-0000-0000-0000E8910000}"/>
    <cellStyle name="Normal 6 6 4 4 4 2" xfId="18976" xr:uid="{00000000-0005-0000-0000-0000E9910000}"/>
    <cellStyle name="Normal 6 6 4 4 4 2 2" xfId="42907" xr:uid="{00000000-0005-0000-0000-0000EA910000}"/>
    <cellStyle name="Normal 6 6 4 4 4 3" xfId="32889" xr:uid="{00000000-0005-0000-0000-0000EB910000}"/>
    <cellStyle name="Normal 6 6 4 4 5" xfId="18977" xr:uid="{00000000-0005-0000-0000-0000EC910000}"/>
    <cellStyle name="Normal 6 6 4 4 5 2" xfId="18978" xr:uid="{00000000-0005-0000-0000-0000ED910000}"/>
    <cellStyle name="Normal 6 6 4 4 5 2 2" xfId="42908" xr:uid="{00000000-0005-0000-0000-0000EE910000}"/>
    <cellStyle name="Normal 6 6 4 4 5 3" xfId="32890" xr:uid="{00000000-0005-0000-0000-0000EF910000}"/>
    <cellStyle name="Normal 6 6 4 4 6" xfId="18979" xr:uid="{00000000-0005-0000-0000-0000F0910000}"/>
    <cellStyle name="Normal 6 6 4 4 6 2" xfId="36870" xr:uid="{00000000-0005-0000-0000-0000F1910000}"/>
    <cellStyle name="Normal 6 6 4 4 7" xfId="26274" xr:uid="{00000000-0005-0000-0000-0000F2910000}"/>
    <cellStyle name="Normal 6 6 4 5" xfId="18980" xr:uid="{00000000-0005-0000-0000-0000F3910000}"/>
    <cellStyle name="Normal 6 6 4 5 2" xfId="18981" xr:uid="{00000000-0005-0000-0000-0000F4910000}"/>
    <cellStyle name="Normal 6 6 4 5 2 2" xfId="18982" xr:uid="{00000000-0005-0000-0000-0000F5910000}"/>
    <cellStyle name="Normal 6 6 4 5 2 2 2" xfId="42909" xr:uid="{00000000-0005-0000-0000-0000F6910000}"/>
    <cellStyle name="Normal 6 6 4 5 2 3" xfId="32891" xr:uid="{00000000-0005-0000-0000-0000F7910000}"/>
    <cellStyle name="Normal 6 6 4 5 3" xfId="18983" xr:uid="{00000000-0005-0000-0000-0000F8910000}"/>
    <cellStyle name="Normal 6 6 4 5 3 2" xfId="18984" xr:uid="{00000000-0005-0000-0000-0000F9910000}"/>
    <cellStyle name="Normal 6 6 4 5 3 2 2" xfId="42910" xr:uid="{00000000-0005-0000-0000-0000FA910000}"/>
    <cellStyle name="Normal 6 6 4 5 3 3" xfId="32892" xr:uid="{00000000-0005-0000-0000-0000FB910000}"/>
    <cellStyle name="Normal 6 6 4 5 4" xfId="18985" xr:uid="{00000000-0005-0000-0000-0000FC910000}"/>
    <cellStyle name="Normal 6 6 4 5 4 2" xfId="36873" xr:uid="{00000000-0005-0000-0000-0000FD910000}"/>
    <cellStyle name="Normal 6 6 4 5 5" xfId="26277" xr:uid="{00000000-0005-0000-0000-0000FE910000}"/>
    <cellStyle name="Normal 6 6 4 6" xfId="18986" xr:uid="{00000000-0005-0000-0000-0000FF910000}"/>
    <cellStyle name="Normal 6 6 4 6 2" xfId="18987" xr:uid="{00000000-0005-0000-0000-000000920000}"/>
    <cellStyle name="Normal 6 6 4 6 2 2" xfId="18988" xr:uid="{00000000-0005-0000-0000-000001920000}"/>
    <cellStyle name="Normal 6 6 4 6 2 2 2" xfId="42911" xr:uid="{00000000-0005-0000-0000-000002920000}"/>
    <cellStyle name="Normal 6 6 4 6 2 3" xfId="32893" xr:uid="{00000000-0005-0000-0000-000003920000}"/>
    <cellStyle name="Normal 6 6 4 6 3" xfId="18989" xr:uid="{00000000-0005-0000-0000-000004920000}"/>
    <cellStyle name="Normal 6 6 4 6 3 2" xfId="18990" xr:uid="{00000000-0005-0000-0000-000005920000}"/>
    <cellStyle name="Normal 6 6 4 6 3 2 2" xfId="42912" xr:uid="{00000000-0005-0000-0000-000006920000}"/>
    <cellStyle name="Normal 6 6 4 6 3 3" xfId="32894" xr:uid="{00000000-0005-0000-0000-000007920000}"/>
    <cellStyle name="Normal 6 6 4 6 4" xfId="18991" xr:uid="{00000000-0005-0000-0000-000008920000}"/>
    <cellStyle name="Normal 6 6 4 6 4 2" xfId="36874" xr:uid="{00000000-0005-0000-0000-000009920000}"/>
    <cellStyle name="Normal 6 6 4 6 5" xfId="26278" xr:uid="{00000000-0005-0000-0000-00000A920000}"/>
    <cellStyle name="Normal 6 6 4 7" xfId="18992" xr:uid="{00000000-0005-0000-0000-00000B920000}"/>
    <cellStyle name="Normal 6 6 4 7 2" xfId="18993" xr:uid="{00000000-0005-0000-0000-00000C920000}"/>
    <cellStyle name="Normal 6 6 4 7 2 2" xfId="42913" xr:uid="{00000000-0005-0000-0000-00000D920000}"/>
    <cellStyle name="Normal 6 6 4 7 3" xfId="32895" xr:uid="{00000000-0005-0000-0000-00000E920000}"/>
    <cellStyle name="Normal 6 6 4 8" xfId="18994" xr:uid="{00000000-0005-0000-0000-00000F920000}"/>
    <cellStyle name="Normal 6 6 4 8 2" xfId="18995" xr:uid="{00000000-0005-0000-0000-000010920000}"/>
    <cellStyle name="Normal 6 6 4 8 2 2" xfId="42914" xr:uid="{00000000-0005-0000-0000-000011920000}"/>
    <cellStyle name="Normal 6 6 4 8 3" xfId="32896" xr:uid="{00000000-0005-0000-0000-000012920000}"/>
    <cellStyle name="Normal 6 6 4 9" xfId="18996" xr:uid="{00000000-0005-0000-0000-000013920000}"/>
    <cellStyle name="Normal 6 6 4 9 2" xfId="36857" xr:uid="{00000000-0005-0000-0000-000014920000}"/>
    <cellStyle name="Normal 6 6 5" xfId="18997" xr:uid="{00000000-0005-0000-0000-000015920000}"/>
    <cellStyle name="Normal 6 6 5 2" xfId="18998" xr:uid="{00000000-0005-0000-0000-000016920000}"/>
    <cellStyle name="Normal 6 6 5 2 2" xfId="18999" xr:uid="{00000000-0005-0000-0000-000017920000}"/>
    <cellStyle name="Normal 6 6 5 2 2 2" xfId="19000" xr:uid="{00000000-0005-0000-0000-000018920000}"/>
    <cellStyle name="Normal 6 6 5 2 2 2 2" xfId="19001" xr:uid="{00000000-0005-0000-0000-000019920000}"/>
    <cellStyle name="Normal 6 6 5 2 2 2 2 2" xfId="42915" xr:uid="{00000000-0005-0000-0000-00001A920000}"/>
    <cellStyle name="Normal 6 6 5 2 2 2 3" xfId="32897" xr:uid="{00000000-0005-0000-0000-00001B920000}"/>
    <cellStyle name="Normal 6 6 5 2 2 3" xfId="19002" xr:uid="{00000000-0005-0000-0000-00001C920000}"/>
    <cellStyle name="Normal 6 6 5 2 2 3 2" xfId="19003" xr:uid="{00000000-0005-0000-0000-00001D920000}"/>
    <cellStyle name="Normal 6 6 5 2 2 3 2 2" xfId="42916" xr:uid="{00000000-0005-0000-0000-00001E920000}"/>
    <cellStyle name="Normal 6 6 5 2 2 3 3" xfId="32898" xr:uid="{00000000-0005-0000-0000-00001F920000}"/>
    <cellStyle name="Normal 6 6 5 2 2 4" xfId="19004" xr:uid="{00000000-0005-0000-0000-000020920000}"/>
    <cellStyle name="Normal 6 6 5 2 2 4 2" xfId="36877" xr:uid="{00000000-0005-0000-0000-000021920000}"/>
    <cellStyle name="Normal 6 6 5 2 2 5" xfId="26281" xr:uid="{00000000-0005-0000-0000-000022920000}"/>
    <cellStyle name="Normal 6 6 5 2 3" xfId="19005" xr:uid="{00000000-0005-0000-0000-000023920000}"/>
    <cellStyle name="Normal 6 6 5 2 3 2" xfId="19006" xr:uid="{00000000-0005-0000-0000-000024920000}"/>
    <cellStyle name="Normal 6 6 5 2 3 2 2" xfId="19007" xr:uid="{00000000-0005-0000-0000-000025920000}"/>
    <cellStyle name="Normal 6 6 5 2 3 2 2 2" xfId="42917" xr:uid="{00000000-0005-0000-0000-000026920000}"/>
    <cellStyle name="Normal 6 6 5 2 3 2 3" xfId="32899" xr:uid="{00000000-0005-0000-0000-000027920000}"/>
    <cellStyle name="Normal 6 6 5 2 3 3" xfId="19008" xr:uid="{00000000-0005-0000-0000-000028920000}"/>
    <cellStyle name="Normal 6 6 5 2 3 3 2" xfId="19009" xr:uid="{00000000-0005-0000-0000-000029920000}"/>
    <cellStyle name="Normal 6 6 5 2 3 3 2 2" xfId="42918" xr:uid="{00000000-0005-0000-0000-00002A920000}"/>
    <cellStyle name="Normal 6 6 5 2 3 3 3" xfId="32900" xr:uid="{00000000-0005-0000-0000-00002B920000}"/>
    <cellStyle name="Normal 6 6 5 2 3 4" xfId="19010" xr:uid="{00000000-0005-0000-0000-00002C920000}"/>
    <cellStyle name="Normal 6 6 5 2 3 4 2" xfId="36878" xr:uid="{00000000-0005-0000-0000-00002D920000}"/>
    <cellStyle name="Normal 6 6 5 2 3 5" xfId="26282" xr:uid="{00000000-0005-0000-0000-00002E920000}"/>
    <cellStyle name="Normal 6 6 5 2 4" xfId="19011" xr:uid="{00000000-0005-0000-0000-00002F920000}"/>
    <cellStyle name="Normal 6 6 5 2 4 2" xfId="19012" xr:uid="{00000000-0005-0000-0000-000030920000}"/>
    <cellStyle name="Normal 6 6 5 2 4 2 2" xfId="42919" xr:uid="{00000000-0005-0000-0000-000031920000}"/>
    <cellStyle name="Normal 6 6 5 2 4 3" xfId="32901" xr:uid="{00000000-0005-0000-0000-000032920000}"/>
    <cellStyle name="Normal 6 6 5 2 5" xfId="19013" xr:uid="{00000000-0005-0000-0000-000033920000}"/>
    <cellStyle name="Normal 6 6 5 2 5 2" xfId="19014" xr:uid="{00000000-0005-0000-0000-000034920000}"/>
    <cellStyle name="Normal 6 6 5 2 5 2 2" xfId="42920" xr:uid="{00000000-0005-0000-0000-000035920000}"/>
    <cellStyle name="Normal 6 6 5 2 5 3" xfId="32902" xr:uid="{00000000-0005-0000-0000-000036920000}"/>
    <cellStyle name="Normal 6 6 5 2 6" xfId="19015" xr:uid="{00000000-0005-0000-0000-000037920000}"/>
    <cellStyle name="Normal 6 6 5 2 6 2" xfId="36876" xr:uid="{00000000-0005-0000-0000-000038920000}"/>
    <cellStyle name="Normal 6 6 5 2 7" xfId="26280" xr:uid="{00000000-0005-0000-0000-000039920000}"/>
    <cellStyle name="Normal 6 6 5 3" xfId="19016" xr:uid="{00000000-0005-0000-0000-00003A920000}"/>
    <cellStyle name="Normal 6 6 5 3 2" xfId="19017" xr:uid="{00000000-0005-0000-0000-00003B920000}"/>
    <cellStyle name="Normal 6 6 5 3 2 2" xfId="19018" xr:uid="{00000000-0005-0000-0000-00003C920000}"/>
    <cellStyle name="Normal 6 6 5 3 2 2 2" xfId="42921" xr:uid="{00000000-0005-0000-0000-00003D920000}"/>
    <cellStyle name="Normal 6 6 5 3 2 3" xfId="32903" xr:uid="{00000000-0005-0000-0000-00003E920000}"/>
    <cellStyle name="Normal 6 6 5 3 3" xfId="19019" xr:uid="{00000000-0005-0000-0000-00003F920000}"/>
    <cellStyle name="Normal 6 6 5 3 3 2" xfId="19020" xr:uid="{00000000-0005-0000-0000-000040920000}"/>
    <cellStyle name="Normal 6 6 5 3 3 2 2" xfId="42922" xr:uid="{00000000-0005-0000-0000-000041920000}"/>
    <cellStyle name="Normal 6 6 5 3 3 3" xfId="32904" xr:uid="{00000000-0005-0000-0000-000042920000}"/>
    <cellStyle name="Normal 6 6 5 3 4" xfId="19021" xr:uid="{00000000-0005-0000-0000-000043920000}"/>
    <cellStyle name="Normal 6 6 5 3 4 2" xfId="36879" xr:uid="{00000000-0005-0000-0000-000044920000}"/>
    <cellStyle name="Normal 6 6 5 3 5" xfId="26283" xr:uid="{00000000-0005-0000-0000-000045920000}"/>
    <cellStyle name="Normal 6 6 5 4" xfId="19022" xr:uid="{00000000-0005-0000-0000-000046920000}"/>
    <cellStyle name="Normal 6 6 5 4 2" xfId="19023" xr:uid="{00000000-0005-0000-0000-000047920000}"/>
    <cellStyle name="Normal 6 6 5 4 2 2" xfId="19024" xr:uid="{00000000-0005-0000-0000-000048920000}"/>
    <cellStyle name="Normal 6 6 5 4 2 2 2" xfId="42923" xr:uid="{00000000-0005-0000-0000-000049920000}"/>
    <cellStyle name="Normal 6 6 5 4 2 3" xfId="32905" xr:uid="{00000000-0005-0000-0000-00004A920000}"/>
    <cellStyle name="Normal 6 6 5 4 3" xfId="19025" xr:uid="{00000000-0005-0000-0000-00004B920000}"/>
    <cellStyle name="Normal 6 6 5 4 3 2" xfId="19026" xr:uid="{00000000-0005-0000-0000-00004C920000}"/>
    <cellStyle name="Normal 6 6 5 4 3 2 2" xfId="42924" xr:uid="{00000000-0005-0000-0000-00004D920000}"/>
    <cellStyle name="Normal 6 6 5 4 3 3" xfId="32906" xr:uid="{00000000-0005-0000-0000-00004E920000}"/>
    <cellStyle name="Normal 6 6 5 4 4" xfId="19027" xr:uid="{00000000-0005-0000-0000-00004F920000}"/>
    <cellStyle name="Normal 6 6 5 4 4 2" xfId="36880" xr:uid="{00000000-0005-0000-0000-000050920000}"/>
    <cellStyle name="Normal 6 6 5 4 5" xfId="26284" xr:uid="{00000000-0005-0000-0000-000051920000}"/>
    <cellStyle name="Normal 6 6 5 5" xfId="19028" xr:uid="{00000000-0005-0000-0000-000052920000}"/>
    <cellStyle name="Normal 6 6 5 5 2" xfId="19029" xr:uid="{00000000-0005-0000-0000-000053920000}"/>
    <cellStyle name="Normal 6 6 5 5 2 2" xfId="42925" xr:uid="{00000000-0005-0000-0000-000054920000}"/>
    <cellStyle name="Normal 6 6 5 5 3" xfId="32907" xr:uid="{00000000-0005-0000-0000-000055920000}"/>
    <cellStyle name="Normal 6 6 5 6" xfId="19030" xr:uid="{00000000-0005-0000-0000-000056920000}"/>
    <cellStyle name="Normal 6 6 5 6 2" xfId="19031" xr:uid="{00000000-0005-0000-0000-000057920000}"/>
    <cellStyle name="Normal 6 6 5 6 2 2" xfId="42926" xr:uid="{00000000-0005-0000-0000-000058920000}"/>
    <cellStyle name="Normal 6 6 5 6 3" xfId="32908" xr:uid="{00000000-0005-0000-0000-000059920000}"/>
    <cellStyle name="Normal 6 6 5 7" xfId="19032" xr:uid="{00000000-0005-0000-0000-00005A920000}"/>
    <cellStyle name="Normal 6 6 5 7 2" xfId="36875" xr:uid="{00000000-0005-0000-0000-00005B920000}"/>
    <cellStyle name="Normal 6 6 5 8" xfId="26279" xr:uid="{00000000-0005-0000-0000-00005C920000}"/>
    <cellStyle name="Normal 6 6 6" xfId="19033" xr:uid="{00000000-0005-0000-0000-00005D920000}"/>
    <cellStyle name="Normal 6 6 6 2" xfId="19034" xr:uid="{00000000-0005-0000-0000-00005E920000}"/>
    <cellStyle name="Normal 6 6 6 2 2" xfId="19035" xr:uid="{00000000-0005-0000-0000-00005F920000}"/>
    <cellStyle name="Normal 6 6 6 2 2 2" xfId="19036" xr:uid="{00000000-0005-0000-0000-000060920000}"/>
    <cellStyle name="Normal 6 6 6 2 2 2 2" xfId="19037" xr:uid="{00000000-0005-0000-0000-000061920000}"/>
    <cellStyle name="Normal 6 6 6 2 2 2 2 2" xfId="42927" xr:uid="{00000000-0005-0000-0000-000062920000}"/>
    <cellStyle name="Normal 6 6 6 2 2 2 3" xfId="32909" xr:uid="{00000000-0005-0000-0000-000063920000}"/>
    <cellStyle name="Normal 6 6 6 2 2 3" xfId="19038" xr:uid="{00000000-0005-0000-0000-000064920000}"/>
    <cellStyle name="Normal 6 6 6 2 2 3 2" xfId="19039" xr:uid="{00000000-0005-0000-0000-000065920000}"/>
    <cellStyle name="Normal 6 6 6 2 2 3 2 2" xfId="42928" xr:uid="{00000000-0005-0000-0000-000066920000}"/>
    <cellStyle name="Normal 6 6 6 2 2 3 3" xfId="32910" xr:uid="{00000000-0005-0000-0000-000067920000}"/>
    <cellStyle name="Normal 6 6 6 2 2 4" xfId="19040" xr:uid="{00000000-0005-0000-0000-000068920000}"/>
    <cellStyle name="Normal 6 6 6 2 2 4 2" xfId="36883" xr:uid="{00000000-0005-0000-0000-000069920000}"/>
    <cellStyle name="Normal 6 6 6 2 2 5" xfId="26287" xr:uid="{00000000-0005-0000-0000-00006A920000}"/>
    <cellStyle name="Normal 6 6 6 2 3" xfId="19041" xr:uid="{00000000-0005-0000-0000-00006B920000}"/>
    <cellStyle name="Normal 6 6 6 2 3 2" xfId="19042" xr:uid="{00000000-0005-0000-0000-00006C920000}"/>
    <cellStyle name="Normal 6 6 6 2 3 2 2" xfId="19043" xr:uid="{00000000-0005-0000-0000-00006D920000}"/>
    <cellStyle name="Normal 6 6 6 2 3 2 2 2" xfId="42929" xr:uid="{00000000-0005-0000-0000-00006E920000}"/>
    <cellStyle name="Normal 6 6 6 2 3 2 3" xfId="32911" xr:uid="{00000000-0005-0000-0000-00006F920000}"/>
    <cellStyle name="Normal 6 6 6 2 3 3" xfId="19044" xr:uid="{00000000-0005-0000-0000-000070920000}"/>
    <cellStyle name="Normal 6 6 6 2 3 3 2" xfId="19045" xr:uid="{00000000-0005-0000-0000-000071920000}"/>
    <cellStyle name="Normal 6 6 6 2 3 3 2 2" xfId="42930" xr:uid="{00000000-0005-0000-0000-000072920000}"/>
    <cellStyle name="Normal 6 6 6 2 3 3 3" xfId="32912" xr:uid="{00000000-0005-0000-0000-000073920000}"/>
    <cellStyle name="Normal 6 6 6 2 3 4" xfId="19046" xr:uid="{00000000-0005-0000-0000-000074920000}"/>
    <cellStyle name="Normal 6 6 6 2 3 4 2" xfId="36884" xr:uid="{00000000-0005-0000-0000-000075920000}"/>
    <cellStyle name="Normal 6 6 6 2 3 5" xfId="26288" xr:uid="{00000000-0005-0000-0000-000076920000}"/>
    <cellStyle name="Normal 6 6 6 2 4" xfId="19047" xr:uid="{00000000-0005-0000-0000-000077920000}"/>
    <cellStyle name="Normal 6 6 6 2 4 2" xfId="19048" xr:uid="{00000000-0005-0000-0000-000078920000}"/>
    <cellStyle name="Normal 6 6 6 2 4 2 2" xfId="42931" xr:uid="{00000000-0005-0000-0000-000079920000}"/>
    <cellStyle name="Normal 6 6 6 2 4 3" xfId="32913" xr:uid="{00000000-0005-0000-0000-00007A920000}"/>
    <cellStyle name="Normal 6 6 6 2 5" xfId="19049" xr:uid="{00000000-0005-0000-0000-00007B920000}"/>
    <cellStyle name="Normal 6 6 6 2 5 2" xfId="19050" xr:uid="{00000000-0005-0000-0000-00007C920000}"/>
    <cellStyle name="Normal 6 6 6 2 5 2 2" xfId="42932" xr:uid="{00000000-0005-0000-0000-00007D920000}"/>
    <cellStyle name="Normal 6 6 6 2 5 3" xfId="32914" xr:uid="{00000000-0005-0000-0000-00007E920000}"/>
    <cellStyle name="Normal 6 6 6 2 6" xfId="19051" xr:uid="{00000000-0005-0000-0000-00007F920000}"/>
    <cellStyle name="Normal 6 6 6 2 6 2" xfId="36882" xr:uid="{00000000-0005-0000-0000-000080920000}"/>
    <cellStyle name="Normal 6 6 6 2 7" xfId="26286" xr:uid="{00000000-0005-0000-0000-000081920000}"/>
    <cellStyle name="Normal 6 6 6 3" xfId="19052" xr:uid="{00000000-0005-0000-0000-000082920000}"/>
    <cellStyle name="Normal 6 6 6 3 2" xfId="19053" xr:uid="{00000000-0005-0000-0000-000083920000}"/>
    <cellStyle name="Normal 6 6 6 3 2 2" xfId="19054" xr:uid="{00000000-0005-0000-0000-000084920000}"/>
    <cellStyle name="Normal 6 6 6 3 2 2 2" xfId="42933" xr:uid="{00000000-0005-0000-0000-000085920000}"/>
    <cellStyle name="Normal 6 6 6 3 2 3" xfId="32915" xr:uid="{00000000-0005-0000-0000-000086920000}"/>
    <cellStyle name="Normal 6 6 6 3 3" xfId="19055" xr:uid="{00000000-0005-0000-0000-000087920000}"/>
    <cellStyle name="Normal 6 6 6 3 3 2" xfId="19056" xr:uid="{00000000-0005-0000-0000-000088920000}"/>
    <cellStyle name="Normal 6 6 6 3 3 2 2" xfId="42934" xr:uid="{00000000-0005-0000-0000-000089920000}"/>
    <cellStyle name="Normal 6 6 6 3 3 3" xfId="32916" xr:uid="{00000000-0005-0000-0000-00008A920000}"/>
    <cellStyle name="Normal 6 6 6 3 4" xfId="19057" xr:uid="{00000000-0005-0000-0000-00008B920000}"/>
    <cellStyle name="Normal 6 6 6 3 4 2" xfId="36885" xr:uid="{00000000-0005-0000-0000-00008C920000}"/>
    <cellStyle name="Normal 6 6 6 3 5" xfId="26289" xr:uid="{00000000-0005-0000-0000-00008D920000}"/>
    <cellStyle name="Normal 6 6 6 4" xfId="19058" xr:uid="{00000000-0005-0000-0000-00008E920000}"/>
    <cellStyle name="Normal 6 6 6 4 2" xfId="19059" xr:uid="{00000000-0005-0000-0000-00008F920000}"/>
    <cellStyle name="Normal 6 6 6 4 2 2" xfId="19060" xr:uid="{00000000-0005-0000-0000-000090920000}"/>
    <cellStyle name="Normal 6 6 6 4 2 2 2" xfId="42935" xr:uid="{00000000-0005-0000-0000-000091920000}"/>
    <cellStyle name="Normal 6 6 6 4 2 3" xfId="32917" xr:uid="{00000000-0005-0000-0000-000092920000}"/>
    <cellStyle name="Normal 6 6 6 4 3" xfId="19061" xr:uid="{00000000-0005-0000-0000-000093920000}"/>
    <cellStyle name="Normal 6 6 6 4 3 2" xfId="19062" xr:uid="{00000000-0005-0000-0000-000094920000}"/>
    <cellStyle name="Normal 6 6 6 4 3 2 2" xfId="42936" xr:uid="{00000000-0005-0000-0000-000095920000}"/>
    <cellStyle name="Normal 6 6 6 4 3 3" xfId="32918" xr:uid="{00000000-0005-0000-0000-000096920000}"/>
    <cellStyle name="Normal 6 6 6 4 4" xfId="19063" xr:uid="{00000000-0005-0000-0000-000097920000}"/>
    <cellStyle name="Normal 6 6 6 4 4 2" xfId="36886" xr:uid="{00000000-0005-0000-0000-000098920000}"/>
    <cellStyle name="Normal 6 6 6 4 5" xfId="26290" xr:uid="{00000000-0005-0000-0000-000099920000}"/>
    <cellStyle name="Normal 6 6 6 5" xfId="19064" xr:uid="{00000000-0005-0000-0000-00009A920000}"/>
    <cellStyle name="Normal 6 6 6 5 2" xfId="19065" xr:uid="{00000000-0005-0000-0000-00009B920000}"/>
    <cellStyle name="Normal 6 6 6 5 2 2" xfId="42937" xr:uid="{00000000-0005-0000-0000-00009C920000}"/>
    <cellStyle name="Normal 6 6 6 5 3" xfId="32919" xr:uid="{00000000-0005-0000-0000-00009D920000}"/>
    <cellStyle name="Normal 6 6 6 6" xfId="19066" xr:uid="{00000000-0005-0000-0000-00009E920000}"/>
    <cellStyle name="Normal 6 6 6 6 2" xfId="19067" xr:uid="{00000000-0005-0000-0000-00009F920000}"/>
    <cellStyle name="Normal 6 6 6 6 2 2" xfId="42938" xr:uid="{00000000-0005-0000-0000-0000A0920000}"/>
    <cellStyle name="Normal 6 6 6 6 3" xfId="32920" xr:uid="{00000000-0005-0000-0000-0000A1920000}"/>
    <cellStyle name="Normal 6 6 6 7" xfId="19068" xr:uid="{00000000-0005-0000-0000-0000A2920000}"/>
    <cellStyle name="Normal 6 6 6 7 2" xfId="36881" xr:uid="{00000000-0005-0000-0000-0000A3920000}"/>
    <cellStyle name="Normal 6 6 6 8" xfId="26285" xr:uid="{00000000-0005-0000-0000-0000A4920000}"/>
    <cellStyle name="Normal 6 6 7" xfId="19069" xr:uid="{00000000-0005-0000-0000-0000A5920000}"/>
    <cellStyle name="Normal 6 6 7 2" xfId="19070" xr:uid="{00000000-0005-0000-0000-0000A6920000}"/>
    <cellStyle name="Normal 6 6 7 2 2" xfId="19071" xr:uid="{00000000-0005-0000-0000-0000A7920000}"/>
    <cellStyle name="Normal 6 6 7 2 2 2" xfId="19072" xr:uid="{00000000-0005-0000-0000-0000A8920000}"/>
    <cellStyle name="Normal 6 6 7 2 2 2 2" xfId="42939" xr:uid="{00000000-0005-0000-0000-0000A9920000}"/>
    <cellStyle name="Normal 6 6 7 2 2 3" xfId="32921" xr:uid="{00000000-0005-0000-0000-0000AA920000}"/>
    <cellStyle name="Normal 6 6 7 2 3" xfId="19073" xr:uid="{00000000-0005-0000-0000-0000AB920000}"/>
    <cellStyle name="Normal 6 6 7 2 3 2" xfId="19074" xr:uid="{00000000-0005-0000-0000-0000AC920000}"/>
    <cellStyle name="Normal 6 6 7 2 3 2 2" xfId="42940" xr:uid="{00000000-0005-0000-0000-0000AD920000}"/>
    <cellStyle name="Normal 6 6 7 2 3 3" xfId="32922" xr:uid="{00000000-0005-0000-0000-0000AE920000}"/>
    <cellStyle name="Normal 6 6 7 2 4" xfId="19075" xr:uid="{00000000-0005-0000-0000-0000AF920000}"/>
    <cellStyle name="Normal 6 6 7 2 4 2" xfId="36888" xr:uid="{00000000-0005-0000-0000-0000B0920000}"/>
    <cellStyle name="Normal 6 6 7 2 5" xfId="26292" xr:uid="{00000000-0005-0000-0000-0000B1920000}"/>
    <cellStyle name="Normal 6 6 7 3" xfId="19076" xr:uid="{00000000-0005-0000-0000-0000B2920000}"/>
    <cellStyle name="Normal 6 6 7 3 2" xfId="19077" xr:uid="{00000000-0005-0000-0000-0000B3920000}"/>
    <cellStyle name="Normal 6 6 7 3 2 2" xfId="19078" xr:uid="{00000000-0005-0000-0000-0000B4920000}"/>
    <cellStyle name="Normal 6 6 7 3 2 2 2" xfId="42941" xr:uid="{00000000-0005-0000-0000-0000B5920000}"/>
    <cellStyle name="Normal 6 6 7 3 2 3" xfId="32923" xr:uid="{00000000-0005-0000-0000-0000B6920000}"/>
    <cellStyle name="Normal 6 6 7 3 3" xfId="19079" xr:uid="{00000000-0005-0000-0000-0000B7920000}"/>
    <cellStyle name="Normal 6 6 7 3 3 2" xfId="19080" xr:uid="{00000000-0005-0000-0000-0000B8920000}"/>
    <cellStyle name="Normal 6 6 7 3 3 2 2" xfId="42942" xr:uid="{00000000-0005-0000-0000-0000B9920000}"/>
    <cellStyle name="Normal 6 6 7 3 3 3" xfId="32924" xr:uid="{00000000-0005-0000-0000-0000BA920000}"/>
    <cellStyle name="Normal 6 6 7 3 4" xfId="19081" xr:uid="{00000000-0005-0000-0000-0000BB920000}"/>
    <cellStyle name="Normal 6 6 7 3 4 2" xfId="36889" xr:uid="{00000000-0005-0000-0000-0000BC920000}"/>
    <cellStyle name="Normal 6 6 7 3 5" xfId="26293" xr:uid="{00000000-0005-0000-0000-0000BD920000}"/>
    <cellStyle name="Normal 6 6 7 4" xfId="19082" xr:uid="{00000000-0005-0000-0000-0000BE920000}"/>
    <cellStyle name="Normal 6 6 7 4 2" xfId="19083" xr:uid="{00000000-0005-0000-0000-0000BF920000}"/>
    <cellStyle name="Normal 6 6 7 4 2 2" xfId="42943" xr:uid="{00000000-0005-0000-0000-0000C0920000}"/>
    <cellStyle name="Normal 6 6 7 4 3" xfId="32925" xr:uid="{00000000-0005-0000-0000-0000C1920000}"/>
    <cellStyle name="Normal 6 6 7 5" xfId="19084" xr:uid="{00000000-0005-0000-0000-0000C2920000}"/>
    <cellStyle name="Normal 6 6 7 5 2" xfId="19085" xr:uid="{00000000-0005-0000-0000-0000C3920000}"/>
    <cellStyle name="Normal 6 6 7 5 2 2" xfId="42944" xr:uid="{00000000-0005-0000-0000-0000C4920000}"/>
    <cellStyle name="Normal 6 6 7 5 3" xfId="32926" xr:uid="{00000000-0005-0000-0000-0000C5920000}"/>
    <cellStyle name="Normal 6 6 7 6" xfId="19086" xr:uid="{00000000-0005-0000-0000-0000C6920000}"/>
    <cellStyle name="Normal 6 6 7 6 2" xfId="36887" xr:uid="{00000000-0005-0000-0000-0000C7920000}"/>
    <cellStyle name="Normal 6 6 7 7" xfId="26291" xr:uid="{00000000-0005-0000-0000-0000C8920000}"/>
    <cellStyle name="Normal 6 6 8" xfId="19087" xr:uid="{00000000-0005-0000-0000-0000C9920000}"/>
    <cellStyle name="Normal 6 6 8 2" xfId="19088" xr:uid="{00000000-0005-0000-0000-0000CA920000}"/>
    <cellStyle name="Normal 6 6 8 2 2" xfId="19089" xr:uid="{00000000-0005-0000-0000-0000CB920000}"/>
    <cellStyle name="Normal 6 6 8 2 2 2" xfId="42945" xr:uid="{00000000-0005-0000-0000-0000CC920000}"/>
    <cellStyle name="Normal 6 6 8 2 3" xfId="32927" xr:uid="{00000000-0005-0000-0000-0000CD920000}"/>
    <cellStyle name="Normal 6 6 8 3" xfId="19090" xr:uid="{00000000-0005-0000-0000-0000CE920000}"/>
    <cellStyle name="Normal 6 6 8 3 2" xfId="19091" xr:uid="{00000000-0005-0000-0000-0000CF920000}"/>
    <cellStyle name="Normal 6 6 8 3 2 2" xfId="42946" xr:uid="{00000000-0005-0000-0000-0000D0920000}"/>
    <cellStyle name="Normal 6 6 8 3 3" xfId="32928" xr:uid="{00000000-0005-0000-0000-0000D1920000}"/>
    <cellStyle name="Normal 6 6 8 4" xfId="19092" xr:uid="{00000000-0005-0000-0000-0000D2920000}"/>
    <cellStyle name="Normal 6 6 8 4 2" xfId="36890" xr:uid="{00000000-0005-0000-0000-0000D3920000}"/>
    <cellStyle name="Normal 6 6 8 5" xfId="26294" xr:uid="{00000000-0005-0000-0000-0000D4920000}"/>
    <cellStyle name="Normal 6 6 9" xfId="19093" xr:uid="{00000000-0005-0000-0000-0000D5920000}"/>
    <cellStyle name="Normal 6 6 9 2" xfId="19094" xr:uid="{00000000-0005-0000-0000-0000D6920000}"/>
    <cellStyle name="Normal 6 6 9 2 2" xfId="19095" xr:uid="{00000000-0005-0000-0000-0000D7920000}"/>
    <cellStyle name="Normal 6 6 9 2 2 2" xfId="42947" xr:uid="{00000000-0005-0000-0000-0000D8920000}"/>
    <cellStyle name="Normal 6 6 9 2 3" xfId="32929" xr:uid="{00000000-0005-0000-0000-0000D9920000}"/>
    <cellStyle name="Normal 6 6 9 3" xfId="19096" xr:uid="{00000000-0005-0000-0000-0000DA920000}"/>
    <cellStyle name="Normal 6 6 9 3 2" xfId="19097" xr:uid="{00000000-0005-0000-0000-0000DB920000}"/>
    <cellStyle name="Normal 6 6 9 3 2 2" xfId="42948" xr:uid="{00000000-0005-0000-0000-0000DC920000}"/>
    <cellStyle name="Normal 6 6 9 3 3" xfId="32930" xr:uid="{00000000-0005-0000-0000-0000DD920000}"/>
    <cellStyle name="Normal 6 6 9 4" xfId="19098" xr:uid="{00000000-0005-0000-0000-0000DE920000}"/>
    <cellStyle name="Normal 6 6 9 4 2" xfId="36891" xr:uid="{00000000-0005-0000-0000-0000DF920000}"/>
    <cellStyle name="Normal 6 6 9 5" xfId="26295" xr:uid="{00000000-0005-0000-0000-0000E0920000}"/>
    <cellStyle name="Normal 6 7" xfId="19099" xr:uid="{00000000-0005-0000-0000-0000E1920000}"/>
    <cellStyle name="Normal 6 7 10" xfId="19100" xr:uid="{00000000-0005-0000-0000-0000E2920000}"/>
    <cellStyle name="Normal 6 7 10 2" xfId="19101" xr:uid="{00000000-0005-0000-0000-0000E3920000}"/>
    <cellStyle name="Normal 6 7 10 2 2" xfId="42949" xr:uid="{00000000-0005-0000-0000-0000E4920000}"/>
    <cellStyle name="Normal 6 7 10 3" xfId="32931" xr:uid="{00000000-0005-0000-0000-0000E5920000}"/>
    <cellStyle name="Normal 6 7 11" xfId="19102" xr:uid="{00000000-0005-0000-0000-0000E6920000}"/>
    <cellStyle name="Normal 6 7 11 2" xfId="19103" xr:uid="{00000000-0005-0000-0000-0000E7920000}"/>
    <cellStyle name="Normal 6 7 11 2 2" xfId="42950" xr:uid="{00000000-0005-0000-0000-0000E8920000}"/>
    <cellStyle name="Normal 6 7 11 3" xfId="32932" xr:uid="{00000000-0005-0000-0000-0000E9920000}"/>
    <cellStyle name="Normal 6 7 12" xfId="19104" xr:uid="{00000000-0005-0000-0000-0000EA920000}"/>
    <cellStyle name="Normal 6 7 12 2" xfId="36892" xr:uid="{00000000-0005-0000-0000-0000EB920000}"/>
    <cellStyle name="Normal 6 7 13" xfId="26296" xr:uid="{00000000-0005-0000-0000-0000EC920000}"/>
    <cellStyle name="Normal 6 7 2" xfId="19105" xr:uid="{00000000-0005-0000-0000-0000ED920000}"/>
    <cellStyle name="Normal 6 7 2 10" xfId="19106" xr:uid="{00000000-0005-0000-0000-0000EE920000}"/>
    <cellStyle name="Normal 6 7 2 10 2" xfId="19107" xr:uid="{00000000-0005-0000-0000-0000EF920000}"/>
    <cellStyle name="Normal 6 7 2 10 2 2" xfId="42951" xr:uid="{00000000-0005-0000-0000-0000F0920000}"/>
    <cellStyle name="Normal 6 7 2 10 3" xfId="32933" xr:uid="{00000000-0005-0000-0000-0000F1920000}"/>
    <cellStyle name="Normal 6 7 2 11" xfId="19108" xr:uid="{00000000-0005-0000-0000-0000F2920000}"/>
    <cellStyle name="Normal 6 7 2 11 2" xfId="36893" xr:uid="{00000000-0005-0000-0000-0000F3920000}"/>
    <cellStyle name="Normal 6 7 2 12" xfId="26297" xr:uid="{00000000-0005-0000-0000-0000F4920000}"/>
    <cellStyle name="Normal 6 7 2 2" xfId="19109" xr:uid="{00000000-0005-0000-0000-0000F5920000}"/>
    <cellStyle name="Normal 6 7 2 2 10" xfId="26298" xr:uid="{00000000-0005-0000-0000-0000F6920000}"/>
    <cellStyle name="Normal 6 7 2 2 2" xfId="19110" xr:uid="{00000000-0005-0000-0000-0000F7920000}"/>
    <cellStyle name="Normal 6 7 2 2 2 2" xfId="19111" xr:uid="{00000000-0005-0000-0000-0000F8920000}"/>
    <cellStyle name="Normal 6 7 2 2 2 2 2" xfId="19112" xr:uid="{00000000-0005-0000-0000-0000F9920000}"/>
    <cellStyle name="Normal 6 7 2 2 2 2 2 2" xfId="19113" xr:uid="{00000000-0005-0000-0000-0000FA920000}"/>
    <cellStyle name="Normal 6 7 2 2 2 2 2 2 2" xfId="19114" xr:uid="{00000000-0005-0000-0000-0000FB920000}"/>
    <cellStyle name="Normal 6 7 2 2 2 2 2 2 2 2" xfId="42952" xr:uid="{00000000-0005-0000-0000-0000FC920000}"/>
    <cellStyle name="Normal 6 7 2 2 2 2 2 2 3" xfId="32934" xr:uid="{00000000-0005-0000-0000-0000FD920000}"/>
    <cellStyle name="Normal 6 7 2 2 2 2 2 3" xfId="19115" xr:uid="{00000000-0005-0000-0000-0000FE920000}"/>
    <cellStyle name="Normal 6 7 2 2 2 2 2 3 2" xfId="19116" xr:uid="{00000000-0005-0000-0000-0000FF920000}"/>
    <cellStyle name="Normal 6 7 2 2 2 2 2 3 2 2" xfId="42953" xr:uid="{00000000-0005-0000-0000-000000930000}"/>
    <cellStyle name="Normal 6 7 2 2 2 2 2 3 3" xfId="32935" xr:uid="{00000000-0005-0000-0000-000001930000}"/>
    <cellStyle name="Normal 6 7 2 2 2 2 2 4" xfId="19117" xr:uid="{00000000-0005-0000-0000-000002930000}"/>
    <cellStyle name="Normal 6 7 2 2 2 2 2 4 2" xfId="36897" xr:uid="{00000000-0005-0000-0000-000003930000}"/>
    <cellStyle name="Normal 6 7 2 2 2 2 2 5" xfId="26301" xr:uid="{00000000-0005-0000-0000-000004930000}"/>
    <cellStyle name="Normal 6 7 2 2 2 2 3" xfId="19118" xr:uid="{00000000-0005-0000-0000-000005930000}"/>
    <cellStyle name="Normal 6 7 2 2 2 2 3 2" xfId="19119" xr:uid="{00000000-0005-0000-0000-000006930000}"/>
    <cellStyle name="Normal 6 7 2 2 2 2 3 2 2" xfId="19120" xr:uid="{00000000-0005-0000-0000-000007930000}"/>
    <cellStyle name="Normal 6 7 2 2 2 2 3 2 2 2" xfId="42954" xr:uid="{00000000-0005-0000-0000-000008930000}"/>
    <cellStyle name="Normal 6 7 2 2 2 2 3 2 3" xfId="32936" xr:uid="{00000000-0005-0000-0000-000009930000}"/>
    <cellStyle name="Normal 6 7 2 2 2 2 3 3" xfId="19121" xr:uid="{00000000-0005-0000-0000-00000A930000}"/>
    <cellStyle name="Normal 6 7 2 2 2 2 3 3 2" xfId="19122" xr:uid="{00000000-0005-0000-0000-00000B930000}"/>
    <cellStyle name="Normal 6 7 2 2 2 2 3 3 2 2" xfId="42955" xr:uid="{00000000-0005-0000-0000-00000C930000}"/>
    <cellStyle name="Normal 6 7 2 2 2 2 3 3 3" xfId="32937" xr:uid="{00000000-0005-0000-0000-00000D930000}"/>
    <cellStyle name="Normal 6 7 2 2 2 2 3 4" xfId="19123" xr:uid="{00000000-0005-0000-0000-00000E930000}"/>
    <cellStyle name="Normal 6 7 2 2 2 2 3 4 2" xfId="36898" xr:uid="{00000000-0005-0000-0000-00000F930000}"/>
    <cellStyle name="Normal 6 7 2 2 2 2 3 5" xfId="26302" xr:uid="{00000000-0005-0000-0000-000010930000}"/>
    <cellStyle name="Normal 6 7 2 2 2 2 4" xfId="19124" xr:uid="{00000000-0005-0000-0000-000011930000}"/>
    <cellStyle name="Normal 6 7 2 2 2 2 4 2" xfId="19125" xr:uid="{00000000-0005-0000-0000-000012930000}"/>
    <cellStyle name="Normal 6 7 2 2 2 2 4 2 2" xfId="42956" xr:uid="{00000000-0005-0000-0000-000013930000}"/>
    <cellStyle name="Normal 6 7 2 2 2 2 4 3" xfId="32938" xr:uid="{00000000-0005-0000-0000-000014930000}"/>
    <cellStyle name="Normal 6 7 2 2 2 2 5" xfId="19126" xr:uid="{00000000-0005-0000-0000-000015930000}"/>
    <cellStyle name="Normal 6 7 2 2 2 2 5 2" xfId="19127" xr:uid="{00000000-0005-0000-0000-000016930000}"/>
    <cellStyle name="Normal 6 7 2 2 2 2 5 2 2" xfId="42957" xr:uid="{00000000-0005-0000-0000-000017930000}"/>
    <cellStyle name="Normal 6 7 2 2 2 2 5 3" xfId="32939" xr:uid="{00000000-0005-0000-0000-000018930000}"/>
    <cellStyle name="Normal 6 7 2 2 2 2 6" xfId="19128" xr:uid="{00000000-0005-0000-0000-000019930000}"/>
    <cellStyle name="Normal 6 7 2 2 2 2 6 2" xfId="36896" xr:uid="{00000000-0005-0000-0000-00001A930000}"/>
    <cellStyle name="Normal 6 7 2 2 2 2 7" xfId="26300" xr:uid="{00000000-0005-0000-0000-00001B930000}"/>
    <cellStyle name="Normal 6 7 2 2 2 3" xfId="19129" xr:uid="{00000000-0005-0000-0000-00001C930000}"/>
    <cellStyle name="Normal 6 7 2 2 2 3 2" xfId="19130" xr:uid="{00000000-0005-0000-0000-00001D930000}"/>
    <cellStyle name="Normal 6 7 2 2 2 3 2 2" xfId="19131" xr:uid="{00000000-0005-0000-0000-00001E930000}"/>
    <cellStyle name="Normal 6 7 2 2 2 3 2 2 2" xfId="42958" xr:uid="{00000000-0005-0000-0000-00001F930000}"/>
    <cellStyle name="Normal 6 7 2 2 2 3 2 3" xfId="32940" xr:uid="{00000000-0005-0000-0000-000020930000}"/>
    <cellStyle name="Normal 6 7 2 2 2 3 3" xfId="19132" xr:uid="{00000000-0005-0000-0000-000021930000}"/>
    <cellStyle name="Normal 6 7 2 2 2 3 3 2" xfId="19133" xr:uid="{00000000-0005-0000-0000-000022930000}"/>
    <cellStyle name="Normal 6 7 2 2 2 3 3 2 2" xfId="42959" xr:uid="{00000000-0005-0000-0000-000023930000}"/>
    <cellStyle name="Normal 6 7 2 2 2 3 3 3" xfId="32941" xr:uid="{00000000-0005-0000-0000-000024930000}"/>
    <cellStyle name="Normal 6 7 2 2 2 3 4" xfId="19134" xr:uid="{00000000-0005-0000-0000-000025930000}"/>
    <cellStyle name="Normal 6 7 2 2 2 3 4 2" xfId="36899" xr:uid="{00000000-0005-0000-0000-000026930000}"/>
    <cellStyle name="Normal 6 7 2 2 2 3 5" xfId="26303" xr:uid="{00000000-0005-0000-0000-000027930000}"/>
    <cellStyle name="Normal 6 7 2 2 2 4" xfId="19135" xr:uid="{00000000-0005-0000-0000-000028930000}"/>
    <cellStyle name="Normal 6 7 2 2 2 4 2" xfId="19136" xr:uid="{00000000-0005-0000-0000-000029930000}"/>
    <cellStyle name="Normal 6 7 2 2 2 4 2 2" xfId="19137" xr:uid="{00000000-0005-0000-0000-00002A930000}"/>
    <cellStyle name="Normal 6 7 2 2 2 4 2 2 2" xfId="42960" xr:uid="{00000000-0005-0000-0000-00002B930000}"/>
    <cellStyle name="Normal 6 7 2 2 2 4 2 3" xfId="32942" xr:uid="{00000000-0005-0000-0000-00002C930000}"/>
    <cellStyle name="Normal 6 7 2 2 2 4 3" xfId="19138" xr:uid="{00000000-0005-0000-0000-00002D930000}"/>
    <cellStyle name="Normal 6 7 2 2 2 4 3 2" xfId="19139" xr:uid="{00000000-0005-0000-0000-00002E930000}"/>
    <cellStyle name="Normal 6 7 2 2 2 4 3 2 2" xfId="42961" xr:uid="{00000000-0005-0000-0000-00002F930000}"/>
    <cellStyle name="Normal 6 7 2 2 2 4 3 3" xfId="32943" xr:uid="{00000000-0005-0000-0000-000030930000}"/>
    <cellStyle name="Normal 6 7 2 2 2 4 4" xfId="19140" xr:uid="{00000000-0005-0000-0000-000031930000}"/>
    <cellStyle name="Normal 6 7 2 2 2 4 4 2" xfId="36900" xr:uid="{00000000-0005-0000-0000-000032930000}"/>
    <cellStyle name="Normal 6 7 2 2 2 4 5" xfId="26304" xr:uid="{00000000-0005-0000-0000-000033930000}"/>
    <cellStyle name="Normal 6 7 2 2 2 5" xfId="19141" xr:uid="{00000000-0005-0000-0000-000034930000}"/>
    <cellStyle name="Normal 6 7 2 2 2 5 2" xfId="19142" xr:uid="{00000000-0005-0000-0000-000035930000}"/>
    <cellStyle name="Normal 6 7 2 2 2 5 2 2" xfId="42962" xr:uid="{00000000-0005-0000-0000-000036930000}"/>
    <cellStyle name="Normal 6 7 2 2 2 5 3" xfId="32944" xr:uid="{00000000-0005-0000-0000-000037930000}"/>
    <cellStyle name="Normal 6 7 2 2 2 6" xfId="19143" xr:uid="{00000000-0005-0000-0000-000038930000}"/>
    <cellStyle name="Normal 6 7 2 2 2 6 2" xfId="19144" xr:uid="{00000000-0005-0000-0000-000039930000}"/>
    <cellStyle name="Normal 6 7 2 2 2 6 2 2" xfId="42963" xr:uid="{00000000-0005-0000-0000-00003A930000}"/>
    <cellStyle name="Normal 6 7 2 2 2 6 3" xfId="32945" xr:uid="{00000000-0005-0000-0000-00003B930000}"/>
    <cellStyle name="Normal 6 7 2 2 2 7" xfId="19145" xr:uid="{00000000-0005-0000-0000-00003C930000}"/>
    <cellStyle name="Normal 6 7 2 2 2 7 2" xfId="36895" xr:uid="{00000000-0005-0000-0000-00003D930000}"/>
    <cellStyle name="Normal 6 7 2 2 2 8" xfId="26299" xr:uid="{00000000-0005-0000-0000-00003E930000}"/>
    <cellStyle name="Normal 6 7 2 2 3" xfId="19146" xr:uid="{00000000-0005-0000-0000-00003F930000}"/>
    <cellStyle name="Normal 6 7 2 2 3 2" xfId="19147" xr:uid="{00000000-0005-0000-0000-000040930000}"/>
    <cellStyle name="Normal 6 7 2 2 3 2 2" xfId="19148" xr:uid="{00000000-0005-0000-0000-000041930000}"/>
    <cellStyle name="Normal 6 7 2 2 3 2 2 2" xfId="19149" xr:uid="{00000000-0005-0000-0000-000042930000}"/>
    <cellStyle name="Normal 6 7 2 2 3 2 2 2 2" xfId="19150" xr:uid="{00000000-0005-0000-0000-000043930000}"/>
    <cellStyle name="Normal 6 7 2 2 3 2 2 2 2 2" xfId="42964" xr:uid="{00000000-0005-0000-0000-000044930000}"/>
    <cellStyle name="Normal 6 7 2 2 3 2 2 2 3" xfId="32946" xr:uid="{00000000-0005-0000-0000-000045930000}"/>
    <cellStyle name="Normal 6 7 2 2 3 2 2 3" xfId="19151" xr:uid="{00000000-0005-0000-0000-000046930000}"/>
    <cellStyle name="Normal 6 7 2 2 3 2 2 3 2" xfId="19152" xr:uid="{00000000-0005-0000-0000-000047930000}"/>
    <cellStyle name="Normal 6 7 2 2 3 2 2 3 2 2" xfId="42965" xr:uid="{00000000-0005-0000-0000-000048930000}"/>
    <cellStyle name="Normal 6 7 2 2 3 2 2 3 3" xfId="32947" xr:uid="{00000000-0005-0000-0000-000049930000}"/>
    <cellStyle name="Normal 6 7 2 2 3 2 2 4" xfId="19153" xr:uid="{00000000-0005-0000-0000-00004A930000}"/>
    <cellStyle name="Normal 6 7 2 2 3 2 2 4 2" xfId="36903" xr:uid="{00000000-0005-0000-0000-00004B930000}"/>
    <cellStyle name="Normal 6 7 2 2 3 2 2 5" xfId="26307" xr:uid="{00000000-0005-0000-0000-00004C930000}"/>
    <cellStyle name="Normal 6 7 2 2 3 2 3" xfId="19154" xr:uid="{00000000-0005-0000-0000-00004D930000}"/>
    <cellStyle name="Normal 6 7 2 2 3 2 3 2" xfId="19155" xr:uid="{00000000-0005-0000-0000-00004E930000}"/>
    <cellStyle name="Normal 6 7 2 2 3 2 3 2 2" xfId="19156" xr:uid="{00000000-0005-0000-0000-00004F930000}"/>
    <cellStyle name="Normal 6 7 2 2 3 2 3 2 2 2" xfId="42966" xr:uid="{00000000-0005-0000-0000-000050930000}"/>
    <cellStyle name="Normal 6 7 2 2 3 2 3 2 3" xfId="32948" xr:uid="{00000000-0005-0000-0000-000051930000}"/>
    <cellStyle name="Normal 6 7 2 2 3 2 3 3" xfId="19157" xr:uid="{00000000-0005-0000-0000-000052930000}"/>
    <cellStyle name="Normal 6 7 2 2 3 2 3 3 2" xfId="19158" xr:uid="{00000000-0005-0000-0000-000053930000}"/>
    <cellStyle name="Normal 6 7 2 2 3 2 3 3 2 2" xfId="42967" xr:uid="{00000000-0005-0000-0000-000054930000}"/>
    <cellStyle name="Normal 6 7 2 2 3 2 3 3 3" xfId="32949" xr:uid="{00000000-0005-0000-0000-000055930000}"/>
    <cellStyle name="Normal 6 7 2 2 3 2 3 4" xfId="19159" xr:uid="{00000000-0005-0000-0000-000056930000}"/>
    <cellStyle name="Normal 6 7 2 2 3 2 3 4 2" xfId="36904" xr:uid="{00000000-0005-0000-0000-000057930000}"/>
    <cellStyle name="Normal 6 7 2 2 3 2 3 5" xfId="26308" xr:uid="{00000000-0005-0000-0000-000058930000}"/>
    <cellStyle name="Normal 6 7 2 2 3 2 4" xfId="19160" xr:uid="{00000000-0005-0000-0000-000059930000}"/>
    <cellStyle name="Normal 6 7 2 2 3 2 4 2" xfId="19161" xr:uid="{00000000-0005-0000-0000-00005A930000}"/>
    <cellStyle name="Normal 6 7 2 2 3 2 4 2 2" xfId="42968" xr:uid="{00000000-0005-0000-0000-00005B930000}"/>
    <cellStyle name="Normal 6 7 2 2 3 2 4 3" xfId="32950" xr:uid="{00000000-0005-0000-0000-00005C930000}"/>
    <cellStyle name="Normal 6 7 2 2 3 2 5" xfId="19162" xr:uid="{00000000-0005-0000-0000-00005D930000}"/>
    <cellStyle name="Normal 6 7 2 2 3 2 5 2" xfId="19163" xr:uid="{00000000-0005-0000-0000-00005E930000}"/>
    <cellStyle name="Normal 6 7 2 2 3 2 5 2 2" xfId="42969" xr:uid="{00000000-0005-0000-0000-00005F930000}"/>
    <cellStyle name="Normal 6 7 2 2 3 2 5 3" xfId="32951" xr:uid="{00000000-0005-0000-0000-000060930000}"/>
    <cellStyle name="Normal 6 7 2 2 3 2 6" xfId="19164" xr:uid="{00000000-0005-0000-0000-000061930000}"/>
    <cellStyle name="Normal 6 7 2 2 3 2 6 2" xfId="36902" xr:uid="{00000000-0005-0000-0000-000062930000}"/>
    <cellStyle name="Normal 6 7 2 2 3 2 7" xfId="26306" xr:uid="{00000000-0005-0000-0000-000063930000}"/>
    <cellStyle name="Normal 6 7 2 2 3 3" xfId="19165" xr:uid="{00000000-0005-0000-0000-000064930000}"/>
    <cellStyle name="Normal 6 7 2 2 3 3 2" xfId="19166" xr:uid="{00000000-0005-0000-0000-000065930000}"/>
    <cellStyle name="Normal 6 7 2 2 3 3 2 2" xfId="19167" xr:uid="{00000000-0005-0000-0000-000066930000}"/>
    <cellStyle name="Normal 6 7 2 2 3 3 2 2 2" xfId="42970" xr:uid="{00000000-0005-0000-0000-000067930000}"/>
    <cellStyle name="Normal 6 7 2 2 3 3 2 3" xfId="32952" xr:uid="{00000000-0005-0000-0000-000068930000}"/>
    <cellStyle name="Normal 6 7 2 2 3 3 3" xfId="19168" xr:uid="{00000000-0005-0000-0000-000069930000}"/>
    <cellStyle name="Normal 6 7 2 2 3 3 3 2" xfId="19169" xr:uid="{00000000-0005-0000-0000-00006A930000}"/>
    <cellStyle name="Normal 6 7 2 2 3 3 3 2 2" xfId="42971" xr:uid="{00000000-0005-0000-0000-00006B930000}"/>
    <cellStyle name="Normal 6 7 2 2 3 3 3 3" xfId="32953" xr:uid="{00000000-0005-0000-0000-00006C930000}"/>
    <cellStyle name="Normal 6 7 2 2 3 3 4" xfId="19170" xr:uid="{00000000-0005-0000-0000-00006D930000}"/>
    <cellStyle name="Normal 6 7 2 2 3 3 4 2" xfId="36905" xr:uid="{00000000-0005-0000-0000-00006E930000}"/>
    <cellStyle name="Normal 6 7 2 2 3 3 5" xfId="26309" xr:uid="{00000000-0005-0000-0000-00006F930000}"/>
    <cellStyle name="Normal 6 7 2 2 3 4" xfId="19171" xr:uid="{00000000-0005-0000-0000-000070930000}"/>
    <cellStyle name="Normal 6 7 2 2 3 4 2" xfId="19172" xr:uid="{00000000-0005-0000-0000-000071930000}"/>
    <cellStyle name="Normal 6 7 2 2 3 4 2 2" xfId="19173" xr:uid="{00000000-0005-0000-0000-000072930000}"/>
    <cellStyle name="Normal 6 7 2 2 3 4 2 2 2" xfId="42972" xr:uid="{00000000-0005-0000-0000-000073930000}"/>
    <cellStyle name="Normal 6 7 2 2 3 4 2 3" xfId="32954" xr:uid="{00000000-0005-0000-0000-000074930000}"/>
    <cellStyle name="Normal 6 7 2 2 3 4 3" xfId="19174" xr:uid="{00000000-0005-0000-0000-000075930000}"/>
    <cellStyle name="Normal 6 7 2 2 3 4 3 2" xfId="19175" xr:uid="{00000000-0005-0000-0000-000076930000}"/>
    <cellStyle name="Normal 6 7 2 2 3 4 3 2 2" xfId="42973" xr:uid="{00000000-0005-0000-0000-000077930000}"/>
    <cellStyle name="Normal 6 7 2 2 3 4 3 3" xfId="32955" xr:uid="{00000000-0005-0000-0000-000078930000}"/>
    <cellStyle name="Normal 6 7 2 2 3 4 4" xfId="19176" xr:uid="{00000000-0005-0000-0000-000079930000}"/>
    <cellStyle name="Normal 6 7 2 2 3 4 4 2" xfId="36906" xr:uid="{00000000-0005-0000-0000-00007A930000}"/>
    <cellStyle name="Normal 6 7 2 2 3 4 5" xfId="26310" xr:uid="{00000000-0005-0000-0000-00007B930000}"/>
    <cellStyle name="Normal 6 7 2 2 3 5" xfId="19177" xr:uid="{00000000-0005-0000-0000-00007C930000}"/>
    <cellStyle name="Normal 6 7 2 2 3 5 2" xfId="19178" xr:uid="{00000000-0005-0000-0000-00007D930000}"/>
    <cellStyle name="Normal 6 7 2 2 3 5 2 2" xfId="42974" xr:uid="{00000000-0005-0000-0000-00007E930000}"/>
    <cellStyle name="Normal 6 7 2 2 3 5 3" xfId="32956" xr:uid="{00000000-0005-0000-0000-00007F930000}"/>
    <cellStyle name="Normal 6 7 2 2 3 6" xfId="19179" xr:uid="{00000000-0005-0000-0000-000080930000}"/>
    <cellStyle name="Normal 6 7 2 2 3 6 2" xfId="19180" xr:uid="{00000000-0005-0000-0000-000081930000}"/>
    <cellStyle name="Normal 6 7 2 2 3 6 2 2" xfId="42975" xr:uid="{00000000-0005-0000-0000-000082930000}"/>
    <cellStyle name="Normal 6 7 2 2 3 6 3" xfId="32957" xr:uid="{00000000-0005-0000-0000-000083930000}"/>
    <cellStyle name="Normal 6 7 2 2 3 7" xfId="19181" xr:uid="{00000000-0005-0000-0000-000084930000}"/>
    <cellStyle name="Normal 6 7 2 2 3 7 2" xfId="36901" xr:uid="{00000000-0005-0000-0000-000085930000}"/>
    <cellStyle name="Normal 6 7 2 2 3 8" xfId="26305" xr:uid="{00000000-0005-0000-0000-000086930000}"/>
    <cellStyle name="Normal 6 7 2 2 4" xfId="19182" xr:uid="{00000000-0005-0000-0000-000087930000}"/>
    <cellStyle name="Normal 6 7 2 2 4 2" xfId="19183" xr:uid="{00000000-0005-0000-0000-000088930000}"/>
    <cellStyle name="Normal 6 7 2 2 4 2 2" xfId="19184" xr:uid="{00000000-0005-0000-0000-000089930000}"/>
    <cellStyle name="Normal 6 7 2 2 4 2 2 2" xfId="19185" xr:uid="{00000000-0005-0000-0000-00008A930000}"/>
    <cellStyle name="Normal 6 7 2 2 4 2 2 2 2" xfId="42976" xr:uid="{00000000-0005-0000-0000-00008B930000}"/>
    <cellStyle name="Normal 6 7 2 2 4 2 2 3" xfId="32958" xr:uid="{00000000-0005-0000-0000-00008C930000}"/>
    <cellStyle name="Normal 6 7 2 2 4 2 3" xfId="19186" xr:uid="{00000000-0005-0000-0000-00008D930000}"/>
    <cellStyle name="Normal 6 7 2 2 4 2 3 2" xfId="19187" xr:uid="{00000000-0005-0000-0000-00008E930000}"/>
    <cellStyle name="Normal 6 7 2 2 4 2 3 2 2" xfId="42977" xr:uid="{00000000-0005-0000-0000-00008F930000}"/>
    <cellStyle name="Normal 6 7 2 2 4 2 3 3" xfId="32959" xr:uid="{00000000-0005-0000-0000-000090930000}"/>
    <cellStyle name="Normal 6 7 2 2 4 2 4" xfId="19188" xr:uid="{00000000-0005-0000-0000-000091930000}"/>
    <cellStyle name="Normal 6 7 2 2 4 2 4 2" xfId="36908" xr:uid="{00000000-0005-0000-0000-000092930000}"/>
    <cellStyle name="Normal 6 7 2 2 4 2 5" xfId="26312" xr:uid="{00000000-0005-0000-0000-000093930000}"/>
    <cellStyle name="Normal 6 7 2 2 4 3" xfId="19189" xr:uid="{00000000-0005-0000-0000-000094930000}"/>
    <cellStyle name="Normal 6 7 2 2 4 3 2" xfId="19190" xr:uid="{00000000-0005-0000-0000-000095930000}"/>
    <cellStyle name="Normal 6 7 2 2 4 3 2 2" xfId="19191" xr:uid="{00000000-0005-0000-0000-000096930000}"/>
    <cellStyle name="Normal 6 7 2 2 4 3 2 2 2" xfId="42978" xr:uid="{00000000-0005-0000-0000-000097930000}"/>
    <cellStyle name="Normal 6 7 2 2 4 3 2 3" xfId="32960" xr:uid="{00000000-0005-0000-0000-000098930000}"/>
    <cellStyle name="Normal 6 7 2 2 4 3 3" xfId="19192" xr:uid="{00000000-0005-0000-0000-000099930000}"/>
    <cellStyle name="Normal 6 7 2 2 4 3 3 2" xfId="19193" xr:uid="{00000000-0005-0000-0000-00009A930000}"/>
    <cellStyle name="Normal 6 7 2 2 4 3 3 2 2" xfId="42979" xr:uid="{00000000-0005-0000-0000-00009B930000}"/>
    <cellStyle name="Normal 6 7 2 2 4 3 3 3" xfId="32961" xr:uid="{00000000-0005-0000-0000-00009C930000}"/>
    <cellStyle name="Normal 6 7 2 2 4 3 4" xfId="19194" xr:uid="{00000000-0005-0000-0000-00009D930000}"/>
    <cellStyle name="Normal 6 7 2 2 4 3 4 2" xfId="36909" xr:uid="{00000000-0005-0000-0000-00009E930000}"/>
    <cellStyle name="Normal 6 7 2 2 4 3 5" xfId="26313" xr:uid="{00000000-0005-0000-0000-00009F930000}"/>
    <cellStyle name="Normal 6 7 2 2 4 4" xfId="19195" xr:uid="{00000000-0005-0000-0000-0000A0930000}"/>
    <cellStyle name="Normal 6 7 2 2 4 4 2" xfId="19196" xr:uid="{00000000-0005-0000-0000-0000A1930000}"/>
    <cellStyle name="Normal 6 7 2 2 4 4 2 2" xfId="42980" xr:uid="{00000000-0005-0000-0000-0000A2930000}"/>
    <cellStyle name="Normal 6 7 2 2 4 4 3" xfId="32962" xr:uid="{00000000-0005-0000-0000-0000A3930000}"/>
    <cellStyle name="Normal 6 7 2 2 4 5" xfId="19197" xr:uid="{00000000-0005-0000-0000-0000A4930000}"/>
    <cellStyle name="Normal 6 7 2 2 4 5 2" xfId="19198" xr:uid="{00000000-0005-0000-0000-0000A5930000}"/>
    <cellStyle name="Normal 6 7 2 2 4 5 2 2" xfId="42981" xr:uid="{00000000-0005-0000-0000-0000A6930000}"/>
    <cellStyle name="Normal 6 7 2 2 4 5 3" xfId="32963" xr:uid="{00000000-0005-0000-0000-0000A7930000}"/>
    <cellStyle name="Normal 6 7 2 2 4 6" xfId="19199" xr:uid="{00000000-0005-0000-0000-0000A8930000}"/>
    <cellStyle name="Normal 6 7 2 2 4 6 2" xfId="36907" xr:uid="{00000000-0005-0000-0000-0000A9930000}"/>
    <cellStyle name="Normal 6 7 2 2 4 7" xfId="26311" xr:uid="{00000000-0005-0000-0000-0000AA930000}"/>
    <cellStyle name="Normal 6 7 2 2 5" xfId="19200" xr:uid="{00000000-0005-0000-0000-0000AB930000}"/>
    <cellStyle name="Normal 6 7 2 2 5 2" xfId="19201" xr:uid="{00000000-0005-0000-0000-0000AC930000}"/>
    <cellStyle name="Normal 6 7 2 2 5 2 2" xfId="19202" xr:uid="{00000000-0005-0000-0000-0000AD930000}"/>
    <cellStyle name="Normal 6 7 2 2 5 2 2 2" xfId="42982" xr:uid="{00000000-0005-0000-0000-0000AE930000}"/>
    <cellStyle name="Normal 6 7 2 2 5 2 3" xfId="32964" xr:uid="{00000000-0005-0000-0000-0000AF930000}"/>
    <cellStyle name="Normal 6 7 2 2 5 3" xfId="19203" xr:uid="{00000000-0005-0000-0000-0000B0930000}"/>
    <cellStyle name="Normal 6 7 2 2 5 3 2" xfId="19204" xr:uid="{00000000-0005-0000-0000-0000B1930000}"/>
    <cellStyle name="Normal 6 7 2 2 5 3 2 2" xfId="42983" xr:uid="{00000000-0005-0000-0000-0000B2930000}"/>
    <cellStyle name="Normal 6 7 2 2 5 3 3" xfId="32965" xr:uid="{00000000-0005-0000-0000-0000B3930000}"/>
    <cellStyle name="Normal 6 7 2 2 5 4" xfId="19205" xr:uid="{00000000-0005-0000-0000-0000B4930000}"/>
    <cellStyle name="Normal 6 7 2 2 5 4 2" xfId="36910" xr:uid="{00000000-0005-0000-0000-0000B5930000}"/>
    <cellStyle name="Normal 6 7 2 2 5 5" xfId="26314" xr:uid="{00000000-0005-0000-0000-0000B6930000}"/>
    <cellStyle name="Normal 6 7 2 2 6" xfId="19206" xr:uid="{00000000-0005-0000-0000-0000B7930000}"/>
    <cellStyle name="Normal 6 7 2 2 6 2" xfId="19207" xr:uid="{00000000-0005-0000-0000-0000B8930000}"/>
    <cellStyle name="Normal 6 7 2 2 6 2 2" xfId="19208" xr:uid="{00000000-0005-0000-0000-0000B9930000}"/>
    <cellStyle name="Normal 6 7 2 2 6 2 2 2" xfId="42984" xr:uid="{00000000-0005-0000-0000-0000BA930000}"/>
    <cellStyle name="Normal 6 7 2 2 6 2 3" xfId="32966" xr:uid="{00000000-0005-0000-0000-0000BB930000}"/>
    <cellStyle name="Normal 6 7 2 2 6 3" xfId="19209" xr:uid="{00000000-0005-0000-0000-0000BC930000}"/>
    <cellStyle name="Normal 6 7 2 2 6 3 2" xfId="19210" xr:uid="{00000000-0005-0000-0000-0000BD930000}"/>
    <cellStyle name="Normal 6 7 2 2 6 3 2 2" xfId="42985" xr:uid="{00000000-0005-0000-0000-0000BE930000}"/>
    <cellStyle name="Normal 6 7 2 2 6 3 3" xfId="32967" xr:uid="{00000000-0005-0000-0000-0000BF930000}"/>
    <cellStyle name="Normal 6 7 2 2 6 4" xfId="19211" xr:uid="{00000000-0005-0000-0000-0000C0930000}"/>
    <cellStyle name="Normal 6 7 2 2 6 4 2" xfId="36911" xr:uid="{00000000-0005-0000-0000-0000C1930000}"/>
    <cellStyle name="Normal 6 7 2 2 6 5" xfId="26315" xr:uid="{00000000-0005-0000-0000-0000C2930000}"/>
    <cellStyle name="Normal 6 7 2 2 7" xfId="19212" xr:uid="{00000000-0005-0000-0000-0000C3930000}"/>
    <cellStyle name="Normal 6 7 2 2 7 2" xfId="19213" xr:uid="{00000000-0005-0000-0000-0000C4930000}"/>
    <cellStyle name="Normal 6 7 2 2 7 2 2" xfId="42986" xr:uid="{00000000-0005-0000-0000-0000C5930000}"/>
    <cellStyle name="Normal 6 7 2 2 7 3" xfId="32968" xr:uid="{00000000-0005-0000-0000-0000C6930000}"/>
    <cellStyle name="Normal 6 7 2 2 8" xfId="19214" xr:uid="{00000000-0005-0000-0000-0000C7930000}"/>
    <cellStyle name="Normal 6 7 2 2 8 2" xfId="19215" xr:uid="{00000000-0005-0000-0000-0000C8930000}"/>
    <cellStyle name="Normal 6 7 2 2 8 2 2" xfId="42987" xr:uid="{00000000-0005-0000-0000-0000C9930000}"/>
    <cellStyle name="Normal 6 7 2 2 8 3" xfId="32969" xr:uid="{00000000-0005-0000-0000-0000CA930000}"/>
    <cellStyle name="Normal 6 7 2 2 9" xfId="19216" xr:uid="{00000000-0005-0000-0000-0000CB930000}"/>
    <cellStyle name="Normal 6 7 2 2 9 2" xfId="36894" xr:uid="{00000000-0005-0000-0000-0000CC930000}"/>
    <cellStyle name="Normal 6 7 2 3" xfId="19217" xr:uid="{00000000-0005-0000-0000-0000CD930000}"/>
    <cellStyle name="Normal 6 7 2 3 2" xfId="19218" xr:uid="{00000000-0005-0000-0000-0000CE930000}"/>
    <cellStyle name="Normal 6 7 2 3 2 2" xfId="19219" xr:uid="{00000000-0005-0000-0000-0000CF930000}"/>
    <cellStyle name="Normal 6 7 2 3 2 2 2" xfId="19220" xr:uid="{00000000-0005-0000-0000-0000D0930000}"/>
    <cellStyle name="Normal 6 7 2 3 2 2 2 2" xfId="19221" xr:uid="{00000000-0005-0000-0000-0000D1930000}"/>
    <cellStyle name="Normal 6 7 2 3 2 2 2 2 2" xfId="42988" xr:uid="{00000000-0005-0000-0000-0000D2930000}"/>
    <cellStyle name="Normal 6 7 2 3 2 2 2 3" xfId="32970" xr:uid="{00000000-0005-0000-0000-0000D3930000}"/>
    <cellStyle name="Normal 6 7 2 3 2 2 3" xfId="19222" xr:uid="{00000000-0005-0000-0000-0000D4930000}"/>
    <cellStyle name="Normal 6 7 2 3 2 2 3 2" xfId="19223" xr:uid="{00000000-0005-0000-0000-0000D5930000}"/>
    <cellStyle name="Normal 6 7 2 3 2 2 3 2 2" xfId="42989" xr:uid="{00000000-0005-0000-0000-0000D6930000}"/>
    <cellStyle name="Normal 6 7 2 3 2 2 3 3" xfId="32971" xr:uid="{00000000-0005-0000-0000-0000D7930000}"/>
    <cellStyle name="Normal 6 7 2 3 2 2 4" xfId="19224" xr:uid="{00000000-0005-0000-0000-0000D8930000}"/>
    <cellStyle name="Normal 6 7 2 3 2 2 4 2" xfId="36914" xr:uid="{00000000-0005-0000-0000-0000D9930000}"/>
    <cellStyle name="Normal 6 7 2 3 2 2 5" xfId="26318" xr:uid="{00000000-0005-0000-0000-0000DA930000}"/>
    <cellStyle name="Normal 6 7 2 3 2 3" xfId="19225" xr:uid="{00000000-0005-0000-0000-0000DB930000}"/>
    <cellStyle name="Normal 6 7 2 3 2 3 2" xfId="19226" xr:uid="{00000000-0005-0000-0000-0000DC930000}"/>
    <cellStyle name="Normal 6 7 2 3 2 3 2 2" xfId="19227" xr:uid="{00000000-0005-0000-0000-0000DD930000}"/>
    <cellStyle name="Normal 6 7 2 3 2 3 2 2 2" xfId="42990" xr:uid="{00000000-0005-0000-0000-0000DE930000}"/>
    <cellStyle name="Normal 6 7 2 3 2 3 2 3" xfId="32972" xr:uid="{00000000-0005-0000-0000-0000DF930000}"/>
    <cellStyle name="Normal 6 7 2 3 2 3 3" xfId="19228" xr:uid="{00000000-0005-0000-0000-0000E0930000}"/>
    <cellStyle name="Normal 6 7 2 3 2 3 3 2" xfId="19229" xr:uid="{00000000-0005-0000-0000-0000E1930000}"/>
    <cellStyle name="Normal 6 7 2 3 2 3 3 2 2" xfId="42991" xr:uid="{00000000-0005-0000-0000-0000E2930000}"/>
    <cellStyle name="Normal 6 7 2 3 2 3 3 3" xfId="32973" xr:uid="{00000000-0005-0000-0000-0000E3930000}"/>
    <cellStyle name="Normal 6 7 2 3 2 3 4" xfId="19230" xr:uid="{00000000-0005-0000-0000-0000E4930000}"/>
    <cellStyle name="Normal 6 7 2 3 2 3 4 2" xfId="36915" xr:uid="{00000000-0005-0000-0000-0000E5930000}"/>
    <cellStyle name="Normal 6 7 2 3 2 3 5" xfId="26319" xr:uid="{00000000-0005-0000-0000-0000E6930000}"/>
    <cellStyle name="Normal 6 7 2 3 2 4" xfId="19231" xr:uid="{00000000-0005-0000-0000-0000E7930000}"/>
    <cellStyle name="Normal 6 7 2 3 2 4 2" xfId="19232" xr:uid="{00000000-0005-0000-0000-0000E8930000}"/>
    <cellStyle name="Normal 6 7 2 3 2 4 2 2" xfId="42992" xr:uid="{00000000-0005-0000-0000-0000E9930000}"/>
    <cellStyle name="Normal 6 7 2 3 2 4 3" xfId="32974" xr:uid="{00000000-0005-0000-0000-0000EA930000}"/>
    <cellStyle name="Normal 6 7 2 3 2 5" xfId="19233" xr:uid="{00000000-0005-0000-0000-0000EB930000}"/>
    <cellStyle name="Normal 6 7 2 3 2 5 2" xfId="19234" xr:uid="{00000000-0005-0000-0000-0000EC930000}"/>
    <cellStyle name="Normal 6 7 2 3 2 5 2 2" xfId="42993" xr:uid="{00000000-0005-0000-0000-0000ED930000}"/>
    <cellStyle name="Normal 6 7 2 3 2 5 3" xfId="32975" xr:uid="{00000000-0005-0000-0000-0000EE930000}"/>
    <cellStyle name="Normal 6 7 2 3 2 6" xfId="19235" xr:uid="{00000000-0005-0000-0000-0000EF930000}"/>
    <cellStyle name="Normal 6 7 2 3 2 6 2" xfId="36913" xr:uid="{00000000-0005-0000-0000-0000F0930000}"/>
    <cellStyle name="Normal 6 7 2 3 2 7" xfId="26317" xr:uid="{00000000-0005-0000-0000-0000F1930000}"/>
    <cellStyle name="Normal 6 7 2 3 3" xfId="19236" xr:uid="{00000000-0005-0000-0000-0000F2930000}"/>
    <cellStyle name="Normal 6 7 2 3 3 2" xfId="19237" xr:uid="{00000000-0005-0000-0000-0000F3930000}"/>
    <cellStyle name="Normal 6 7 2 3 3 2 2" xfId="19238" xr:uid="{00000000-0005-0000-0000-0000F4930000}"/>
    <cellStyle name="Normal 6 7 2 3 3 2 2 2" xfId="42994" xr:uid="{00000000-0005-0000-0000-0000F5930000}"/>
    <cellStyle name="Normal 6 7 2 3 3 2 3" xfId="32976" xr:uid="{00000000-0005-0000-0000-0000F6930000}"/>
    <cellStyle name="Normal 6 7 2 3 3 3" xfId="19239" xr:uid="{00000000-0005-0000-0000-0000F7930000}"/>
    <cellStyle name="Normal 6 7 2 3 3 3 2" xfId="19240" xr:uid="{00000000-0005-0000-0000-0000F8930000}"/>
    <cellStyle name="Normal 6 7 2 3 3 3 2 2" xfId="42995" xr:uid="{00000000-0005-0000-0000-0000F9930000}"/>
    <cellStyle name="Normal 6 7 2 3 3 3 3" xfId="32977" xr:uid="{00000000-0005-0000-0000-0000FA930000}"/>
    <cellStyle name="Normal 6 7 2 3 3 4" xfId="19241" xr:uid="{00000000-0005-0000-0000-0000FB930000}"/>
    <cellStyle name="Normal 6 7 2 3 3 4 2" xfId="36916" xr:uid="{00000000-0005-0000-0000-0000FC930000}"/>
    <cellStyle name="Normal 6 7 2 3 3 5" xfId="26320" xr:uid="{00000000-0005-0000-0000-0000FD930000}"/>
    <cellStyle name="Normal 6 7 2 3 4" xfId="19242" xr:uid="{00000000-0005-0000-0000-0000FE930000}"/>
    <cellStyle name="Normal 6 7 2 3 4 2" xfId="19243" xr:uid="{00000000-0005-0000-0000-0000FF930000}"/>
    <cellStyle name="Normal 6 7 2 3 4 2 2" xfId="19244" xr:uid="{00000000-0005-0000-0000-000000940000}"/>
    <cellStyle name="Normal 6 7 2 3 4 2 2 2" xfId="42996" xr:uid="{00000000-0005-0000-0000-000001940000}"/>
    <cellStyle name="Normal 6 7 2 3 4 2 3" xfId="32978" xr:uid="{00000000-0005-0000-0000-000002940000}"/>
    <cellStyle name="Normal 6 7 2 3 4 3" xfId="19245" xr:uid="{00000000-0005-0000-0000-000003940000}"/>
    <cellStyle name="Normal 6 7 2 3 4 3 2" xfId="19246" xr:uid="{00000000-0005-0000-0000-000004940000}"/>
    <cellStyle name="Normal 6 7 2 3 4 3 2 2" xfId="42997" xr:uid="{00000000-0005-0000-0000-000005940000}"/>
    <cellStyle name="Normal 6 7 2 3 4 3 3" xfId="32979" xr:uid="{00000000-0005-0000-0000-000006940000}"/>
    <cellStyle name="Normal 6 7 2 3 4 4" xfId="19247" xr:uid="{00000000-0005-0000-0000-000007940000}"/>
    <cellStyle name="Normal 6 7 2 3 4 4 2" xfId="36917" xr:uid="{00000000-0005-0000-0000-000008940000}"/>
    <cellStyle name="Normal 6 7 2 3 4 5" xfId="26321" xr:uid="{00000000-0005-0000-0000-000009940000}"/>
    <cellStyle name="Normal 6 7 2 3 5" xfId="19248" xr:uid="{00000000-0005-0000-0000-00000A940000}"/>
    <cellStyle name="Normal 6 7 2 3 5 2" xfId="19249" xr:uid="{00000000-0005-0000-0000-00000B940000}"/>
    <cellStyle name="Normal 6 7 2 3 5 2 2" xfId="42998" xr:uid="{00000000-0005-0000-0000-00000C940000}"/>
    <cellStyle name="Normal 6 7 2 3 5 3" xfId="32980" xr:uid="{00000000-0005-0000-0000-00000D940000}"/>
    <cellStyle name="Normal 6 7 2 3 6" xfId="19250" xr:uid="{00000000-0005-0000-0000-00000E940000}"/>
    <cellStyle name="Normal 6 7 2 3 6 2" xfId="19251" xr:uid="{00000000-0005-0000-0000-00000F940000}"/>
    <cellStyle name="Normal 6 7 2 3 6 2 2" xfId="42999" xr:uid="{00000000-0005-0000-0000-000010940000}"/>
    <cellStyle name="Normal 6 7 2 3 6 3" xfId="32981" xr:uid="{00000000-0005-0000-0000-000011940000}"/>
    <cellStyle name="Normal 6 7 2 3 7" xfId="19252" xr:uid="{00000000-0005-0000-0000-000012940000}"/>
    <cellStyle name="Normal 6 7 2 3 7 2" xfId="36912" xr:uid="{00000000-0005-0000-0000-000013940000}"/>
    <cellStyle name="Normal 6 7 2 3 8" xfId="26316" xr:uid="{00000000-0005-0000-0000-000014940000}"/>
    <cellStyle name="Normal 6 7 2 4" xfId="19253" xr:uid="{00000000-0005-0000-0000-000015940000}"/>
    <cellStyle name="Normal 6 7 2 4 2" xfId="19254" xr:uid="{00000000-0005-0000-0000-000016940000}"/>
    <cellStyle name="Normal 6 7 2 4 2 2" xfId="19255" xr:uid="{00000000-0005-0000-0000-000017940000}"/>
    <cellStyle name="Normal 6 7 2 4 2 2 2" xfId="19256" xr:uid="{00000000-0005-0000-0000-000018940000}"/>
    <cellStyle name="Normal 6 7 2 4 2 2 2 2" xfId="19257" xr:uid="{00000000-0005-0000-0000-000019940000}"/>
    <cellStyle name="Normal 6 7 2 4 2 2 2 2 2" xfId="43000" xr:uid="{00000000-0005-0000-0000-00001A940000}"/>
    <cellStyle name="Normal 6 7 2 4 2 2 2 3" xfId="32982" xr:uid="{00000000-0005-0000-0000-00001B940000}"/>
    <cellStyle name="Normal 6 7 2 4 2 2 3" xfId="19258" xr:uid="{00000000-0005-0000-0000-00001C940000}"/>
    <cellStyle name="Normal 6 7 2 4 2 2 3 2" xfId="19259" xr:uid="{00000000-0005-0000-0000-00001D940000}"/>
    <cellStyle name="Normal 6 7 2 4 2 2 3 2 2" xfId="43001" xr:uid="{00000000-0005-0000-0000-00001E940000}"/>
    <cellStyle name="Normal 6 7 2 4 2 2 3 3" xfId="32983" xr:uid="{00000000-0005-0000-0000-00001F940000}"/>
    <cellStyle name="Normal 6 7 2 4 2 2 4" xfId="19260" xr:uid="{00000000-0005-0000-0000-000020940000}"/>
    <cellStyle name="Normal 6 7 2 4 2 2 4 2" xfId="36920" xr:uid="{00000000-0005-0000-0000-000021940000}"/>
    <cellStyle name="Normal 6 7 2 4 2 2 5" xfId="26324" xr:uid="{00000000-0005-0000-0000-000022940000}"/>
    <cellStyle name="Normal 6 7 2 4 2 3" xfId="19261" xr:uid="{00000000-0005-0000-0000-000023940000}"/>
    <cellStyle name="Normal 6 7 2 4 2 3 2" xfId="19262" xr:uid="{00000000-0005-0000-0000-000024940000}"/>
    <cellStyle name="Normal 6 7 2 4 2 3 2 2" xfId="19263" xr:uid="{00000000-0005-0000-0000-000025940000}"/>
    <cellStyle name="Normal 6 7 2 4 2 3 2 2 2" xfId="43002" xr:uid="{00000000-0005-0000-0000-000026940000}"/>
    <cellStyle name="Normal 6 7 2 4 2 3 2 3" xfId="32984" xr:uid="{00000000-0005-0000-0000-000027940000}"/>
    <cellStyle name="Normal 6 7 2 4 2 3 3" xfId="19264" xr:uid="{00000000-0005-0000-0000-000028940000}"/>
    <cellStyle name="Normal 6 7 2 4 2 3 3 2" xfId="19265" xr:uid="{00000000-0005-0000-0000-000029940000}"/>
    <cellStyle name="Normal 6 7 2 4 2 3 3 2 2" xfId="43003" xr:uid="{00000000-0005-0000-0000-00002A940000}"/>
    <cellStyle name="Normal 6 7 2 4 2 3 3 3" xfId="32985" xr:uid="{00000000-0005-0000-0000-00002B940000}"/>
    <cellStyle name="Normal 6 7 2 4 2 3 4" xfId="19266" xr:uid="{00000000-0005-0000-0000-00002C940000}"/>
    <cellStyle name="Normal 6 7 2 4 2 3 4 2" xfId="36921" xr:uid="{00000000-0005-0000-0000-00002D940000}"/>
    <cellStyle name="Normal 6 7 2 4 2 3 5" xfId="26325" xr:uid="{00000000-0005-0000-0000-00002E940000}"/>
    <cellStyle name="Normal 6 7 2 4 2 4" xfId="19267" xr:uid="{00000000-0005-0000-0000-00002F940000}"/>
    <cellStyle name="Normal 6 7 2 4 2 4 2" xfId="19268" xr:uid="{00000000-0005-0000-0000-000030940000}"/>
    <cellStyle name="Normal 6 7 2 4 2 4 2 2" xfId="43004" xr:uid="{00000000-0005-0000-0000-000031940000}"/>
    <cellStyle name="Normal 6 7 2 4 2 4 3" xfId="32986" xr:uid="{00000000-0005-0000-0000-000032940000}"/>
    <cellStyle name="Normal 6 7 2 4 2 5" xfId="19269" xr:uid="{00000000-0005-0000-0000-000033940000}"/>
    <cellStyle name="Normal 6 7 2 4 2 5 2" xfId="19270" xr:uid="{00000000-0005-0000-0000-000034940000}"/>
    <cellStyle name="Normal 6 7 2 4 2 5 2 2" xfId="43005" xr:uid="{00000000-0005-0000-0000-000035940000}"/>
    <cellStyle name="Normal 6 7 2 4 2 5 3" xfId="32987" xr:uid="{00000000-0005-0000-0000-000036940000}"/>
    <cellStyle name="Normal 6 7 2 4 2 6" xfId="19271" xr:uid="{00000000-0005-0000-0000-000037940000}"/>
    <cellStyle name="Normal 6 7 2 4 2 6 2" xfId="36919" xr:uid="{00000000-0005-0000-0000-000038940000}"/>
    <cellStyle name="Normal 6 7 2 4 2 7" xfId="26323" xr:uid="{00000000-0005-0000-0000-000039940000}"/>
    <cellStyle name="Normal 6 7 2 4 3" xfId="19272" xr:uid="{00000000-0005-0000-0000-00003A940000}"/>
    <cellStyle name="Normal 6 7 2 4 3 2" xfId="19273" xr:uid="{00000000-0005-0000-0000-00003B940000}"/>
    <cellStyle name="Normal 6 7 2 4 3 2 2" xfId="19274" xr:uid="{00000000-0005-0000-0000-00003C940000}"/>
    <cellStyle name="Normal 6 7 2 4 3 2 2 2" xfId="43006" xr:uid="{00000000-0005-0000-0000-00003D940000}"/>
    <cellStyle name="Normal 6 7 2 4 3 2 3" xfId="32988" xr:uid="{00000000-0005-0000-0000-00003E940000}"/>
    <cellStyle name="Normal 6 7 2 4 3 3" xfId="19275" xr:uid="{00000000-0005-0000-0000-00003F940000}"/>
    <cellStyle name="Normal 6 7 2 4 3 3 2" xfId="19276" xr:uid="{00000000-0005-0000-0000-000040940000}"/>
    <cellStyle name="Normal 6 7 2 4 3 3 2 2" xfId="43007" xr:uid="{00000000-0005-0000-0000-000041940000}"/>
    <cellStyle name="Normal 6 7 2 4 3 3 3" xfId="32989" xr:uid="{00000000-0005-0000-0000-000042940000}"/>
    <cellStyle name="Normal 6 7 2 4 3 4" xfId="19277" xr:uid="{00000000-0005-0000-0000-000043940000}"/>
    <cellStyle name="Normal 6 7 2 4 3 4 2" xfId="36922" xr:uid="{00000000-0005-0000-0000-000044940000}"/>
    <cellStyle name="Normal 6 7 2 4 3 5" xfId="26326" xr:uid="{00000000-0005-0000-0000-000045940000}"/>
    <cellStyle name="Normal 6 7 2 4 4" xfId="19278" xr:uid="{00000000-0005-0000-0000-000046940000}"/>
    <cellStyle name="Normal 6 7 2 4 4 2" xfId="19279" xr:uid="{00000000-0005-0000-0000-000047940000}"/>
    <cellStyle name="Normal 6 7 2 4 4 2 2" xfId="19280" xr:uid="{00000000-0005-0000-0000-000048940000}"/>
    <cellStyle name="Normal 6 7 2 4 4 2 2 2" xfId="43008" xr:uid="{00000000-0005-0000-0000-000049940000}"/>
    <cellStyle name="Normal 6 7 2 4 4 2 3" xfId="32990" xr:uid="{00000000-0005-0000-0000-00004A940000}"/>
    <cellStyle name="Normal 6 7 2 4 4 3" xfId="19281" xr:uid="{00000000-0005-0000-0000-00004B940000}"/>
    <cellStyle name="Normal 6 7 2 4 4 3 2" xfId="19282" xr:uid="{00000000-0005-0000-0000-00004C940000}"/>
    <cellStyle name="Normal 6 7 2 4 4 3 2 2" xfId="43009" xr:uid="{00000000-0005-0000-0000-00004D940000}"/>
    <cellStyle name="Normal 6 7 2 4 4 3 3" xfId="32991" xr:uid="{00000000-0005-0000-0000-00004E940000}"/>
    <cellStyle name="Normal 6 7 2 4 4 4" xfId="19283" xr:uid="{00000000-0005-0000-0000-00004F940000}"/>
    <cellStyle name="Normal 6 7 2 4 4 4 2" xfId="36923" xr:uid="{00000000-0005-0000-0000-000050940000}"/>
    <cellStyle name="Normal 6 7 2 4 4 5" xfId="26327" xr:uid="{00000000-0005-0000-0000-000051940000}"/>
    <cellStyle name="Normal 6 7 2 4 5" xfId="19284" xr:uid="{00000000-0005-0000-0000-000052940000}"/>
    <cellStyle name="Normal 6 7 2 4 5 2" xfId="19285" xr:uid="{00000000-0005-0000-0000-000053940000}"/>
    <cellStyle name="Normal 6 7 2 4 5 2 2" xfId="43010" xr:uid="{00000000-0005-0000-0000-000054940000}"/>
    <cellStyle name="Normal 6 7 2 4 5 3" xfId="32992" xr:uid="{00000000-0005-0000-0000-000055940000}"/>
    <cellStyle name="Normal 6 7 2 4 6" xfId="19286" xr:uid="{00000000-0005-0000-0000-000056940000}"/>
    <cellStyle name="Normal 6 7 2 4 6 2" xfId="19287" xr:uid="{00000000-0005-0000-0000-000057940000}"/>
    <cellStyle name="Normal 6 7 2 4 6 2 2" xfId="43011" xr:uid="{00000000-0005-0000-0000-000058940000}"/>
    <cellStyle name="Normal 6 7 2 4 6 3" xfId="32993" xr:uid="{00000000-0005-0000-0000-000059940000}"/>
    <cellStyle name="Normal 6 7 2 4 7" xfId="19288" xr:uid="{00000000-0005-0000-0000-00005A940000}"/>
    <cellStyle name="Normal 6 7 2 4 7 2" xfId="36918" xr:uid="{00000000-0005-0000-0000-00005B940000}"/>
    <cellStyle name="Normal 6 7 2 4 8" xfId="26322" xr:uid="{00000000-0005-0000-0000-00005C940000}"/>
    <cellStyle name="Normal 6 7 2 5" xfId="19289" xr:uid="{00000000-0005-0000-0000-00005D940000}"/>
    <cellStyle name="Normal 6 7 2 5 2" xfId="19290" xr:uid="{00000000-0005-0000-0000-00005E940000}"/>
    <cellStyle name="Normal 6 7 2 5 2 2" xfId="19291" xr:uid="{00000000-0005-0000-0000-00005F940000}"/>
    <cellStyle name="Normal 6 7 2 5 2 2 2" xfId="19292" xr:uid="{00000000-0005-0000-0000-000060940000}"/>
    <cellStyle name="Normal 6 7 2 5 2 2 2 2" xfId="19293" xr:uid="{00000000-0005-0000-0000-000061940000}"/>
    <cellStyle name="Normal 6 7 2 5 2 2 2 2 2" xfId="43012" xr:uid="{00000000-0005-0000-0000-000062940000}"/>
    <cellStyle name="Normal 6 7 2 5 2 2 2 3" xfId="32994" xr:uid="{00000000-0005-0000-0000-000063940000}"/>
    <cellStyle name="Normal 6 7 2 5 2 2 3" xfId="19294" xr:uid="{00000000-0005-0000-0000-000064940000}"/>
    <cellStyle name="Normal 6 7 2 5 2 2 3 2" xfId="19295" xr:uid="{00000000-0005-0000-0000-000065940000}"/>
    <cellStyle name="Normal 6 7 2 5 2 2 3 2 2" xfId="43013" xr:uid="{00000000-0005-0000-0000-000066940000}"/>
    <cellStyle name="Normal 6 7 2 5 2 2 3 3" xfId="32995" xr:uid="{00000000-0005-0000-0000-000067940000}"/>
    <cellStyle name="Normal 6 7 2 5 2 2 4" xfId="19296" xr:uid="{00000000-0005-0000-0000-000068940000}"/>
    <cellStyle name="Normal 6 7 2 5 2 2 4 2" xfId="36926" xr:uid="{00000000-0005-0000-0000-000069940000}"/>
    <cellStyle name="Normal 6 7 2 5 2 2 5" xfId="26330" xr:uid="{00000000-0005-0000-0000-00006A940000}"/>
    <cellStyle name="Normal 6 7 2 5 2 3" xfId="19297" xr:uid="{00000000-0005-0000-0000-00006B940000}"/>
    <cellStyle name="Normal 6 7 2 5 2 3 2" xfId="19298" xr:uid="{00000000-0005-0000-0000-00006C940000}"/>
    <cellStyle name="Normal 6 7 2 5 2 3 2 2" xfId="19299" xr:uid="{00000000-0005-0000-0000-00006D940000}"/>
    <cellStyle name="Normal 6 7 2 5 2 3 2 2 2" xfId="43014" xr:uid="{00000000-0005-0000-0000-00006E940000}"/>
    <cellStyle name="Normal 6 7 2 5 2 3 2 3" xfId="32996" xr:uid="{00000000-0005-0000-0000-00006F940000}"/>
    <cellStyle name="Normal 6 7 2 5 2 3 3" xfId="19300" xr:uid="{00000000-0005-0000-0000-000070940000}"/>
    <cellStyle name="Normal 6 7 2 5 2 3 3 2" xfId="19301" xr:uid="{00000000-0005-0000-0000-000071940000}"/>
    <cellStyle name="Normal 6 7 2 5 2 3 3 2 2" xfId="43015" xr:uid="{00000000-0005-0000-0000-000072940000}"/>
    <cellStyle name="Normal 6 7 2 5 2 3 3 3" xfId="32997" xr:uid="{00000000-0005-0000-0000-000073940000}"/>
    <cellStyle name="Normal 6 7 2 5 2 3 4" xfId="19302" xr:uid="{00000000-0005-0000-0000-000074940000}"/>
    <cellStyle name="Normal 6 7 2 5 2 3 4 2" xfId="36927" xr:uid="{00000000-0005-0000-0000-000075940000}"/>
    <cellStyle name="Normal 6 7 2 5 2 3 5" xfId="26331" xr:uid="{00000000-0005-0000-0000-000076940000}"/>
    <cellStyle name="Normal 6 7 2 5 2 4" xfId="19303" xr:uid="{00000000-0005-0000-0000-000077940000}"/>
    <cellStyle name="Normal 6 7 2 5 2 4 2" xfId="19304" xr:uid="{00000000-0005-0000-0000-000078940000}"/>
    <cellStyle name="Normal 6 7 2 5 2 4 2 2" xfId="43016" xr:uid="{00000000-0005-0000-0000-000079940000}"/>
    <cellStyle name="Normal 6 7 2 5 2 4 3" xfId="32998" xr:uid="{00000000-0005-0000-0000-00007A940000}"/>
    <cellStyle name="Normal 6 7 2 5 2 5" xfId="19305" xr:uid="{00000000-0005-0000-0000-00007B940000}"/>
    <cellStyle name="Normal 6 7 2 5 2 5 2" xfId="19306" xr:uid="{00000000-0005-0000-0000-00007C940000}"/>
    <cellStyle name="Normal 6 7 2 5 2 5 2 2" xfId="43017" xr:uid="{00000000-0005-0000-0000-00007D940000}"/>
    <cellStyle name="Normal 6 7 2 5 2 5 3" xfId="32999" xr:uid="{00000000-0005-0000-0000-00007E940000}"/>
    <cellStyle name="Normal 6 7 2 5 2 6" xfId="19307" xr:uid="{00000000-0005-0000-0000-00007F940000}"/>
    <cellStyle name="Normal 6 7 2 5 2 6 2" xfId="36925" xr:uid="{00000000-0005-0000-0000-000080940000}"/>
    <cellStyle name="Normal 6 7 2 5 2 7" xfId="26329" xr:uid="{00000000-0005-0000-0000-000081940000}"/>
    <cellStyle name="Normal 6 7 2 5 3" xfId="19308" xr:uid="{00000000-0005-0000-0000-000082940000}"/>
    <cellStyle name="Normal 6 7 2 5 3 2" xfId="19309" xr:uid="{00000000-0005-0000-0000-000083940000}"/>
    <cellStyle name="Normal 6 7 2 5 3 2 2" xfId="19310" xr:uid="{00000000-0005-0000-0000-000084940000}"/>
    <cellStyle name="Normal 6 7 2 5 3 2 2 2" xfId="43018" xr:uid="{00000000-0005-0000-0000-000085940000}"/>
    <cellStyle name="Normal 6 7 2 5 3 2 3" xfId="33000" xr:uid="{00000000-0005-0000-0000-000086940000}"/>
    <cellStyle name="Normal 6 7 2 5 3 3" xfId="19311" xr:uid="{00000000-0005-0000-0000-000087940000}"/>
    <cellStyle name="Normal 6 7 2 5 3 3 2" xfId="19312" xr:uid="{00000000-0005-0000-0000-000088940000}"/>
    <cellStyle name="Normal 6 7 2 5 3 3 2 2" xfId="43019" xr:uid="{00000000-0005-0000-0000-000089940000}"/>
    <cellStyle name="Normal 6 7 2 5 3 3 3" xfId="33001" xr:uid="{00000000-0005-0000-0000-00008A940000}"/>
    <cellStyle name="Normal 6 7 2 5 3 4" xfId="19313" xr:uid="{00000000-0005-0000-0000-00008B940000}"/>
    <cellStyle name="Normal 6 7 2 5 3 4 2" xfId="36928" xr:uid="{00000000-0005-0000-0000-00008C940000}"/>
    <cellStyle name="Normal 6 7 2 5 3 5" xfId="26332" xr:uid="{00000000-0005-0000-0000-00008D940000}"/>
    <cellStyle name="Normal 6 7 2 5 4" xfId="19314" xr:uid="{00000000-0005-0000-0000-00008E940000}"/>
    <cellStyle name="Normal 6 7 2 5 4 2" xfId="19315" xr:uid="{00000000-0005-0000-0000-00008F940000}"/>
    <cellStyle name="Normal 6 7 2 5 4 2 2" xfId="19316" xr:uid="{00000000-0005-0000-0000-000090940000}"/>
    <cellStyle name="Normal 6 7 2 5 4 2 2 2" xfId="43020" xr:uid="{00000000-0005-0000-0000-000091940000}"/>
    <cellStyle name="Normal 6 7 2 5 4 2 3" xfId="33002" xr:uid="{00000000-0005-0000-0000-000092940000}"/>
    <cellStyle name="Normal 6 7 2 5 4 3" xfId="19317" xr:uid="{00000000-0005-0000-0000-000093940000}"/>
    <cellStyle name="Normal 6 7 2 5 4 3 2" xfId="19318" xr:uid="{00000000-0005-0000-0000-000094940000}"/>
    <cellStyle name="Normal 6 7 2 5 4 3 2 2" xfId="43021" xr:uid="{00000000-0005-0000-0000-000095940000}"/>
    <cellStyle name="Normal 6 7 2 5 4 3 3" xfId="33003" xr:uid="{00000000-0005-0000-0000-000096940000}"/>
    <cellStyle name="Normal 6 7 2 5 4 4" xfId="19319" xr:uid="{00000000-0005-0000-0000-000097940000}"/>
    <cellStyle name="Normal 6 7 2 5 4 4 2" xfId="36929" xr:uid="{00000000-0005-0000-0000-000098940000}"/>
    <cellStyle name="Normal 6 7 2 5 4 5" xfId="26333" xr:uid="{00000000-0005-0000-0000-000099940000}"/>
    <cellStyle name="Normal 6 7 2 5 5" xfId="19320" xr:uid="{00000000-0005-0000-0000-00009A940000}"/>
    <cellStyle name="Normal 6 7 2 5 5 2" xfId="19321" xr:uid="{00000000-0005-0000-0000-00009B940000}"/>
    <cellStyle name="Normal 6 7 2 5 5 2 2" xfId="43022" xr:uid="{00000000-0005-0000-0000-00009C940000}"/>
    <cellStyle name="Normal 6 7 2 5 5 3" xfId="33004" xr:uid="{00000000-0005-0000-0000-00009D940000}"/>
    <cellStyle name="Normal 6 7 2 5 6" xfId="19322" xr:uid="{00000000-0005-0000-0000-00009E940000}"/>
    <cellStyle name="Normal 6 7 2 5 6 2" xfId="19323" xr:uid="{00000000-0005-0000-0000-00009F940000}"/>
    <cellStyle name="Normal 6 7 2 5 6 2 2" xfId="43023" xr:uid="{00000000-0005-0000-0000-0000A0940000}"/>
    <cellStyle name="Normal 6 7 2 5 6 3" xfId="33005" xr:uid="{00000000-0005-0000-0000-0000A1940000}"/>
    <cellStyle name="Normal 6 7 2 5 7" xfId="19324" xr:uid="{00000000-0005-0000-0000-0000A2940000}"/>
    <cellStyle name="Normal 6 7 2 5 7 2" xfId="36924" xr:uid="{00000000-0005-0000-0000-0000A3940000}"/>
    <cellStyle name="Normal 6 7 2 5 8" xfId="26328" xr:uid="{00000000-0005-0000-0000-0000A4940000}"/>
    <cellStyle name="Normal 6 7 2 6" xfId="19325" xr:uid="{00000000-0005-0000-0000-0000A5940000}"/>
    <cellStyle name="Normal 6 7 2 6 2" xfId="19326" xr:uid="{00000000-0005-0000-0000-0000A6940000}"/>
    <cellStyle name="Normal 6 7 2 6 2 2" xfId="19327" xr:uid="{00000000-0005-0000-0000-0000A7940000}"/>
    <cellStyle name="Normal 6 7 2 6 2 2 2" xfId="19328" xr:uid="{00000000-0005-0000-0000-0000A8940000}"/>
    <cellStyle name="Normal 6 7 2 6 2 2 2 2" xfId="43024" xr:uid="{00000000-0005-0000-0000-0000A9940000}"/>
    <cellStyle name="Normal 6 7 2 6 2 2 3" xfId="33006" xr:uid="{00000000-0005-0000-0000-0000AA940000}"/>
    <cellStyle name="Normal 6 7 2 6 2 3" xfId="19329" xr:uid="{00000000-0005-0000-0000-0000AB940000}"/>
    <cellStyle name="Normal 6 7 2 6 2 3 2" xfId="19330" xr:uid="{00000000-0005-0000-0000-0000AC940000}"/>
    <cellStyle name="Normal 6 7 2 6 2 3 2 2" xfId="43025" xr:uid="{00000000-0005-0000-0000-0000AD940000}"/>
    <cellStyle name="Normal 6 7 2 6 2 3 3" xfId="33007" xr:uid="{00000000-0005-0000-0000-0000AE940000}"/>
    <cellStyle name="Normal 6 7 2 6 2 4" xfId="19331" xr:uid="{00000000-0005-0000-0000-0000AF940000}"/>
    <cellStyle name="Normal 6 7 2 6 2 4 2" xfId="36931" xr:uid="{00000000-0005-0000-0000-0000B0940000}"/>
    <cellStyle name="Normal 6 7 2 6 2 5" xfId="26335" xr:uid="{00000000-0005-0000-0000-0000B1940000}"/>
    <cellStyle name="Normal 6 7 2 6 3" xfId="19332" xr:uid="{00000000-0005-0000-0000-0000B2940000}"/>
    <cellStyle name="Normal 6 7 2 6 3 2" xfId="19333" xr:uid="{00000000-0005-0000-0000-0000B3940000}"/>
    <cellStyle name="Normal 6 7 2 6 3 2 2" xfId="19334" xr:uid="{00000000-0005-0000-0000-0000B4940000}"/>
    <cellStyle name="Normal 6 7 2 6 3 2 2 2" xfId="43026" xr:uid="{00000000-0005-0000-0000-0000B5940000}"/>
    <cellStyle name="Normal 6 7 2 6 3 2 3" xfId="33008" xr:uid="{00000000-0005-0000-0000-0000B6940000}"/>
    <cellStyle name="Normal 6 7 2 6 3 3" xfId="19335" xr:uid="{00000000-0005-0000-0000-0000B7940000}"/>
    <cellStyle name="Normal 6 7 2 6 3 3 2" xfId="19336" xr:uid="{00000000-0005-0000-0000-0000B8940000}"/>
    <cellStyle name="Normal 6 7 2 6 3 3 2 2" xfId="43027" xr:uid="{00000000-0005-0000-0000-0000B9940000}"/>
    <cellStyle name="Normal 6 7 2 6 3 3 3" xfId="33009" xr:uid="{00000000-0005-0000-0000-0000BA940000}"/>
    <cellStyle name="Normal 6 7 2 6 3 4" xfId="19337" xr:uid="{00000000-0005-0000-0000-0000BB940000}"/>
    <cellStyle name="Normal 6 7 2 6 3 4 2" xfId="36932" xr:uid="{00000000-0005-0000-0000-0000BC940000}"/>
    <cellStyle name="Normal 6 7 2 6 3 5" xfId="26336" xr:uid="{00000000-0005-0000-0000-0000BD940000}"/>
    <cellStyle name="Normal 6 7 2 6 4" xfId="19338" xr:uid="{00000000-0005-0000-0000-0000BE940000}"/>
    <cellStyle name="Normal 6 7 2 6 4 2" xfId="19339" xr:uid="{00000000-0005-0000-0000-0000BF940000}"/>
    <cellStyle name="Normal 6 7 2 6 4 2 2" xfId="43028" xr:uid="{00000000-0005-0000-0000-0000C0940000}"/>
    <cellStyle name="Normal 6 7 2 6 4 3" xfId="33010" xr:uid="{00000000-0005-0000-0000-0000C1940000}"/>
    <cellStyle name="Normal 6 7 2 6 5" xfId="19340" xr:uid="{00000000-0005-0000-0000-0000C2940000}"/>
    <cellStyle name="Normal 6 7 2 6 5 2" xfId="19341" xr:uid="{00000000-0005-0000-0000-0000C3940000}"/>
    <cellStyle name="Normal 6 7 2 6 5 2 2" xfId="43029" xr:uid="{00000000-0005-0000-0000-0000C4940000}"/>
    <cellStyle name="Normal 6 7 2 6 5 3" xfId="33011" xr:uid="{00000000-0005-0000-0000-0000C5940000}"/>
    <cellStyle name="Normal 6 7 2 6 6" xfId="19342" xr:uid="{00000000-0005-0000-0000-0000C6940000}"/>
    <cellStyle name="Normal 6 7 2 6 6 2" xfId="36930" xr:uid="{00000000-0005-0000-0000-0000C7940000}"/>
    <cellStyle name="Normal 6 7 2 6 7" xfId="26334" xr:uid="{00000000-0005-0000-0000-0000C8940000}"/>
    <cellStyle name="Normal 6 7 2 7" xfId="19343" xr:uid="{00000000-0005-0000-0000-0000C9940000}"/>
    <cellStyle name="Normal 6 7 2 7 2" xfId="19344" xr:uid="{00000000-0005-0000-0000-0000CA940000}"/>
    <cellStyle name="Normal 6 7 2 7 2 2" xfId="19345" xr:uid="{00000000-0005-0000-0000-0000CB940000}"/>
    <cellStyle name="Normal 6 7 2 7 2 2 2" xfId="43030" xr:uid="{00000000-0005-0000-0000-0000CC940000}"/>
    <cellStyle name="Normal 6 7 2 7 2 3" xfId="33012" xr:uid="{00000000-0005-0000-0000-0000CD940000}"/>
    <cellStyle name="Normal 6 7 2 7 3" xfId="19346" xr:uid="{00000000-0005-0000-0000-0000CE940000}"/>
    <cellStyle name="Normal 6 7 2 7 3 2" xfId="19347" xr:uid="{00000000-0005-0000-0000-0000CF940000}"/>
    <cellStyle name="Normal 6 7 2 7 3 2 2" xfId="43031" xr:uid="{00000000-0005-0000-0000-0000D0940000}"/>
    <cellStyle name="Normal 6 7 2 7 3 3" xfId="33013" xr:uid="{00000000-0005-0000-0000-0000D1940000}"/>
    <cellStyle name="Normal 6 7 2 7 4" xfId="19348" xr:uid="{00000000-0005-0000-0000-0000D2940000}"/>
    <cellStyle name="Normal 6 7 2 7 4 2" xfId="36933" xr:uid="{00000000-0005-0000-0000-0000D3940000}"/>
    <cellStyle name="Normal 6 7 2 7 5" xfId="26337" xr:uid="{00000000-0005-0000-0000-0000D4940000}"/>
    <cellStyle name="Normal 6 7 2 8" xfId="19349" xr:uid="{00000000-0005-0000-0000-0000D5940000}"/>
    <cellStyle name="Normal 6 7 2 8 2" xfId="19350" xr:uid="{00000000-0005-0000-0000-0000D6940000}"/>
    <cellStyle name="Normal 6 7 2 8 2 2" xfId="19351" xr:uid="{00000000-0005-0000-0000-0000D7940000}"/>
    <cellStyle name="Normal 6 7 2 8 2 2 2" xfId="43032" xr:uid="{00000000-0005-0000-0000-0000D8940000}"/>
    <cellStyle name="Normal 6 7 2 8 2 3" xfId="33014" xr:uid="{00000000-0005-0000-0000-0000D9940000}"/>
    <cellStyle name="Normal 6 7 2 8 3" xfId="19352" xr:uid="{00000000-0005-0000-0000-0000DA940000}"/>
    <cellStyle name="Normal 6 7 2 8 3 2" xfId="19353" xr:uid="{00000000-0005-0000-0000-0000DB940000}"/>
    <cellStyle name="Normal 6 7 2 8 3 2 2" xfId="43033" xr:uid="{00000000-0005-0000-0000-0000DC940000}"/>
    <cellStyle name="Normal 6 7 2 8 3 3" xfId="33015" xr:uid="{00000000-0005-0000-0000-0000DD940000}"/>
    <cellStyle name="Normal 6 7 2 8 4" xfId="19354" xr:uid="{00000000-0005-0000-0000-0000DE940000}"/>
    <cellStyle name="Normal 6 7 2 8 4 2" xfId="36934" xr:uid="{00000000-0005-0000-0000-0000DF940000}"/>
    <cellStyle name="Normal 6 7 2 8 5" xfId="26338" xr:uid="{00000000-0005-0000-0000-0000E0940000}"/>
    <cellStyle name="Normal 6 7 2 9" xfId="19355" xr:uid="{00000000-0005-0000-0000-0000E1940000}"/>
    <cellStyle name="Normal 6 7 2 9 2" xfId="19356" xr:uid="{00000000-0005-0000-0000-0000E2940000}"/>
    <cellStyle name="Normal 6 7 2 9 2 2" xfId="43034" xr:uid="{00000000-0005-0000-0000-0000E3940000}"/>
    <cellStyle name="Normal 6 7 2 9 3" xfId="33016" xr:uid="{00000000-0005-0000-0000-0000E4940000}"/>
    <cellStyle name="Normal 6 7 3" xfId="19357" xr:uid="{00000000-0005-0000-0000-0000E5940000}"/>
    <cellStyle name="Normal 6 7 3 10" xfId="26339" xr:uid="{00000000-0005-0000-0000-0000E6940000}"/>
    <cellStyle name="Normal 6 7 3 2" xfId="19358" xr:uid="{00000000-0005-0000-0000-0000E7940000}"/>
    <cellStyle name="Normal 6 7 3 2 2" xfId="19359" xr:uid="{00000000-0005-0000-0000-0000E8940000}"/>
    <cellStyle name="Normal 6 7 3 2 2 2" xfId="19360" xr:uid="{00000000-0005-0000-0000-0000E9940000}"/>
    <cellStyle name="Normal 6 7 3 2 2 2 2" xfId="19361" xr:uid="{00000000-0005-0000-0000-0000EA940000}"/>
    <cellStyle name="Normal 6 7 3 2 2 2 2 2" xfId="19362" xr:uid="{00000000-0005-0000-0000-0000EB940000}"/>
    <cellStyle name="Normal 6 7 3 2 2 2 2 2 2" xfId="43035" xr:uid="{00000000-0005-0000-0000-0000EC940000}"/>
    <cellStyle name="Normal 6 7 3 2 2 2 2 3" xfId="33017" xr:uid="{00000000-0005-0000-0000-0000ED940000}"/>
    <cellStyle name="Normal 6 7 3 2 2 2 3" xfId="19363" xr:uid="{00000000-0005-0000-0000-0000EE940000}"/>
    <cellStyle name="Normal 6 7 3 2 2 2 3 2" xfId="19364" xr:uid="{00000000-0005-0000-0000-0000EF940000}"/>
    <cellStyle name="Normal 6 7 3 2 2 2 3 2 2" xfId="43036" xr:uid="{00000000-0005-0000-0000-0000F0940000}"/>
    <cellStyle name="Normal 6 7 3 2 2 2 3 3" xfId="33018" xr:uid="{00000000-0005-0000-0000-0000F1940000}"/>
    <cellStyle name="Normal 6 7 3 2 2 2 4" xfId="19365" xr:uid="{00000000-0005-0000-0000-0000F2940000}"/>
    <cellStyle name="Normal 6 7 3 2 2 2 4 2" xfId="36938" xr:uid="{00000000-0005-0000-0000-0000F3940000}"/>
    <cellStyle name="Normal 6 7 3 2 2 2 5" xfId="26342" xr:uid="{00000000-0005-0000-0000-0000F4940000}"/>
    <cellStyle name="Normal 6 7 3 2 2 3" xfId="19366" xr:uid="{00000000-0005-0000-0000-0000F5940000}"/>
    <cellStyle name="Normal 6 7 3 2 2 3 2" xfId="19367" xr:uid="{00000000-0005-0000-0000-0000F6940000}"/>
    <cellStyle name="Normal 6 7 3 2 2 3 2 2" xfId="19368" xr:uid="{00000000-0005-0000-0000-0000F7940000}"/>
    <cellStyle name="Normal 6 7 3 2 2 3 2 2 2" xfId="43037" xr:uid="{00000000-0005-0000-0000-0000F8940000}"/>
    <cellStyle name="Normal 6 7 3 2 2 3 2 3" xfId="33019" xr:uid="{00000000-0005-0000-0000-0000F9940000}"/>
    <cellStyle name="Normal 6 7 3 2 2 3 3" xfId="19369" xr:uid="{00000000-0005-0000-0000-0000FA940000}"/>
    <cellStyle name="Normal 6 7 3 2 2 3 3 2" xfId="19370" xr:uid="{00000000-0005-0000-0000-0000FB940000}"/>
    <cellStyle name="Normal 6 7 3 2 2 3 3 2 2" xfId="43038" xr:uid="{00000000-0005-0000-0000-0000FC940000}"/>
    <cellStyle name="Normal 6 7 3 2 2 3 3 3" xfId="33020" xr:uid="{00000000-0005-0000-0000-0000FD940000}"/>
    <cellStyle name="Normal 6 7 3 2 2 3 4" xfId="19371" xr:uid="{00000000-0005-0000-0000-0000FE940000}"/>
    <cellStyle name="Normal 6 7 3 2 2 3 4 2" xfId="36939" xr:uid="{00000000-0005-0000-0000-0000FF940000}"/>
    <cellStyle name="Normal 6 7 3 2 2 3 5" xfId="26343" xr:uid="{00000000-0005-0000-0000-000000950000}"/>
    <cellStyle name="Normal 6 7 3 2 2 4" xfId="19372" xr:uid="{00000000-0005-0000-0000-000001950000}"/>
    <cellStyle name="Normal 6 7 3 2 2 4 2" xfId="19373" xr:uid="{00000000-0005-0000-0000-000002950000}"/>
    <cellStyle name="Normal 6 7 3 2 2 4 2 2" xfId="43039" xr:uid="{00000000-0005-0000-0000-000003950000}"/>
    <cellStyle name="Normal 6 7 3 2 2 4 3" xfId="33021" xr:uid="{00000000-0005-0000-0000-000004950000}"/>
    <cellStyle name="Normal 6 7 3 2 2 5" xfId="19374" xr:uid="{00000000-0005-0000-0000-000005950000}"/>
    <cellStyle name="Normal 6 7 3 2 2 5 2" xfId="19375" xr:uid="{00000000-0005-0000-0000-000006950000}"/>
    <cellStyle name="Normal 6 7 3 2 2 5 2 2" xfId="43040" xr:uid="{00000000-0005-0000-0000-000007950000}"/>
    <cellStyle name="Normal 6 7 3 2 2 5 3" xfId="33022" xr:uid="{00000000-0005-0000-0000-000008950000}"/>
    <cellStyle name="Normal 6 7 3 2 2 6" xfId="19376" xr:uid="{00000000-0005-0000-0000-000009950000}"/>
    <cellStyle name="Normal 6 7 3 2 2 6 2" xfId="36937" xr:uid="{00000000-0005-0000-0000-00000A950000}"/>
    <cellStyle name="Normal 6 7 3 2 2 7" xfId="26341" xr:uid="{00000000-0005-0000-0000-00000B950000}"/>
    <cellStyle name="Normal 6 7 3 2 3" xfId="19377" xr:uid="{00000000-0005-0000-0000-00000C950000}"/>
    <cellStyle name="Normal 6 7 3 2 3 2" xfId="19378" xr:uid="{00000000-0005-0000-0000-00000D950000}"/>
    <cellStyle name="Normal 6 7 3 2 3 2 2" xfId="19379" xr:uid="{00000000-0005-0000-0000-00000E950000}"/>
    <cellStyle name="Normal 6 7 3 2 3 2 2 2" xfId="43041" xr:uid="{00000000-0005-0000-0000-00000F950000}"/>
    <cellStyle name="Normal 6 7 3 2 3 2 3" xfId="33023" xr:uid="{00000000-0005-0000-0000-000010950000}"/>
    <cellStyle name="Normal 6 7 3 2 3 3" xfId="19380" xr:uid="{00000000-0005-0000-0000-000011950000}"/>
    <cellStyle name="Normal 6 7 3 2 3 3 2" xfId="19381" xr:uid="{00000000-0005-0000-0000-000012950000}"/>
    <cellStyle name="Normal 6 7 3 2 3 3 2 2" xfId="43042" xr:uid="{00000000-0005-0000-0000-000013950000}"/>
    <cellStyle name="Normal 6 7 3 2 3 3 3" xfId="33024" xr:uid="{00000000-0005-0000-0000-000014950000}"/>
    <cellStyle name="Normal 6 7 3 2 3 4" xfId="19382" xr:uid="{00000000-0005-0000-0000-000015950000}"/>
    <cellStyle name="Normal 6 7 3 2 3 4 2" xfId="36940" xr:uid="{00000000-0005-0000-0000-000016950000}"/>
    <cellStyle name="Normal 6 7 3 2 3 5" xfId="26344" xr:uid="{00000000-0005-0000-0000-000017950000}"/>
    <cellStyle name="Normal 6 7 3 2 4" xfId="19383" xr:uid="{00000000-0005-0000-0000-000018950000}"/>
    <cellStyle name="Normal 6 7 3 2 4 2" xfId="19384" xr:uid="{00000000-0005-0000-0000-000019950000}"/>
    <cellStyle name="Normal 6 7 3 2 4 2 2" xfId="19385" xr:uid="{00000000-0005-0000-0000-00001A950000}"/>
    <cellStyle name="Normal 6 7 3 2 4 2 2 2" xfId="43043" xr:uid="{00000000-0005-0000-0000-00001B950000}"/>
    <cellStyle name="Normal 6 7 3 2 4 2 3" xfId="33025" xr:uid="{00000000-0005-0000-0000-00001C950000}"/>
    <cellStyle name="Normal 6 7 3 2 4 3" xfId="19386" xr:uid="{00000000-0005-0000-0000-00001D950000}"/>
    <cellStyle name="Normal 6 7 3 2 4 3 2" xfId="19387" xr:uid="{00000000-0005-0000-0000-00001E950000}"/>
    <cellStyle name="Normal 6 7 3 2 4 3 2 2" xfId="43044" xr:uid="{00000000-0005-0000-0000-00001F950000}"/>
    <cellStyle name="Normal 6 7 3 2 4 3 3" xfId="33026" xr:uid="{00000000-0005-0000-0000-000020950000}"/>
    <cellStyle name="Normal 6 7 3 2 4 4" xfId="19388" xr:uid="{00000000-0005-0000-0000-000021950000}"/>
    <cellStyle name="Normal 6 7 3 2 4 4 2" xfId="36941" xr:uid="{00000000-0005-0000-0000-000022950000}"/>
    <cellStyle name="Normal 6 7 3 2 4 5" xfId="26345" xr:uid="{00000000-0005-0000-0000-000023950000}"/>
    <cellStyle name="Normal 6 7 3 2 5" xfId="19389" xr:uid="{00000000-0005-0000-0000-000024950000}"/>
    <cellStyle name="Normal 6 7 3 2 5 2" xfId="19390" xr:uid="{00000000-0005-0000-0000-000025950000}"/>
    <cellStyle name="Normal 6 7 3 2 5 2 2" xfId="43045" xr:uid="{00000000-0005-0000-0000-000026950000}"/>
    <cellStyle name="Normal 6 7 3 2 5 3" xfId="33027" xr:uid="{00000000-0005-0000-0000-000027950000}"/>
    <cellStyle name="Normal 6 7 3 2 6" xfId="19391" xr:uid="{00000000-0005-0000-0000-000028950000}"/>
    <cellStyle name="Normal 6 7 3 2 6 2" xfId="19392" xr:uid="{00000000-0005-0000-0000-000029950000}"/>
    <cellStyle name="Normal 6 7 3 2 6 2 2" xfId="43046" xr:uid="{00000000-0005-0000-0000-00002A950000}"/>
    <cellStyle name="Normal 6 7 3 2 6 3" xfId="33028" xr:uid="{00000000-0005-0000-0000-00002B950000}"/>
    <cellStyle name="Normal 6 7 3 2 7" xfId="19393" xr:uid="{00000000-0005-0000-0000-00002C950000}"/>
    <cellStyle name="Normal 6 7 3 2 7 2" xfId="36936" xr:uid="{00000000-0005-0000-0000-00002D950000}"/>
    <cellStyle name="Normal 6 7 3 2 8" xfId="26340" xr:uid="{00000000-0005-0000-0000-00002E950000}"/>
    <cellStyle name="Normal 6 7 3 3" xfId="19394" xr:uid="{00000000-0005-0000-0000-00002F950000}"/>
    <cellStyle name="Normal 6 7 3 3 2" xfId="19395" xr:uid="{00000000-0005-0000-0000-000030950000}"/>
    <cellStyle name="Normal 6 7 3 3 2 2" xfId="19396" xr:uid="{00000000-0005-0000-0000-000031950000}"/>
    <cellStyle name="Normal 6 7 3 3 2 2 2" xfId="19397" xr:uid="{00000000-0005-0000-0000-000032950000}"/>
    <cellStyle name="Normal 6 7 3 3 2 2 2 2" xfId="19398" xr:uid="{00000000-0005-0000-0000-000033950000}"/>
    <cellStyle name="Normal 6 7 3 3 2 2 2 2 2" xfId="43047" xr:uid="{00000000-0005-0000-0000-000034950000}"/>
    <cellStyle name="Normal 6 7 3 3 2 2 2 3" xfId="33029" xr:uid="{00000000-0005-0000-0000-000035950000}"/>
    <cellStyle name="Normal 6 7 3 3 2 2 3" xfId="19399" xr:uid="{00000000-0005-0000-0000-000036950000}"/>
    <cellStyle name="Normal 6 7 3 3 2 2 3 2" xfId="19400" xr:uid="{00000000-0005-0000-0000-000037950000}"/>
    <cellStyle name="Normal 6 7 3 3 2 2 3 2 2" xfId="43048" xr:uid="{00000000-0005-0000-0000-000038950000}"/>
    <cellStyle name="Normal 6 7 3 3 2 2 3 3" xfId="33030" xr:uid="{00000000-0005-0000-0000-000039950000}"/>
    <cellStyle name="Normal 6 7 3 3 2 2 4" xfId="19401" xr:uid="{00000000-0005-0000-0000-00003A950000}"/>
    <cellStyle name="Normal 6 7 3 3 2 2 4 2" xfId="36944" xr:uid="{00000000-0005-0000-0000-00003B950000}"/>
    <cellStyle name="Normal 6 7 3 3 2 2 5" xfId="26348" xr:uid="{00000000-0005-0000-0000-00003C950000}"/>
    <cellStyle name="Normal 6 7 3 3 2 3" xfId="19402" xr:uid="{00000000-0005-0000-0000-00003D950000}"/>
    <cellStyle name="Normal 6 7 3 3 2 3 2" xfId="19403" xr:uid="{00000000-0005-0000-0000-00003E950000}"/>
    <cellStyle name="Normal 6 7 3 3 2 3 2 2" xfId="19404" xr:uid="{00000000-0005-0000-0000-00003F950000}"/>
    <cellStyle name="Normal 6 7 3 3 2 3 2 2 2" xfId="43049" xr:uid="{00000000-0005-0000-0000-000040950000}"/>
    <cellStyle name="Normal 6 7 3 3 2 3 2 3" xfId="33031" xr:uid="{00000000-0005-0000-0000-000041950000}"/>
    <cellStyle name="Normal 6 7 3 3 2 3 3" xfId="19405" xr:uid="{00000000-0005-0000-0000-000042950000}"/>
    <cellStyle name="Normal 6 7 3 3 2 3 3 2" xfId="19406" xr:uid="{00000000-0005-0000-0000-000043950000}"/>
    <cellStyle name="Normal 6 7 3 3 2 3 3 2 2" xfId="43050" xr:uid="{00000000-0005-0000-0000-000044950000}"/>
    <cellStyle name="Normal 6 7 3 3 2 3 3 3" xfId="33032" xr:uid="{00000000-0005-0000-0000-000045950000}"/>
    <cellStyle name="Normal 6 7 3 3 2 3 4" xfId="19407" xr:uid="{00000000-0005-0000-0000-000046950000}"/>
    <cellStyle name="Normal 6 7 3 3 2 3 4 2" xfId="36945" xr:uid="{00000000-0005-0000-0000-000047950000}"/>
    <cellStyle name="Normal 6 7 3 3 2 3 5" xfId="26349" xr:uid="{00000000-0005-0000-0000-000048950000}"/>
    <cellStyle name="Normal 6 7 3 3 2 4" xfId="19408" xr:uid="{00000000-0005-0000-0000-000049950000}"/>
    <cellStyle name="Normal 6 7 3 3 2 4 2" xfId="19409" xr:uid="{00000000-0005-0000-0000-00004A950000}"/>
    <cellStyle name="Normal 6 7 3 3 2 4 2 2" xfId="43051" xr:uid="{00000000-0005-0000-0000-00004B950000}"/>
    <cellStyle name="Normal 6 7 3 3 2 4 3" xfId="33033" xr:uid="{00000000-0005-0000-0000-00004C950000}"/>
    <cellStyle name="Normal 6 7 3 3 2 5" xfId="19410" xr:uid="{00000000-0005-0000-0000-00004D950000}"/>
    <cellStyle name="Normal 6 7 3 3 2 5 2" xfId="19411" xr:uid="{00000000-0005-0000-0000-00004E950000}"/>
    <cellStyle name="Normal 6 7 3 3 2 5 2 2" xfId="43052" xr:uid="{00000000-0005-0000-0000-00004F950000}"/>
    <cellStyle name="Normal 6 7 3 3 2 5 3" xfId="33034" xr:uid="{00000000-0005-0000-0000-000050950000}"/>
    <cellStyle name="Normal 6 7 3 3 2 6" xfId="19412" xr:uid="{00000000-0005-0000-0000-000051950000}"/>
    <cellStyle name="Normal 6 7 3 3 2 6 2" xfId="36943" xr:uid="{00000000-0005-0000-0000-000052950000}"/>
    <cellStyle name="Normal 6 7 3 3 2 7" xfId="26347" xr:uid="{00000000-0005-0000-0000-000053950000}"/>
    <cellStyle name="Normal 6 7 3 3 3" xfId="19413" xr:uid="{00000000-0005-0000-0000-000054950000}"/>
    <cellStyle name="Normal 6 7 3 3 3 2" xfId="19414" xr:uid="{00000000-0005-0000-0000-000055950000}"/>
    <cellStyle name="Normal 6 7 3 3 3 2 2" xfId="19415" xr:uid="{00000000-0005-0000-0000-000056950000}"/>
    <cellStyle name="Normal 6 7 3 3 3 2 2 2" xfId="43053" xr:uid="{00000000-0005-0000-0000-000057950000}"/>
    <cellStyle name="Normal 6 7 3 3 3 2 3" xfId="33035" xr:uid="{00000000-0005-0000-0000-000058950000}"/>
    <cellStyle name="Normal 6 7 3 3 3 3" xfId="19416" xr:uid="{00000000-0005-0000-0000-000059950000}"/>
    <cellStyle name="Normal 6 7 3 3 3 3 2" xfId="19417" xr:uid="{00000000-0005-0000-0000-00005A950000}"/>
    <cellStyle name="Normal 6 7 3 3 3 3 2 2" xfId="43054" xr:uid="{00000000-0005-0000-0000-00005B950000}"/>
    <cellStyle name="Normal 6 7 3 3 3 3 3" xfId="33036" xr:uid="{00000000-0005-0000-0000-00005C950000}"/>
    <cellStyle name="Normal 6 7 3 3 3 4" xfId="19418" xr:uid="{00000000-0005-0000-0000-00005D950000}"/>
    <cellStyle name="Normal 6 7 3 3 3 4 2" xfId="36946" xr:uid="{00000000-0005-0000-0000-00005E950000}"/>
    <cellStyle name="Normal 6 7 3 3 3 5" xfId="26350" xr:uid="{00000000-0005-0000-0000-00005F950000}"/>
    <cellStyle name="Normal 6 7 3 3 4" xfId="19419" xr:uid="{00000000-0005-0000-0000-000060950000}"/>
    <cellStyle name="Normal 6 7 3 3 4 2" xfId="19420" xr:uid="{00000000-0005-0000-0000-000061950000}"/>
    <cellStyle name="Normal 6 7 3 3 4 2 2" xfId="19421" xr:uid="{00000000-0005-0000-0000-000062950000}"/>
    <cellStyle name="Normal 6 7 3 3 4 2 2 2" xfId="43055" xr:uid="{00000000-0005-0000-0000-000063950000}"/>
    <cellStyle name="Normal 6 7 3 3 4 2 3" xfId="33037" xr:uid="{00000000-0005-0000-0000-000064950000}"/>
    <cellStyle name="Normal 6 7 3 3 4 3" xfId="19422" xr:uid="{00000000-0005-0000-0000-000065950000}"/>
    <cellStyle name="Normal 6 7 3 3 4 3 2" xfId="19423" xr:uid="{00000000-0005-0000-0000-000066950000}"/>
    <cellStyle name="Normal 6 7 3 3 4 3 2 2" xfId="43056" xr:uid="{00000000-0005-0000-0000-000067950000}"/>
    <cellStyle name="Normal 6 7 3 3 4 3 3" xfId="33038" xr:uid="{00000000-0005-0000-0000-000068950000}"/>
    <cellStyle name="Normal 6 7 3 3 4 4" xfId="19424" xr:uid="{00000000-0005-0000-0000-000069950000}"/>
    <cellStyle name="Normal 6 7 3 3 4 4 2" xfId="36947" xr:uid="{00000000-0005-0000-0000-00006A950000}"/>
    <cellStyle name="Normal 6 7 3 3 4 5" xfId="26351" xr:uid="{00000000-0005-0000-0000-00006B950000}"/>
    <cellStyle name="Normal 6 7 3 3 5" xfId="19425" xr:uid="{00000000-0005-0000-0000-00006C950000}"/>
    <cellStyle name="Normal 6 7 3 3 5 2" xfId="19426" xr:uid="{00000000-0005-0000-0000-00006D950000}"/>
    <cellStyle name="Normal 6 7 3 3 5 2 2" xfId="43057" xr:uid="{00000000-0005-0000-0000-00006E950000}"/>
    <cellStyle name="Normal 6 7 3 3 5 3" xfId="33039" xr:uid="{00000000-0005-0000-0000-00006F950000}"/>
    <cellStyle name="Normal 6 7 3 3 6" xfId="19427" xr:uid="{00000000-0005-0000-0000-000070950000}"/>
    <cellStyle name="Normal 6 7 3 3 6 2" xfId="19428" xr:uid="{00000000-0005-0000-0000-000071950000}"/>
    <cellStyle name="Normal 6 7 3 3 6 2 2" xfId="43058" xr:uid="{00000000-0005-0000-0000-000072950000}"/>
    <cellStyle name="Normal 6 7 3 3 6 3" xfId="33040" xr:uid="{00000000-0005-0000-0000-000073950000}"/>
    <cellStyle name="Normal 6 7 3 3 7" xfId="19429" xr:uid="{00000000-0005-0000-0000-000074950000}"/>
    <cellStyle name="Normal 6 7 3 3 7 2" xfId="36942" xr:uid="{00000000-0005-0000-0000-000075950000}"/>
    <cellStyle name="Normal 6 7 3 3 8" xfId="26346" xr:uid="{00000000-0005-0000-0000-000076950000}"/>
    <cellStyle name="Normal 6 7 3 4" xfId="19430" xr:uid="{00000000-0005-0000-0000-000077950000}"/>
    <cellStyle name="Normal 6 7 3 4 2" xfId="19431" xr:uid="{00000000-0005-0000-0000-000078950000}"/>
    <cellStyle name="Normal 6 7 3 4 2 2" xfId="19432" xr:uid="{00000000-0005-0000-0000-000079950000}"/>
    <cellStyle name="Normal 6 7 3 4 2 2 2" xfId="19433" xr:uid="{00000000-0005-0000-0000-00007A950000}"/>
    <cellStyle name="Normal 6 7 3 4 2 2 2 2" xfId="43059" xr:uid="{00000000-0005-0000-0000-00007B950000}"/>
    <cellStyle name="Normal 6 7 3 4 2 2 3" xfId="33041" xr:uid="{00000000-0005-0000-0000-00007C950000}"/>
    <cellStyle name="Normal 6 7 3 4 2 3" xfId="19434" xr:uid="{00000000-0005-0000-0000-00007D950000}"/>
    <cellStyle name="Normal 6 7 3 4 2 3 2" xfId="19435" xr:uid="{00000000-0005-0000-0000-00007E950000}"/>
    <cellStyle name="Normal 6 7 3 4 2 3 2 2" xfId="43060" xr:uid="{00000000-0005-0000-0000-00007F950000}"/>
    <cellStyle name="Normal 6 7 3 4 2 3 3" xfId="33042" xr:uid="{00000000-0005-0000-0000-000080950000}"/>
    <cellStyle name="Normal 6 7 3 4 2 4" xfId="19436" xr:uid="{00000000-0005-0000-0000-000081950000}"/>
    <cellStyle name="Normal 6 7 3 4 2 4 2" xfId="36949" xr:uid="{00000000-0005-0000-0000-000082950000}"/>
    <cellStyle name="Normal 6 7 3 4 2 5" xfId="26353" xr:uid="{00000000-0005-0000-0000-000083950000}"/>
    <cellStyle name="Normal 6 7 3 4 3" xfId="19437" xr:uid="{00000000-0005-0000-0000-000084950000}"/>
    <cellStyle name="Normal 6 7 3 4 3 2" xfId="19438" xr:uid="{00000000-0005-0000-0000-000085950000}"/>
    <cellStyle name="Normal 6 7 3 4 3 2 2" xfId="19439" xr:uid="{00000000-0005-0000-0000-000086950000}"/>
    <cellStyle name="Normal 6 7 3 4 3 2 2 2" xfId="43061" xr:uid="{00000000-0005-0000-0000-000087950000}"/>
    <cellStyle name="Normal 6 7 3 4 3 2 3" xfId="33043" xr:uid="{00000000-0005-0000-0000-000088950000}"/>
    <cellStyle name="Normal 6 7 3 4 3 3" xfId="19440" xr:uid="{00000000-0005-0000-0000-000089950000}"/>
    <cellStyle name="Normal 6 7 3 4 3 3 2" xfId="19441" xr:uid="{00000000-0005-0000-0000-00008A950000}"/>
    <cellStyle name="Normal 6 7 3 4 3 3 2 2" xfId="43062" xr:uid="{00000000-0005-0000-0000-00008B950000}"/>
    <cellStyle name="Normal 6 7 3 4 3 3 3" xfId="33044" xr:uid="{00000000-0005-0000-0000-00008C950000}"/>
    <cellStyle name="Normal 6 7 3 4 3 4" xfId="19442" xr:uid="{00000000-0005-0000-0000-00008D950000}"/>
    <cellStyle name="Normal 6 7 3 4 3 4 2" xfId="36950" xr:uid="{00000000-0005-0000-0000-00008E950000}"/>
    <cellStyle name="Normal 6 7 3 4 3 5" xfId="26354" xr:uid="{00000000-0005-0000-0000-00008F950000}"/>
    <cellStyle name="Normal 6 7 3 4 4" xfId="19443" xr:uid="{00000000-0005-0000-0000-000090950000}"/>
    <cellStyle name="Normal 6 7 3 4 4 2" xfId="19444" xr:uid="{00000000-0005-0000-0000-000091950000}"/>
    <cellStyle name="Normal 6 7 3 4 4 2 2" xfId="43063" xr:uid="{00000000-0005-0000-0000-000092950000}"/>
    <cellStyle name="Normal 6 7 3 4 4 3" xfId="33045" xr:uid="{00000000-0005-0000-0000-000093950000}"/>
    <cellStyle name="Normal 6 7 3 4 5" xfId="19445" xr:uid="{00000000-0005-0000-0000-000094950000}"/>
    <cellStyle name="Normal 6 7 3 4 5 2" xfId="19446" xr:uid="{00000000-0005-0000-0000-000095950000}"/>
    <cellStyle name="Normal 6 7 3 4 5 2 2" xfId="43064" xr:uid="{00000000-0005-0000-0000-000096950000}"/>
    <cellStyle name="Normal 6 7 3 4 5 3" xfId="33046" xr:uid="{00000000-0005-0000-0000-000097950000}"/>
    <cellStyle name="Normal 6 7 3 4 6" xfId="19447" xr:uid="{00000000-0005-0000-0000-000098950000}"/>
    <cellStyle name="Normal 6 7 3 4 6 2" xfId="36948" xr:uid="{00000000-0005-0000-0000-000099950000}"/>
    <cellStyle name="Normal 6 7 3 4 7" xfId="26352" xr:uid="{00000000-0005-0000-0000-00009A950000}"/>
    <cellStyle name="Normal 6 7 3 5" xfId="19448" xr:uid="{00000000-0005-0000-0000-00009B950000}"/>
    <cellStyle name="Normal 6 7 3 5 2" xfId="19449" xr:uid="{00000000-0005-0000-0000-00009C950000}"/>
    <cellStyle name="Normal 6 7 3 5 2 2" xfId="19450" xr:uid="{00000000-0005-0000-0000-00009D950000}"/>
    <cellStyle name="Normal 6 7 3 5 2 2 2" xfId="43065" xr:uid="{00000000-0005-0000-0000-00009E950000}"/>
    <cellStyle name="Normal 6 7 3 5 2 3" xfId="33047" xr:uid="{00000000-0005-0000-0000-00009F950000}"/>
    <cellStyle name="Normal 6 7 3 5 3" xfId="19451" xr:uid="{00000000-0005-0000-0000-0000A0950000}"/>
    <cellStyle name="Normal 6 7 3 5 3 2" xfId="19452" xr:uid="{00000000-0005-0000-0000-0000A1950000}"/>
    <cellStyle name="Normal 6 7 3 5 3 2 2" xfId="43066" xr:uid="{00000000-0005-0000-0000-0000A2950000}"/>
    <cellStyle name="Normal 6 7 3 5 3 3" xfId="33048" xr:uid="{00000000-0005-0000-0000-0000A3950000}"/>
    <cellStyle name="Normal 6 7 3 5 4" xfId="19453" xr:uid="{00000000-0005-0000-0000-0000A4950000}"/>
    <cellStyle name="Normal 6 7 3 5 4 2" xfId="36951" xr:uid="{00000000-0005-0000-0000-0000A5950000}"/>
    <cellStyle name="Normal 6 7 3 5 5" xfId="26355" xr:uid="{00000000-0005-0000-0000-0000A6950000}"/>
    <cellStyle name="Normal 6 7 3 6" xfId="19454" xr:uid="{00000000-0005-0000-0000-0000A7950000}"/>
    <cellStyle name="Normal 6 7 3 6 2" xfId="19455" xr:uid="{00000000-0005-0000-0000-0000A8950000}"/>
    <cellStyle name="Normal 6 7 3 6 2 2" xfId="19456" xr:uid="{00000000-0005-0000-0000-0000A9950000}"/>
    <cellStyle name="Normal 6 7 3 6 2 2 2" xfId="43067" xr:uid="{00000000-0005-0000-0000-0000AA950000}"/>
    <cellStyle name="Normal 6 7 3 6 2 3" xfId="33049" xr:uid="{00000000-0005-0000-0000-0000AB950000}"/>
    <cellStyle name="Normal 6 7 3 6 3" xfId="19457" xr:uid="{00000000-0005-0000-0000-0000AC950000}"/>
    <cellStyle name="Normal 6 7 3 6 3 2" xfId="19458" xr:uid="{00000000-0005-0000-0000-0000AD950000}"/>
    <cellStyle name="Normal 6 7 3 6 3 2 2" xfId="43068" xr:uid="{00000000-0005-0000-0000-0000AE950000}"/>
    <cellStyle name="Normal 6 7 3 6 3 3" xfId="33050" xr:uid="{00000000-0005-0000-0000-0000AF950000}"/>
    <cellStyle name="Normal 6 7 3 6 4" xfId="19459" xr:uid="{00000000-0005-0000-0000-0000B0950000}"/>
    <cellStyle name="Normal 6 7 3 6 4 2" xfId="36952" xr:uid="{00000000-0005-0000-0000-0000B1950000}"/>
    <cellStyle name="Normal 6 7 3 6 5" xfId="26356" xr:uid="{00000000-0005-0000-0000-0000B2950000}"/>
    <cellStyle name="Normal 6 7 3 7" xfId="19460" xr:uid="{00000000-0005-0000-0000-0000B3950000}"/>
    <cellStyle name="Normal 6 7 3 7 2" xfId="19461" xr:uid="{00000000-0005-0000-0000-0000B4950000}"/>
    <cellStyle name="Normal 6 7 3 7 2 2" xfId="43069" xr:uid="{00000000-0005-0000-0000-0000B5950000}"/>
    <cellStyle name="Normal 6 7 3 7 3" xfId="33051" xr:uid="{00000000-0005-0000-0000-0000B6950000}"/>
    <cellStyle name="Normal 6 7 3 8" xfId="19462" xr:uid="{00000000-0005-0000-0000-0000B7950000}"/>
    <cellStyle name="Normal 6 7 3 8 2" xfId="19463" xr:uid="{00000000-0005-0000-0000-0000B8950000}"/>
    <cellStyle name="Normal 6 7 3 8 2 2" xfId="43070" xr:uid="{00000000-0005-0000-0000-0000B9950000}"/>
    <cellStyle name="Normal 6 7 3 8 3" xfId="33052" xr:uid="{00000000-0005-0000-0000-0000BA950000}"/>
    <cellStyle name="Normal 6 7 3 9" xfId="19464" xr:uid="{00000000-0005-0000-0000-0000BB950000}"/>
    <cellStyle name="Normal 6 7 3 9 2" xfId="36935" xr:uid="{00000000-0005-0000-0000-0000BC950000}"/>
    <cellStyle name="Normal 6 7 4" xfId="19465" xr:uid="{00000000-0005-0000-0000-0000BD950000}"/>
    <cellStyle name="Normal 6 7 4 2" xfId="19466" xr:uid="{00000000-0005-0000-0000-0000BE950000}"/>
    <cellStyle name="Normal 6 7 4 2 2" xfId="19467" xr:uid="{00000000-0005-0000-0000-0000BF950000}"/>
    <cellStyle name="Normal 6 7 4 2 2 2" xfId="19468" xr:uid="{00000000-0005-0000-0000-0000C0950000}"/>
    <cellStyle name="Normal 6 7 4 2 2 2 2" xfId="19469" xr:uid="{00000000-0005-0000-0000-0000C1950000}"/>
    <cellStyle name="Normal 6 7 4 2 2 2 2 2" xfId="43071" xr:uid="{00000000-0005-0000-0000-0000C2950000}"/>
    <cellStyle name="Normal 6 7 4 2 2 2 3" xfId="33053" xr:uid="{00000000-0005-0000-0000-0000C3950000}"/>
    <cellStyle name="Normal 6 7 4 2 2 3" xfId="19470" xr:uid="{00000000-0005-0000-0000-0000C4950000}"/>
    <cellStyle name="Normal 6 7 4 2 2 3 2" xfId="19471" xr:uid="{00000000-0005-0000-0000-0000C5950000}"/>
    <cellStyle name="Normal 6 7 4 2 2 3 2 2" xfId="43072" xr:uid="{00000000-0005-0000-0000-0000C6950000}"/>
    <cellStyle name="Normal 6 7 4 2 2 3 3" xfId="33054" xr:uid="{00000000-0005-0000-0000-0000C7950000}"/>
    <cellStyle name="Normal 6 7 4 2 2 4" xfId="19472" xr:uid="{00000000-0005-0000-0000-0000C8950000}"/>
    <cellStyle name="Normal 6 7 4 2 2 4 2" xfId="36955" xr:uid="{00000000-0005-0000-0000-0000C9950000}"/>
    <cellStyle name="Normal 6 7 4 2 2 5" xfId="26359" xr:uid="{00000000-0005-0000-0000-0000CA950000}"/>
    <cellStyle name="Normal 6 7 4 2 3" xfId="19473" xr:uid="{00000000-0005-0000-0000-0000CB950000}"/>
    <cellStyle name="Normal 6 7 4 2 3 2" xfId="19474" xr:uid="{00000000-0005-0000-0000-0000CC950000}"/>
    <cellStyle name="Normal 6 7 4 2 3 2 2" xfId="19475" xr:uid="{00000000-0005-0000-0000-0000CD950000}"/>
    <cellStyle name="Normal 6 7 4 2 3 2 2 2" xfId="43073" xr:uid="{00000000-0005-0000-0000-0000CE950000}"/>
    <cellStyle name="Normal 6 7 4 2 3 2 3" xfId="33055" xr:uid="{00000000-0005-0000-0000-0000CF950000}"/>
    <cellStyle name="Normal 6 7 4 2 3 3" xfId="19476" xr:uid="{00000000-0005-0000-0000-0000D0950000}"/>
    <cellStyle name="Normal 6 7 4 2 3 3 2" xfId="19477" xr:uid="{00000000-0005-0000-0000-0000D1950000}"/>
    <cellStyle name="Normal 6 7 4 2 3 3 2 2" xfId="43074" xr:uid="{00000000-0005-0000-0000-0000D2950000}"/>
    <cellStyle name="Normal 6 7 4 2 3 3 3" xfId="33056" xr:uid="{00000000-0005-0000-0000-0000D3950000}"/>
    <cellStyle name="Normal 6 7 4 2 3 4" xfId="19478" xr:uid="{00000000-0005-0000-0000-0000D4950000}"/>
    <cellStyle name="Normal 6 7 4 2 3 4 2" xfId="36956" xr:uid="{00000000-0005-0000-0000-0000D5950000}"/>
    <cellStyle name="Normal 6 7 4 2 3 5" xfId="26360" xr:uid="{00000000-0005-0000-0000-0000D6950000}"/>
    <cellStyle name="Normal 6 7 4 2 4" xfId="19479" xr:uid="{00000000-0005-0000-0000-0000D7950000}"/>
    <cellStyle name="Normal 6 7 4 2 4 2" xfId="19480" xr:uid="{00000000-0005-0000-0000-0000D8950000}"/>
    <cellStyle name="Normal 6 7 4 2 4 2 2" xfId="43075" xr:uid="{00000000-0005-0000-0000-0000D9950000}"/>
    <cellStyle name="Normal 6 7 4 2 4 3" xfId="33057" xr:uid="{00000000-0005-0000-0000-0000DA950000}"/>
    <cellStyle name="Normal 6 7 4 2 5" xfId="19481" xr:uid="{00000000-0005-0000-0000-0000DB950000}"/>
    <cellStyle name="Normal 6 7 4 2 5 2" xfId="19482" xr:uid="{00000000-0005-0000-0000-0000DC950000}"/>
    <cellStyle name="Normal 6 7 4 2 5 2 2" xfId="43076" xr:uid="{00000000-0005-0000-0000-0000DD950000}"/>
    <cellStyle name="Normal 6 7 4 2 5 3" xfId="33058" xr:uid="{00000000-0005-0000-0000-0000DE950000}"/>
    <cellStyle name="Normal 6 7 4 2 6" xfId="19483" xr:uid="{00000000-0005-0000-0000-0000DF950000}"/>
    <cellStyle name="Normal 6 7 4 2 6 2" xfId="36954" xr:uid="{00000000-0005-0000-0000-0000E0950000}"/>
    <cellStyle name="Normal 6 7 4 2 7" xfId="26358" xr:uid="{00000000-0005-0000-0000-0000E1950000}"/>
    <cellStyle name="Normal 6 7 4 3" xfId="19484" xr:uid="{00000000-0005-0000-0000-0000E2950000}"/>
    <cellStyle name="Normal 6 7 4 3 2" xfId="19485" xr:uid="{00000000-0005-0000-0000-0000E3950000}"/>
    <cellStyle name="Normal 6 7 4 3 2 2" xfId="19486" xr:uid="{00000000-0005-0000-0000-0000E4950000}"/>
    <cellStyle name="Normal 6 7 4 3 2 2 2" xfId="43077" xr:uid="{00000000-0005-0000-0000-0000E5950000}"/>
    <cellStyle name="Normal 6 7 4 3 2 3" xfId="33059" xr:uid="{00000000-0005-0000-0000-0000E6950000}"/>
    <cellStyle name="Normal 6 7 4 3 3" xfId="19487" xr:uid="{00000000-0005-0000-0000-0000E7950000}"/>
    <cellStyle name="Normal 6 7 4 3 3 2" xfId="19488" xr:uid="{00000000-0005-0000-0000-0000E8950000}"/>
    <cellStyle name="Normal 6 7 4 3 3 2 2" xfId="43078" xr:uid="{00000000-0005-0000-0000-0000E9950000}"/>
    <cellStyle name="Normal 6 7 4 3 3 3" xfId="33060" xr:uid="{00000000-0005-0000-0000-0000EA950000}"/>
    <cellStyle name="Normal 6 7 4 3 4" xfId="19489" xr:uid="{00000000-0005-0000-0000-0000EB950000}"/>
    <cellStyle name="Normal 6 7 4 3 4 2" xfId="36957" xr:uid="{00000000-0005-0000-0000-0000EC950000}"/>
    <cellStyle name="Normal 6 7 4 3 5" xfId="26361" xr:uid="{00000000-0005-0000-0000-0000ED950000}"/>
    <cellStyle name="Normal 6 7 4 4" xfId="19490" xr:uid="{00000000-0005-0000-0000-0000EE950000}"/>
    <cellStyle name="Normal 6 7 4 4 2" xfId="19491" xr:uid="{00000000-0005-0000-0000-0000EF950000}"/>
    <cellStyle name="Normal 6 7 4 4 2 2" xfId="19492" xr:uid="{00000000-0005-0000-0000-0000F0950000}"/>
    <cellStyle name="Normal 6 7 4 4 2 2 2" xfId="43079" xr:uid="{00000000-0005-0000-0000-0000F1950000}"/>
    <cellStyle name="Normal 6 7 4 4 2 3" xfId="33061" xr:uid="{00000000-0005-0000-0000-0000F2950000}"/>
    <cellStyle name="Normal 6 7 4 4 3" xfId="19493" xr:uid="{00000000-0005-0000-0000-0000F3950000}"/>
    <cellStyle name="Normal 6 7 4 4 3 2" xfId="19494" xr:uid="{00000000-0005-0000-0000-0000F4950000}"/>
    <cellStyle name="Normal 6 7 4 4 3 2 2" xfId="43080" xr:uid="{00000000-0005-0000-0000-0000F5950000}"/>
    <cellStyle name="Normal 6 7 4 4 3 3" xfId="33062" xr:uid="{00000000-0005-0000-0000-0000F6950000}"/>
    <cellStyle name="Normal 6 7 4 4 4" xfId="19495" xr:uid="{00000000-0005-0000-0000-0000F7950000}"/>
    <cellStyle name="Normal 6 7 4 4 4 2" xfId="36958" xr:uid="{00000000-0005-0000-0000-0000F8950000}"/>
    <cellStyle name="Normal 6 7 4 4 5" xfId="26362" xr:uid="{00000000-0005-0000-0000-0000F9950000}"/>
    <cellStyle name="Normal 6 7 4 5" xfId="19496" xr:uid="{00000000-0005-0000-0000-0000FA950000}"/>
    <cellStyle name="Normal 6 7 4 5 2" xfId="19497" xr:uid="{00000000-0005-0000-0000-0000FB950000}"/>
    <cellStyle name="Normal 6 7 4 5 2 2" xfId="43081" xr:uid="{00000000-0005-0000-0000-0000FC950000}"/>
    <cellStyle name="Normal 6 7 4 5 3" xfId="33063" xr:uid="{00000000-0005-0000-0000-0000FD950000}"/>
    <cellStyle name="Normal 6 7 4 6" xfId="19498" xr:uid="{00000000-0005-0000-0000-0000FE950000}"/>
    <cellStyle name="Normal 6 7 4 6 2" xfId="19499" xr:uid="{00000000-0005-0000-0000-0000FF950000}"/>
    <cellStyle name="Normal 6 7 4 6 2 2" xfId="43082" xr:uid="{00000000-0005-0000-0000-000000960000}"/>
    <cellStyle name="Normal 6 7 4 6 3" xfId="33064" xr:uid="{00000000-0005-0000-0000-000001960000}"/>
    <cellStyle name="Normal 6 7 4 7" xfId="19500" xr:uid="{00000000-0005-0000-0000-000002960000}"/>
    <cellStyle name="Normal 6 7 4 7 2" xfId="36953" xr:uid="{00000000-0005-0000-0000-000003960000}"/>
    <cellStyle name="Normal 6 7 4 8" xfId="26357" xr:uid="{00000000-0005-0000-0000-000004960000}"/>
    <cellStyle name="Normal 6 7 5" xfId="19501" xr:uid="{00000000-0005-0000-0000-000005960000}"/>
    <cellStyle name="Normal 6 7 5 2" xfId="19502" xr:uid="{00000000-0005-0000-0000-000006960000}"/>
    <cellStyle name="Normal 6 7 5 2 2" xfId="19503" xr:uid="{00000000-0005-0000-0000-000007960000}"/>
    <cellStyle name="Normal 6 7 5 2 2 2" xfId="19504" xr:uid="{00000000-0005-0000-0000-000008960000}"/>
    <cellStyle name="Normal 6 7 5 2 2 2 2" xfId="19505" xr:uid="{00000000-0005-0000-0000-000009960000}"/>
    <cellStyle name="Normal 6 7 5 2 2 2 2 2" xfId="43083" xr:uid="{00000000-0005-0000-0000-00000A960000}"/>
    <cellStyle name="Normal 6 7 5 2 2 2 3" xfId="33065" xr:uid="{00000000-0005-0000-0000-00000B960000}"/>
    <cellStyle name="Normal 6 7 5 2 2 3" xfId="19506" xr:uid="{00000000-0005-0000-0000-00000C960000}"/>
    <cellStyle name="Normal 6 7 5 2 2 3 2" xfId="19507" xr:uid="{00000000-0005-0000-0000-00000D960000}"/>
    <cellStyle name="Normal 6 7 5 2 2 3 2 2" xfId="43084" xr:uid="{00000000-0005-0000-0000-00000E960000}"/>
    <cellStyle name="Normal 6 7 5 2 2 3 3" xfId="33066" xr:uid="{00000000-0005-0000-0000-00000F960000}"/>
    <cellStyle name="Normal 6 7 5 2 2 4" xfId="19508" xr:uid="{00000000-0005-0000-0000-000010960000}"/>
    <cellStyle name="Normal 6 7 5 2 2 4 2" xfId="36961" xr:uid="{00000000-0005-0000-0000-000011960000}"/>
    <cellStyle name="Normal 6 7 5 2 2 5" xfId="26365" xr:uid="{00000000-0005-0000-0000-000012960000}"/>
    <cellStyle name="Normal 6 7 5 2 3" xfId="19509" xr:uid="{00000000-0005-0000-0000-000013960000}"/>
    <cellStyle name="Normal 6 7 5 2 3 2" xfId="19510" xr:uid="{00000000-0005-0000-0000-000014960000}"/>
    <cellStyle name="Normal 6 7 5 2 3 2 2" xfId="19511" xr:uid="{00000000-0005-0000-0000-000015960000}"/>
    <cellStyle name="Normal 6 7 5 2 3 2 2 2" xfId="43085" xr:uid="{00000000-0005-0000-0000-000016960000}"/>
    <cellStyle name="Normal 6 7 5 2 3 2 3" xfId="33067" xr:uid="{00000000-0005-0000-0000-000017960000}"/>
    <cellStyle name="Normal 6 7 5 2 3 3" xfId="19512" xr:uid="{00000000-0005-0000-0000-000018960000}"/>
    <cellStyle name="Normal 6 7 5 2 3 3 2" xfId="19513" xr:uid="{00000000-0005-0000-0000-000019960000}"/>
    <cellStyle name="Normal 6 7 5 2 3 3 2 2" xfId="43086" xr:uid="{00000000-0005-0000-0000-00001A960000}"/>
    <cellStyle name="Normal 6 7 5 2 3 3 3" xfId="33068" xr:uid="{00000000-0005-0000-0000-00001B960000}"/>
    <cellStyle name="Normal 6 7 5 2 3 4" xfId="19514" xr:uid="{00000000-0005-0000-0000-00001C960000}"/>
    <cellStyle name="Normal 6 7 5 2 3 4 2" xfId="36962" xr:uid="{00000000-0005-0000-0000-00001D960000}"/>
    <cellStyle name="Normal 6 7 5 2 3 5" xfId="26366" xr:uid="{00000000-0005-0000-0000-00001E960000}"/>
    <cellStyle name="Normal 6 7 5 2 4" xfId="19515" xr:uid="{00000000-0005-0000-0000-00001F960000}"/>
    <cellStyle name="Normal 6 7 5 2 4 2" xfId="19516" xr:uid="{00000000-0005-0000-0000-000020960000}"/>
    <cellStyle name="Normal 6 7 5 2 4 2 2" xfId="43087" xr:uid="{00000000-0005-0000-0000-000021960000}"/>
    <cellStyle name="Normal 6 7 5 2 4 3" xfId="33069" xr:uid="{00000000-0005-0000-0000-000022960000}"/>
    <cellStyle name="Normal 6 7 5 2 5" xfId="19517" xr:uid="{00000000-0005-0000-0000-000023960000}"/>
    <cellStyle name="Normal 6 7 5 2 5 2" xfId="19518" xr:uid="{00000000-0005-0000-0000-000024960000}"/>
    <cellStyle name="Normal 6 7 5 2 5 2 2" xfId="43088" xr:uid="{00000000-0005-0000-0000-000025960000}"/>
    <cellStyle name="Normal 6 7 5 2 5 3" xfId="33070" xr:uid="{00000000-0005-0000-0000-000026960000}"/>
    <cellStyle name="Normal 6 7 5 2 6" xfId="19519" xr:uid="{00000000-0005-0000-0000-000027960000}"/>
    <cellStyle name="Normal 6 7 5 2 6 2" xfId="36960" xr:uid="{00000000-0005-0000-0000-000028960000}"/>
    <cellStyle name="Normal 6 7 5 2 7" xfId="26364" xr:uid="{00000000-0005-0000-0000-000029960000}"/>
    <cellStyle name="Normal 6 7 5 3" xfId="19520" xr:uid="{00000000-0005-0000-0000-00002A960000}"/>
    <cellStyle name="Normal 6 7 5 3 2" xfId="19521" xr:uid="{00000000-0005-0000-0000-00002B960000}"/>
    <cellStyle name="Normal 6 7 5 3 2 2" xfId="19522" xr:uid="{00000000-0005-0000-0000-00002C960000}"/>
    <cellStyle name="Normal 6 7 5 3 2 2 2" xfId="43089" xr:uid="{00000000-0005-0000-0000-00002D960000}"/>
    <cellStyle name="Normal 6 7 5 3 2 3" xfId="33071" xr:uid="{00000000-0005-0000-0000-00002E960000}"/>
    <cellStyle name="Normal 6 7 5 3 3" xfId="19523" xr:uid="{00000000-0005-0000-0000-00002F960000}"/>
    <cellStyle name="Normal 6 7 5 3 3 2" xfId="19524" xr:uid="{00000000-0005-0000-0000-000030960000}"/>
    <cellStyle name="Normal 6 7 5 3 3 2 2" xfId="43090" xr:uid="{00000000-0005-0000-0000-000031960000}"/>
    <cellStyle name="Normal 6 7 5 3 3 3" xfId="33072" xr:uid="{00000000-0005-0000-0000-000032960000}"/>
    <cellStyle name="Normal 6 7 5 3 4" xfId="19525" xr:uid="{00000000-0005-0000-0000-000033960000}"/>
    <cellStyle name="Normal 6 7 5 3 4 2" xfId="36963" xr:uid="{00000000-0005-0000-0000-000034960000}"/>
    <cellStyle name="Normal 6 7 5 3 5" xfId="26367" xr:uid="{00000000-0005-0000-0000-000035960000}"/>
    <cellStyle name="Normal 6 7 5 4" xfId="19526" xr:uid="{00000000-0005-0000-0000-000036960000}"/>
    <cellStyle name="Normal 6 7 5 4 2" xfId="19527" xr:uid="{00000000-0005-0000-0000-000037960000}"/>
    <cellStyle name="Normal 6 7 5 4 2 2" xfId="19528" xr:uid="{00000000-0005-0000-0000-000038960000}"/>
    <cellStyle name="Normal 6 7 5 4 2 2 2" xfId="43091" xr:uid="{00000000-0005-0000-0000-000039960000}"/>
    <cellStyle name="Normal 6 7 5 4 2 3" xfId="33073" xr:uid="{00000000-0005-0000-0000-00003A960000}"/>
    <cellStyle name="Normal 6 7 5 4 3" xfId="19529" xr:uid="{00000000-0005-0000-0000-00003B960000}"/>
    <cellStyle name="Normal 6 7 5 4 3 2" xfId="19530" xr:uid="{00000000-0005-0000-0000-00003C960000}"/>
    <cellStyle name="Normal 6 7 5 4 3 2 2" xfId="43092" xr:uid="{00000000-0005-0000-0000-00003D960000}"/>
    <cellStyle name="Normal 6 7 5 4 3 3" xfId="33074" xr:uid="{00000000-0005-0000-0000-00003E960000}"/>
    <cellStyle name="Normal 6 7 5 4 4" xfId="19531" xr:uid="{00000000-0005-0000-0000-00003F960000}"/>
    <cellStyle name="Normal 6 7 5 4 4 2" xfId="36964" xr:uid="{00000000-0005-0000-0000-000040960000}"/>
    <cellStyle name="Normal 6 7 5 4 5" xfId="26368" xr:uid="{00000000-0005-0000-0000-000041960000}"/>
    <cellStyle name="Normal 6 7 5 5" xfId="19532" xr:uid="{00000000-0005-0000-0000-000042960000}"/>
    <cellStyle name="Normal 6 7 5 5 2" xfId="19533" xr:uid="{00000000-0005-0000-0000-000043960000}"/>
    <cellStyle name="Normal 6 7 5 5 2 2" xfId="43093" xr:uid="{00000000-0005-0000-0000-000044960000}"/>
    <cellStyle name="Normal 6 7 5 5 3" xfId="33075" xr:uid="{00000000-0005-0000-0000-000045960000}"/>
    <cellStyle name="Normal 6 7 5 6" xfId="19534" xr:uid="{00000000-0005-0000-0000-000046960000}"/>
    <cellStyle name="Normal 6 7 5 6 2" xfId="19535" xr:uid="{00000000-0005-0000-0000-000047960000}"/>
    <cellStyle name="Normal 6 7 5 6 2 2" xfId="43094" xr:uid="{00000000-0005-0000-0000-000048960000}"/>
    <cellStyle name="Normal 6 7 5 6 3" xfId="33076" xr:uid="{00000000-0005-0000-0000-000049960000}"/>
    <cellStyle name="Normal 6 7 5 7" xfId="19536" xr:uid="{00000000-0005-0000-0000-00004A960000}"/>
    <cellStyle name="Normal 6 7 5 7 2" xfId="36959" xr:uid="{00000000-0005-0000-0000-00004B960000}"/>
    <cellStyle name="Normal 6 7 5 8" xfId="26363" xr:uid="{00000000-0005-0000-0000-00004C960000}"/>
    <cellStyle name="Normal 6 7 6" xfId="19537" xr:uid="{00000000-0005-0000-0000-00004D960000}"/>
    <cellStyle name="Normal 6 7 6 2" xfId="19538" xr:uid="{00000000-0005-0000-0000-00004E960000}"/>
    <cellStyle name="Normal 6 7 6 2 2" xfId="19539" xr:uid="{00000000-0005-0000-0000-00004F960000}"/>
    <cellStyle name="Normal 6 7 6 2 2 2" xfId="19540" xr:uid="{00000000-0005-0000-0000-000050960000}"/>
    <cellStyle name="Normal 6 7 6 2 2 2 2" xfId="19541" xr:uid="{00000000-0005-0000-0000-000051960000}"/>
    <cellStyle name="Normal 6 7 6 2 2 2 2 2" xfId="43095" xr:uid="{00000000-0005-0000-0000-000052960000}"/>
    <cellStyle name="Normal 6 7 6 2 2 2 3" xfId="33077" xr:uid="{00000000-0005-0000-0000-000053960000}"/>
    <cellStyle name="Normal 6 7 6 2 2 3" xfId="19542" xr:uid="{00000000-0005-0000-0000-000054960000}"/>
    <cellStyle name="Normal 6 7 6 2 2 3 2" xfId="19543" xr:uid="{00000000-0005-0000-0000-000055960000}"/>
    <cellStyle name="Normal 6 7 6 2 2 3 2 2" xfId="43096" xr:uid="{00000000-0005-0000-0000-000056960000}"/>
    <cellStyle name="Normal 6 7 6 2 2 3 3" xfId="33078" xr:uid="{00000000-0005-0000-0000-000057960000}"/>
    <cellStyle name="Normal 6 7 6 2 2 4" xfId="19544" xr:uid="{00000000-0005-0000-0000-000058960000}"/>
    <cellStyle name="Normal 6 7 6 2 2 4 2" xfId="36967" xr:uid="{00000000-0005-0000-0000-000059960000}"/>
    <cellStyle name="Normal 6 7 6 2 2 5" xfId="26371" xr:uid="{00000000-0005-0000-0000-00005A960000}"/>
    <cellStyle name="Normal 6 7 6 2 3" xfId="19545" xr:uid="{00000000-0005-0000-0000-00005B960000}"/>
    <cellStyle name="Normal 6 7 6 2 3 2" xfId="19546" xr:uid="{00000000-0005-0000-0000-00005C960000}"/>
    <cellStyle name="Normal 6 7 6 2 3 2 2" xfId="19547" xr:uid="{00000000-0005-0000-0000-00005D960000}"/>
    <cellStyle name="Normal 6 7 6 2 3 2 2 2" xfId="43097" xr:uid="{00000000-0005-0000-0000-00005E960000}"/>
    <cellStyle name="Normal 6 7 6 2 3 2 3" xfId="33079" xr:uid="{00000000-0005-0000-0000-00005F960000}"/>
    <cellStyle name="Normal 6 7 6 2 3 3" xfId="19548" xr:uid="{00000000-0005-0000-0000-000060960000}"/>
    <cellStyle name="Normal 6 7 6 2 3 3 2" xfId="19549" xr:uid="{00000000-0005-0000-0000-000061960000}"/>
    <cellStyle name="Normal 6 7 6 2 3 3 2 2" xfId="43098" xr:uid="{00000000-0005-0000-0000-000062960000}"/>
    <cellStyle name="Normal 6 7 6 2 3 3 3" xfId="33080" xr:uid="{00000000-0005-0000-0000-000063960000}"/>
    <cellStyle name="Normal 6 7 6 2 3 4" xfId="19550" xr:uid="{00000000-0005-0000-0000-000064960000}"/>
    <cellStyle name="Normal 6 7 6 2 3 4 2" xfId="36968" xr:uid="{00000000-0005-0000-0000-000065960000}"/>
    <cellStyle name="Normal 6 7 6 2 3 5" xfId="26372" xr:uid="{00000000-0005-0000-0000-000066960000}"/>
    <cellStyle name="Normal 6 7 6 2 4" xfId="19551" xr:uid="{00000000-0005-0000-0000-000067960000}"/>
    <cellStyle name="Normal 6 7 6 2 4 2" xfId="19552" xr:uid="{00000000-0005-0000-0000-000068960000}"/>
    <cellStyle name="Normal 6 7 6 2 4 2 2" xfId="43099" xr:uid="{00000000-0005-0000-0000-000069960000}"/>
    <cellStyle name="Normal 6 7 6 2 4 3" xfId="33081" xr:uid="{00000000-0005-0000-0000-00006A960000}"/>
    <cellStyle name="Normal 6 7 6 2 5" xfId="19553" xr:uid="{00000000-0005-0000-0000-00006B960000}"/>
    <cellStyle name="Normal 6 7 6 2 5 2" xfId="19554" xr:uid="{00000000-0005-0000-0000-00006C960000}"/>
    <cellStyle name="Normal 6 7 6 2 5 2 2" xfId="43100" xr:uid="{00000000-0005-0000-0000-00006D960000}"/>
    <cellStyle name="Normal 6 7 6 2 5 3" xfId="33082" xr:uid="{00000000-0005-0000-0000-00006E960000}"/>
    <cellStyle name="Normal 6 7 6 2 6" xfId="19555" xr:uid="{00000000-0005-0000-0000-00006F960000}"/>
    <cellStyle name="Normal 6 7 6 2 6 2" xfId="36966" xr:uid="{00000000-0005-0000-0000-000070960000}"/>
    <cellStyle name="Normal 6 7 6 2 7" xfId="26370" xr:uid="{00000000-0005-0000-0000-000071960000}"/>
    <cellStyle name="Normal 6 7 6 3" xfId="19556" xr:uid="{00000000-0005-0000-0000-000072960000}"/>
    <cellStyle name="Normal 6 7 6 3 2" xfId="19557" xr:uid="{00000000-0005-0000-0000-000073960000}"/>
    <cellStyle name="Normal 6 7 6 3 2 2" xfId="19558" xr:uid="{00000000-0005-0000-0000-000074960000}"/>
    <cellStyle name="Normal 6 7 6 3 2 2 2" xfId="43101" xr:uid="{00000000-0005-0000-0000-000075960000}"/>
    <cellStyle name="Normal 6 7 6 3 2 3" xfId="33083" xr:uid="{00000000-0005-0000-0000-000076960000}"/>
    <cellStyle name="Normal 6 7 6 3 3" xfId="19559" xr:uid="{00000000-0005-0000-0000-000077960000}"/>
    <cellStyle name="Normal 6 7 6 3 3 2" xfId="19560" xr:uid="{00000000-0005-0000-0000-000078960000}"/>
    <cellStyle name="Normal 6 7 6 3 3 2 2" xfId="43102" xr:uid="{00000000-0005-0000-0000-000079960000}"/>
    <cellStyle name="Normal 6 7 6 3 3 3" xfId="33084" xr:uid="{00000000-0005-0000-0000-00007A960000}"/>
    <cellStyle name="Normal 6 7 6 3 4" xfId="19561" xr:uid="{00000000-0005-0000-0000-00007B960000}"/>
    <cellStyle name="Normal 6 7 6 3 4 2" xfId="36969" xr:uid="{00000000-0005-0000-0000-00007C960000}"/>
    <cellStyle name="Normal 6 7 6 3 5" xfId="26373" xr:uid="{00000000-0005-0000-0000-00007D960000}"/>
    <cellStyle name="Normal 6 7 6 4" xfId="19562" xr:uid="{00000000-0005-0000-0000-00007E960000}"/>
    <cellStyle name="Normal 6 7 6 4 2" xfId="19563" xr:uid="{00000000-0005-0000-0000-00007F960000}"/>
    <cellStyle name="Normal 6 7 6 4 2 2" xfId="19564" xr:uid="{00000000-0005-0000-0000-000080960000}"/>
    <cellStyle name="Normal 6 7 6 4 2 2 2" xfId="43103" xr:uid="{00000000-0005-0000-0000-000081960000}"/>
    <cellStyle name="Normal 6 7 6 4 2 3" xfId="33085" xr:uid="{00000000-0005-0000-0000-000082960000}"/>
    <cellStyle name="Normal 6 7 6 4 3" xfId="19565" xr:uid="{00000000-0005-0000-0000-000083960000}"/>
    <cellStyle name="Normal 6 7 6 4 3 2" xfId="19566" xr:uid="{00000000-0005-0000-0000-000084960000}"/>
    <cellStyle name="Normal 6 7 6 4 3 2 2" xfId="43104" xr:uid="{00000000-0005-0000-0000-000085960000}"/>
    <cellStyle name="Normal 6 7 6 4 3 3" xfId="33086" xr:uid="{00000000-0005-0000-0000-000086960000}"/>
    <cellStyle name="Normal 6 7 6 4 4" xfId="19567" xr:uid="{00000000-0005-0000-0000-000087960000}"/>
    <cellStyle name="Normal 6 7 6 4 4 2" xfId="36970" xr:uid="{00000000-0005-0000-0000-000088960000}"/>
    <cellStyle name="Normal 6 7 6 4 5" xfId="26374" xr:uid="{00000000-0005-0000-0000-000089960000}"/>
    <cellStyle name="Normal 6 7 6 5" xfId="19568" xr:uid="{00000000-0005-0000-0000-00008A960000}"/>
    <cellStyle name="Normal 6 7 6 5 2" xfId="19569" xr:uid="{00000000-0005-0000-0000-00008B960000}"/>
    <cellStyle name="Normal 6 7 6 5 2 2" xfId="43105" xr:uid="{00000000-0005-0000-0000-00008C960000}"/>
    <cellStyle name="Normal 6 7 6 5 3" xfId="33087" xr:uid="{00000000-0005-0000-0000-00008D960000}"/>
    <cellStyle name="Normal 6 7 6 6" xfId="19570" xr:uid="{00000000-0005-0000-0000-00008E960000}"/>
    <cellStyle name="Normal 6 7 6 6 2" xfId="19571" xr:uid="{00000000-0005-0000-0000-00008F960000}"/>
    <cellStyle name="Normal 6 7 6 6 2 2" xfId="43106" xr:uid="{00000000-0005-0000-0000-000090960000}"/>
    <cellStyle name="Normal 6 7 6 6 3" xfId="33088" xr:uid="{00000000-0005-0000-0000-000091960000}"/>
    <cellStyle name="Normal 6 7 6 7" xfId="19572" xr:uid="{00000000-0005-0000-0000-000092960000}"/>
    <cellStyle name="Normal 6 7 6 7 2" xfId="36965" xr:uid="{00000000-0005-0000-0000-000093960000}"/>
    <cellStyle name="Normal 6 7 6 8" xfId="26369" xr:uid="{00000000-0005-0000-0000-000094960000}"/>
    <cellStyle name="Normal 6 7 7" xfId="19573" xr:uid="{00000000-0005-0000-0000-000095960000}"/>
    <cellStyle name="Normal 6 7 7 2" xfId="19574" xr:uid="{00000000-0005-0000-0000-000096960000}"/>
    <cellStyle name="Normal 6 7 7 2 2" xfId="19575" xr:uid="{00000000-0005-0000-0000-000097960000}"/>
    <cellStyle name="Normal 6 7 7 2 2 2" xfId="19576" xr:uid="{00000000-0005-0000-0000-000098960000}"/>
    <cellStyle name="Normal 6 7 7 2 2 2 2" xfId="43107" xr:uid="{00000000-0005-0000-0000-000099960000}"/>
    <cellStyle name="Normal 6 7 7 2 2 3" xfId="33089" xr:uid="{00000000-0005-0000-0000-00009A960000}"/>
    <cellStyle name="Normal 6 7 7 2 3" xfId="19577" xr:uid="{00000000-0005-0000-0000-00009B960000}"/>
    <cellStyle name="Normal 6 7 7 2 3 2" xfId="19578" xr:uid="{00000000-0005-0000-0000-00009C960000}"/>
    <cellStyle name="Normal 6 7 7 2 3 2 2" xfId="43108" xr:uid="{00000000-0005-0000-0000-00009D960000}"/>
    <cellStyle name="Normal 6 7 7 2 3 3" xfId="33090" xr:uid="{00000000-0005-0000-0000-00009E960000}"/>
    <cellStyle name="Normal 6 7 7 2 4" xfId="19579" xr:uid="{00000000-0005-0000-0000-00009F960000}"/>
    <cellStyle name="Normal 6 7 7 2 4 2" xfId="36972" xr:uid="{00000000-0005-0000-0000-0000A0960000}"/>
    <cellStyle name="Normal 6 7 7 2 5" xfId="26376" xr:uid="{00000000-0005-0000-0000-0000A1960000}"/>
    <cellStyle name="Normal 6 7 7 3" xfId="19580" xr:uid="{00000000-0005-0000-0000-0000A2960000}"/>
    <cellStyle name="Normal 6 7 7 3 2" xfId="19581" xr:uid="{00000000-0005-0000-0000-0000A3960000}"/>
    <cellStyle name="Normal 6 7 7 3 2 2" xfId="19582" xr:uid="{00000000-0005-0000-0000-0000A4960000}"/>
    <cellStyle name="Normal 6 7 7 3 2 2 2" xfId="43109" xr:uid="{00000000-0005-0000-0000-0000A5960000}"/>
    <cellStyle name="Normal 6 7 7 3 2 3" xfId="33091" xr:uid="{00000000-0005-0000-0000-0000A6960000}"/>
    <cellStyle name="Normal 6 7 7 3 3" xfId="19583" xr:uid="{00000000-0005-0000-0000-0000A7960000}"/>
    <cellStyle name="Normal 6 7 7 3 3 2" xfId="19584" xr:uid="{00000000-0005-0000-0000-0000A8960000}"/>
    <cellStyle name="Normal 6 7 7 3 3 2 2" xfId="43110" xr:uid="{00000000-0005-0000-0000-0000A9960000}"/>
    <cellStyle name="Normal 6 7 7 3 3 3" xfId="33092" xr:uid="{00000000-0005-0000-0000-0000AA960000}"/>
    <cellStyle name="Normal 6 7 7 3 4" xfId="19585" xr:uid="{00000000-0005-0000-0000-0000AB960000}"/>
    <cellStyle name="Normal 6 7 7 3 4 2" xfId="36973" xr:uid="{00000000-0005-0000-0000-0000AC960000}"/>
    <cellStyle name="Normal 6 7 7 3 5" xfId="26377" xr:uid="{00000000-0005-0000-0000-0000AD960000}"/>
    <cellStyle name="Normal 6 7 7 4" xfId="19586" xr:uid="{00000000-0005-0000-0000-0000AE960000}"/>
    <cellStyle name="Normal 6 7 7 4 2" xfId="19587" xr:uid="{00000000-0005-0000-0000-0000AF960000}"/>
    <cellStyle name="Normal 6 7 7 4 2 2" xfId="43111" xr:uid="{00000000-0005-0000-0000-0000B0960000}"/>
    <cellStyle name="Normal 6 7 7 4 3" xfId="33093" xr:uid="{00000000-0005-0000-0000-0000B1960000}"/>
    <cellStyle name="Normal 6 7 7 5" xfId="19588" xr:uid="{00000000-0005-0000-0000-0000B2960000}"/>
    <cellStyle name="Normal 6 7 7 5 2" xfId="19589" xr:uid="{00000000-0005-0000-0000-0000B3960000}"/>
    <cellStyle name="Normal 6 7 7 5 2 2" xfId="43112" xr:uid="{00000000-0005-0000-0000-0000B4960000}"/>
    <cellStyle name="Normal 6 7 7 5 3" xfId="33094" xr:uid="{00000000-0005-0000-0000-0000B5960000}"/>
    <cellStyle name="Normal 6 7 7 6" xfId="19590" xr:uid="{00000000-0005-0000-0000-0000B6960000}"/>
    <cellStyle name="Normal 6 7 7 6 2" xfId="36971" xr:uid="{00000000-0005-0000-0000-0000B7960000}"/>
    <cellStyle name="Normal 6 7 7 7" xfId="26375" xr:uid="{00000000-0005-0000-0000-0000B8960000}"/>
    <cellStyle name="Normal 6 7 8" xfId="19591" xr:uid="{00000000-0005-0000-0000-0000B9960000}"/>
    <cellStyle name="Normal 6 7 8 2" xfId="19592" xr:uid="{00000000-0005-0000-0000-0000BA960000}"/>
    <cellStyle name="Normal 6 7 8 2 2" xfId="19593" xr:uid="{00000000-0005-0000-0000-0000BB960000}"/>
    <cellStyle name="Normal 6 7 8 2 2 2" xfId="43113" xr:uid="{00000000-0005-0000-0000-0000BC960000}"/>
    <cellStyle name="Normal 6 7 8 2 3" xfId="33095" xr:uid="{00000000-0005-0000-0000-0000BD960000}"/>
    <cellStyle name="Normal 6 7 8 3" xfId="19594" xr:uid="{00000000-0005-0000-0000-0000BE960000}"/>
    <cellStyle name="Normal 6 7 8 3 2" xfId="19595" xr:uid="{00000000-0005-0000-0000-0000BF960000}"/>
    <cellStyle name="Normal 6 7 8 3 2 2" xfId="43114" xr:uid="{00000000-0005-0000-0000-0000C0960000}"/>
    <cellStyle name="Normal 6 7 8 3 3" xfId="33096" xr:uid="{00000000-0005-0000-0000-0000C1960000}"/>
    <cellStyle name="Normal 6 7 8 4" xfId="19596" xr:uid="{00000000-0005-0000-0000-0000C2960000}"/>
    <cellStyle name="Normal 6 7 8 4 2" xfId="36974" xr:uid="{00000000-0005-0000-0000-0000C3960000}"/>
    <cellStyle name="Normal 6 7 8 5" xfId="26378" xr:uid="{00000000-0005-0000-0000-0000C4960000}"/>
    <cellStyle name="Normal 6 7 9" xfId="19597" xr:uid="{00000000-0005-0000-0000-0000C5960000}"/>
    <cellStyle name="Normal 6 7 9 2" xfId="19598" xr:uid="{00000000-0005-0000-0000-0000C6960000}"/>
    <cellStyle name="Normal 6 7 9 2 2" xfId="19599" xr:uid="{00000000-0005-0000-0000-0000C7960000}"/>
    <cellStyle name="Normal 6 7 9 2 2 2" xfId="43115" xr:uid="{00000000-0005-0000-0000-0000C8960000}"/>
    <cellStyle name="Normal 6 7 9 2 3" xfId="33097" xr:uid="{00000000-0005-0000-0000-0000C9960000}"/>
    <cellStyle name="Normal 6 7 9 3" xfId="19600" xr:uid="{00000000-0005-0000-0000-0000CA960000}"/>
    <cellStyle name="Normal 6 7 9 3 2" xfId="19601" xr:uid="{00000000-0005-0000-0000-0000CB960000}"/>
    <cellStyle name="Normal 6 7 9 3 2 2" xfId="43116" xr:uid="{00000000-0005-0000-0000-0000CC960000}"/>
    <cellStyle name="Normal 6 7 9 3 3" xfId="33098" xr:uid="{00000000-0005-0000-0000-0000CD960000}"/>
    <cellStyle name="Normal 6 7 9 4" xfId="19602" xr:uid="{00000000-0005-0000-0000-0000CE960000}"/>
    <cellStyle name="Normal 6 7 9 4 2" xfId="36975" xr:uid="{00000000-0005-0000-0000-0000CF960000}"/>
    <cellStyle name="Normal 6 7 9 5" xfId="26379" xr:uid="{00000000-0005-0000-0000-0000D0960000}"/>
    <cellStyle name="Normal 6 8" xfId="19603" xr:uid="{00000000-0005-0000-0000-0000D1960000}"/>
    <cellStyle name="Normal 6 8 10" xfId="19604" xr:uid="{00000000-0005-0000-0000-0000D2960000}"/>
    <cellStyle name="Normal 6 8 10 2" xfId="19605" xr:uid="{00000000-0005-0000-0000-0000D3960000}"/>
    <cellStyle name="Normal 6 8 10 2 2" xfId="43117" xr:uid="{00000000-0005-0000-0000-0000D4960000}"/>
    <cellStyle name="Normal 6 8 10 3" xfId="33099" xr:uid="{00000000-0005-0000-0000-0000D5960000}"/>
    <cellStyle name="Normal 6 8 11" xfId="19606" xr:uid="{00000000-0005-0000-0000-0000D6960000}"/>
    <cellStyle name="Normal 6 8 11 2" xfId="19607" xr:uid="{00000000-0005-0000-0000-0000D7960000}"/>
    <cellStyle name="Normal 6 8 11 2 2" xfId="43118" xr:uid="{00000000-0005-0000-0000-0000D8960000}"/>
    <cellStyle name="Normal 6 8 11 3" xfId="33100" xr:uid="{00000000-0005-0000-0000-0000D9960000}"/>
    <cellStyle name="Normal 6 8 12" xfId="19608" xr:uid="{00000000-0005-0000-0000-0000DA960000}"/>
    <cellStyle name="Normal 6 8 12 2" xfId="36976" xr:uid="{00000000-0005-0000-0000-0000DB960000}"/>
    <cellStyle name="Normal 6 8 13" xfId="26380" xr:uid="{00000000-0005-0000-0000-0000DC960000}"/>
    <cellStyle name="Normal 6 8 2" xfId="19609" xr:uid="{00000000-0005-0000-0000-0000DD960000}"/>
    <cellStyle name="Normal 6 8 2 10" xfId="19610" xr:uid="{00000000-0005-0000-0000-0000DE960000}"/>
    <cellStyle name="Normal 6 8 2 10 2" xfId="19611" xr:uid="{00000000-0005-0000-0000-0000DF960000}"/>
    <cellStyle name="Normal 6 8 2 10 2 2" xfId="43119" xr:uid="{00000000-0005-0000-0000-0000E0960000}"/>
    <cellStyle name="Normal 6 8 2 10 3" xfId="33101" xr:uid="{00000000-0005-0000-0000-0000E1960000}"/>
    <cellStyle name="Normal 6 8 2 11" xfId="19612" xr:uid="{00000000-0005-0000-0000-0000E2960000}"/>
    <cellStyle name="Normal 6 8 2 11 2" xfId="36977" xr:uid="{00000000-0005-0000-0000-0000E3960000}"/>
    <cellStyle name="Normal 6 8 2 12" xfId="26381" xr:uid="{00000000-0005-0000-0000-0000E4960000}"/>
    <cellStyle name="Normal 6 8 2 2" xfId="19613" xr:uid="{00000000-0005-0000-0000-0000E5960000}"/>
    <cellStyle name="Normal 6 8 2 2 10" xfId="26382" xr:uid="{00000000-0005-0000-0000-0000E6960000}"/>
    <cellStyle name="Normal 6 8 2 2 2" xfId="19614" xr:uid="{00000000-0005-0000-0000-0000E7960000}"/>
    <cellStyle name="Normal 6 8 2 2 2 2" xfId="19615" xr:uid="{00000000-0005-0000-0000-0000E8960000}"/>
    <cellStyle name="Normal 6 8 2 2 2 2 2" xfId="19616" xr:uid="{00000000-0005-0000-0000-0000E9960000}"/>
    <cellStyle name="Normal 6 8 2 2 2 2 2 2" xfId="19617" xr:uid="{00000000-0005-0000-0000-0000EA960000}"/>
    <cellStyle name="Normal 6 8 2 2 2 2 2 2 2" xfId="19618" xr:uid="{00000000-0005-0000-0000-0000EB960000}"/>
    <cellStyle name="Normal 6 8 2 2 2 2 2 2 2 2" xfId="43120" xr:uid="{00000000-0005-0000-0000-0000EC960000}"/>
    <cellStyle name="Normal 6 8 2 2 2 2 2 2 3" xfId="33102" xr:uid="{00000000-0005-0000-0000-0000ED960000}"/>
    <cellStyle name="Normal 6 8 2 2 2 2 2 3" xfId="19619" xr:uid="{00000000-0005-0000-0000-0000EE960000}"/>
    <cellStyle name="Normal 6 8 2 2 2 2 2 3 2" xfId="19620" xr:uid="{00000000-0005-0000-0000-0000EF960000}"/>
    <cellStyle name="Normal 6 8 2 2 2 2 2 3 2 2" xfId="43121" xr:uid="{00000000-0005-0000-0000-0000F0960000}"/>
    <cellStyle name="Normal 6 8 2 2 2 2 2 3 3" xfId="33103" xr:uid="{00000000-0005-0000-0000-0000F1960000}"/>
    <cellStyle name="Normal 6 8 2 2 2 2 2 4" xfId="19621" xr:uid="{00000000-0005-0000-0000-0000F2960000}"/>
    <cellStyle name="Normal 6 8 2 2 2 2 2 4 2" xfId="36981" xr:uid="{00000000-0005-0000-0000-0000F3960000}"/>
    <cellStyle name="Normal 6 8 2 2 2 2 2 5" xfId="26385" xr:uid="{00000000-0005-0000-0000-0000F4960000}"/>
    <cellStyle name="Normal 6 8 2 2 2 2 3" xfId="19622" xr:uid="{00000000-0005-0000-0000-0000F5960000}"/>
    <cellStyle name="Normal 6 8 2 2 2 2 3 2" xfId="19623" xr:uid="{00000000-0005-0000-0000-0000F6960000}"/>
    <cellStyle name="Normal 6 8 2 2 2 2 3 2 2" xfId="19624" xr:uid="{00000000-0005-0000-0000-0000F7960000}"/>
    <cellStyle name="Normal 6 8 2 2 2 2 3 2 2 2" xfId="43122" xr:uid="{00000000-0005-0000-0000-0000F8960000}"/>
    <cellStyle name="Normal 6 8 2 2 2 2 3 2 3" xfId="33104" xr:uid="{00000000-0005-0000-0000-0000F9960000}"/>
    <cellStyle name="Normal 6 8 2 2 2 2 3 3" xfId="19625" xr:uid="{00000000-0005-0000-0000-0000FA960000}"/>
    <cellStyle name="Normal 6 8 2 2 2 2 3 3 2" xfId="19626" xr:uid="{00000000-0005-0000-0000-0000FB960000}"/>
    <cellStyle name="Normal 6 8 2 2 2 2 3 3 2 2" xfId="43123" xr:uid="{00000000-0005-0000-0000-0000FC960000}"/>
    <cellStyle name="Normal 6 8 2 2 2 2 3 3 3" xfId="33105" xr:uid="{00000000-0005-0000-0000-0000FD960000}"/>
    <cellStyle name="Normal 6 8 2 2 2 2 3 4" xfId="19627" xr:uid="{00000000-0005-0000-0000-0000FE960000}"/>
    <cellStyle name="Normal 6 8 2 2 2 2 3 4 2" xfId="36982" xr:uid="{00000000-0005-0000-0000-0000FF960000}"/>
    <cellStyle name="Normal 6 8 2 2 2 2 3 5" xfId="26386" xr:uid="{00000000-0005-0000-0000-000000970000}"/>
    <cellStyle name="Normal 6 8 2 2 2 2 4" xfId="19628" xr:uid="{00000000-0005-0000-0000-000001970000}"/>
    <cellStyle name="Normal 6 8 2 2 2 2 4 2" xfId="19629" xr:uid="{00000000-0005-0000-0000-000002970000}"/>
    <cellStyle name="Normal 6 8 2 2 2 2 4 2 2" xfId="43124" xr:uid="{00000000-0005-0000-0000-000003970000}"/>
    <cellStyle name="Normal 6 8 2 2 2 2 4 3" xfId="33106" xr:uid="{00000000-0005-0000-0000-000004970000}"/>
    <cellStyle name="Normal 6 8 2 2 2 2 5" xfId="19630" xr:uid="{00000000-0005-0000-0000-000005970000}"/>
    <cellStyle name="Normal 6 8 2 2 2 2 5 2" xfId="19631" xr:uid="{00000000-0005-0000-0000-000006970000}"/>
    <cellStyle name="Normal 6 8 2 2 2 2 5 2 2" xfId="43125" xr:uid="{00000000-0005-0000-0000-000007970000}"/>
    <cellStyle name="Normal 6 8 2 2 2 2 5 3" xfId="33107" xr:uid="{00000000-0005-0000-0000-000008970000}"/>
    <cellStyle name="Normal 6 8 2 2 2 2 6" xfId="19632" xr:uid="{00000000-0005-0000-0000-000009970000}"/>
    <cellStyle name="Normal 6 8 2 2 2 2 6 2" xfId="36980" xr:uid="{00000000-0005-0000-0000-00000A970000}"/>
    <cellStyle name="Normal 6 8 2 2 2 2 7" xfId="26384" xr:uid="{00000000-0005-0000-0000-00000B970000}"/>
    <cellStyle name="Normal 6 8 2 2 2 3" xfId="19633" xr:uid="{00000000-0005-0000-0000-00000C970000}"/>
    <cellStyle name="Normal 6 8 2 2 2 3 2" xfId="19634" xr:uid="{00000000-0005-0000-0000-00000D970000}"/>
    <cellStyle name="Normal 6 8 2 2 2 3 2 2" xfId="19635" xr:uid="{00000000-0005-0000-0000-00000E970000}"/>
    <cellStyle name="Normal 6 8 2 2 2 3 2 2 2" xfId="43126" xr:uid="{00000000-0005-0000-0000-00000F970000}"/>
    <cellStyle name="Normal 6 8 2 2 2 3 2 3" xfId="33108" xr:uid="{00000000-0005-0000-0000-000010970000}"/>
    <cellStyle name="Normal 6 8 2 2 2 3 3" xfId="19636" xr:uid="{00000000-0005-0000-0000-000011970000}"/>
    <cellStyle name="Normal 6 8 2 2 2 3 3 2" xfId="19637" xr:uid="{00000000-0005-0000-0000-000012970000}"/>
    <cellStyle name="Normal 6 8 2 2 2 3 3 2 2" xfId="43127" xr:uid="{00000000-0005-0000-0000-000013970000}"/>
    <cellStyle name="Normal 6 8 2 2 2 3 3 3" xfId="33109" xr:uid="{00000000-0005-0000-0000-000014970000}"/>
    <cellStyle name="Normal 6 8 2 2 2 3 4" xfId="19638" xr:uid="{00000000-0005-0000-0000-000015970000}"/>
    <cellStyle name="Normal 6 8 2 2 2 3 4 2" xfId="36983" xr:uid="{00000000-0005-0000-0000-000016970000}"/>
    <cellStyle name="Normal 6 8 2 2 2 3 5" xfId="26387" xr:uid="{00000000-0005-0000-0000-000017970000}"/>
    <cellStyle name="Normal 6 8 2 2 2 4" xfId="19639" xr:uid="{00000000-0005-0000-0000-000018970000}"/>
    <cellStyle name="Normal 6 8 2 2 2 4 2" xfId="19640" xr:uid="{00000000-0005-0000-0000-000019970000}"/>
    <cellStyle name="Normal 6 8 2 2 2 4 2 2" xfId="19641" xr:uid="{00000000-0005-0000-0000-00001A970000}"/>
    <cellStyle name="Normal 6 8 2 2 2 4 2 2 2" xfId="43128" xr:uid="{00000000-0005-0000-0000-00001B970000}"/>
    <cellStyle name="Normal 6 8 2 2 2 4 2 3" xfId="33110" xr:uid="{00000000-0005-0000-0000-00001C970000}"/>
    <cellStyle name="Normal 6 8 2 2 2 4 3" xfId="19642" xr:uid="{00000000-0005-0000-0000-00001D970000}"/>
    <cellStyle name="Normal 6 8 2 2 2 4 3 2" xfId="19643" xr:uid="{00000000-0005-0000-0000-00001E970000}"/>
    <cellStyle name="Normal 6 8 2 2 2 4 3 2 2" xfId="43129" xr:uid="{00000000-0005-0000-0000-00001F970000}"/>
    <cellStyle name="Normal 6 8 2 2 2 4 3 3" xfId="33111" xr:uid="{00000000-0005-0000-0000-000020970000}"/>
    <cellStyle name="Normal 6 8 2 2 2 4 4" xfId="19644" xr:uid="{00000000-0005-0000-0000-000021970000}"/>
    <cellStyle name="Normal 6 8 2 2 2 4 4 2" xfId="36984" xr:uid="{00000000-0005-0000-0000-000022970000}"/>
    <cellStyle name="Normal 6 8 2 2 2 4 5" xfId="26388" xr:uid="{00000000-0005-0000-0000-000023970000}"/>
    <cellStyle name="Normal 6 8 2 2 2 5" xfId="19645" xr:uid="{00000000-0005-0000-0000-000024970000}"/>
    <cellStyle name="Normal 6 8 2 2 2 5 2" xfId="19646" xr:uid="{00000000-0005-0000-0000-000025970000}"/>
    <cellStyle name="Normal 6 8 2 2 2 5 2 2" xfId="43130" xr:uid="{00000000-0005-0000-0000-000026970000}"/>
    <cellStyle name="Normal 6 8 2 2 2 5 3" xfId="33112" xr:uid="{00000000-0005-0000-0000-000027970000}"/>
    <cellStyle name="Normal 6 8 2 2 2 6" xfId="19647" xr:uid="{00000000-0005-0000-0000-000028970000}"/>
    <cellStyle name="Normal 6 8 2 2 2 6 2" xfId="19648" xr:uid="{00000000-0005-0000-0000-000029970000}"/>
    <cellStyle name="Normal 6 8 2 2 2 6 2 2" xfId="43131" xr:uid="{00000000-0005-0000-0000-00002A970000}"/>
    <cellStyle name="Normal 6 8 2 2 2 6 3" xfId="33113" xr:uid="{00000000-0005-0000-0000-00002B970000}"/>
    <cellStyle name="Normal 6 8 2 2 2 7" xfId="19649" xr:uid="{00000000-0005-0000-0000-00002C970000}"/>
    <cellStyle name="Normal 6 8 2 2 2 7 2" xfId="36979" xr:uid="{00000000-0005-0000-0000-00002D970000}"/>
    <cellStyle name="Normal 6 8 2 2 2 8" xfId="26383" xr:uid="{00000000-0005-0000-0000-00002E970000}"/>
    <cellStyle name="Normal 6 8 2 2 3" xfId="19650" xr:uid="{00000000-0005-0000-0000-00002F970000}"/>
    <cellStyle name="Normal 6 8 2 2 3 2" xfId="19651" xr:uid="{00000000-0005-0000-0000-000030970000}"/>
    <cellStyle name="Normal 6 8 2 2 3 2 2" xfId="19652" xr:uid="{00000000-0005-0000-0000-000031970000}"/>
    <cellStyle name="Normal 6 8 2 2 3 2 2 2" xfId="19653" xr:uid="{00000000-0005-0000-0000-000032970000}"/>
    <cellStyle name="Normal 6 8 2 2 3 2 2 2 2" xfId="19654" xr:uid="{00000000-0005-0000-0000-000033970000}"/>
    <cellStyle name="Normal 6 8 2 2 3 2 2 2 2 2" xfId="43132" xr:uid="{00000000-0005-0000-0000-000034970000}"/>
    <cellStyle name="Normal 6 8 2 2 3 2 2 2 3" xfId="33114" xr:uid="{00000000-0005-0000-0000-000035970000}"/>
    <cellStyle name="Normal 6 8 2 2 3 2 2 3" xfId="19655" xr:uid="{00000000-0005-0000-0000-000036970000}"/>
    <cellStyle name="Normal 6 8 2 2 3 2 2 3 2" xfId="19656" xr:uid="{00000000-0005-0000-0000-000037970000}"/>
    <cellStyle name="Normal 6 8 2 2 3 2 2 3 2 2" xfId="43133" xr:uid="{00000000-0005-0000-0000-000038970000}"/>
    <cellStyle name="Normal 6 8 2 2 3 2 2 3 3" xfId="33115" xr:uid="{00000000-0005-0000-0000-000039970000}"/>
    <cellStyle name="Normal 6 8 2 2 3 2 2 4" xfId="19657" xr:uid="{00000000-0005-0000-0000-00003A970000}"/>
    <cellStyle name="Normal 6 8 2 2 3 2 2 4 2" xfId="36987" xr:uid="{00000000-0005-0000-0000-00003B970000}"/>
    <cellStyle name="Normal 6 8 2 2 3 2 2 5" xfId="26391" xr:uid="{00000000-0005-0000-0000-00003C970000}"/>
    <cellStyle name="Normal 6 8 2 2 3 2 3" xfId="19658" xr:uid="{00000000-0005-0000-0000-00003D970000}"/>
    <cellStyle name="Normal 6 8 2 2 3 2 3 2" xfId="19659" xr:uid="{00000000-0005-0000-0000-00003E970000}"/>
    <cellStyle name="Normal 6 8 2 2 3 2 3 2 2" xfId="19660" xr:uid="{00000000-0005-0000-0000-00003F970000}"/>
    <cellStyle name="Normal 6 8 2 2 3 2 3 2 2 2" xfId="43134" xr:uid="{00000000-0005-0000-0000-000040970000}"/>
    <cellStyle name="Normal 6 8 2 2 3 2 3 2 3" xfId="33116" xr:uid="{00000000-0005-0000-0000-000041970000}"/>
    <cellStyle name="Normal 6 8 2 2 3 2 3 3" xfId="19661" xr:uid="{00000000-0005-0000-0000-000042970000}"/>
    <cellStyle name="Normal 6 8 2 2 3 2 3 3 2" xfId="19662" xr:uid="{00000000-0005-0000-0000-000043970000}"/>
    <cellStyle name="Normal 6 8 2 2 3 2 3 3 2 2" xfId="43135" xr:uid="{00000000-0005-0000-0000-000044970000}"/>
    <cellStyle name="Normal 6 8 2 2 3 2 3 3 3" xfId="33117" xr:uid="{00000000-0005-0000-0000-000045970000}"/>
    <cellStyle name="Normal 6 8 2 2 3 2 3 4" xfId="19663" xr:uid="{00000000-0005-0000-0000-000046970000}"/>
    <cellStyle name="Normal 6 8 2 2 3 2 3 4 2" xfId="36988" xr:uid="{00000000-0005-0000-0000-000047970000}"/>
    <cellStyle name="Normal 6 8 2 2 3 2 3 5" xfId="26392" xr:uid="{00000000-0005-0000-0000-000048970000}"/>
    <cellStyle name="Normal 6 8 2 2 3 2 4" xfId="19664" xr:uid="{00000000-0005-0000-0000-000049970000}"/>
    <cellStyle name="Normal 6 8 2 2 3 2 4 2" xfId="19665" xr:uid="{00000000-0005-0000-0000-00004A970000}"/>
    <cellStyle name="Normal 6 8 2 2 3 2 4 2 2" xfId="43136" xr:uid="{00000000-0005-0000-0000-00004B970000}"/>
    <cellStyle name="Normal 6 8 2 2 3 2 4 3" xfId="33118" xr:uid="{00000000-0005-0000-0000-00004C970000}"/>
    <cellStyle name="Normal 6 8 2 2 3 2 5" xfId="19666" xr:uid="{00000000-0005-0000-0000-00004D970000}"/>
    <cellStyle name="Normal 6 8 2 2 3 2 5 2" xfId="19667" xr:uid="{00000000-0005-0000-0000-00004E970000}"/>
    <cellStyle name="Normal 6 8 2 2 3 2 5 2 2" xfId="43137" xr:uid="{00000000-0005-0000-0000-00004F970000}"/>
    <cellStyle name="Normal 6 8 2 2 3 2 5 3" xfId="33119" xr:uid="{00000000-0005-0000-0000-000050970000}"/>
    <cellStyle name="Normal 6 8 2 2 3 2 6" xfId="19668" xr:uid="{00000000-0005-0000-0000-000051970000}"/>
    <cellStyle name="Normal 6 8 2 2 3 2 6 2" xfId="36986" xr:uid="{00000000-0005-0000-0000-000052970000}"/>
    <cellStyle name="Normal 6 8 2 2 3 2 7" xfId="26390" xr:uid="{00000000-0005-0000-0000-000053970000}"/>
    <cellStyle name="Normal 6 8 2 2 3 3" xfId="19669" xr:uid="{00000000-0005-0000-0000-000054970000}"/>
    <cellStyle name="Normal 6 8 2 2 3 3 2" xfId="19670" xr:uid="{00000000-0005-0000-0000-000055970000}"/>
    <cellStyle name="Normal 6 8 2 2 3 3 2 2" xfId="19671" xr:uid="{00000000-0005-0000-0000-000056970000}"/>
    <cellStyle name="Normal 6 8 2 2 3 3 2 2 2" xfId="43138" xr:uid="{00000000-0005-0000-0000-000057970000}"/>
    <cellStyle name="Normal 6 8 2 2 3 3 2 3" xfId="33120" xr:uid="{00000000-0005-0000-0000-000058970000}"/>
    <cellStyle name="Normal 6 8 2 2 3 3 3" xfId="19672" xr:uid="{00000000-0005-0000-0000-000059970000}"/>
    <cellStyle name="Normal 6 8 2 2 3 3 3 2" xfId="19673" xr:uid="{00000000-0005-0000-0000-00005A970000}"/>
    <cellStyle name="Normal 6 8 2 2 3 3 3 2 2" xfId="43139" xr:uid="{00000000-0005-0000-0000-00005B970000}"/>
    <cellStyle name="Normal 6 8 2 2 3 3 3 3" xfId="33121" xr:uid="{00000000-0005-0000-0000-00005C970000}"/>
    <cellStyle name="Normal 6 8 2 2 3 3 4" xfId="19674" xr:uid="{00000000-0005-0000-0000-00005D970000}"/>
    <cellStyle name="Normal 6 8 2 2 3 3 4 2" xfId="36989" xr:uid="{00000000-0005-0000-0000-00005E970000}"/>
    <cellStyle name="Normal 6 8 2 2 3 3 5" xfId="26393" xr:uid="{00000000-0005-0000-0000-00005F970000}"/>
    <cellStyle name="Normal 6 8 2 2 3 4" xfId="19675" xr:uid="{00000000-0005-0000-0000-000060970000}"/>
    <cellStyle name="Normal 6 8 2 2 3 4 2" xfId="19676" xr:uid="{00000000-0005-0000-0000-000061970000}"/>
    <cellStyle name="Normal 6 8 2 2 3 4 2 2" xfId="19677" xr:uid="{00000000-0005-0000-0000-000062970000}"/>
    <cellStyle name="Normal 6 8 2 2 3 4 2 2 2" xfId="43140" xr:uid="{00000000-0005-0000-0000-000063970000}"/>
    <cellStyle name="Normal 6 8 2 2 3 4 2 3" xfId="33122" xr:uid="{00000000-0005-0000-0000-000064970000}"/>
    <cellStyle name="Normal 6 8 2 2 3 4 3" xfId="19678" xr:uid="{00000000-0005-0000-0000-000065970000}"/>
    <cellStyle name="Normal 6 8 2 2 3 4 3 2" xfId="19679" xr:uid="{00000000-0005-0000-0000-000066970000}"/>
    <cellStyle name="Normal 6 8 2 2 3 4 3 2 2" xfId="43141" xr:uid="{00000000-0005-0000-0000-000067970000}"/>
    <cellStyle name="Normal 6 8 2 2 3 4 3 3" xfId="33123" xr:uid="{00000000-0005-0000-0000-000068970000}"/>
    <cellStyle name="Normal 6 8 2 2 3 4 4" xfId="19680" xr:uid="{00000000-0005-0000-0000-000069970000}"/>
    <cellStyle name="Normal 6 8 2 2 3 4 4 2" xfId="36990" xr:uid="{00000000-0005-0000-0000-00006A970000}"/>
    <cellStyle name="Normal 6 8 2 2 3 4 5" xfId="26394" xr:uid="{00000000-0005-0000-0000-00006B970000}"/>
    <cellStyle name="Normal 6 8 2 2 3 5" xfId="19681" xr:uid="{00000000-0005-0000-0000-00006C970000}"/>
    <cellStyle name="Normal 6 8 2 2 3 5 2" xfId="19682" xr:uid="{00000000-0005-0000-0000-00006D970000}"/>
    <cellStyle name="Normal 6 8 2 2 3 5 2 2" xfId="43142" xr:uid="{00000000-0005-0000-0000-00006E970000}"/>
    <cellStyle name="Normal 6 8 2 2 3 5 3" xfId="33124" xr:uid="{00000000-0005-0000-0000-00006F970000}"/>
    <cellStyle name="Normal 6 8 2 2 3 6" xfId="19683" xr:uid="{00000000-0005-0000-0000-000070970000}"/>
    <cellStyle name="Normal 6 8 2 2 3 6 2" xfId="19684" xr:uid="{00000000-0005-0000-0000-000071970000}"/>
    <cellStyle name="Normal 6 8 2 2 3 6 2 2" xfId="43143" xr:uid="{00000000-0005-0000-0000-000072970000}"/>
    <cellStyle name="Normal 6 8 2 2 3 6 3" xfId="33125" xr:uid="{00000000-0005-0000-0000-000073970000}"/>
    <cellStyle name="Normal 6 8 2 2 3 7" xfId="19685" xr:uid="{00000000-0005-0000-0000-000074970000}"/>
    <cellStyle name="Normal 6 8 2 2 3 7 2" xfId="36985" xr:uid="{00000000-0005-0000-0000-000075970000}"/>
    <cellStyle name="Normal 6 8 2 2 3 8" xfId="26389" xr:uid="{00000000-0005-0000-0000-000076970000}"/>
    <cellStyle name="Normal 6 8 2 2 4" xfId="19686" xr:uid="{00000000-0005-0000-0000-000077970000}"/>
    <cellStyle name="Normal 6 8 2 2 4 2" xfId="19687" xr:uid="{00000000-0005-0000-0000-000078970000}"/>
    <cellStyle name="Normal 6 8 2 2 4 2 2" xfId="19688" xr:uid="{00000000-0005-0000-0000-000079970000}"/>
    <cellStyle name="Normal 6 8 2 2 4 2 2 2" xfId="19689" xr:uid="{00000000-0005-0000-0000-00007A970000}"/>
    <cellStyle name="Normal 6 8 2 2 4 2 2 2 2" xfId="43144" xr:uid="{00000000-0005-0000-0000-00007B970000}"/>
    <cellStyle name="Normal 6 8 2 2 4 2 2 3" xfId="33126" xr:uid="{00000000-0005-0000-0000-00007C970000}"/>
    <cellStyle name="Normal 6 8 2 2 4 2 3" xfId="19690" xr:uid="{00000000-0005-0000-0000-00007D970000}"/>
    <cellStyle name="Normal 6 8 2 2 4 2 3 2" xfId="19691" xr:uid="{00000000-0005-0000-0000-00007E970000}"/>
    <cellStyle name="Normal 6 8 2 2 4 2 3 2 2" xfId="43145" xr:uid="{00000000-0005-0000-0000-00007F970000}"/>
    <cellStyle name="Normal 6 8 2 2 4 2 3 3" xfId="33127" xr:uid="{00000000-0005-0000-0000-000080970000}"/>
    <cellStyle name="Normal 6 8 2 2 4 2 4" xfId="19692" xr:uid="{00000000-0005-0000-0000-000081970000}"/>
    <cellStyle name="Normal 6 8 2 2 4 2 4 2" xfId="36992" xr:uid="{00000000-0005-0000-0000-000082970000}"/>
    <cellStyle name="Normal 6 8 2 2 4 2 5" xfId="26396" xr:uid="{00000000-0005-0000-0000-000083970000}"/>
    <cellStyle name="Normal 6 8 2 2 4 3" xfId="19693" xr:uid="{00000000-0005-0000-0000-000084970000}"/>
    <cellStyle name="Normal 6 8 2 2 4 3 2" xfId="19694" xr:uid="{00000000-0005-0000-0000-000085970000}"/>
    <cellStyle name="Normal 6 8 2 2 4 3 2 2" xfId="19695" xr:uid="{00000000-0005-0000-0000-000086970000}"/>
    <cellStyle name="Normal 6 8 2 2 4 3 2 2 2" xfId="43146" xr:uid="{00000000-0005-0000-0000-000087970000}"/>
    <cellStyle name="Normal 6 8 2 2 4 3 2 3" xfId="33128" xr:uid="{00000000-0005-0000-0000-000088970000}"/>
    <cellStyle name="Normal 6 8 2 2 4 3 3" xfId="19696" xr:uid="{00000000-0005-0000-0000-000089970000}"/>
    <cellStyle name="Normal 6 8 2 2 4 3 3 2" xfId="19697" xr:uid="{00000000-0005-0000-0000-00008A970000}"/>
    <cellStyle name="Normal 6 8 2 2 4 3 3 2 2" xfId="43147" xr:uid="{00000000-0005-0000-0000-00008B970000}"/>
    <cellStyle name="Normal 6 8 2 2 4 3 3 3" xfId="33129" xr:uid="{00000000-0005-0000-0000-00008C970000}"/>
    <cellStyle name="Normal 6 8 2 2 4 3 4" xfId="19698" xr:uid="{00000000-0005-0000-0000-00008D970000}"/>
    <cellStyle name="Normal 6 8 2 2 4 3 4 2" xfId="36993" xr:uid="{00000000-0005-0000-0000-00008E970000}"/>
    <cellStyle name="Normal 6 8 2 2 4 3 5" xfId="26397" xr:uid="{00000000-0005-0000-0000-00008F970000}"/>
    <cellStyle name="Normal 6 8 2 2 4 4" xfId="19699" xr:uid="{00000000-0005-0000-0000-000090970000}"/>
    <cellStyle name="Normal 6 8 2 2 4 4 2" xfId="19700" xr:uid="{00000000-0005-0000-0000-000091970000}"/>
    <cellStyle name="Normal 6 8 2 2 4 4 2 2" xfId="43148" xr:uid="{00000000-0005-0000-0000-000092970000}"/>
    <cellStyle name="Normal 6 8 2 2 4 4 3" xfId="33130" xr:uid="{00000000-0005-0000-0000-000093970000}"/>
    <cellStyle name="Normal 6 8 2 2 4 5" xfId="19701" xr:uid="{00000000-0005-0000-0000-000094970000}"/>
    <cellStyle name="Normal 6 8 2 2 4 5 2" xfId="19702" xr:uid="{00000000-0005-0000-0000-000095970000}"/>
    <cellStyle name="Normal 6 8 2 2 4 5 2 2" xfId="43149" xr:uid="{00000000-0005-0000-0000-000096970000}"/>
    <cellStyle name="Normal 6 8 2 2 4 5 3" xfId="33131" xr:uid="{00000000-0005-0000-0000-000097970000}"/>
    <cellStyle name="Normal 6 8 2 2 4 6" xfId="19703" xr:uid="{00000000-0005-0000-0000-000098970000}"/>
    <cellStyle name="Normal 6 8 2 2 4 6 2" xfId="36991" xr:uid="{00000000-0005-0000-0000-000099970000}"/>
    <cellStyle name="Normal 6 8 2 2 4 7" xfId="26395" xr:uid="{00000000-0005-0000-0000-00009A970000}"/>
    <cellStyle name="Normal 6 8 2 2 5" xfId="19704" xr:uid="{00000000-0005-0000-0000-00009B970000}"/>
    <cellStyle name="Normal 6 8 2 2 5 2" xfId="19705" xr:uid="{00000000-0005-0000-0000-00009C970000}"/>
    <cellStyle name="Normal 6 8 2 2 5 2 2" xfId="19706" xr:uid="{00000000-0005-0000-0000-00009D970000}"/>
    <cellStyle name="Normal 6 8 2 2 5 2 2 2" xfId="43150" xr:uid="{00000000-0005-0000-0000-00009E970000}"/>
    <cellStyle name="Normal 6 8 2 2 5 2 3" xfId="33132" xr:uid="{00000000-0005-0000-0000-00009F970000}"/>
    <cellStyle name="Normal 6 8 2 2 5 3" xfId="19707" xr:uid="{00000000-0005-0000-0000-0000A0970000}"/>
    <cellStyle name="Normal 6 8 2 2 5 3 2" xfId="19708" xr:uid="{00000000-0005-0000-0000-0000A1970000}"/>
    <cellStyle name="Normal 6 8 2 2 5 3 2 2" xfId="43151" xr:uid="{00000000-0005-0000-0000-0000A2970000}"/>
    <cellStyle name="Normal 6 8 2 2 5 3 3" xfId="33133" xr:uid="{00000000-0005-0000-0000-0000A3970000}"/>
    <cellStyle name="Normal 6 8 2 2 5 4" xfId="19709" xr:uid="{00000000-0005-0000-0000-0000A4970000}"/>
    <cellStyle name="Normal 6 8 2 2 5 4 2" xfId="36994" xr:uid="{00000000-0005-0000-0000-0000A5970000}"/>
    <cellStyle name="Normal 6 8 2 2 5 5" xfId="26398" xr:uid="{00000000-0005-0000-0000-0000A6970000}"/>
    <cellStyle name="Normal 6 8 2 2 6" xfId="19710" xr:uid="{00000000-0005-0000-0000-0000A7970000}"/>
    <cellStyle name="Normal 6 8 2 2 6 2" xfId="19711" xr:uid="{00000000-0005-0000-0000-0000A8970000}"/>
    <cellStyle name="Normal 6 8 2 2 6 2 2" xfId="19712" xr:uid="{00000000-0005-0000-0000-0000A9970000}"/>
    <cellStyle name="Normal 6 8 2 2 6 2 2 2" xfId="43152" xr:uid="{00000000-0005-0000-0000-0000AA970000}"/>
    <cellStyle name="Normal 6 8 2 2 6 2 3" xfId="33134" xr:uid="{00000000-0005-0000-0000-0000AB970000}"/>
    <cellStyle name="Normal 6 8 2 2 6 3" xfId="19713" xr:uid="{00000000-0005-0000-0000-0000AC970000}"/>
    <cellStyle name="Normal 6 8 2 2 6 3 2" xfId="19714" xr:uid="{00000000-0005-0000-0000-0000AD970000}"/>
    <cellStyle name="Normal 6 8 2 2 6 3 2 2" xfId="43153" xr:uid="{00000000-0005-0000-0000-0000AE970000}"/>
    <cellStyle name="Normal 6 8 2 2 6 3 3" xfId="33135" xr:uid="{00000000-0005-0000-0000-0000AF970000}"/>
    <cellStyle name="Normal 6 8 2 2 6 4" xfId="19715" xr:uid="{00000000-0005-0000-0000-0000B0970000}"/>
    <cellStyle name="Normal 6 8 2 2 6 4 2" xfId="36995" xr:uid="{00000000-0005-0000-0000-0000B1970000}"/>
    <cellStyle name="Normal 6 8 2 2 6 5" xfId="26399" xr:uid="{00000000-0005-0000-0000-0000B2970000}"/>
    <cellStyle name="Normal 6 8 2 2 7" xfId="19716" xr:uid="{00000000-0005-0000-0000-0000B3970000}"/>
    <cellStyle name="Normal 6 8 2 2 7 2" xfId="19717" xr:uid="{00000000-0005-0000-0000-0000B4970000}"/>
    <cellStyle name="Normal 6 8 2 2 7 2 2" xfId="43154" xr:uid="{00000000-0005-0000-0000-0000B5970000}"/>
    <cellStyle name="Normal 6 8 2 2 7 3" xfId="33136" xr:uid="{00000000-0005-0000-0000-0000B6970000}"/>
    <cellStyle name="Normal 6 8 2 2 8" xfId="19718" xr:uid="{00000000-0005-0000-0000-0000B7970000}"/>
    <cellStyle name="Normal 6 8 2 2 8 2" xfId="19719" xr:uid="{00000000-0005-0000-0000-0000B8970000}"/>
    <cellStyle name="Normal 6 8 2 2 8 2 2" xfId="43155" xr:uid="{00000000-0005-0000-0000-0000B9970000}"/>
    <cellStyle name="Normal 6 8 2 2 8 3" xfId="33137" xr:uid="{00000000-0005-0000-0000-0000BA970000}"/>
    <cellStyle name="Normal 6 8 2 2 9" xfId="19720" xr:uid="{00000000-0005-0000-0000-0000BB970000}"/>
    <cellStyle name="Normal 6 8 2 2 9 2" xfId="36978" xr:uid="{00000000-0005-0000-0000-0000BC970000}"/>
    <cellStyle name="Normal 6 8 2 3" xfId="19721" xr:uid="{00000000-0005-0000-0000-0000BD970000}"/>
    <cellStyle name="Normal 6 8 2 3 2" xfId="19722" xr:uid="{00000000-0005-0000-0000-0000BE970000}"/>
    <cellStyle name="Normal 6 8 2 3 2 2" xfId="19723" xr:uid="{00000000-0005-0000-0000-0000BF970000}"/>
    <cellStyle name="Normal 6 8 2 3 2 2 2" xfId="19724" xr:uid="{00000000-0005-0000-0000-0000C0970000}"/>
    <cellStyle name="Normal 6 8 2 3 2 2 2 2" xfId="19725" xr:uid="{00000000-0005-0000-0000-0000C1970000}"/>
    <cellStyle name="Normal 6 8 2 3 2 2 2 2 2" xfId="43156" xr:uid="{00000000-0005-0000-0000-0000C2970000}"/>
    <cellStyle name="Normal 6 8 2 3 2 2 2 3" xfId="33138" xr:uid="{00000000-0005-0000-0000-0000C3970000}"/>
    <cellStyle name="Normal 6 8 2 3 2 2 3" xfId="19726" xr:uid="{00000000-0005-0000-0000-0000C4970000}"/>
    <cellStyle name="Normal 6 8 2 3 2 2 3 2" xfId="19727" xr:uid="{00000000-0005-0000-0000-0000C5970000}"/>
    <cellStyle name="Normal 6 8 2 3 2 2 3 2 2" xfId="43157" xr:uid="{00000000-0005-0000-0000-0000C6970000}"/>
    <cellStyle name="Normal 6 8 2 3 2 2 3 3" xfId="33139" xr:uid="{00000000-0005-0000-0000-0000C7970000}"/>
    <cellStyle name="Normal 6 8 2 3 2 2 4" xfId="19728" xr:uid="{00000000-0005-0000-0000-0000C8970000}"/>
    <cellStyle name="Normal 6 8 2 3 2 2 4 2" xfId="36998" xr:uid="{00000000-0005-0000-0000-0000C9970000}"/>
    <cellStyle name="Normal 6 8 2 3 2 2 5" xfId="26402" xr:uid="{00000000-0005-0000-0000-0000CA970000}"/>
    <cellStyle name="Normal 6 8 2 3 2 3" xfId="19729" xr:uid="{00000000-0005-0000-0000-0000CB970000}"/>
    <cellStyle name="Normal 6 8 2 3 2 3 2" xfId="19730" xr:uid="{00000000-0005-0000-0000-0000CC970000}"/>
    <cellStyle name="Normal 6 8 2 3 2 3 2 2" xfId="19731" xr:uid="{00000000-0005-0000-0000-0000CD970000}"/>
    <cellStyle name="Normal 6 8 2 3 2 3 2 2 2" xfId="43158" xr:uid="{00000000-0005-0000-0000-0000CE970000}"/>
    <cellStyle name="Normal 6 8 2 3 2 3 2 3" xfId="33140" xr:uid="{00000000-0005-0000-0000-0000CF970000}"/>
    <cellStyle name="Normal 6 8 2 3 2 3 3" xfId="19732" xr:uid="{00000000-0005-0000-0000-0000D0970000}"/>
    <cellStyle name="Normal 6 8 2 3 2 3 3 2" xfId="19733" xr:uid="{00000000-0005-0000-0000-0000D1970000}"/>
    <cellStyle name="Normal 6 8 2 3 2 3 3 2 2" xfId="43159" xr:uid="{00000000-0005-0000-0000-0000D2970000}"/>
    <cellStyle name="Normal 6 8 2 3 2 3 3 3" xfId="33141" xr:uid="{00000000-0005-0000-0000-0000D3970000}"/>
    <cellStyle name="Normal 6 8 2 3 2 3 4" xfId="19734" xr:uid="{00000000-0005-0000-0000-0000D4970000}"/>
    <cellStyle name="Normal 6 8 2 3 2 3 4 2" xfId="36999" xr:uid="{00000000-0005-0000-0000-0000D5970000}"/>
    <cellStyle name="Normal 6 8 2 3 2 3 5" xfId="26403" xr:uid="{00000000-0005-0000-0000-0000D6970000}"/>
    <cellStyle name="Normal 6 8 2 3 2 4" xfId="19735" xr:uid="{00000000-0005-0000-0000-0000D7970000}"/>
    <cellStyle name="Normal 6 8 2 3 2 4 2" xfId="19736" xr:uid="{00000000-0005-0000-0000-0000D8970000}"/>
    <cellStyle name="Normal 6 8 2 3 2 4 2 2" xfId="43160" xr:uid="{00000000-0005-0000-0000-0000D9970000}"/>
    <cellStyle name="Normal 6 8 2 3 2 4 3" xfId="33142" xr:uid="{00000000-0005-0000-0000-0000DA970000}"/>
    <cellStyle name="Normal 6 8 2 3 2 5" xfId="19737" xr:uid="{00000000-0005-0000-0000-0000DB970000}"/>
    <cellStyle name="Normal 6 8 2 3 2 5 2" xfId="19738" xr:uid="{00000000-0005-0000-0000-0000DC970000}"/>
    <cellStyle name="Normal 6 8 2 3 2 5 2 2" xfId="43161" xr:uid="{00000000-0005-0000-0000-0000DD970000}"/>
    <cellStyle name="Normal 6 8 2 3 2 5 3" xfId="33143" xr:uid="{00000000-0005-0000-0000-0000DE970000}"/>
    <cellStyle name="Normal 6 8 2 3 2 6" xfId="19739" xr:uid="{00000000-0005-0000-0000-0000DF970000}"/>
    <cellStyle name="Normal 6 8 2 3 2 6 2" xfId="36997" xr:uid="{00000000-0005-0000-0000-0000E0970000}"/>
    <cellStyle name="Normal 6 8 2 3 2 7" xfId="26401" xr:uid="{00000000-0005-0000-0000-0000E1970000}"/>
    <cellStyle name="Normal 6 8 2 3 3" xfId="19740" xr:uid="{00000000-0005-0000-0000-0000E2970000}"/>
    <cellStyle name="Normal 6 8 2 3 3 2" xfId="19741" xr:uid="{00000000-0005-0000-0000-0000E3970000}"/>
    <cellStyle name="Normal 6 8 2 3 3 2 2" xfId="19742" xr:uid="{00000000-0005-0000-0000-0000E4970000}"/>
    <cellStyle name="Normal 6 8 2 3 3 2 2 2" xfId="43162" xr:uid="{00000000-0005-0000-0000-0000E5970000}"/>
    <cellStyle name="Normal 6 8 2 3 3 2 3" xfId="33144" xr:uid="{00000000-0005-0000-0000-0000E6970000}"/>
    <cellStyle name="Normal 6 8 2 3 3 3" xfId="19743" xr:uid="{00000000-0005-0000-0000-0000E7970000}"/>
    <cellStyle name="Normal 6 8 2 3 3 3 2" xfId="19744" xr:uid="{00000000-0005-0000-0000-0000E8970000}"/>
    <cellStyle name="Normal 6 8 2 3 3 3 2 2" xfId="43163" xr:uid="{00000000-0005-0000-0000-0000E9970000}"/>
    <cellStyle name="Normal 6 8 2 3 3 3 3" xfId="33145" xr:uid="{00000000-0005-0000-0000-0000EA970000}"/>
    <cellStyle name="Normal 6 8 2 3 3 4" xfId="19745" xr:uid="{00000000-0005-0000-0000-0000EB970000}"/>
    <cellStyle name="Normal 6 8 2 3 3 4 2" xfId="37000" xr:uid="{00000000-0005-0000-0000-0000EC970000}"/>
    <cellStyle name="Normal 6 8 2 3 3 5" xfId="26404" xr:uid="{00000000-0005-0000-0000-0000ED970000}"/>
    <cellStyle name="Normal 6 8 2 3 4" xfId="19746" xr:uid="{00000000-0005-0000-0000-0000EE970000}"/>
    <cellStyle name="Normal 6 8 2 3 4 2" xfId="19747" xr:uid="{00000000-0005-0000-0000-0000EF970000}"/>
    <cellStyle name="Normal 6 8 2 3 4 2 2" xfId="19748" xr:uid="{00000000-0005-0000-0000-0000F0970000}"/>
    <cellStyle name="Normal 6 8 2 3 4 2 2 2" xfId="43164" xr:uid="{00000000-0005-0000-0000-0000F1970000}"/>
    <cellStyle name="Normal 6 8 2 3 4 2 3" xfId="33146" xr:uid="{00000000-0005-0000-0000-0000F2970000}"/>
    <cellStyle name="Normal 6 8 2 3 4 3" xfId="19749" xr:uid="{00000000-0005-0000-0000-0000F3970000}"/>
    <cellStyle name="Normal 6 8 2 3 4 3 2" xfId="19750" xr:uid="{00000000-0005-0000-0000-0000F4970000}"/>
    <cellStyle name="Normal 6 8 2 3 4 3 2 2" xfId="43165" xr:uid="{00000000-0005-0000-0000-0000F5970000}"/>
    <cellStyle name="Normal 6 8 2 3 4 3 3" xfId="33147" xr:uid="{00000000-0005-0000-0000-0000F6970000}"/>
    <cellStyle name="Normal 6 8 2 3 4 4" xfId="19751" xr:uid="{00000000-0005-0000-0000-0000F7970000}"/>
    <cellStyle name="Normal 6 8 2 3 4 4 2" xfId="37001" xr:uid="{00000000-0005-0000-0000-0000F8970000}"/>
    <cellStyle name="Normal 6 8 2 3 4 5" xfId="26405" xr:uid="{00000000-0005-0000-0000-0000F9970000}"/>
    <cellStyle name="Normal 6 8 2 3 5" xfId="19752" xr:uid="{00000000-0005-0000-0000-0000FA970000}"/>
    <cellStyle name="Normal 6 8 2 3 5 2" xfId="19753" xr:uid="{00000000-0005-0000-0000-0000FB970000}"/>
    <cellStyle name="Normal 6 8 2 3 5 2 2" xfId="43166" xr:uid="{00000000-0005-0000-0000-0000FC970000}"/>
    <cellStyle name="Normal 6 8 2 3 5 3" xfId="33148" xr:uid="{00000000-0005-0000-0000-0000FD970000}"/>
    <cellStyle name="Normal 6 8 2 3 6" xfId="19754" xr:uid="{00000000-0005-0000-0000-0000FE970000}"/>
    <cellStyle name="Normal 6 8 2 3 6 2" xfId="19755" xr:uid="{00000000-0005-0000-0000-0000FF970000}"/>
    <cellStyle name="Normal 6 8 2 3 6 2 2" xfId="43167" xr:uid="{00000000-0005-0000-0000-000000980000}"/>
    <cellStyle name="Normal 6 8 2 3 6 3" xfId="33149" xr:uid="{00000000-0005-0000-0000-000001980000}"/>
    <cellStyle name="Normal 6 8 2 3 7" xfId="19756" xr:uid="{00000000-0005-0000-0000-000002980000}"/>
    <cellStyle name="Normal 6 8 2 3 7 2" xfId="36996" xr:uid="{00000000-0005-0000-0000-000003980000}"/>
    <cellStyle name="Normal 6 8 2 3 8" xfId="26400" xr:uid="{00000000-0005-0000-0000-000004980000}"/>
    <cellStyle name="Normal 6 8 2 4" xfId="19757" xr:uid="{00000000-0005-0000-0000-000005980000}"/>
    <cellStyle name="Normal 6 8 2 4 2" xfId="19758" xr:uid="{00000000-0005-0000-0000-000006980000}"/>
    <cellStyle name="Normal 6 8 2 4 2 2" xfId="19759" xr:uid="{00000000-0005-0000-0000-000007980000}"/>
    <cellStyle name="Normal 6 8 2 4 2 2 2" xfId="19760" xr:uid="{00000000-0005-0000-0000-000008980000}"/>
    <cellStyle name="Normal 6 8 2 4 2 2 2 2" xfId="19761" xr:uid="{00000000-0005-0000-0000-000009980000}"/>
    <cellStyle name="Normal 6 8 2 4 2 2 2 2 2" xfId="43168" xr:uid="{00000000-0005-0000-0000-00000A980000}"/>
    <cellStyle name="Normal 6 8 2 4 2 2 2 3" xfId="33150" xr:uid="{00000000-0005-0000-0000-00000B980000}"/>
    <cellStyle name="Normal 6 8 2 4 2 2 3" xfId="19762" xr:uid="{00000000-0005-0000-0000-00000C980000}"/>
    <cellStyle name="Normal 6 8 2 4 2 2 3 2" xfId="19763" xr:uid="{00000000-0005-0000-0000-00000D980000}"/>
    <cellStyle name="Normal 6 8 2 4 2 2 3 2 2" xfId="43169" xr:uid="{00000000-0005-0000-0000-00000E980000}"/>
    <cellStyle name="Normal 6 8 2 4 2 2 3 3" xfId="33151" xr:uid="{00000000-0005-0000-0000-00000F980000}"/>
    <cellStyle name="Normal 6 8 2 4 2 2 4" xfId="19764" xr:uid="{00000000-0005-0000-0000-000010980000}"/>
    <cellStyle name="Normal 6 8 2 4 2 2 4 2" xfId="37004" xr:uid="{00000000-0005-0000-0000-000011980000}"/>
    <cellStyle name="Normal 6 8 2 4 2 2 5" xfId="26408" xr:uid="{00000000-0005-0000-0000-000012980000}"/>
    <cellStyle name="Normal 6 8 2 4 2 3" xfId="19765" xr:uid="{00000000-0005-0000-0000-000013980000}"/>
    <cellStyle name="Normal 6 8 2 4 2 3 2" xfId="19766" xr:uid="{00000000-0005-0000-0000-000014980000}"/>
    <cellStyle name="Normal 6 8 2 4 2 3 2 2" xfId="19767" xr:uid="{00000000-0005-0000-0000-000015980000}"/>
    <cellStyle name="Normal 6 8 2 4 2 3 2 2 2" xfId="43170" xr:uid="{00000000-0005-0000-0000-000016980000}"/>
    <cellStyle name="Normal 6 8 2 4 2 3 2 3" xfId="33152" xr:uid="{00000000-0005-0000-0000-000017980000}"/>
    <cellStyle name="Normal 6 8 2 4 2 3 3" xfId="19768" xr:uid="{00000000-0005-0000-0000-000018980000}"/>
    <cellStyle name="Normal 6 8 2 4 2 3 3 2" xfId="19769" xr:uid="{00000000-0005-0000-0000-000019980000}"/>
    <cellStyle name="Normal 6 8 2 4 2 3 3 2 2" xfId="43171" xr:uid="{00000000-0005-0000-0000-00001A980000}"/>
    <cellStyle name="Normal 6 8 2 4 2 3 3 3" xfId="33153" xr:uid="{00000000-0005-0000-0000-00001B980000}"/>
    <cellStyle name="Normal 6 8 2 4 2 3 4" xfId="19770" xr:uid="{00000000-0005-0000-0000-00001C980000}"/>
    <cellStyle name="Normal 6 8 2 4 2 3 4 2" xfId="37005" xr:uid="{00000000-0005-0000-0000-00001D980000}"/>
    <cellStyle name="Normal 6 8 2 4 2 3 5" xfId="26409" xr:uid="{00000000-0005-0000-0000-00001E980000}"/>
    <cellStyle name="Normal 6 8 2 4 2 4" xfId="19771" xr:uid="{00000000-0005-0000-0000-00001F980000}"/>
    <cellStyle name="Normal 6 8 2 4 2 4 2" xfId="19772" xr:uid="{00000000-0005-0000-0000-000020980000}"/>
    <cellStyle name="Normal 6 8 2 4 2 4 2 2" xfId="43172" xr:uid="{00000000-0005-0000-0000-000021980000}"/>
    <cellStyle name="Normal 6 8 2 4 2 4 3" xfId="33154" xr:uid="{00000000-0005-0000-0000-000022980000}"/>
    <cellStyle name="Normal 6 8 2 4 2 5" xfId="19773" xr:uid="{00000000-0005-0000-0000-000023980000}"/>
    <cellStyle name="Normal 6 8 2 4 2 5 2" xfId="19774" xr:uid="{00000000-0005-0000-0000-000024980000}"/>
    <cellStyle name="Normal 6 8 2 4 2 5 2 2" xfId="43173" xr:uid="{00000000-0005-0000-0000-000025980000}"/>
    <cellStyle name="Normal 6 8 2 4 2 5 3" xfId="33155" xr:uid="{00000000-0005-0000-0000-000026980000}"/>
    <cellStyle name="Normal 6 8 2 4 2 6" xfId="19775" xr:uid="{00000000-0005-0000-0000-000027980000}"/>
    <cellStyle name="Normal 6 8 2 4 2 6 2" xfId="37003" xr:uid="{00000000-0005-0000-0000-000028980000}"/>
    <cellStyle name="Normal 6 8 2 4 2 7" xfId="26407" xr:uid="{00000000-0005-0000-0000-000029980000}"/>
    <cellStyle name="Normal 6 8 2 4 3" xfId="19776" xr:uid="{00000000-0005-0000-0000-00002A980000}"/>
    <cellStyle name="Normal 6 8 2 4 3 2" xfId="19777" xr:uid="{00000000-0005-0000-0000-00002B980000}"/>
    <cellStyle name="Normal 6 8 2 4 3 2 2" xfId="19778" xr:uid="{00000000-0005-0000-0000-00002C980000}"/>
    <cellStyle name="Normal 6 8 2 4 3 2 2 2" xfId="43174" xr:uid="{00000000-0005-0000-0000-00002D980000}"/>
    <cellStyle name="Normal 6 8 2 4 3 2 3" xfId="33156" xr:uid="{00000000-0005-0000-0000-00002E980000}"/>
    <cellStyle name="Normal 6 8 2 4 3 3" xfId="19779" xr:uid="{00000000-0005-0000-0000-00002F980000}"/>
    <cellStyle name="Normal 6 8 2 4 3 3 2" xfId="19780" xr:uid="{00000000-0005-0000-0000-000030980000}"/>
    <cellStyle name="Normal 6 8 2 4 3 3 2 2" xfId="43175" xr:uid="{00000000-0005-0000-0000-000031980000}"/>
    <cellStyle name="Normal 6 8 2 4 3 3 3" xfId="33157" xr:uid="{00000000-0005-0000-0000-000032980000}"/>
    <cellStyle name="Normal 6 8 2 4 3 4" xfId="19781" xr:uid="{00000000-0005-0000-0000-000033980000}"/>
    <cellStyle name="Normal 6 8 2 4 3 4 2" xfId="37006" xr:uid="{00000000-0005-0000-0000-000034980000}"/>
    <cellStyle name="Normal 6 8 2 4 3 5" xfId="26410" xr:uid="{00000000-0005-0000-0000-000035980000}"/>
    <cellStyle name="Normal 6 8 2 4 4" xfId="19782" xr:uid="{00000000-0005-0000-0000-000036980000}"/>
    <cellStyle name="Normal 6 8 2 4 4 2" xfId="19783" xr:uid="{00000000-0005-0000-0000-000037980000}"/>
    <cellStyle name="Normal 6 8 2 4 4 2 2" xfId="19784" xr:uid="{00000000-0005-0000-0000-000038980000}"/>
    <cellStyle name="Normal 6 8 2 4 4 2 2 2" xfId="43176" xr:uid="{00000000-0005-0000-0000-000039980000}"/>
    <cellStyle name="Normal 6 8 2 4 4 2 3" xfId="33158" xr:uid="{00000000-0005-0000-0000-00003A980000}"/>
    <cellStyle name="Normal 6 8 2 4 4 3" xfId="19785" xr:uid="{00000000-0005-0000-0000-00003B980000}"/>
    <cellStyle name="Normal 6 8 2 4 4 3 2" xfId="19786" xr:uid="{00000000-0005-0000-0000-00003C980000}"/>
    <cellStyle name="Normal 6 8 2 4 4 3 2 2" xfId="43177" xr:uid="{00000000-0005-0000-0000-00003D980000}"/>
    <cellStyle name="Normal 6 8 2 4 4 3 3" xfId="33159" xr:uid="{00000000-0005-0000-0000-00003E980000}"/>
    <cellStyle name="Normal 6 8 2 4 4 4" xfId="19787" xr:uid="{00000000-0005-0000-0000-00003F980000}"/>
    <cellStyle name="Normal 6 8 2 4 4 4 2" xfId="37007" xr:uid="{00000000-0005-0000-0000-000040980000}"/>
    <cellStyle name="Normal 6 8 2 4 4 5" xfId="26411" xr:uid="{00000000-0005-0000-0000-000041980000}"/>
    <cellStyle name="Normal 6 8 2 4 5" xfId="19788" xr:uid="{00000000-0005-0000-0000-000042980000}"/>
    <cellStyle name="Normal 6 8 2 4 5 2" xfId="19789" xr:uid="{00000000-0005-0000-0000-000043980000}"/>
    <cellStyle name="Normal 6 8 2 4 5 2 2" xfId="43178" xr:uid="{00000000-0005-0000-0000-000044980000}"/>
    <cellStyle name="Normal 6 8 2 4 5 3" xfId="33160" xr:uid="{00000000-0005-0000-0000-000045980000}"/>
    <cellStyle name="Normal 6 8 2 4 6" xfId="19790" xr:uid="{00000000-0005-0000-0000-000046980000}"/>
    <cellStyle name="Normal 6 8 2 4 6 2" xfId="19791" xr:uid="{00000000-0005-0000-0000-000047980000}"/>
    <cellStyle name="Normal 6 8 2 4 6 2 2" xfId="43179" xr:uid="{00000000-0005-0000-0000-000048980000}"/>
    <cellStyle name="Normal 6 8 2 4 6 3" xfId="33161" xr:uid="{00000000-0005-0000-0000-000049980000}"/>
    <cellStyle name="Normal 6 8 2 4 7" xfId="19792" xr:uid="{00000000-0005-0000-0000-00004A980000}"/>
    <cellStyle name="Normal 6 8 2 4 7 2" xfId="37002" xr:uid="{00000000-0005-0000-0000-00004B980000}"/>
    <cellStyle name="Normal 6 8 2 4 8" xfId="26406" xr:uid="{00000000-0005-0000-0000-00004C980000}"/>
    <cellStyle name="Normal 6 8 2 5" xfId="19793" xr:uid="{00000000-0005-0000-0000-00004D980000}"/>
    <cellStyle name="Normal 6 8 2 5 2" xfId="19794" xr:uid="{00000000-0005-0000-0000-00004E980000}"/>
    <cellStyle name="Normal 6 8 2 5 2 2" xfId="19795" xr:uid="{00000000-0005-0000-0000-00004F980000}"/>
    <cellStyle name="Normal 6 8 2 5 2 2 2" xfId="19796" xr:uid="{00000000-0005-0000-0000-000050980000}"/>
    <cellStyle name="Normal 6 8 2 5 2 2 2 2" xfId="19797" xr:uid="{00000000-0005-0000-0000-000051980000}"/>
    <cellStyle name="Normal 6 8 2 5 2 2 2 2 2" xfId="43180" xr:uid="{00000000-0005-0000-0000-000052980000}"/>
    <cellStyle name="Normal 6 8 2 5 2 2 2 3" xfId="33162" xr:uid="{00000000-0005-0000-0000-000053980000}"/>
    <cellStyle name="Normal 6 8 2 5 2 2 3" xfId="19798" xr:uid="{00000000-0005-0000-0000-000054980000}"/>
    <cellStyle name="Normal 6 8 2 5 2 2 3 2" xfId="19799" xr:uid="{00000000-0005-0000-0000-000055980000}"/>
    <cellStyle name="Normal 6 8 2 5 2 2 3 2 2" xfId="43181" xr:uid="{00000000-0005-0000-0000-000056980000}"/>
    <cellStyle name="Normal 6 8 2 5 2 2 3 3" xfId="33163" xr:uid="{00000000-0005-0000-0000-000057980000}"/>
    <cellStyle name="Normal 6 8 2 5 2 2 4" xfId="19800" xr:uid="{00000000-0005-0000-0000-000058980000}"/>
    <cellStyle name="Normal 6 8 2 5 2 2 4 2" xfId="37010" xr:uid="{00000000-0005-0000-0000-000059980000}"/>
    <cellStyle name="Normal 6 8 2 5 2 2 5" xfId="26414" xr:uid="{00000000-0005-0000-0000-00005A980000}"/>
    <cellStyle name="Normal 6 8 2 5 2 3" xfId="19801" xr:uid="{00000000-0005-0000-0000-00005B980000}"/>
    <cellStyle name="Normal 6 8 2 5 2 3 2" xfId="19802" xr:uid="{00000000-0005-0000-0000-00005C980000}"/>
    <cellStyle name="Normal 6 8 2 5 2 3 2 2" xfId="19803" xr:uid="{00000000-0005-0000-0000-00005D980000}"/>
    <cellStyle name="Normal 6 8 2 5 2 3 2 2 2" xfId="43182" xr:uid="{00000000-0005-0000-0000-00005E980000}"/>
    <cellStyle name="Normal 6 8 2 5 2 3 2 3" xfId="33164" xr:uid="{00000000-0005-0000-0000-00005F980000}"/>
    <cellStyle name="Normal 6 8 2 5 2 3 3" xfId="19804" xr:uid="{00000000-0005-0000-0000-000060980000}"/>
    <cellStyle name="Normal 6 8 2 5 2 3 3 2" xfId="19805" xr:uid="{00000000-0005-0000-0000-000061980000}"/>
    <cellStyle name="Normal 6 8 2 5 2 3 3 2 2" xfId="43183" xr:uid="{00000000-0005-0000-0000-000062980000}"/>
    <cellStyle name="Normal 6 8 2 5 2 3 3 3" xfId="33165" xr:uid="{00000000-0005-0000-0000-000063980000}"/>
    <cellStyle name="Normal 6 8 2 5 2 3 4" xfId="19806" xr:uid="{00000000-0005-0000-0000-000064980000}"/>
    <cellStyle name="Normal 6 8 2 5 2 3 4 2" xfId="37011" xr:uid="{00000000-0005-0000-0000-000065980000}"/>
    <cellStyle name="Normal 6 8 2 5 2 3 5" xfId="26415" xr:uid="{00000000-0005-0000-0000-000066980000}"/>
    <cellStyle name="Normal 6 8 2 5 2 4" xfId="19807" xr:uid="{00000000-0005-0000-0000-000067980000}"/>
    <cellStyle name="Normal 6 8 2 5 2 4 2" xfId="19808" xr:uid="{00000000-0005-0000-0000-000068980000}"/>
    <cellStyle name="Normal 6 8 2 5 2 4 2 2" xfId="43184" xr:uid="{00000000-0005-0000-0000-000069980000}"/>
    <cellStyle name="Normal 6 8 2 5 2 4 3" xfId="33166" xr:uid="{00000000-0005-0000-0000-00006A980000}"/>
    <cellStyle name="Normal 6 8 2 5 2 5" xfId="19809" xr:uid="{00000000-0005-0000-0000-00006B980000}"/>
    <cellStyle name="Normal 6 8 2 5 2 5 2" xfId="19810" xr:uid="{00000000-0005-0000-0000-00006C980000}"/>
    <cellStyle name="Normal 6 8 2 5 2 5 2 2" xfId="43185" xr:uid="{00000000-0005-0000-0000-00006D980000}"/>
    <cellStyle name="Normal 6 8 2 5 2 5 3" xfId="33167" xr:uid="{00000000-0005-0000-0000-00006E980000}"/>
    <cellStyle name="Normal 6 8 2 5 2 6" xfId="19811" xr:uid="{00000000-0005-0000-0000-00006F980000}"/>
    <cellStyle name="Normal 6 8 2 5 2 6 2" xfId="37009" xr:uid="{00000000-0005-0000-0000-000070980000}"/>
    <cellStyle name="Normal 6 8 2 5 2 7" xfId="26413" xr:uid="{00000000-0005-0000-0000-000071980000}"/>
    <cellStyle name="Normal 6 8 2 5 3" xfId="19812" xr:uid="{00000000-0005-0000-0000-000072980000}"/>
    <cellStyle name="Normal 6 8 2 5 3 2" xfId="19813" xr:uid="{00000000-0005-0000-0000-000073980000}"/>
    <cellStyle name="Normal 6 8 2 5 3 2 2" xfId="19814" xr:uid="{00000000-0005-0000-0000-000074980000}"/>
    <cellStyle name="Normal 6 8 2 5 3 2 2 2" xfId="43186" xr:uid="{00000000-0005-0000-0000-000075980000}"/>
    <cellStyle name="Normal 6 8 2 5 3 2 3" xfId="33168" xr:uid="{00000000-0005-0000-0000-000076980000}"/>
    <cellStyle name="Normal 6 8 2 5 3 3" xfId="19815" xr:uid="{00000000-0005-0000-0000-000077980000}"/>
    <cellStyle name="Normal 6 8 2 5 3 3 2" xfId="19816" xr:uid="{00000000-0005-0000-0000-000078980000}"/>
    <cellStyle name="Normal 6 8 2 5 3 3 2 2" xfId="43187" xr:uid="{00000000-0005-0000-0000-000079980000}"/>
    <cellStyle name="Normal 6 8 2 5 3 3 3" xfId="33169" xr:uid="{00000000-0005-0000-0000-00007A980000}"/>
    <cellStyle name="Normal 6 8 2 5 3 4" xfId="19817" xr:uid="{00000000-0005-0000-0000-00007B980000}"/>
    <cellStyle name="Normal 6 8 2 5 3 4 2" xfId="37012" xr:uid="{00000000-0005-0000-0000-00007C980000}"/>
    <cellStyle name="Normal 6 8 2 5 3 5" xfId="26416" xr:uid="{00000000-0005-0000-0000-00007D980000}"/>
    <cellStyle name="Normal 6 8 2 5 4" xfId="19818" xr:uid="{00000000-0005-0000-0000-00007E980000}"/>
    <cellStyle name="Normal 6 8 2 5 4 2" xfId="19819" xr:uid="{00000000-0005-0000-0000-00007F980000}"/>
    <cellStyle name="Normal 6 8 2 5 4 2 2" xfId="19820" xr:uid="{00000000-0005-0000-0000-000080980000}"/>
    <cellStyle name="Normal 6 8 2 5 4 2 2 2" xfId="43188" xr:uid="{00000000-0005-0000-0000-000081980000}"/>
    <cellStyle name="Normal 6 8 2 5 4 2 3" xfId="33170" xr:uid="{00000000-0005-0000-0000-000082980000}"/>
    <cellStyle name="Normal 6 8 2 5 4 3" xfId="19821" xr:uid="{00000000-0005-0000-0000-000083980000}"/>
    <cellStyle name="Normal 6 8 2 5 4 3 2" xfId="19822" xr:uid="{00000000-0005-0000-0000-000084980000}"/>
    <cellStyle name="Normal 6 8 2 5 4 3 2 2" xfId="43189" xr:uid="{00000000-0005-0000-0000-000085980000}"/>
    <cellStyle name="Normal 6 8 2 5 4 3 3" xfId="33171" xr:uid="{00000000-0005-0000-0000-000086980000}"/>
    <cellStyle name="Normal 6 8 2 5 4 4" xfId="19823" xr:uid="{00000000-0005-0000-0000-000087980000}"/>
    <cellStyle name="Normal 6 8 2 5 4 4 2" xfId="37013" xr:uid="{00000000-0005-0000-0000-000088980000}"/>
    <cellStyle name="Normal 6 8 2 5 4 5" xfId="26417" xr:uid="{00000000-0005-0000-0000-000089980000}"/>
    <cellStyle name="Normal 6 8 2 5 5" xfId="19824" xr:uid="{00000000-0005-0000-0000-00008A980000}"/>
    <cellStyle name="Normal 6 8 2 5 5 2" xfId="19825" xr:uid="{00000000-0005-0000-0000-00008B980000}"/>
    <cellStyle name="Normal 6 8 2 5 5 2 2" xfId="43190" xr:uid="{00000000-0005-0000-0000-00008C980000}"/>
    <cellStyle name="Normal 6 8 2 5 5 3" xfId="33172" xr:uid="{00000000-0005-0000-0000-00008D980000}"/>
    <cellStyle name="Normal 6 8 2 5 6" xfId="19826" xr:uid="{00000000-0005-0000-0000-00008E980000}"/>
    <cellStyle name="Normal 6 8 2 5 6 2" xfId="19827" xr:uid="{00000000-0005-0000-0000-00008F980000}"/>
    <cellStyle name="Normal 6 8 2 5 6 2 2" xfId="43191" xr:uid="{00000000-0005-0000-0000-000090980000}"/>
    <cellStyle name="Normal 6 8 2 5 6 3" xfId="33173" xr:uid="{00000000-0005-0000-0000-000091980000}"/>
    <cellStyle name="Normal 6 8 2 5 7" xfId="19828" xr:uid="{00000000-0005-0000-0000-000092980000}"/>
    <cellStyle name="Normal 6 8 2 5 7 2" xfId="37008" xr:uid="{00000000-0005-0000-0000-000093980000}"/>
    <cellStyle name="Normal 6 8 2 5 8" xfId="26412" xr:uid="{00000000-0005-0000-0000-000094980000}"/>
    <cellStyle name="Normal 6 8 2 6" xfId="19829" xr:uid="{00000000-0005-0000-0000-000095980000}"/>
    <cellStyle name="Normal 6 8 2 6 2" xfId="19830" xr:uid="{00000000-0005-0000-0000-000096980000}"/>
    <cellStyle name="Normal 6 8 2 6 2 2" xfId="19831" xr:uid="{00000000-0005-0000-0000-000097980000}"/>
    <cellStyle name="Normal 6 8 2 6 2 2 2" xfId="19832" xr:uid="{00000000-0005-0000-0000-000098980000}"/>
    <cellStyle name="Normal 6 8 2 6 2 2 2 2" xfId="43192" xr:uid="{00000000-0005-0000-0000-000099980000}"/>
    <cellStyle name="Normal 6 8 2 6 2 2 3" xfId="33174" xr:uid="{00000000-0005-0000-0000-00009A980000}"/>
    <cellStyle name="Normal 6 8 2 6 2 3" xfId="19833" xr:uid="{00000000-0005-0000-0000-00009B980000}"/>
    <cellStyle name="Normal 6 8 2 6 2 3 2" xfId="19834" xr:uid="{00000000-0005-0000-0000-00009C980000}"/>
    <cellStyle name="Normal 6 8 2 6 2 3 2 2" xfId="43193" xr:uid="{00000000-0005-0000-0000-00009D980000}"/>
    <cellStyle name="Normal 6 8 2 6 2 3 3" xfId="33175" xr:uid="{00000000-0005-0000-0000-00009E980000}"/>
    <cellStyle name="Normal 6 8 2 6 2 4" xfId="19835" xr:uid="{00000000-0005-0000-0000-00009F980000}"/>
    <cellStyle name="Normal 6 8 2 6 2 4 2" xfId="37015" xr:uid="{00000000-0005-0000-0000-0000A0980000}"/>
    <cellStyle name="Normal 6 8 2 6 2 5" xfId="26419" xr:uid="{00000000-0005-0000-0000-0000A1980000}"/>
    <cellStyle name="Normal 6 8 2 6 3" xfId="19836" xr:uid="{00000000-0005-0000-0000-0000A2980000}"/>
    <cellStyle name="Normal 6 8 2 6 3 2" xfId="19837" xr:uid="{00000000-0005-0000-0000-0000A3980000}"/>
    <cellStyle name="Normal 6 8 2 6 3 2 2" xfId="19838" xr:uid="{00000000-0005-0000-0000-0000A4980000}"/>
    <cellStyle name="Normal 6 8 2 6 3 2 2 2" xfId="43194" xr:uid="{00000000-0005-0000-0000-0000A5980000}"/>
    <cellStyle name="Normal 6 8 2 6 3 2 3" xfId="33176" xr:uid="{00000000-0005-0000-0000-0000A6980000}"/>
    <cellStyle name="Normal 6 8 2 6 3 3" xfId="19839" xr:uid="{00000000-0005-0000-0000-0000A7980000}"/>
    <cellStyle name="Normal 6 8 2 6 3 3 2" xfId="19840" xr:uid="{00000000-0005-0000-0000-0000A8980000}"/>
    <cellStyle name="Normal 6 8 2 6 3 3 2 2" xfId="43195" xr:uid="{00000000-0005-0000-0000-0000A9980000}"/>
    <cellStyle name="Normal 6 8 2 6 3 3 3" xfId="33177" xr:uid="{00000000-0005-0000-0000-0000AA980000}"/>
    <cellStyle name="Normal 6 8 2 6 3 4" xfId="19841" xr:uid="{00000000-0005-0000-0000-0000AB980000}"/>
    <cellStyle name="Normal 6 8 2 6 3 4 2" xfId="37016" xr:uid="{00000000-0005-0000-0000-0000AC980000}"/>
    <cellStyle name="Normal 6 8 2 6 3 5" xfId="26420" xr:uid="{00000000-0005-0000-0000-0000AD980000}"/>
    <cellStyle name="Normal 6 8 2 6 4" xfId="19842" xr:uid="{00000000-0005-0000-0000-0000AE980000}"/>
    <cellStyle name="Normal 6 8 2 6 4 2" xfId="19843" xr:uid="{00000000-0005-0000-0000-0000AF980000}"/>
    <cellStyle name="Normal 6 8 2 6 4 2 2" xfId="43196" xr:uid="{00000000-0005-0000-0000-0000B0980000}"/>
    <cellStyle name="Normal 6 8 2 6 4 3" xfId="33178" xr:uid="{00000000-0005-0000-0000-0000B1980000}"/>
    <cellStyle name="Normal 6 8 2 6 5" xfId="19844" xr:uid="{00000000-0005-0000-0000-0000B2980000}"/>
    <cellStyle name="Normal 6 8 2 6 5 2" xfId="19845" xr:uid="{00000000-0005-0000-0000-0000B3980000}"/>
    <cellStyle name="Normal 6 8 2 6 5 2 2" xfId="43197" xr:uid="{00000000-0005-0000-0000-0000B4980000}"/>
    <cellStyle name="Normal 6 8 2 6 5 3" xfId="33179" xr:uid="{00000000-0005-0000-0000-0000B5980000}"/>
    <cellStyle name="Normal 6 8 2 6 6" xfId="19846" xr:uid="{00000000-0005-0000-0000-0000B6980000}"/>
    <cellStyle name="Normal 6 8 2 6 6 2" xfId="37014" xr:uid="{00000000-0005-0000-0000-0000B7980000}"/>
    <cellStyle name="Normal 6 8 2 6 7" xfId="26418" xr:uid="{00000000-0005-0000-0000-0000B8980000}"/>
    <cellStyle name="Normal 6 8 2 7" xfId="19847" xr:uid="{00000000-0005-0000-0000-0000B9980000}"/>
    <cellStyle name="Normal 6 8 2 7 2" xfId="19848" xr:uid="{00000000-0005-0000-0000-0000BA980000}"/>
    <cellStyle name="Normal 6 8 2 7 2 2" xfId="19849" xr:uid="{00000000-0005-0000-0000-0000BB980000}"/>
    <cellStyle name="Normal 6 8 2 7 2 2 2" xfId="43198" xr:uid="{00000000-0005-0000-0000-0000BC980000}"/>
    <cellStyle name="Normal 6 8 2 7 2 3" xfId="33180" xr:uid="{00000000-0005-0000-0000-0000BD980000}"/>
    <cellStyle name="Normal 6 8 2 7 3" xfId="19850" xr:uid="{00000000-0005-0000-0000-0000BE980000}"/>
    <cellStyle name="Normal 6 8 2 7 3 2" xfId="19851" xr:uid="{00000000-0005-0000-0000-0000BF980000}"/>
    <cellStyle name="Normal 6 8 2 7 3 2 2" xfId="43199" xr:uid="{00000000-0005-0000-0000-0000C0980000}"/>
    <cellStyle name="Normal 6 8 2 7 3 3" xfId="33181" xr:uid="{00000000-0005-0000-0000-0000C1980000}"/>
    <cellStyle name="Normal 6 8 2 7 4" xfId="19852" xr:uid="{00000000-0005-0000-0000-0000C2980000}"/>
    <cellStyle name="Normal 6 8 2 7 4 2" xfId="37017" xr:uid="{00000000-0005-0000-0000-0000C3980000}"/>
    <cellStyle name="Normal 6 8 2 7 5" xfId="26421" xr:uid="{00000000-0005-0000-0000-0000C4980000}"/>
    <cellStyle name="Normal 6 8 2 8" xfId="19853" xr:uid="{00000000-0005-0000-0000-0000C5980000}"/>
    <cellStyle name="Normal 6 8 2 8 2" xfId="19854" xr:uid="{00000000-0005-0000-0000-0000C6980000}"/>
    <cellStyle name="Normal 6 8 2 8 2 2" xfId="19855" xr:uid="{00000000-0005-0000-0000-0000C7980000}"/>
    <cellStyle name="Normal 6 8 2 8 2 2 2" xfId="43200" xr:uid="{00000000-0005-0000-0000-0000C8980000}"/>
    <cellStyle name="Normal 6 8 2 8 2 3" xfId="33182" xr:uid="{00000000-0005-0000-0000-0000C9980000}"/>
    <cellStyle name="Normal 6 8 2 8 3" xfId="19856" xr:uid="{00000000-0005-0000-0000-0000CA980000}"/>
    <cellStyle name="Normal 6 8 2 8 3 2" xfId="19857" xr:uid="{00000000-0005-0000-0000-0000CB980000}"/>
    <cellStyle name="Normal 6 8 2 8 3 2 2" xfId="43201" xr:uid="{00000000-0005-0000-0000-0000CC980000}"/>
    <cellStyle name="Normal 6 8 2 8 3 3" xfId="33183" xr:uid="{00000000-0005-0000-0000-0000CD980000}"/>
    <cellStyle name="Normal 6 8 2 8 4" xfId="19858" xr:uid="{00000000-0005-0000-0000-0000CE980000}"/>
    <cellStyle name="Normal 6 8 2 8 4 2" xfId="37018" xr:uid="{00000000-0005-0000-0000-0000CF980000}"/>
    <cellStyle name="Normal 6 8 2 8 5" xfId="26422" xr:uid="{00000000-0005-0000-0000-0000D0980000}"/>
    <cellStyle name="Normal 6 8 2 9" xfId="19859" xr:uid="{00000000-0005-0000-0000-0000D1980000}"/>
    <cellStyle name="Normal 6 8 2 9 2" xfId="19860" xr:uid="{00000000-0005-0000-0000-0000D2980000}"/>
    <cellStyle name="Normal 6 8 2 9 2 2" xfId="43202" xr:uid="{00000000-0005-0000-0000-0000D3980000}"/>
    <cellStyle name="Normal 6 8 2 9 3" xfId="33184" xr:uid="{00000000-0005-0000-0000-0000D4980000}"/>
    <cellStyle name="Normal 6 8 3" xfId="19861" xr:uid="{00000000-0005-0000-0000-0000D5980000}"/>
    <cellStyle name="Normal 6 8 3 10" xfId="26423" xr:uid="{00000000-0005-0000-0000-0000D6980000}"/>
    <cellStyle name="Normal 6 8 3 2" xfId="19862" xr:uid="{00000000-0005-0000-0000-0000D7980000}"/>
    <cellStyle name="Normal 6 8 3 2 2" xfId="19863" xr:uid="{00000000-0005-0000-0000-0000D8980000}"/>
    <cellStyle name="Normal 6 8 3 2 2 2" xfId="19864" xr:uid="{00000000-0005-0000-0000-0000D9980000}"/>
    <cellStyle name="Normal 6 8 3 2 2 2 2" xfId="19865" xr:uid="{00000000-0005-0000-0000-0000DA980000}"/>
    <cellStyle name="Normal 6 8 3 2 2 2 2 2" xfId="19866" xr:uid="{00000000-0005-0000-0000-0000DB980000}"/>
    <cellStyle name="Normal 6 8 3 2 2 2 2 2 2" xfId="43203" xr:uid="{00000000-0005-0000-0000-0000DC980000}"/>
    <cellStyle name="Normal 6 8 3 2 2 2 2 3" xfId="33185" xr:uid="{00000000-0005-0000-0000-0000DD980000}"/>
    <cellStyle name="Normal 6 8 3 2 2 2 3" xfId="19867" xr:uid="{00000000-0005-0000-0000-0000DE980000}"/>
    <cellStyle name="Normal 6 8 3 2 2 2 3 2" xfId="19868" xr:uid="{00000000-0005-0000-0000-0000DF980000}"/>
    <cellStyle name="Normal 6 8 3 2 2 2 3 2 2" xfId="43204" xr:uid="{00000000-0005-0000-0000-0000E0980000}"/>
    <cellStyle name="Normal 6 8 3 2 2 2 3 3" xfId="33186" xr:uid="{00000000-0005-0000-0000-0000E1980000}"/>
    <cellStyle name="Normal 6 8 3 2 2 2 4" xfId="19869" xr:uid="{00000000-0005-0000-0000-0000E2980000}"/>
    <cellStyle name="Normal 6 8 3 2 2 2 4 2" xfId="37022" xr:uid="{00000000-0005-0000-0000-0000E3980000}"/>
    <cellStyle name="Normal 6 8 3 2 2 2 5" xfId="26426" xr:uid="{00000000-0005-0000-0000-0000E4980000}"/>
    <cellStyle name="Normal 6 8 3 2 2 3" xfId="19870" xr:uid="{00000000-0005-0000-0000-0000E5980000}"/>
    <cellStyle name="Normal 6 8 3 2 2 3 2" xfId="19871" xr:uid="{00000000-0005-0000-0000-0000E6980000}"/>
    <cellStyle name="Normal 6 8 3 2 2 3 2 2" xfId="19872" xr:uid="{00000000-0005-0000-0000-0000E7980000}"/>
    <cellStyle name="Normal 6 8 3 2 2 3 2 2 2" xfId="43205" xr:uid="{00000000-0005-0000-0000-0000E8980000}"/>
    <cellStyle name="Normal 6 8 3 2 2 3 2 3" xfId="33187" xr:uid="{00000000-0005-0000-0000-0000E9980000}"/>
    <cellStyle name="Normal 6 8 3 2 2 3 3" xfId="19873" xr:uid="{00000000-0005-0000-0000-0000EA980000}"/>
    <cellStyle name="Normal 6 8 3 2 2 3 3 2" xfId="19874" xr:uid="{00000000-0005-0000-0000-0000EB980000}"/>
    <cellStyle name="Normal 6 8 3 2 2 3 3 2 2" xfId="43206" xr:uid="{00000000-0005-0000-0000-0000EC980000}"/>
    <cellStyle name="Normal 6 8 3 2 2 3 3 3" xfId="33188" xr:uid="{00000000-0005-0000-0000-0000ED980000}"/>
    <cellStyle name="Normal 6 8 3 2 2 3 4" xfId="19875" xr:uid="{00000000-0005-0000-0000-0000EE980000}"/>
    <cellStyle name="Normal 6 8 3 2 2 3 4 2" xfId="37023" xr:uid="{00000000-0005-0000-0000-0000EF980000}"/>
    <cellStyle name="Normal 6 8 3 2 2 3 5" xfId="26427" xr:uid="{00000000-0005-0000-0000-0000F0980000}"/>
    <cellStyle name="Normal 6 8 3 2 2 4" xfId="19876" xr:uid="{00000000-0005-0000-0000-0000F1980000}"/>
    <cellStyle name="Normal 6 8 3 2 2 4 2" xfId="19877" xr:uid="{00000000-0005-0000-0000-0000F2980000}"/>
    <cellStyle name="Normal 6 8 3 2 2 4 2 2" xfId="43207" xr:uid="{00000000-0005-0000-0000-0000F3980000}"/>
    <cellStyle name="Normal 6 8 3 2 2 4 3" xfId="33189" xr:uid="{00000000-0005-0000-0000-0000F4980000}"/>
    <cellStyle name="Normal 6 8 3 2 2 5" xfId="19878" xr:uid="{00000000-0005-0000-0000-0000F5980000}"/>
    <cellStyle name="Normal 6 8 3 2 2 5 2" xfId="19879" xr:uid="{00000000-0005-0000-0000-0000F6980000}"/>
    <cellStyle name="Normal 6 8 3 2 2 5 2 2" xfId="43208" xr:uid="{00000000-0005-0000-0000-0000F7980000}"/>
    <cellStyle name="Normal 6 8 3 2 2 5 3" xfId="33190" xr:uid="{00000000-0005-0000-0000-0000F8980000}"/>
    <cellStyle name="Normal 6 8 3 2 2 6" xfId="19880" xr:uid="{00000000-0005-0000-0000-0000F9980000}"/>
    <cellStyle name="Normal 6 8 3 2 2 6 2" xfId="37021" xr:uid="{00000000-0005-0000-0000-0000FA980000}"/>
    <cellStyle name="Normal 6 8 3 2 2 7" xfId="26425" xr:uid="{00000000-0005-0000-0000-0000FB980000}"/>
    <cellStyle name="Normal 6 8 3 2 3" xfId="19881" xr:uid="{00000000-0005-0000-0000-0000FC980000}"/>
    <cellStyle name="Normal 6 8 3 2 3 2" xfId="19882" xr:uid="{00000000-0005-0000-0000-0000FD980000}"/>
    <cellStyle name="Normal 6 8 3 2 3 2 2" xfId="19883" xr:uid="{00000000-0005-0000-0000-0000FE980000}"/>
    <cellStyle name="Normal 6 8 3 2 3 2 2 2" xfId="43209" xr:uid="{00000000-0005-0000-0000-0000FF980000}"/>
    <cellStyle name="Normal 6 8 3 2 3 2 3" xfId="33191" xr:uid="{00000000-0005-0000-0000-000000990000}"/>
    <cellStyle name="Normal 6 8 3 2 3 3" xfId="19884" xr:uid="{00000000-0005-0000-0000-000001990000}"/>
    <cellStyle name="Normal 6 8 3 2 3 3 2" xfId="19885" xr:uid="{00000000-0005-0000-0000-000002990000}"/>
    <cellStyle name="Normal 6 8 3 2 3 3 2 2" xfId="43210" xr:uid="{00000000-0005-0000-0000-000003990000}"/>
    <cellStyle name="Normal 6 8 3 2 3 3 3" xfId="33192" xr:uid="{00000000-0005-0000-0000-000004990000}"/>
    <cellStyle name="Normal 6 8 3 2 3 4" xfId="19886" xr:uid="{00000000-0005-0000-0000-000005990000}"/>
    <cellStyle name="Normal 6 8 3 2 3 4 2" xfId="37024" xr:uid="{00000000-0005-0000-0000-000006990000}"/>
    <cellStyle name="Normal 6 8 3 2 3 5" xfId="26428" xr:uid="{00000000-0005-0000-0000-000007990000}"/>
    <cellStyle name="Normal 6 8 3 2 4" xfId="19887" xr:uid="{00000000-0005-0000-0000-000008990000}"/>
    <cellStyle name="Normal 6 8 3 2 4 2" xfId="19888" xr:uid="{00000000-0005-0000-0000-000009990000}"/>
    <cellStyle name="Normal 6 8 3 2 4 2 2" xfId="19889" xr:uid="{00000000-0005-0000-0000-00000A990000}"/>
    <cellStyle name="Normal 6 8 3 2 4 2 2 2" xfId="43211" xr:uid="{00000000-0005-0000-0000-00000B990000}"/>
    <cellStyle name="Normal 6 8 3 2 4 2 3" xfId="33193" xr:uid="{00000000-0005-0000-0000-00000C990000}"/>
    <cellStyle name="Normal 6 8 3 2 4 3" xfId="19890" xr:uid="{00000000-0005-0000-0000-00000D990000}"/>
    <cellStyle name="Normal 6 8 3 2 4 3 2" xfId="19891" xr:uid="{00000000-0005-0000-0000-00000E990000}"/>
    <cellStyle name="Normal 6 8 3 2 4 3 2 2" xfId="43212" xr:uid="{00000000-0005-0000-0000-00000F990000}"/>
    <cellStyle name="Normal 6 8 3 2 4 3 3" xfId="33194" xr:uid="{00000000-0005-0000-0000-000010990000}"/>
    <cellStyle name="Normal 6 8 3 2 4 4" xfId="19892" xr:uid="{00000000-0005-0000-0000-000011990000}"/>
    <cellStyle name="Normal 6 8 3 2 4 4 2" xfId="37025" xr:uid="{00000000-0005-0000-0000-000012990000}"/>
    <cellStyle name="Normal 6 8 3 2 4 5" xfId="26429" xr:uid="{00000000-0005-0000-0000-000013990000}"/>
    <cellStyle name="Normal 6 8 3 2 5" xfId="19893" xr:uid="{00000000-0005-0000-0000-000014990000}"/>
    <cellStyle name="Normal 6 8 3 2 5 2" xfId="19894" xr:uid="{00000000-0005-0000-0000-000015990000}"/>
    <cellStyle name="Normal 6 8 3 2 5 2 2" xfId="43213" xr:uid="{00000000-0005-0000-0000-000016990000}"/>
    <cellStyle name="Normal 6 8 3 2 5 3" xfId="33195" xr:uid="{00000000-0005-0000-0000-000017990000}"/>
    <cellStyle name="Normal 6 8 3 2 6" xfId="19895" xr:uid="{00000000-0005-0000-0000-000018990000}"/>
    <cellStyle name="Normal 6 8 3 2 6 2" xfId="19896" xr:uid="{00000000-0005-0000-0000-000019990000}"/>
    <cellStyle name="Normal 6 8 3 2 6 2 2" xfId="43214" xr:uid="{00000000-0005-0000-0000-00001A990000}"/>
    <cellStyle name="Normal 6 8 3 2 6 3" xfId="33196" xr:uid="{00000000-0005-0000-0000-00001B990000}"/>
    <cellStyle name="Normal 6 8 3 2 7" xfId="19897" xr:uid="{00000000-0005-0000-0000-00001C990000}"/>
    <cellStyle name="Normal 6 8 3 2 7 2" xfId="37020" xr:uid="{00000000-0005-0000-0000-00001D990000}"/>
    <cellStyle name="Normal 6 8 3 2 8" xfId="26424" xr:uid="{00000000-0005-0000-0000-00001E990000}"/>
    <cellStyle name="Normal 6 8 3 3" xfId="19898" xr:uid="{00000000-0005-0000-0000-00001F990000}"/>
    <cellStyle name="Normal 6 8 3 3 2" xfId="19899" xr:uid="{00000000-0005-0000-0000-000020990000}"/>
    <cellStyle name="Normal 6 8 3 3 2 2" xfId="19900" xr:uid="{00000000-0005-0000-0000-000021990000}"/>
    <cellStyle name="Normal 6 8 3 3 2 2 2" xfId="19901" xr:uid="{00000000-0005-0000-0000-000022990000}"/>
    <cellStyle name="Normal 6 8 3 3 2 2 2 2" xfId="19902" xr:uid="{00000000-0005-0000-0000-000023990000}"/>
    <cellStyle name="Normal 6 8 3 3 2 2 2 2 2" xfId="43215" xr:uid="{00000000-0005-0000-0000-000024990000}"/>
    <cellStyle name="Normal 6 8 3 3 2 2 2 3" xfId="33197" xr:uid="{00000000-0005-0000-0000-000025990000}"/>
    <cellStyle name="Normal 6 8 3 3 2 2 3" xfId="19903" xr:uid="{00000000-0005-0000-0000-000026990000}"/>
    <cellStyle name="Normal 6 8 3 3 2 2 3 2" xfId="19904" xr:uid="{00000000-0005-0000-0000-000027990000}"/>
    <cellStyle name="Normal 6 8 3 3 2 2 3 2 2" xfId="43216" xr:uid="{00000000-0005-0000-0000-000028990000}"/>
    <cellStyle name="Normal 6 8 3 3 2 2 3 3" xfId="33198" xr:uid="{00000000-0005-0000-0000-000029990000}"/>
    <cellStyle name="Normal 6 8 3 3 2 2 4" xfId="19905" xr:uid="{00000000-0005-0000-0000-00002A990000}"/>
    <cellStyle name="Normal 6 8 3 3 2 2 4 2" xfId="37028" xr:uid="{00000000-0005-0000-0000-00002B990000}"/>
    <cellStyle name="Normal 6 8 3 3 2 2 5" xfId="26432" xr:uid="{00000000-0005-0000-0000-00002C990000}"/>
    <cellStyle name="Normal 6 8 3 3 2 3" xfId="19906" xr:uid="{00000000-0005-0000-0000-00002D990000}"/>
    <cellStyle name="Normal 6 8 3 3 2 3 2" xfId="19907" xr:uid="{00000000-0005-0000-0000-00002E990000}"/>
    <cellStyle name="Normal 6 8 3 3 2 3 2 2" xfId="19908" xr:uid="{00000000-0005-0000-0000-00002F990000}"/>
    <cellStyle name="Normal 6 8 3 3 2 3 2 2 2" xfId="43217" xr:uid="{00000000-0005-0000-0000-000030990000}"/>
    <cellStyle name="Normal 6 8 3 3 2 3 2 3" xfId="33199" xr:uid="{00000000-0005-0000-0000-000031990000}"/>
    <cellStyle name="Normal 6 8 3 3 2 3 3" xfId="19909" xr:uid="{00000000-0005-0000-0000-000032990000}"/>
    <cellStyle name="Normal 6 8 3 3 2 3 3 2" xfId="19910" xr:uid="{00000000-0005-0000-0000-000033990000}"/>
    <cellStyle name="Normal 6 8 3 3 2 3 3 2 2" xfId="43218" xr:uid="{00000000-0005-0000-0000-000034990000}"/>
    <cellStyle name="Normal 6 8 3 3 2 3 3 3" xfId="33200" xr:uid="{00000000-0005-0000-0000-000035990000}"/>
    <cellStyle name="Normal 6 8 3 3 2 3 4" xfId="19911" xr:uid="{00000000-0005-0000-0000-000036990000}"/>
    <cellStyle name="Normal 6 8 3 3 2 3 4 2" xfId="37029" xr:uid="{00000000-0005-0000-0000-000037990000}"/>
    <cellStyle name="Normal 6 8 3 3 2 3 5" xfId="26433" xr:uid="{00000000-0005-0000-0000-000038990000}"/>
    <cellStyle name="Normal 6 8 3 3 2 4" xfId="19912" xr:uid="{00000000-0005-0000-0000-000039990000}"/>
    <cellStyle name="Normal 6 8 3 3 2 4 2" xfId="19913" xr:uid="{00000000-0005-0000-0000-00003A990000}"/>
    <cellStyle name="Normal 6 8 3 3 2 4 2 2" xfId="43219" xr:uid="{00000000-0005-0000-0000-00003B990000}"/>
    <cellStyle name="Normal 6 8 3 3 2 4 3" xfId="33201" xr:uid="{00000000-0005-0000-0000-00003C990000}"/>
    <cellStyle name="Normal 6 8 3 3 2 5" xfId="19914" xr:uid="{00000000-0005-0000-0000-00003D990000}"/>
    <cellStyle name="Normal 6 8 3 3 2 5 2" xfId="19915" xr:uid="{00000000-0005-0000-0000-00003E990000}"/>
    <cellStyle name="Normal 6 8 3 3 2 5 2 2" xfId="43220" xr:uid="{00000000-0005-0000-0000-00003F990000}"/>
    <cellStyle name="Normal 6 8 3 3 2 5 3" xfId="33202" xr:uid="{00000000-0005-0000-0000-000040990000}"/>
    <cellStyle name="Normal 6 8 3 3 2 6" xfId="19916" xr:uid="{00000000-0005-0000-0000-000041990000}"/>
    <cellStyle name="Normal 6 8 3 3 2 6 2" xfId="37027" xr:uid="{00000000-0005-0000-0000-000042990000}"/>
    <cellStyle name="Normal 6 8 3 3 2 7" xfId="26431" xr:uid="{00000000-0005-0000-0000-000043990000}"/>
    <cellStyle name="Normal 6 8 3 3 3" xfId="19917" xr:uid="{00000000-0005-0000-0000-000044990000}"/>
    <cellStyle name="Normal 6 8 3 3 3 2" xfId="19918" xr:uid="{00000000-0005-0000-0000-000045990000}"/>
    <cellStyle name="Normal 6 8 3 3 3 2 2" xfId="19919" xr:uid="{00000000-0005-0000-0000-000046990000}"/>
    <cellStyle name="Normal 6 8 3 3 3 2 2 2" xfId="43221" xr:uid="{00000000-0005-0000-0000-000047990000}"/>
    <cellStyle name="Normal 6 8 3 3 3 2 3" xfId="33203" xr:uid="{00000000-0005-0000-0000-000048990000}"/>
    <cellStyle name="Normal 6 8 3 3 3 3" xfId="19920" xr:uid="{00000000-0005-0000-0000-000049990000}"/>
    <cellStyle name="Normal 6 8 3 3 3 3 2" xfId="19921" xr:uid="{00000000-0005-0000-0000-00004A990000}"/>
    <cellStyle name="Normal 6 8 3 3 3 3 2 2" xfId="43222" xr:uid="{00000000-0005-0000-0000-00004B990000}"/>
    <cellStyle name="Normal 6 8 3 3 3 3 3" xfId="33204" xr:uid="{00000000-0005-0000-0000-00004C990000}"/>
    <cellStyle name="Normal 6 8 3 3 3 4" xfId="19922" xr:uid="{00000000-0005-0000-0000-00004D990000}"/>
    <cellStyle name="Normal 6 8 3 3 3 4 2" xfId="37030" xr:uid="{00000000-0005-0000-0000-00004E990000}"/>
    <cellStyle name="Normal 6 8 3 3 3 5" xfId="26434" xr:uid="{00000000-0005-0000-0000-00004F990000}"/>
    <cellStyle name="Normal 6 8 3 3 4" xfId="19923" xr:uid="{00000000-0005-0000-0000-000050990000}"/>
    <cellStyle name="Normal 6 8 3 3 4 2" xfId="19924" xr:uid="{00000000-0005-0000-0000-000051990000}"/>
    <cellStyle name="Normal 6 8 3 3 4 2 2" xfId="19925" xr:uid="{00000000-0005-0000-0000-000052990000}"/>
    <cellStyle name="Normal 6 8 3 3 4 2 2 2" xfId="43223" xr:uid="{00000000-0005-0000-0000-000053990000}"/>
    <cellStyle name="Normal 6 8 3 3 4 2 3" xfId="33205" xr:uid="{00000000-0005-0000-0000-000054990000}"/>
    <cellStyle name="Normal 6 8 3 3 4 3" xfId="19926" xr:uid="{00000000-0005-0000-0000-000055990000}"/>
    <cellStyle name="Normal 6 8 3 3 4 3 2" xfId="19927" xr:uid="{00000000-0005-0000-0000-000056990000}"/>
    <cellStyle name="Normal 6 8 3 3 4 3 2 2" xfId="43224" xr:uid="{00000000-0005-0000-0000-000057990000}"/>
    <cellStyle name="Normal 6 8 3 3 4 3 3" xfId="33206" xr:uid="{00000000-0005-0000-0000-000058990000}"/>
    <cellStyle name="Normal 6 8 3 3 4 4" xfId="19928" xr:uid="{00000000-0005-0000-0000-000059990000}"/>
    <cellStyle name="Normal 6 8 3 3 4 4 2" xfId="37031" xr:uid="{00000000-0005-0000-0000-00005A990000}"/>
    <cellStyle name="Normal 6 8 3 3 4 5" xfId="26435" xr:uid="{00000000-0005-0000-0000-00005B990000}"/>
    <cellStyle name="Normal 6 8 3 3 5" xfId="19929" xr:uid="{00000000-0005-0000-0000-00005C990000}"/>
    <cellStyle name="Normal 6 8 3 3 5 2" xfId="19930" xr:uid="{00000000-0005-0000-0000-00005D990000}"/>
    <cellStyle name="Normal 6 8 3 3 5 2 2" xfId="43225" xr:uid="{00000000-0005-0000-0000-00005E990000}"/>
    <cellStyle name="Normal 6 8 3 3 5 3" xfId="33207" xr:uid="{00000000-0005-0000-0000-00005F990000}"/>
    <cellStyle name="Normal 6 8 3 3 6" xfId="19931" xr:uid="{00000000-0005-0000-0000-000060990000}"/>
    <cellStyle name="Normal 6 8 3 3 6 2" xfId="19932" xr:uid="{00000000-0005-0000-0000-000061990000}"/>
    <cellStyle name="Normal 6 8 3 3 6 2 2" xfId="43226" xr:uid="{00000000-0005-0000-0000-000062990000}"/>
    <cellStyle name="Normal 6 8 3 3 6 3" xfId="33208" xr:uid="{00000000-0005-0000-0000-000063990000}"/>
    <cellStyle name="Normal 6 8 3 3 7" xfId="19933" xr:uid="{00000000-0005-0000-0000-000064990000}"/>
    <cellStyle name="Normal 6 8 3 3 7 2" xfId="37026" xr:uid="{00000000-0005-0000-0000-000065990000}"/>
    <cellStyle name="Normal 6 8 3 3 8" xfId="26430" xr:uid="{00000000-0005-0000-0000-000066990000}"/>
    <cellStyle name="Normal 6 8 3 4" xfId="19934" xr:uid="{00000000-0005-0000-0000-000067990000}"/>
    <cellStyle name="Normal 6 8 3 4 2" xfId="19935" xr:uid="{00000000-0005-0000-0000-000068990000}"/>
    <cellStyle name="Normal 6 8 3 4 2 2" xfId="19936" xr:uid="{00000000-0005-0000-0000-000069990000}"/>
    <cellStyle name="Normal 6 8 3 4 2 2 2" xfId="19937" xr:uid="{00000000-0005-0000-0000-00006A990000}"/>
    <cellStyle name="Normal 6 8 3 4 2 2 2 2" xfId="43227" xr:uid="{00000000-0005-0000-0000-00006B990000}"/>
    <cellStyle name="Normal 6 8 3 4 2 2 3" xfId="33209" xr:uid="{00000000-0005-0000-0000-00006C990000}"/>
    <cellStyle name="Normal 6 8 3 4 2 3" xfId="19938" xr:uid="{00000000-0005-0000-0000-00006D990000}"/>
    <cellStyle name="Normal 6 8 3 4 2 3 2" xfId="19939" xr:uid="{00000000-0005-0000-0000-00006E990000}"/>
    <cellStyle name="Normal 6 8 3 4 2 3 2 2" xfId="43228" xr:uid="{00000000-0005-0000-0000-00006F990000}"/>
    <cellStyle name="Normal 6 8 3 4 2 3 3" xfId="33210" xr:uid="{00000000-0005-0000-0000-000070990000}"/>
    <cellStyle name="Normal 6 8 3 4 2 4" xfId="19940" xr:uid="{00000000-0005-0000-0000-000071990000}"/>
    <cellStyle name="Normal 6 8 3 4 2 4 2" xfId="37033" xr:uid="{00000000-0005-0000-0000-000072990000}"/>
    <cellStyle name="Normal 6 8 3 4 2 5" xfId="26437" xr:uid="{00000000-0005-0000-0000-000073990000}"/>
    <cellStyle name="Normal 6 8 3 4 3" xfId="19941" xr:uid="{00000000-0005-0000-0000-000074990000}"/>
    <cellStyle name="Normal 6 8 3 4 3 2" xfId="19942" xr:uid="{00000000-0005-0000-0000-000075990000}"/>
    <cellStyle name="Normal 6 8 3 4 3 2 2" xfId="19943" xr:uid="{00000000-0005-0000-0000-000076990000}"/>
    <cellStyle name="Normal 6 8 3 4 3 2 2 2" xfId="43229" xr:uid="{00000000-0005-0000-0000-000077990000}"/>
    <cellStyle name="Normal 6 8 3 4 3 2 3" xfId="33211" xr:uid="{00000000-0005-0000-0000-000078990000}"/>
    <cellStyle name="Normal 6 8 3 4 3 3" xfId="19944" xr:uid="{00000000-0005-0000-0000-000079990000}"/>
    <cellStyle name="Normal 6 8 3 4 3 3 2" xfId="19945" xr:uid="{00000000-0005-0000-0000-00007A990000}"/>
    <cellStyle name="Normal 6 8 3 4 3 3 2 2" xfId="43230" xr:uid="{00000000-0005-0000-0000-00007B990000}"/>
    <cellStyle name="Normal 6 8 3 4 3 3 3" xfId="33212" xr:uid="{00000000-0005-0000-0000-00007C990000}"/>
    <cellStyle name="Normal 6 8 3 4 3 4" xfId="19946" xr:uid="{00000000-0005-0000-0000-00007D990000}"/>
    <cellStyle name="Normal 6 8 3 4 3 4 2" xfId="37034" xr:uid="{00000000-0005-0000-0000-00007E990000}"/>
    <cellStyle name="Normal 6 8 3 4 3 5" xfId="26438" xr:uid="{00000000-0005-0000-0000-00007F990000}"/>
    <cellStyle name="Normal 6 8 3 4 4" xfId="19947" xr:uid="{00000000-0005-0000-0000-000080990000}"/>
    <cellStyle name="Normal 6 8 3 4 4 2" xfId="19948" xr:uid="{00000000-0005-0000-0000-000081990000}"/>
    <cellStyle name="Normal 6 8 3 4 4 2 2" xfId="43231" xr:uid="{00000000-0005-0000-0000-000082990000}"/>
    <cellStyle name="Normal 6 8 3 4 4 3" xfId="33213" xr:uid="{00000000-0005-0000-0000-000083990000}"/>
    <cellStyle name="Normal 6 8 3 4 5" xfId="19949" xr:uid="{00000000-0005-0000-0000-000084990000}"/>
    <cellStyle name="Normal 6 8 3 4 5 2" xfId="19950" xr:uid="{00000000-0005-0000-0000-000085990000}"/>
    <cellStyle name="Normal 6 8 3 4 5 2 2" xfId="43232" xr:uid="{00000000-0005-0000-0000-000086990000}"/>
    <cellStyle name="Normal 6 8 3 4 5 3" xfId="33214" xr:uid="{00000000-0005-0000-0000-000087990000}"/>
    <cellStyle name="Normal 6 8 3 4 6" xfId="19951" xr:uid="{00000000-0005-0000-0000-000088990000}"/>
    <cellStyle name="Normal 6 8 3 4 6 2" xfId="37032" xr:uid="{00000000-0005-0000-0000-000089990000}"/>
    <cellStyle name="Normal 6 8 3 4 7" xfId="26436" xr:uid="{00000000-0005-0000-0000-00008A990000}"/>
    <cellStyle name="Normal 6 8 3 5" xfId="19952" xr:uid="{00000000-0005-0000-0000-00008B990000}"/>
    <cellStyle name="Normal 6 8 3 5 2" xfId="19953" xr:uid="{00000000-0005-0000-0000-00008C990000}"/>
    <cellStyle name="Normal 6 8 3 5 2 2" xfId="19954" xr:uid="{00000000-0005-0000-0000-00008D990000}"/>
    <cellStyle name="Normal 6 8 3 5 2 2 2" xfId="43233" xr:uid="{00000000-0005-0000-0000-00008E990000}"/>
    <cellStyle name="Normal 6 8 3 5 2 3" xfId="33215" xr:uid="{00000000-0005-0000-0000-00008F990000}"/>
    <cellStyle name="Normal 6 8 3 5 3" xfId="19955" xr:uid="{00000000-0005-0000-0000-000090990000}"/>
    <cellStyle name="Normal 6 8 3 5 3 2" xfId="19956" xr:uid="{00000000-0005-0000-0000-000091990000}"/>
    <cellStyle name="Normal 6 8 3 5 3 2 2" xfId="43234" xr:uid="{00000000-0005-0000-0000-000092990000}"/>
    <cellStyle name="Normal 6 8 3 5 3 3" xfId="33216" xr:uid="{00000000-0005-0000-0000-000093990000}"/>
    <cellStyle name="Normal 6 8 3 5 4" xfId="19957" xr:uid="{00000000-0005-0000-0000-000094990000}"/>
    <cellStyle name="Normal 6 8 3 5 4 2" xfId="37035" xr:uid="{00000000-0005-0000-0000-000095990000}"/>
    <cellStyle name="Normal 6 8 3 5 5" xfId="26439" xr:uid="{00000000-0005-0000-0000-000096990000}"/>
    <cellStyle name="Normal 6 8 3 6" xfId="19958" xr:uid="{00000000-0005-0000-0000-000097990000}"/>
    <cellStyle name="Normal 6 8 3 6 2" xfId="19959" xr:uid="{00000000-0005-0000-0000-000098990000}"/>
    <cellStyle name="Normal 6 8 3 6 2 2" xfId="19960" xr:uid="{00000000-0005-0000-0000-000099990000}"/>
    <cellStyle name="Normal 6 8 3 6 2 2 2" xfId="43235" xr:uid="{00000000-0005-0000-0000-00009A990000}"/>
    <cellStyle name="Normal 6 8 3 6 2 3" xfId="33217" xr:uid="{00000000-0005-0000-0000-00009B990000}"/>
    <cellStyle name="Normal 6 8 3 6 3" xfId="19961" xr:uid="{00000000-0005-0000-0000-00009C990000}"/>
    <cellStyle name="Normal 6 8 3 6 3 2" xfId="19962" xr:uid="{00000000-0005-0000-0000-00009D990000}"/>
    <cellStyle name="Normal 6 8 3 6 3 2 2" xfId="43236" xr:uid="{00000000-0005-0000-0000-00009E990000}"/>
    <cellStyle name="Normal 6 8 3 6 3 3" xfId="33218" xr:uid="{00000000-0005-0000-0000-00009F990000}"/>
    <cellStyle name="Normal 6 8 3 6 4" xfId="19963" xr:uid="{00000000-0005-0000-0000-0000A0990000}"/>
    <cellStyle name="Normal 6 8 3 6 4 2" xfId="37036" xr:uid="{00000000-0005-0000-0000-0000A1990000}"/>
    <cellStyle name="Normal 6 8 3 6 5" xfId="26440" xr:uid="{00000000-0005-0000-0000-0000A2990000}"/>
    <cellStyle name="Normal 6 8 3 7" xfId="19964" xr:uid="{00000000-0005-0000-0000-0000A3990000}"/>
    <cellStyle name="Normal 6 8 3 7 2" xfId="19965" xr:uid="{00000000-0005-0000-0000-0000A4990000}"/>
    <cellStyle name="Normal 6 8 3 7 2 2" xfId="43237" xr:uid="{00000000-0005-0000-0000-0000A5990000}"/>
    <cellStyle name="Normal 6 8 3 7 3" xfId="33219" xr:uid="{00000000-0005-0000-0000-0000A6990000}"/>
    <cellStyle name="Normal 6 8 3 8" xfId="19966" xr:uid="{00000000-0005-0000-0000-0000A7990000}"/>
    <cellStyle name="Normal 6 8 3 8 2" xfId="19967" xr:uid="{00000000-0005-0000-0000-0000A8990000}"/>
    <cellStyle name="Normal 6 8 3 8 2 2" xfId="43238" xr:uid="{00000000-0005-0000-0000-0000A9990000}"/>
    <cellStyle name="Normal 6 8 3 8 3" xfId="33220" xr:uid="{00000000-0005-0000-0000-0000AA990000}"/>
    <cellStyle name="Normal 6 8 3 9" xfId="19968" xr:uid="{00000000-0005-0000-0000-0000AB990000}"/>
    <cellStyle name="Normal 6 8 3 9 2" xfId="37019" xr:uid="{00000000-0005-0000-0000-0000AC990000}"/>
    <cellStyle name="Normal 6 8 4" xfId="19969" xr:uid="{00000000-0005-0000-0000-0000AD990000}"/>
    <cellStyle name="Normal 6 8 4 2" xfId="19970" xr:uid="{00000000-0005-0000-0000-0000AE990000}"/>
    <cellStyle name="Normal 6 8 4 2 2" xfId="19971" xr:uid="{00000000-0005-0000-0000-0000AF990000}"/>
    <cellStyle name="Normal 6 8 4 2 2 2" xfId="19972" xr:uid="{00000000-0005-0000-0000-0000B0990000}"/>
    <cellStyle name="Normal 6 8 4 2 2 2 2" xfId="19973" xr:uid="{00000000-0005-0000-0000-0000B1990000}"/>
    <cellStyle name="Normal 6 8 4 2 2 2 2 2" xfId="43239" xr:uid="{00000000-0005-0000-0000-0000B2990000}"/>
    <cellStyle name="Normal 6 8 4 2 2 2 3" xfId="33221" xr:uid="{00000000-0005-0000-0000-0000B3990000}"/>
    <cellStyle name="Normal 6 8 4 2 2 3" xfId="19974" xr:uid="{00000000-0005-0000-0000-0000B4990000}"/>
    <cellStyle name="Normal 6 8 4 2 2 3 2" xfId="19975" xr:uid="{00000000-0005-0000-0000-0000B5990000}"/>
    <cellStyle name="Normal 6 8 4 2 2 3 2 2" xfId="43240" xr:uid="{00000000-0005-0000-0000-0000B6990000}"/>
    <cellStyle name="Normal 6 8 4 2 2 3 3" xfId="33222" xr:uid="{00000000-0005-0000-0000-0000B7990000}"/>
    <cellStyle name="Normal 6 8 4 2 2 4" xfId="19976" xr:uid="{00000000-0005-0000-0000-0000B8990000}"/>
    <cellStyle name="Normal 6 8 4 2 2 4 2" xfId="37039" xr:uid="{00000000-0005-0000-0000-0000B9990000}"/>
    <cellStyle name="Normal 6 8 4 2 2 5" xfId="26443" xr:uid="{00000000-0005-0000-0000-0000BA990000}"/>
    <cellStyle name="Normal 6 8 4 2 3" xfId="19977" xr:uid="{00000000-0005-0000-0000-0000BB990000}"/>
    <cellStyle name="Normal 6 8 4 2 3 2" xfId="19978" xr:uid="{00000000-0005-0000-0000-0000BC990000}"/>
    <cellStyle name="Normal 6 8 4 2 3 2 2" xfId="19979" xr:uid="{00000000-0005-0000-0000-0000BD990000}"/>
    <cellStyle name="Normal 6 8 4 2 3 2 2 2" xfId="43241" xr:uid="{00000000-0005-0000-0000-0000BE990000}"/>
    <cellStyle name="Normal 6 8 4 2 3 2 3" xfId="33223" xr:uid="{00000000-0005-0000-0000-0000BF990000}"/>
    <cellStyle name="Normal 6 8 4 2 3 3" xfId="19980" xr:uid="{00000000-0005-0000-0000-0000C0990000}"/>
    <cellStyle name="Normal 6 8 4 2 3 3 2" xfId="19981" xr:uid="{00000000-0005-0000-0000-0000C1990000}"/>
    <cellStyle name="Normal 6 8 4 2 3 3 2 2" xfId="43242" xr:uid="{00000000-0005-0000-0000-0000C2990000}"/>
    <cellStyle name="Normal 6 8 4 2 3 3 3" xfId="33224" xr:uid="{00000000-0005-0000-0000-0000C3990000}"/>
    <cellStyle name="Normal 6 8 4 2 3 4" xfId="19982" xr:uid="{00000000-0005-0000-0000-0000C4990000}"/>
    <cellStyle name="Normal 6 8 4 2 3 4 2" xfId="37040" xr:uid="{00000000-0005-0000-0000-0000C5990000}"/>
    <cellStyle name="Normal 6 8 4 2 3 5" xfId="26444" xr:uid="{00000000-0005-0000-0000-0000C6990000}"/>
    <cellStyle name="Normal 6 8 4 2 4" xfId="19983" xr:uid="{00000000-0005-0000-0000-0000C7990000}"/>
    <cellStyle name="Normal 6 8 4 2 4 2" xfId="19984" xr:uid="{00000000-0005-0000-0000-0000C8990000}"/>
    <cellStyle name="Normal 6 8 4 2 4 2 2" xfId="43243" xr:uid="{00000000-0005-0000-0000-0000C9990000}"/>
    <cellStyle name="Normal 6 8 4 2 4 3" xfId="33225" xr:uid="{00000000-0005-0000-0000-0000CA990000}"/>
    <cellStyle name="Normal 6 8 4 2 5" xfId="19985" xr:uid="{00000000-0005-0000-0000-0000CB990000}"/>
    <cellStyle name="Normal 6 8 4 2 5 2" xfId="19986" xr:uid="{00000000-0005-0000-0000-0000CC990000}"/>
    <cellStyle name="Normal 6 8 4 2 5 2 2" xfId="43244" xr:uid="{00000000-0005-0000-0000-0000CD990000}"/>
    <cellStyle name="Normal 6 8 4 2 5 3" xfId="33226" xr:uid="{00000000-0005-0000-0000-0000CE990000}"/>
    <cellStyle name="Normal 6 8 4 2 6" xfId="19987" xr:uid="{00000000-0005-0000-0000-0000CF990000}"/>
    <cellStyle name="Normal 6 8 4 2 6 2" xfId="37038" xr:uid="{00000000-0005-0000-0000-0000D0990000}"/>
    <cellStyle name="Normal 6 8 4 2 7" xfId="26442" xr:uid="{00000000-0005-0000-0000-0000D1990000}"/>
    <cellStyle name="Normal 6 8 4 3" xfId="19988" xr:uid="{00000000-0005-0000-0000-0000D2990000}"/>
    <cellStyle name="Normal 6 8 4 3 2" xfId="19989" xr:uid="{00000000-0005-0000-0000-0000D3990000}"/>
    <cellStyle name="Normal 6 8 4 3 2 2" xfId="19990" xr:uid="{00000000-0005-0000-0000-0000D4990000}"/>
    <cellStyle name="Normal 6 8 4 3 2 2 2" xfId="43245" xr:uid="{00000000-0005-0000-0000-0000D5990000}"/>
    <cellStyle name="Normal 6 8 4 3 2 3" xfId="33227" xr:uid="{00000000-0005-0000-0000-0000D6990000}"/>
    <cellStyle name="Normal 6 8 4 3 3" xfId="19991" xr:uid="{00000000-0005-0000-0000-0000D7990000}"/>
    <cellStyle name="Normal 6 8 4 3 3 2" xfId="19992" xr:uid="{00000000-0005-0000-0000-0000D8990000}"/>
    <cellStyle name="Normal 6 8 4 3 3 2 2" xfId="43246" xr:uid="{00000000-0005-0000-0000-0000D9990000}"/>
    <cellStyle name="Normal 6 8 4 3 3 3" xfId="33228" xr:uid="{00000000-0005-0000-0000-0000DA990000}"/>
    <cellStyle name="Normal 6 8 4 3 4" xfId="19993" xr:uid="{00000000-0005-0000-0000-0000DB990000}"/>
    <cellStyle name="Normal 6 8 4 3 4 2" xfId="37041" xr:uid="{00000000-0005-0000-0000-0000DC990000}"/>
    <cellStyle name="Normal 6 8 4 3 5" xfId="26445" xr:uid="{00000000-0005-0000-0000-0000DD990000}"/>
    <cellStyle name="Normal 6 8 4 4" xfId="19994" xr:uid="{00000000-0005-0000-0000-0000DE990000}"/>
    <cellStyle name="Normal 6 8 4 4 2" xfId="19995" xr:uid="{00000000-0005-0000-0000-0000DF990000}"/>
    <cellStyle name="Normal 6 8 4 4 2 2" xfId="19996" xr:uid="{00000000-0005-0000-0000-0000E0990000}"/>
    <cellStyle name="Normal 6 8 4 4 2 2 2" xfId="43247" xr:uid="{00000000-0005-0000-0000-0000E1990000}"/>
    <cellStyle name="Normal 6 8 4 4 2 3" xfId="33229" xr:uid="{00000000-0005-0000-0000-0000E2990000}"/>
    <cellStyle name="Normal 6 8 4 4 3" xfId="19997" xr:uid="{00000000-0005-0000-0000-0000E3990000}"/>
    <cellStyle name="Normal 6 8 4 4 3 2" xfId="19998" xr:uid="{00000000-0005-0000-0000-0000E4990000}"/>
    <cellStyle name="Normal 6 8 4 4 3 2 2" xfId="43248" xr:uid="{00000000-0005-0000-0000-0000E5990000}"/>
    <cellStyle name="Normal 6 8 4 4 3 3" xfId="33230" xr:uid="{00000000-0005-0000-0000-0000E6990000}"/>
    <cellStyle name="Normal 6 8 4 4 4" xfId="19999" xr:uid="{00000000-0005-0000-0000-0000E7990000}"/>
    <cellStyle name="Normal 6 8 4 4 4 2" xfId="37042" xr:uid="{00000000-0005-0000-0000-0000E8990000}"/>
    <cellStyle name="Normal 6 8 4 4 5" xfId="26446" xr:uid="{00000000-0005-0000-0000-0000E9990000}"/>
    <cellStyle name="Normal 6 8 4 5" xfId="20000" xr:uid="{00000000-0005-0000-0000-0000EA990000}"/>
    <cellStyle name="Normal 6 8 4 5 2" xfId="20001" xr:uid="{00000000-0005-0000-0000-0000EB990000}"/>
    <cellStyle name="Normal 6 8 4 5 2 2" xfId="43249" xr:uid="{00000000-0005-0000-0000-0000EC990000}"/>
    <cellStyle name="Normal 6 8 4 5 3" xfId="33231" xr:uid="{00000000-0005-0000-0000-0000ED990000}"/>
    <cellStyle name="Normal 6 8 4 6" xfId="20002" xr:uid="{00000000-0005-0000-0000-0000EE990000}"/>
    <cellStyle name="Normal 6 8 4 6 2" xfId="20003" xr:uid="{00000000-0005-0000-0000-0000EF990000}"/>
    <cellStyle name="Normal 6 8 4 6 2 2" xfId="43250" xr:uid="{00000000-0005-0000-0000-0000F0990000}"/>
    <cellStyle name="Normal 6 8 4 6 3" xfId="33232" xr:uid="{00000000-0005-0000-0000-0000F1990000}"/>
    <cellStyle name="Normal 6 8 4 7" xfId="20004" xr:uid="{00000000-0005-0000-0000-0000F2990000}"/>
    <cellStyle name="Normal 6 8 4 7 2" xfId="37037" xr:uid="{00000000-0005-0000-0000-0000F3990000}"/>
    <cellStyle name="Normal 6 8 4 8" xfId="26441" xr:uid="{00000000-0005-0000-0000-0000F4990000}"/>
    <cellStyle name="Normal 6 8 5" xfId="20005" xr:uid="{00000000-0005-0000-0000-0000F5990000}"/>
    <cellStyle name="Normal 6 8 5 2" xfId="20006" xr:uid="{00000000-0005-0000-0000-0000F6990000}"/>
    <cellStyle name="Normal 6 8 5 2 2" xfId="20007" xr:uid="{00000000-0005-0000-0000-0000F7990000}"/>
    <cellStyle name="Normal 6 8 5 2 2 2" xfId="20008" xr:uid="{00000000-0005-0000-0000-0000F8990000}"/>
    <cellStyle name="Normal 6 8 5 2 2 2 2" xfId="20009" xr:uid="{00000000-0005-0000-0000-0000F9990000}"/>
    <cellStyle name="Normal 6 8 5 2 2 2 2 2" xfId="43251" xr:uid="{00000000-0005-0000-0000-0000FA990000}"/>
    <cellStyle name="Normal 6 8 5 2 2 2 3" xfId="33233" xr:uid="{00000000-0005-0000-0000-0000FB990000}"/>
    <cellStyle name="Normal 6 8 5 2 2 3" xfId="20010" xr:uid="{00000000-0005-0000-0000-0000FC990000}"/>
    <cellStyle name="Normal 6 8 5 2 2 3 2" xfId="20011" xr:uid="{00000000-0005-0000-0000-0000FD990000}"/>
    <cellStyle name="Normal 6 8 5 2 2 3 2 2" xfId="43252" xr:uid="{00000000-0005-0000-0000-0000FE990000}"/>
    <cellStyle name="Normal 6 8 5 2 2 3 3" xfId="33234" xr:uid="{00000000-0005-0000-0000-0000FF990000}"/>
    <cellStyle name="Normal 6 8 5 2 2 4" xfId="20012" xr:uid="{00000000-0005-0000-0000-0000009A0000}"/>
    <cellStyle name="Normal 6 8 5 2 2 4 2" xfId="37045" xr:uid="{00000000-0005-0000-0000-0000019A0000}"/>
    <cellStyle name="Normal 6 8 5 2 2 5" xfId="26449" xr:uid="{00000000-0005-0000-0000-0000029A0000}"/>
    <cellStyle name="Normal 6 8 5 2 3" xfId="20013" xr:uid="{00000000-0005-0000-0000-0000039A0000}"/>
    <cellStyle name="Normal 6 8 5 2 3 2" xfId="20014" xr:uid="{00000000-0005-0000-0000-0000049A0000}"/>
    <cellStyle name="Normal 6 8 5 2 3 2 2" xfId="20015" xr:uid="{00000000-0005-0000-0000-0000059A0000}"/>
    <cellStyle name="Normal 6 8 5 2 3 2 2 2" xfId="43253" xr:uid="{00000000-0005-0000-0000-0000069A0000}"/>
    <cellStyle name="Normal 6 8 5 2 3 2 3" xfId="33235" xr:uid="{00000000-0005-0000-0000-0000079A0000}"/>
    <cellStyle name="Normal 6 8 5 2 3 3" xfId="20016" xr:uid="{00000000-0005-0000-0000-0000089A0000}"/>
    <cellStyle name="Normal 6 8 5 2 3 3 2" xfId="20017" xr:uid="{00000000-0005-0000-0000-0000099A0000}"/>
    <cellStyle name="Normal 6 8 5 2 3 3 2 2" xfId="43254" xr:uid="{00000000-0005-0000-0000-00000A9A0000}"/>
    <cellStyle name="Normal 6 8 5 2 3 3 3" xfId="33236" xr:uid="{00000000-0005-0000-0000-00000B9A0000}"/>
    <cellStyle name="Normal 6 8 5 2 3 4" xfId="20018" xr:uid="{00000000-0005-0000-0000-00000C9A0000}"/>
    <cellStyle name="Normal 6 8 5 2 3 4 2" xfId="37046" xr:uid="{00000000-0005-0000-0000-00000D9A0000}"/>
    <cellStyle name="Normal 6 8 5 2 3 5" xfId="26450" xr:uid="{00000000-0005-0000-0000-00000E9A0000}"/>
    <cellStyle name="Normal 6 8 5 2 4" xfId="20019" xr:uid="{00000000-0005-0000-0000-00000F9A0000}"/>
    <cellStyle name="Normal 6 8 5 2 4 2" xfId="20020" xr:uid="{00000000-0005-0000-0000-0000109A0000}"/>
    <cellStyle name="Normal 6 8 5 2 4 2 2" xfId="43255" xr:uid="{00000000-0005-0000-0000-0000119A0000}"/>
    <cellStyle name="Normal 6 8 5 2 4 3" xfId="33237" xr:uid="{00000000-0005-0000-0000-0000129A0000}"/>
    <cellStyle name="Normal 6 8 5 2 5" xfId="20021" xr:uid="{00000000-0005-0000-0000-0000139A0000}"/>
    <cellStyle name="Normal 6 8 5 2 5 2" xfId="20022" xr:uid="{00000000-0005-0000-0000-0000149A0000}"/>
    <cellStyle name="Normal 6 8 5 2 5 2 2" xfId="43256" xr:uid="{00000000-0005-0000-0000-0000159A0000}"/>
    <cellStyle name="Normal 6 8 5 2 5 3" xfId="33238" xr:uid="{00000000-0005-0000-0000-0000169A0000}"/>
    <cellStyle name="Normal 6 8 5 2 6" xfId="20023" xr:uid="{00000000-0005-0000-0000-0000179A0000}"/>
    <cellStyle name="Normal 6 8 5 2 6 2" xfId="37044" xr:uid="{00000000-0005-0000-0000-0000189A0000}"/>
    <cellStyle name="Normal 6 8 5 2 7" xfId="26448" xr:uid="{00000000-0005-0000-0000-0000199A0000}"/>
    <cellStyle name="Normal 6 8 5 3" xfId="20024" xr:uid="{00000000-0005-0000-0000-00001A9A0000}"/>
    <cellStyle name="Normal 6 8 5 3 2" xfId="20025" xr:uid="{00000000-0005-0000-0000-00001B9A0000}"/>
    <cellStyle name="Normal 6 8 5 3 2 2" xfId="20026" xr:uid="{00000000-0005-0000-0000-00001C9A0000}"/>
    <cellStyle name="Normal 6 8 5 3 2 2 2" xfId="43257" xr:uid="{00000000-0005-0000-0000-00001D9A0000}"/>
    <cellStyle name="Normal 6 8 5 3 2 3" xfId="33239" xr:uid="{00000000-0005-0000-0000-00001E9A0000}"/>
    <cellStyle name="Normal 6 8 5 3 3" xfId="20027" xr:uid="{00000000-0005-0000-0000-00001F9A0000}"/>
    <cellStyle name="Normal 6 8 5 3 3 2" xfId="20028" xr:uid="{00000000-0005-0000-0000-0000209A0000}"/>
    <cellStyle name="Normal 6 8 5 3 3 2 2" xfId="43258" xr:uid="{00000000-0005-0000-0000-0000219A0000}"/>
    <cellStyle name="Normal 6 8 5 3 3 3" xfId="33240" xr:uid="{00000000-0005-0000-0000-0000229A0000}"/>
    <cellStyle name="Normal 6 8 5 3 4" xfId="20029" xr:uid="{00000000-0005-0000-0000-0000239A0000}"/>
    <cellStyle name="Normal 6 8 5 3 4 2" xfId="37047" xr:uid="{00000000-0005-0000-0000-0000249A0000}"/>
    <cellStyle name="Normal 6 8 5 3 5" xfId="26451" xr:uid="{00000000-0005-0000-0000-0000259A0000}"/>
    <cellStyle name="Normal 6 8 5 4" xfId="20030" xr:uid="{00000000-0005-0000-0000-0000269A0000}"/>
    <cellStyle name="Normal 6 8 5 4 2" xfId="20031" xr:uid="{00000000-0005-0000-0000-0000279A0000}"/>
    <cellStyle name="Normal 6 8 5 4 2 2" xfId="20032" xr:uid="{00000000-0005-0000-0000-0000289A0000}"/>
    <cellStyle name="Normal 6 8 5 4 2 2 2" xfId="43259" xr:uid="{00000000-0005-0000-0000-0000299A0000}"/>
    <cellStyle name="Normal 6 8 5 4 2 3" xfId="33241" xr:uid="{00000000-0005-0000-0000-00002A9A0000}"/>
    <cellStyle name="Normal 6 8 5 4 3" xfId="20033" xr:uid="{00000000-0005-0000-0000-00002B9A0000}"/>
    <cellStyle name="Normal 6 8 5 4 3 2" xfId="20034" xr:uid="{00000000-0005-0000-0000-00002C9A0000}"/>
    <cellStyle name="Normal 6 8 5 4 3 2 2" xfId="43260" xr:uid="{00000000-0005-0000-0000-00002D9A0000}"/>
    <cellStyle name="Normal 6 8 5 4 3 3" xfId="33242" xr:uid="{00000000-0005-0000-0000-00002E9A0000}"/>
    <cellStyle name="Normal 6 8 5 4 4" xfId="20035" xr:uid="{00000000-0005-0000-0000-00002F9A0000}"/>
    <cellStyle name="Normal 6 8 5 4 4 2" xfId="37048" xr:uid="{00000000-0005-0000-0000-0000309A0000}"/>
    <cellStyle name="Normal 6 8 5 4 5" xfId="26452" xr:uid="{00000000-0005-0000-0000-0000319A0000}"/>
    <cellStyle name="Normal 6 8 5 5" xfId="20036" xr:uid="{00000000-0005-0000-0000-0000329A0000}"/>
    <cellStyle name="Normal 6 8 5 5 2" xfId="20037" xr:uid="{00000000-0005-0000-0000-0000339A0000}"/>
    <cellStyle name="Normal 6 8 5 5 2 2" xfId="43261" xr:uid="{00000000-0005-0000-0000-0000349A0000}"/>
    <cellStyle name="Normal 6 8 5 5 3" xfId="33243" xr:uid="{00000000-0005-0000-0000-0000359A0000}"/>
    <cellStyle name="Normal 6 8 5 6" xfId="20038" xr:uid="{00000000-0005-0000-0000-0000369A0000}"/>
    <cellStyle name="Normal 6 8 5 6 2" xfId="20039" xr:uid="{00000000-0005-0000-0000-0000379A0000}"/>
    <cellStyle name="Normal 6 8 5 6 2 2" xfId="43262" xr:uid="{00000000-0005-0000-0000-0000389A0000}"/>
    <cellStyle name="Normal 6 8 5 6 3" xfId="33244" xr:uid="{00000000-0005-0000-0000-0000399A0000}"/>
    <cellStyle name="Normal 6 8 5 7" xfId="20040" xr:uid="{00000000-0005-0000-0000-00003A9A0000}"/>
    <cellStyle name="Normal 6 8 5 7 2" xfId="37043" xr:uid="{00000000-0005-0000-0000-00003B9A0000}"/>
    <cellStyle name="Normal 6 8 5 8" xfId="26447" xr:uid="{00000000-0005-0000-0000-00003C9A0000}"/>
    <cellStyle name="Normal 6 8 6" xfId="20041" xr:uid="{00000000-0005-0000-0000-00003D9A0000}"/>
    <cellStyle name="Normal 6 8 6 2" xfId="20042" xr:uid="{00000000-0005-0000-0000-00003E9A0000}"/>
    <cellStyle name="Normal 6 8 6 2 2" xfId="20043" xr:uid="{00000000-0005-0000-0000-00003F9A0000}"/>
    <cellStyle name="Normal 6 8 6 2 2 2" xfId="20044" xr:uid="{00000000-0005-0000-0000-0000409A0000}"/>
    <cellStyle name="Normal 6 8 6 2 2 2 2" xfId="20045" xr:uid="{00000000-0005-0000-0000-0000419A0000}"/>
    <cellStyle name="Normal 6 8 6 2 2 2 2 2" xfId="43263" xr:uid="{00000000-0005-0000-0000-0000429A0000}"/>
    <cellStyle name="Normal 6 8 6 2 2 2 3" xfId="33245" xr:uid="{00000000-0005-0000-0000-0000439A0000}"/>
    <cellStyle name="Normal 6 8 6 2 2 3" xfId="20046" xr:uid="{00000000-0005-0000-0000-0000449A0000}"/>
    <cellStyle name="Normal 6 8 6 2 2 3 2" xfId="20047" xr:uid="{00000000-0005-0000-0000-0000459A0000}"/>
    <cellStyle name="Normal 6 8 6 2 2 3 2 2" xfId="43264" xr:uid="{00000000-0005-0000-0000-0000469A0000}"/>
    <cellStyle name="Normal 6 8 6 2 2 3 3" xfId="33246" xr:uid="{00000000-0005-0000-0000-0000479A0000}"/>
    <cellStyle name="Normal 6 8 6 2 2 4" xfId="20048" xr:uid="{00000000-0005-0000-0000-0000489A0000}"/>
    <cellStyle name="Normal 6 8 6 2 2 4 2" xfId="37051" xr:uid="{00000000-0005-0000-0000-0000499A0000}"/>
    <cellStyle name="Normal 6 8 6 2 2 5" xfId="26455" xr:uid="{00000000-0005-0000-0000-00004A9A0000}"/>
    <cellStyle name="Normal 6 8 6 2 3" xfId="20049" xr:uid="{00000000-0005-0000-0000-00004B9A0000}"/>
    <cellStyle name="Normal 6 8 6 2 3 2" xfId="20050" xr:uid="{00000000-0005-0000-0000-00004C9A0000}"/>
    <cellStyle name="Normal 6 8 6 2 3 2 2" xfId="20051" xr:uid="{00000000-0005-0000-0000-00004D9A0000}"/>
    <cellStyle name="Normal 6 8 6 2 3 2 2 2" xfId="43265" xr:uid="{00000000-0005-0000-0000-00004E9A0000}"/>
    <cellStyle name="Normal 6 8 6 2 3 2 3" xfId="33247" xr:uid="{00000000-0005-0000-0000-00004F9A0000}"/>
    <cellStyle name="Normal 6 8 6 2 3 3" xfId="20052" xr:uid="{00000000-0005-0000-0000-0000509A0000}"/>
    <cellStyle name="Normal 6 8 6 2 3 3 2" xfId="20053" xr:uid="{00000000-0005-0000-0000-0000519A0000}"/>
    <cellStyle name="Normal 6 8 6 2 3 3 2 2" xfId="43266" xr:uid="{00000000-0005-0000-0000-0000529A0000}"/>
    <cellStyle name="Normal 6 8 6 2 3 3 3" xfId="33248" xr:uid="{00000000-0005-0000-0000-0000539A0000}"/>
    <cellStyle name="Normal 6 8 6 2 3 4" xfId="20054" xr:uid="{00000000-0005-0000-0000-0000549A0000}"/>
    <cellStyle name="Normal 6 8 6 2 3 4 2" xfId="37052" xr:uid="{00000000-0005-0000-0000-0000559A0000}"/>
    <cellStyle name="Normal 6 8 6 2 3 5" xfId="26456" xr:uid="{00000000-0005-0000-0000-0000569A0000}"/>
    <cellStyle name="Normal 6 8 6 2 4" xfId="20055" xr:uid="{00000000-0005-0000-0000-0000579A0000}"/>
    <cellStyle name="Normal 6 8 6 2 4 2" xfId="20056" xr:uid="{00000000-0005-0000-0000-0000589A0000}"/>
    <cellStyle name="Normal 6 8 6 2 4 2 2" xfId="43267" xr:uid="{00000000-0005-0000-0000-0000599A0000}"/>
    <cellStyle name="Normal 6 8 6 2 4 3" xfId="33249" xr:uid="{00000000-0005-0000-0000-00005A9A0000}"/>
    <cellStyle name="Normal 6 8 6 2 5" xfId="20057" xr:uid="{00000000-0005-0000-0000-00005B9A0000}"/>
    <cellStyle name="Normal 6 8 6 2 5 2" xfId="20058" xr:uid="{00000000-0005-0000-0000-00005C9A0000}"/>
    <cellStyle name="Normal 6 8 6 2 5 2 2" xfId="43268" xr:uid="{00000000-0005-0000-0000-00005D9A0000}"/>
    <cellStyle name="Normal 6 8 6 2 5 3" xfId="33250" xr:uid="{00000000-0005-0000-0000-00005E9A0000}"/>
    <cellStyle name="Normal 6 8 6 2 6" xfId="20059" xr:uid="{00000000-0005-0000-0000-00005F9A0000}"/>
    <cellStyle name="Normal 6 8 6 2 6 2" xfId="37050" xr:uid="{00000000-0005-0000-0000-0000609A0000}"/>
    <cellStyle name="Normal 6 8 6 2 7" xfId="26454" xr:uid="{00000000-0005-0000-0000-0000619A0000}"/>
    <cellStyle name="Normal 6 8 6 3" xfId="20060" xr:uid="{00000000-0005-0000-0000-0000629A0000}"/>
    <cellStyle name="Normal 6 8 6 3 2" xfId="20061" xr:uid="{00000000-0005-0000-0000-0000639A0000}"/>
    <cellStyle name="Normal 6 8 6 3 2 2" xfId="20062" xr:uid="{00000000-0005-0000-0000-0000649A0000}"/>
    <cellStyle name="Normal 6 8 6 3 2 2 2" xfId="43269" xr:uid="{00000000-0005-0000-0000-0000659A0000}"/>
    <cellStyle name="Normal 6 8 6 3 2 3" xfId="33251" xr:uid="{00000000-0005-0000-0000-0000669A0000}"/>
    <cellStyle name="Normal 6 8 6 3 3" xfId="20063" xr:uid="{00000000-0005-0000-0000-0000679A0000}"/>
    <cellStyle name="Normal 6 8 6 3 3 2" xfId="20064" xr:uid="{00000000-0005-0000-0000-0000689A0000}"/>
    <cellStyle name="Normal 6 8 6 3 3 2 2" xfId="43270" xr:uid="{00000000-0005-0000-0000-0000699A0000}"/>
    <cellStyle name="Normal 6 8 6 3 3 3" xfId="33252" xr:uid="{00000000-0005-0000-0000-00006A9A0000}"/>
    <cellStyle name="Normal 6 8 6 3 4" xfId="20065" xr:uid="{00000000-0005-0000-0000-00006B9A0000}"/>
    <cellStyle name="Normal 6 8 6 3 4 2" xfId="37053" xr:uid="{00000000-0005-0000-0000-00006C9A0000}"/>
    <cellStyle name="Normal 6 8 6 3 5" xfId="26457" xr:uid="{00000000-0005-0000-0000-00006D9A0000}"/>
    <cellStyle name="Normal 6 8 6 4" xfId="20066" xr:uid="{00000000-0005-0000-0000-00006E9A0000}"/>
    <cellStyle name="Normal 6 8 6 4 2" xfId="20067" xr:uid="{00000000-0005-0000-0000-00006F9A0000}"/>
    <cellStyle name="Normal 6 8 6 4 2 2" xfId="20068" xr:uid="{00000000-0005-0000-0000-0000709A0000}"/>
    <cellStyle name="Normal 6 8 6 4 2 2 2" xfId="43271" xr:uid="{00000000-0005-0000-0000-0000719A0000}"/>
    <cellStyle name="Normal 6 8 6 4 2 3" xfId="33253" xr:uid="{00000000-0005-0000-0000-0000729A0000}"/>
    <cellStyle name="Normal 6 8 6 4 3" xfId="20069" xr:uid="{00000000-0005-0000-0000-0000739A0000}"/>
    <cellStyle name="Normal 6 8 6 4 3 2" xfId="20070" xr:uid="{00000000-0005-0000-0000-0000749A0000}"/>
    <cellStyle name="Normal 6 8 6 4 3 2 2" xfId="43272" xr:uid="{00000000-0005-0000-0000-0000759A0000}"/>
    <cellStyle name="Normal 6 8 6 4 3 3" xfId="33254" xr:uid="{00000000-0005-0000-0000-0000769A0000}"/>
    <cellStyle name="Normal 6 8 6 4 4" xfId="20071" xr:uid="{00000000-0005-0000-0000-0000779A0000}"/>
    <cellStyle name="Normal 6 8 6 4 4 2" xfId="37054" xr:uid="{00000000-0005-0000-0000-0000789A0000}"/>
    <cellStyle name="Normal 6 8 6 4 5" xfId="26458" xr:uid="{00000000-0005-0000-0000-0000799A0000}"/>
    <cellStyle name="Normal 6 8 6 5" xfId="20072" xr:uid="{00000000-0005-0000-0000-00007A9A0000}"/>
    <cellStyle name="Normal 6 8 6 5 2" xfId="20073" xr:uid="{00000000-0005-0000-0000-00007B9A0000}"/>
    <cellStyle name="Normal 6 8 6 5 2 2" xfId="43273" xr:uid="{00000000-0005-0000-0000-00007C9A0000}"/>
    <cellStyle name="Normal 6 8 6 5 3" xfId="33255" xr:uid="{00000000-0005-0000-0000-00007D9A0000}"/>
    <cellStyle name="Normal 6 8 6 6" xfId="20074" xr:uid="{00000000-0005-0000-0000-00007E9A0000}"/>
    <cellStyle name="Normal 6 8 6 6 2" xfId="20075" xr:uid="{00000000-0005-0000-0000-00007F9A0000}"/>
    <cellStyle name="Normal 6 8 6 6 2 2" xfId="43274" xr:uid="{00000000-0005-0000-0000-0000809A0000}"/>
    <cellStyle name="Normal 6 8 6 6 3" xfId="33256" xr:uid="{00000000-0005-0000-0000-0000819A0000}"/>
    <cellStyle name="Normal 6 8 6 7" xfId="20076" xr:uid="{00000000-0005-0000-0000-0000829A0000}"/>
    <cellStyle name="Normal 6 8 6 7 2" xfId="37049" xr:uid="{00000000-0005-0000-0000-0000839A0000}"/>
    <cellStyle name="Normal 6 8 6 8" xfId="26453" xr:uid="{00000000-0005-0000-0000-0000849A0000}"/>
    <cellStyle name="Normal 6 8 7" xfId="20077" xr:uid="{00000000-0005-0000-0000-0000859A0000}"/>
    <cellStyle name="Normal 6 8 7 2" xfId="20078" xr:uid="{00000000-0005-0000-0000-0000869A0000}"/>
    <cellStyle name="Normal 6 8 7 2 2" xfId="20079" xr:uid="{00000000-0005-0000-0000-0000879A0000}"/>
    <cellStyle name="Normal 6 8 7 2 2 2" xfId="20080" xr:uid="{00000000-0005-0000-0000-0000889A0000}"/>
    <cellStyle name="Normal 6 8 7 2 2 2 2" xfId="43275" xr:uid="{00000000-0005-0000-0000-0000899A0000}"/>
    <cellStyle name="Normal 6 8 7 2 2 3" xfId="33257" xr:uid="{00000000-0005-0000-0000-00008A9A0000}"/>
    <cellStyle name="Normal 6 8 7 2 3" xfId="20081" xr:uid="{00000000-0005-0000-0000-00008B9A0000}"/>
    <cellStyle name="Normal 6 8 7 2 3 2" xfId="20082" xr:uid="{00000000-0005-0000-0000-00008C9A0000}"/>
    <cellStyle name="Normal 6 8 7 2 3 2 2" xfId="43276" xr:uid="{00000000-0005-0000-0000-00008D9A0000}"/>
    <cellStyle name="Normal 6 8 7 2 3 3" xfId="33258" xr:uid="{00000000-0005-0000-0000-00008E9A0000}"/>
    <cellStyle name="Normal 6 8 7 2 4" xfId="20083" xr:uid="{00000000-0005-0000-0000-00008F9A0000}"/>
    <cellStyle name="Normal 6 8 7 2 4 2" xfId="37056" xr:uid="{00000000-0005-0000-0000-0000909A0000}"/>
    <cellStyle name="Normal 6 8 7 2 5" xfId="26460" xr:uid="{00000000-0005-0000-0000-0000919A0000}"/>
    <cellStyle name="Normal 6 8 7 3" xfId="20084" xr:uid="{00000000-0005-0000-0000-0000929A0000}"/>
    <cellStyle name="Normal 6 8 7 3 2" xfId="20085" xr:uid="{00000000-0005-0000-0000-0000939A0000}"/>
    <cellStyle name="Normal 6 8 7 3 2 2" xfId="20086" xr:uid="{00000000-0005-0000-0000-0000949A0000}"/>
    <cellStyle name="Normal 6 8 7 3 2 2 2" xfId="43277" xr:uid="{00000000-0005-0000-0000-0000959A0000}"/>
    <cellStyle name="Normal 6 8 7 3 2 3" xfId="33259" xr:uid="{00000000-0005-0000-0000-0000969A0000}"/>
    <cellStyle name="Normal 6 8 7 3 3" xfId="20087" xr:uid="{00000000-0005-0000-0000-0000979A0000}"/>
    <cellStyle name="Normal 6 8 7 3 3 2" xfId="20088" xr:uid="{00000000-0005-0000-0000-0000989A0000}"/>
    <cellStyle name="Normal 6 8 7 3 3 2 2" xfId="43278" xr:uid="{00000000-0005-0000-0000-0000999A0000}"/>
    <cellStyle name="Normal 6 8 7 3 3 3" xfId="33260" xr:uid="{00000000-0005-0000-0000-00009A9A0000}"/>
    <cellStyle name="Normal 6 8 7 3 4" xfId="20089" xr:uid="{00000000-0005-0000-0000-00009B9A0000}"/>
    <cellStyle name="Normal 6 8 7 3 4 2" xfId="37057" xr:uid="{00000000-0005-0000-0000-00009C9A0000}"/>
    <cellStyle name="Normal 6 8 7 3 5" xfId="26461" xr:uid="{00000000-0005-0000-0000-00009D9A0000}"/>
    <cellStyle name="Normal 6 8 7 4" xfId="20090" xr:uid="{00000000-0005-0000-0000-00009E9A0000}"/>
    <cellStyle name="Normal 6 8 7 4 2" xfId="20091" xr:uid="{00000000-0005-0000-0000-00009F9A0000}"/>
    <cellStyle name="Normal 6 8 7 4 2 2" xfId="43279" xr:uid="{00000000-0005-0000-0000-0000A09A0000}"/>
    <cellStyle name="Normal 6 8 7 4 3" xfId="33261" xr:uid="{00000000-0005-0000-0000-0000A19A0000}"/>
    <cellStyle name="Normal 6 8 7 5" xfId="20092" xr:uid="{00000000-0005-0000-0000-0000A29A0000}"/>
    <cellStyle name="Normal 6 8 7 5 2" xfId="20093" xr:uid="{00000000-0005-0000-0000-0000A39A0000}"/>
    <cellStyle name="Normal 6 8 7 5 2 2" xfId="43280" xr:uid="{00000000-0005-0000-0000-0000A49A0000}"/>
    <cellStyle name="Normal 6 8 7 5 3" xfId="33262" xr:uid="{00000000-0005-0000-0000-0000A59A0000}"/>
    <cellStyle name="Normal 6 8 7 6" xfId="20094" xr:uid="{00000000-0005-0000-0000-0000A69A0000}"/>
    <cellStyle name="Normal 6 8 7 6 2" xfId="37055" xr:uid="{00000000-0005-0000-0000-0000A79A0000}"/>
    <cellStyle name="Normal 6 8 7 7" xfId="26459" xr:uid="{00000000-0005-0000-0000-0000A89A0000}"/>
    <cellStyle name="Normal 6 8 8" xfId="20095" xr:uid="{00000000-0005-0000-0000-0000A99A0000}"/>
    <cellStyle name="Normal 6 8 8 2" xfId="20096" xr:uid="{00000000-0005-0000-0000-0000AA9A0000}"/>
    <cellStyle name="Normal 6 8 8 2 2" xfId="20097" xr:uid="{00000000-0005-0000-0000-0000AB9A0000}"/>
    <cellStyle name="Normal 6 8 8 2 2 2" xfId="43281" xr:uid="{00000000-0005-0000-0000-0000AC9A0000}"/>
    <cellStyle name="Normal 6 8 8 2 3" xfId="33263" xr:uid="{00000000-0005-0000-0000-0000AD9A0000}"/>
    <cellStyle name="Normal 6 8 8 3" xfId="20098" xr:uid="{00000000-0005-0000-0000-0000AE9A0000}"/>
    <cellStyle name="Normal 6 8 8 3 2" xfId="20099" xr:uid="{00000000-0005-0000-0000-0000AF9A0000}"/>
    <cellStyle name="Normal 6 8 8 3 2 2" xfId="43282" xr:uid="{00000000-0005-0000-0000-0000B09A0000}"/>
    <cellStyle name="Normal 6 8 8 3 3" xfId="33264" xr:uid="{00000000-0005-0000-0000-0000B19A0000}"/>
    <cellStyle name="Normal 6 8 8 4" xfId="20100" xr:uid="{00000000-0005-0000-0000-0000B29A0000}"/>
    <cellStyle name="Normal 6 8 8 4 2" xfId="37058" xr:uid="{00000000-0005-0000-0000-0000B39A0000}"/>
    <cellStyle name="Normal 6 8 8 5" xfId="26462" xr:uid="{00000000-0005-0000-0000-0000B49A0000}"/>
    <cellStyle name="Normal 6 8 9" xfId="20101" xr:uid="{00000000-0005-0000-0000-0000B59A0000}"/>
    <cellStyle name="Normal 6 8 9 2" xfId="20102" xr:uid="{00000000-0005-0000-0000-0000B69A0000}"/>
    <cellStyle name="Normal 6 8 9 2 2" xfId="20103" xr:uid="{00000000-0005-0000-0000-0000B79A0000}"/>
    <cellStyle name="Normal 6 8 9 2 2 2" xfId="43283" xr:uid="{00000000-0005-0000-0000-0000B89A0000}"/>
    <cellStyle name="Normal 6 8 9 2 3" xfId="33265" xr:uid="{00000000-0005-0000-0000-0000B99A0000}"/>
    <cellStyle name="Normal 6 8 9 3" xfId="20104" xr:uid="{00000000-0005-0000-0000-0000BA9A0000}"/>
    <cellStyle name="Normal 6 8 9 3 2" xfId="20105" xr:uid="{00000000-0005-0000-0000-0000BB9A0000}"/>
    <cellStyle name="Normal 6 8 9 3 2 2" xfId="43284" xr:uid="{00000000-0005-0000-0000-0000BC9A0000}"/>
    <cellStyle name="Normal 6 8 9 3 3" xfId="33266" xr:uid="{00000000-0005-0000-0000-0000BD9A0000}"/>
    <cellStyle name="Normal 6 8 9 4" xfId="20106" xr:uid="{00000000-0005-0000-0000-0000BE9A0000}"/>
    <cellStyle name="Normal 6 8 9 4 2" xfId="37059" xr:uid="{00000000-0005-0000-0000-0000BF9A0000}"/>
    <cellStyle name="Normal 6 8 9 5" xfId="26463" xr:uid="{00000000-0005-0000-0000-0000C09A0000}"/>
    <cellStyle name="Normal 6 9" xfId="20107" xr:uid="{00000000-0005-0000-0000-0000C19A0000}"/>
    <cellStyle name="Normal 6 9 10" xfId="20108" xr:uid="{00000000-0005-0000-0000-0000C29A0000}"/>
    <cellStyle name="Normal 6 9 10 2" xfId="20109" xr:uid="{00000000-0005-0000-0000-0000C39A0000}"/>
    <cellStyle name="Normal 6 9 10 2 2" xfId="43285" xr:uid="{00000000-0005-0000-0000-0000C49A0000}"/>
    <cellStyle name="Normal 6 9 10 3" xfId="33267" xr:uid="{00000000-0005-0000-0000-0000C59A0000}"/>
    <cellStyle name="Normal 6 9 11" xfId="20110" xr:uid="{00000000-0005-0000-0000-0000C69A0000}"/>
    <cellStyle name="Normal 6 9 11 2" xfId="37060" xr:uid="{00000000-0005-0000-0000-0000C79A0000}"/>
    <cellStyle name="Normal 6 9 12" xfId="26464" xr:uid="{00000000-0005-0000-0000-0000C89A0000}"/>
    <cellStyle name="Normal 6 9 2" xfId="20111" xr:uid="{00000000-0005-0000-0000-0000C99A0000}"/>
    <cellStyle name="Normal 6 9 2 10" xfId="26465" xr:uid="{00000000-0005-0000-0000-0000CA9A0000}"/>
    <cellStyle name="Normal 6 9 2 2" xfId="20112" xr:uid="{00000000-0005-0000-0000-0000CB9A0000}"/>
    <cellStyle name="Normal 6 9 2 2 2" xfId="20113" xr:uid="{00000000-0005-0000-0000-0000CC9A0000}"/>
    <cellStyle name="Normal 6 9 2 2 2 2" xfId="20114" xr:uid="{00000000-0005-0000-0000-0000CD9A0000}"/>
    <cellStyle name="Normal 6 9 2 2 2 2 2" xfId="20115" xr:uid="{00000000-0005-0000-0000-0000CE9A0000}"/>
    <cellStyle name="Normal 6 9 2 2 2 2 2 2" xfId="20116" xr:uid="{00000000-0005-0000-0000-0000CF9A0000}"/>
    <cellStyle name="Normal 6 9 2 2 2 2 2 2 2" xfId="43286" xr:uid="{00000000-0005-0000-0000-0000D09A0000}"/>
    <cellStyle name="Normal 6 9 2 2 2 2 2 3" xfId="33268" xr:uid="{00000000-0005-0000-0000-0000D19A0000}"/>
    <cellStyle name="Normal 6 9 2 2 2 2 3" xfId="20117" xr:uid="{00000000-0005-0000-0000-0000D29A0000}"/>
    <cellStyle name="Normal 6 9 2 2 2 2 3 2" xfId="20118" xr:uid="{00000000-0005-0000-0000-0000D39A0000}"/>
    <cellStyle name="Normal 6 9 2 2 2 2 3 2 2" xfId="43287" xr:uid="{00000000-0005-0000-0000-0000D49A0000}"/>
    <cellStyle name="Normal 6 9 2 2 2 2 3 3" xfId="33269" xr:uid="{00000000-0005-0000-0000-0000D59A0000}"/>
    <cellStyle name="Normal 6 9 2 2 2 2 4" xfId="20119" xr:uid="{00000000-0005-0000-0000-0000D69A0000}"/>
    <cellStyle name="Normal 6 9 2 2 2 2 4 2" xfId="37064" xr:uid="{00000000-0005-0000-0000-0000D79A0000}"/>
    <cellStyle name="Normal 6 9 2 2 2 2 5" xfId="26468" xr:uid="{00000000-0005-0000-0000-0000D89A0000}"/>
    <cellStyle name="Normal 6 9 2 2 2 3" xfId="20120" xr:uid="{00000000-0005-0000-0000-0000D99A0000}"/>
    <cellStyle name="Normal 6 9 2 2 2 3 2" xfId="20121" xr:uid="{00000000-0005-0000-0000-0000DA9A0000}"/>
    <cellStyle name="Normal 6 9 2 2 2 3 2 2" xfId="20122" xr:uid="{00000000-0005-0000-0000-0000DB9A0000}"/>
    <cellStyle name="Normal 6 9 2 2 2 3 2 2 2" xfId="43288" xr:uid="{00000000-0005-0000-0000-0000DC9A0000}"/>
    <cellStyle name="Normal 6 9 2 2 2 3 2 3" xfId="33270" xr:uid="{00000000-0005-0000-0000-0000DD9A0000}"/>
    <cellStyle name="Normal 6 9 2 2 2 3 3" xfId="20123" xr:uid="{00000000-0005-0000-0000-0000DE9A0000}"/>
    <cellStyle name="Normal 6 9 2 2 2 3 3 2" xfId="20124" xr:uid="{00000000-0005-0000-0000-0000DF9A0000}"/>
    <cellStyle name="Normal 6 9 2 2 2 3 3 2 2" xfId="43289" xr:uid="{00000000-0005-0000-0000-0000E09A0000}"/>
    <cellStyle name="Normal 6 9 2 2 2 3 3 3" xfId="33271" xr:uid="{00000000-0005-0000-0000-0000E19A0000}"/>
    <cellStyle name="Normal 6 9 2 2 2 3 4" xfId="20125" xr:uid="{00000000-0005-0000-0000-0000E29A0000}"/>
    <cellStyle name="Normal 6 9 2 2 2 3 4 2" xfId="37065" xr:uid="{00000000-0005-0000-0000-0000E39A0000}"/>
    <cellStyle name="Normal 6 9 2 2 2 3 5" xfId="26469" xr:uid="{00000000-0005-0000-0000-0000E49A0000}"/>
    <cellStyle name="Normal 6 9 2 2 2 4" xfId="20126" xr:uid="{00000000-0005-0000-0000-0000E59A0000}"/>
    <cellStyle name="Normal 6 9 2 2 2 4 2" xfId="20127" xr:uid="{00000000-0005-0000-0000-0000E69A0000}"/>
    <cellStyle name="Normal 6 9 2 2 2 4 2 2" xfId="43290" xr:uid="{00000000-0005-0000-0000-0000E79A0000}"/>
    <cellStyle name="Normal 6 9 2 2 2 4 3" xfId="33272" xr:uid="{00000000-0005-0000-0000-0000E89A0000}"/>
    <cellStyle name="Normal 6 9 2 2 2 5" xfId="20128" xr:uid="{00000000-0005-0000-0000-0000E99A0000}"/>
    <cellStyle name="Normal 6 9 2 2 2 5 2" xfId="20129" xr:uid="{00000000-0005-0000-0000-0000EA9A0000}"/>
    <cellStyle name="Normal 6 9 2 2 2 5 2 2" xfId="43291" xr:uid="{00000000-0005-0000-0000-0000EB9A0000}"/>
    <cellStyle name="Normal 6 9 2 2 2 5 3" xfId="33273" xr:uid="{00000000-0005-0000-0000-0000EC9A0000}"/>
    <cellStyle name="Normal 6 9 2 2 2 6" xfId="20130" xr:uid="{00000000-0005-0000-0000-0000ED9A0000}"/>
    <cellStyle name="Normal 6 9 2 2 2 6 2" xfId="37063" xr:uid="{00000000-0005-0000-0000-0000EE9A0000}"/>
    <cellStyle name="Normal 6 9 2 2 2 7" xfId="26467" xr:uid="{00000000-0005-0000-0000-0000EF9A0000}"/>
    <cellStyle name="Normal 6 9 2 2 3" xfId="20131" xr:uid="{00000000-0005-0000-0000-0000F09A0000}"/>
    <cellStyle name="Normal 6 9 2 2 3 2" xfId="20132" xr:uid="{00000000-0005-0000-0000-0000F19A0000}"/>
    <cellStyle name="Normal 6 9 2 2 3 2 2" xfId="20133" xr:uid="{00000000-0005-0000-0000-0000F29A0000}"/>
    <cellStyle name="Normal 6 9 2 2 3 2 2 2" xfId="43292" xr:uid="{00000000-0005-0000-0000-0000F39A0000}"/>
    <cellStyle name="Normal 6 9 2 2 3 2 3" xfId="33274" xr:uid="{00000000-0005-0000-0000-0000F49A0000}"/>
    <cellStyle name="Normal 6 9 2 2 3 3" xfId="20134" xr:uid="{00000000-0005-0000-0000-0000F59A0000}"/>
    <cellStyle name="Normal 6 9 2 2 3 3 2" xfId="20135" xr:uid="{00000000-0005-0000-0000-0000F69A0000}"/>
    <cellStyle name="Normal 6 9 2 2 3 3 2 2" xfId="43293" xr:uid="{00000000-0005-0000-0000-0000F79A0000}"/>
    <cellStyle name="Normal 6 9 2 2 3 3 3" xfId="33275" xr:uid="{00000000-0005-0000-0000-0000F89A0000}"/>
    <cellStyle name="Normal 6 9 2 2 3 4" xfId="20136" xr:uid="{00000000-0005-0000-0000-0000F99A0000}"/>
    <cellStyle name="Normal 6 9 2 2 3 4 2" xfId="37066" xr:uid="{00000000-0005-0000-0000-0000FA9A0000}"/>
    <cellStyle name="Normal 6 9 2 2 3 5" xfId="26470" xr:uid="{00000000-0005-0000-0000-0000FB9A0000}"/>
    <cellStyle name="Normal 6 9 2 2 4" xfId="20137" xr:uid="{00000000-0005-0000-0000-0000FC9A0000}"/>
    <cellStyle name="Normal 6 9 2 2 4 2" xfId="20138" xr:uid="{00000000-0005-0000-0000-0000FD9A0000}"/>
    <cellStyle name="Normal 6 9 2 2 4 2 2" xfId="20139" xr:uid="{00000000-0005-0000-0000-0000FE9A0000}"/>
    <cellStyle name="Normal 6 9 2 2 4 2 2 2" xfId="43294" xr:uid="{00000000-0005-0000-0000-0000FF9A0000}"/>
    <cellStyle name="Normal 6 9 2 2 4 2 3" xfId="33276" xr:uid="{00000000-0005-0000-0000-0000009B0000}"/>
    <cellStyle name="Normal 6 9 2 2 4 3" xfId="20140" xr:uid="{00000000-0005-0000-0000-0000019B0000}"/>
    <cellStyle name="Normal 6 9 2 2 4 3 2" xfId="20141" xr:uid="{00000000-0005-0000-0000-0000029B0000}"/>
    <cellStyle name="Normal 6 9 2 2 4 3 2 2" xfId="43295" xr:uid="{00000000-0005-0000-0000-0000039B0000}"/>
    <cellStyle name="Normal 6 9 2 2 4 3 3" xfId="33277" xr:uid="{00000000-0005-0000-0000-0000049B0000}"/>
    <cellStyle name="Normal 6 9 2 2 4 4" xfId="20142" xr:uid="{00000000-0005-0000-0000-0000059B0000}"/>
    <cellStyle name="Normal 6 9 2 2 4 4 2" xfId="37067" xr:uid="{00000000-0005-0000-0000-0000069B0000}"/>
    <cellStyle name="Normal 6 9 2 2 4 5" xfId="26471" xr:uid="{00000000-0005-0000-0000-0000079B0000}"/>
    <cellStyle name="Normal 6 9 2 2 5" xfId="20143" xr:uid="{00000000-0005-0000-0000-0000089B0000}"/>
    <cellStyle name="Normal 6 9 2 2 5 2" xfId="20144" xr:uid="{00000000-0005-0000-0000-0000099B0000}"/>
    <cellStyle name="Normal 6 9 2 2 5 2 2" xfId="43296" xr:uid="{00000000-0005-0000-0000-00000A9B0000}"/>
    <cellStyle name="Normal 6 9 2 2 5 3" xfId="33278" xr:uid="{00000000-0005-0000-0000-00000B9B0000}"/>
    <cellStyle name="Normal 6 9 2 2 6" xfId="20145" xr:uid="{00000000-0005-0000-0000-00000C9B0000}"/>
    <cellStyle name="Normal 6 9 2 2 6 2" xfId="20146" xr:uid="{00000000-0005-0000-0000-00000D9B0000}"/>
    <cellStyle name="Normal 6 9 2 2 6 2 2" xfId="43297" xr:uid="{00000000-0005-0000-0000-00000E9B0000}"/>
    <cellStyle name="Normal 6 9 2 2 6 3" xfId="33279" xr:uid="{00000000-0005-0000-0000-00000F9B0000}"/>
    <cellStyle name="Normal 6 9 2 2 7" xfId="20147" xr:uid="{00000000-0005-0000-0000-0000109B0000}"/>
    <cellStyle name="Normal 6 9 2 2 7 2" xfId="37062" xr:uid="{00000000-0005-0000-0000-0000119B0000}"/>
    <cellStyle name="Normal 6 9 2 2 8" xfId="26466" xr:uid="{00000000-0005-0000-0000-0000129B0000}"/>
    <cellStyle name="Normal 6 9 2 3" xfId="20148" xr:uid="{00000000-0005-0000-0000-0000139B0000}"/>
    <cellStyle name="Normal 6 9 2 3 2" xfId="20149" xr:uid="{00000000-0005-0000-0000-0000149B0000}"/>
    <cellStyle name="Normal 6 9 2 3 2 2" xfId="20150" xr:uid="{00000000-0005-0000-0000-0000159B0000}"/>
    <cellStyle name="Normal 6 9 2 3 2 2 2" xfId="20151" xr:uid="{00000000-0005-0000-0000-0000169B0000}"/>
    <cellStyle name="Normal 6 9 2 3 2 2 2 2" xfId="20152" xr:uid="{00000000-0005-0000-0000-0000179B0000}"/>
    <cellStyle name="Normal 6 9 2 3 2 2 2 2 2" xfId="43298" xr:uid="{00000000-0005-0000-0000-0000189B0000}"/>
    <cellStyle name="Normal 6 9 2 3 2 2 2 3" xfId="33280" xr:uid="{00000000-0005-0000-0000-0000199B0000}"/>
    <cellStyle name="Normal 6 9 2 3 2 2 3" xfId="20153" xr:uid="{00000000-0005-0000-0000-00001A9B0000}"/>
    <cellStyle name="Normal 6 9 2 3 2 2 3 2" xfId="20154" xr:uid="{00000000-0005-0000-0000-00001B9B0000}"/>
    <cellStyle name="Normal 6 9 2 3 2 2 3 2 2" xfId="43299" xr:uid="{00000000-0005-0000-0000-00001C9B0000}"/>
    <cellStyle name="Normal 6 9 2 3 2 2 3 3" xfId="33281" xr:uid="{00000000-0005-0000-0000-00001D9B0000}"/>
    <cellStyle name="Normal 6 9 2 3 2 2 4" xfId="20155" xr:uid="{00000000-0005-0000-0000-00001E9B0000}"/>
    <cellStyle name="Normal 6 9 2 3 2 2 4 2" xfId="37070" xr:uid="{00000000-0005-0000-0000-00001F9B0000}"/>
    <cellStyle name="Normal 6 9 2 3 2 2 5" xfId="26474" xr:uid="{00000000-0005-0000-0000-0000209B0000}"/>
    <cellStyle name="Normal 6 9 2 3 2 3" xfId="20156" xr:uid="{00000000-0005-0000-0000-0000219B0000}"/>
    <cellStyle name="Normal 6 9 2 3 2 3 2" xfId="20157" xr:uid="{00000000-0005-0000-0000-0000229B0000}"/>
    <cellStyle name="Normal 6 9 2 3 2 3 2 2" xfId="20158" xr:uid="{00000000-0005-0000-0000-0000239B0000}"/>
    <cellStyle name="Normal 6 9 2 3 2 3 2 2 2" xfId="43300" xr:uid="{00000000-0005-0000-0000-0000249B0000}"/>
    <cellStyle name="Normal 6 9 2 3 2 3 2 3" xfId="33282" xr:uid="{00000000-0005-0000-0000-0000259B0000}"/>
    <cellStyle name="Normal 6 9 2 3 2 3 3" xfId="20159" xr:uid="{00000000-0005-0000-0000-0000269B0000}"/>
    <cellStyle name="Normal 6 9 2 3 2 3 3 2" xfId="20160" xr:uid="{00000000-0005-0000-0000-0000279B0000}"/>
    <cellStyle name="Normal 6 9 2 3 2 3 3 2 2" xfId="43301" xr:uid="{00000000-0005-0000-0000-0000289B0000}"/>
    <cellStyle name="Normal 6 9 2 3 2 3 3 3" xfId="33283" xr:uid="{00000000-0005-0000-0000-0000299B0000}"/>
    <cellStyle name="Normal 6 9 2 3 2 3 4" xfId="20161" xr:uid="{00000000-0005-0000-0000-00002A9B0000}"/>
    <cellStyle name="Normal 6 9 2 3 2 3 4 2" xfId="37071" xr:uid="{00000000-0005-0000-0000-00002B9B0000}"/>
    <cellStyle name="Normal 6 9 2 3 2 3 5" xfId="26475" xr:uid="{00000000-0005-0000-0000-00002C9B0000}"/>
    <cellStyle name="Normal 6 9 2 3 2 4" xfId="20162" xr:uid="{00000000-0005-0000-0000-00002D9B0000}"/>
    <cellStyle name="Normal 6 9 2 3 2 4 2" xfId="20163" xr:uid="{00000000-0005-0000-0000-00002E9B0000}"/>
    <cellStyle name="Normal 6 9 2 3 2 4 2 2" xfId="43302" xr:uid="{00000000-0005-0000-0000-00002F9B0000}"/>
    <cellStyle name="Normal 6 9 2 3 2 4 3" xfId="33284" xr:uid="{00000000-0005-0000-0000-0000309B0000}"/>
    <cellStyle name="Normal 6 9 2 3 2 5" xfId="20164" xr:uid="{00000000-0005-0000-0000-0000319B0000}"/>
    <cellStyle name="Normal 6 9 2 3 2 5 2" xfId="20165" xr:uid="{00000000-0005-0000-0000-0000329B0000}"/>
    <cellStyle name="Normal 6 9 2 3 2 5 2 2" xfId="43303" xr:uid="{00000000-0005-0000-0000-0000339B0000}"/>
    <cellStyle name="Normal 6 9 2 3 2 5 3" xfId="33285" xr:uid="{00000000-0005-0000-0000-0000349B0000}"/>
    <cellStyle name="Normal 6 9 2 3 2 6" xfId="20166" xr:uid="{00000000-0005-0000-0000-0000359B0000}"/>
    <cellStyle name="Normal 6 9 2 3 2 6 2" xfId="37069" xr:uid="{00000000-0005-0000-0000-0000369B0000}"/>
    <cellStyle name="Normal 6 9 2 3 2 7" xfId="26473" xr:uid="{00000000-0005-0000-0000-0000379B0000}"/>
    <cellStyle name="Normal 6 9 2 3 3" xfId="20167" xr:uid="{00000000-0005-0000-0000-0000389B0000}"/>
    <cellStyle name="Normal 6 9 2 3 3 2" xfId="20168" xr:uid="{00000000-0005-0000-0000-0000399B0000}"/>
    <cellStyle name="Normal 6 9 2 3 3 2 2" xfId="20169" xr:uid="{00000000-0005-0000-0000-00003A9B0000}"/>
    <cellStyle name="Normal 6 9 2 3 3 2 2 2" xfId="43304" xr:uid="{00000000-0005-0000-0000-00003B9B0000}"/>
    <cellStyle name="Normal 6 9 2 3 3 2 3" xfId="33286" xr:uid="{00000000-0005-0000-0000-00003C9B0000}"/>
    <cellStyle name="Normal 6 9 2 3 3 3" xfId="20170" xr:uid="{00000000-0005-0000-0000-00003D9B0000}"/>
    <cellStyle name="Normal 6 9 2 3 3 3 2" xfId="20171" xr:uid="{00000000-0005-0000-0000-00003E9B0000}"/>
    <cellStyle name="Normal 6 9 2 3 3 3 2 2" xfId="43305" xr:uid="{00000000-0005-0000-0000-00003F9B0000}"/>
    <cellStyle name="Normal 6 9 2 3 3 3 3" xfId="33287" xr:uid="{00000000-0005-0000-0000-0000409B0000}"/>
    <cellStyle name="Normal 6 9 2 3 3 4" xfId="20172" xr:uid="{00000000-0005-0000-0000-0000419B0000}"/>
    <cellStyle name="Normal 6 9 2 3 3 4 2" xfId="37072" xr:uid="{00000000-0005-0000-0000-0000429B0000}"/>
    <cellStyle name="Normal 6 9 2 3 3 5" xfId="26476" xr:uid="{00000000-0005-0000-0000-0000439B0000}"/>
    <cellStyle name="Normal 6 9 2 3 4" xfId="20173" xr:uid="{00000000-0005-0000-0000-0000449B0000}"/>
    <cellStyle name="Normal 6 9 2 3 4 2" xfId="20174" xr:uid="{00000000-0005-0000-0000-0000459B0000}"/>
    <cellStyle name="Normal 6 9 2 3 4 2 2" xfId="20175" xr:uid="{00000000-0005-0000-0000-0000469B0000}"/>
    <cellStyle name="Normal 6 9 2 3 4 2 2 2" xfId="43306" xr:uid="{00000000-0005-0000-0000-0000479B0000}"/>
    <cellStyle name="Normal 6 9 2 3 4 2 3" xfId="33288" xr:uid="{00000000-0005-0000-0000-0000489B0000}"/>
    <cellStyle name="Normal 6 9 2 3 4 3" xfId="20176" xr:uid="{00000000-0005-0000-0000-0000499B0000}"/>
    <cellStyle name="Normal 6 9 2 3 4 3 2" xfId="20177" xr:uid="{00000000-0005-0000-0000-00004A9B0000}"/>
    <cellStyle name="Normal 6 9 2 3 4 3 2 2" xfId="43307" xr:uid="{00000000-0005-0000-0000-00004B9B0000}"/>
    <cellStyle name="Normal 6 9 2 3 4 3 3" xfId="33289" xr:uid="{00000000-0005-0000-0000-00004C9B0000}"/>
    <cellStyle name="Normal 6 9 2 3 4 4" xfId="20178" xr:uid="{00000000-0005-0000-0000-00004D9B0000}"/>
    <cellStyle name="Normal 6 9 2 3 4 4 2" xfId="37073" xr:uid="{00000000-0005-0000-0000-00004E9B0000}"/>
    <cellStyle name="Normal 6 9 2 3 4 5" xfId="26477" xr:uid="{00000000-0005-0000-0000-00004F9B0000}"/>
    <cellStyle name="Normal 6 9 2 3 5" xfId="20179" xr:uid="{00000000-0005-0000-0000-0000509B0000}"/>
    <cellStyle name="Normal 6 9 2 3 5 2" xfId="20180" xr:uid="{00000000-0005-0000-0000-0000519B0000}"/>
    <cellStyle name="Normal 6 9 2 3 5 2 2" xfId="43308" xr:uid="{00000000-0005-0000-0000-0000529B0000}"/>
    <cellStyle name="Normal 6 9 2 3 5 3" xfId="33290" xr:uid="{00000000-0005-0000-0000-0000539B0000}"/>
    <cellStyle name="Normal 6 9 2 3 6" xfId="20181" xr:uid="{00000000-0005-0000-0000-0000549B0000}"/>
    <cellStyle name="Normal 6 9 2 3 6 2" xfId="20182" xr:uid="{00000000-0005-0000-0000-0000559B0000}"/>
    <cellStyle name="Normal 6 9 2 3 6 2 2" xfId="43309" xr:uid="{00000000-0005-0000-0000-0000569B0000}"/>
    <cellStyle name="Normal 6 9 2 3 6 3" xfId="33291" xr:uid="{00000000-0005-0000-0000-0000579B0000}"/>
    <cellStyle name="Normal 6 9 2 3 7" xfId="20183" xr:uid="{00000000-0005-0000-0000-0000589B0000}"/>
    <cellStyle name="Normal 6 9 2 3 7 2" xfId="37068" xr:uid="{00000000-0005-0000-0000-0000599B0000}"/>
    <cellStyle name="Normal 6 9 2 3 8" xfId="26472" xr:uid="{00000000-0005-0000-0000-00005A9B0000}"/>
    <cellStyle name="Normal 6 9 2 4" xfId="20184" xr:uid="{00000000-0005-0000-0000-00005B9B0000}"/>
    <cellStyle name="Normal 6 9 2 4 2" xfId="20185" xr:uid="{00000000-0005-0000-0000-00005C9B0000}"/>
    <cellStyle name="Normal 6 9 2 4 2 2" xfId="20186" xr:uid="{00000000-0005-0000-0000-00005D9B0000}"/>
    <cellStyle name="Normal 6 9 2 4 2 2 2" xfId="20187" xr:uid="{00000000-0005-0000-0000-00005E9B0000}"/>
    <cellStyle name="Normal 6 9 2 4 2 2 2 2" xfId="43310" xr:uid="{00000000-0005-0000-0000-00005F9B0000}"/>
    <cellStyle name="Normal 6 9 2 4 2 2 3" xfId="33292" xr:uid="{00000000-0005-0000-0000-0000609B0000}"/>
    <cellStyle name="Normal 6 9 2 4 2 3" xfId="20188" xr:uid="{00000000-0005-0000-0000-0000619B0000}"/>
    <cellStyle name="Normal 6 9 2 4 2 3 2" xfId="20189" xr:uid="{00000000-0005-0000-0000-0000629B0000}"/>
    <cellStyle name="Normal 6 9 2 4 2 3 2 2" xfId="43311" xr:uid="{00000000-0005-0000-0000-0000639B0000}"/>
    <cellStyle name="Normal 6 9 2 4 2 3 3" xfId="33293" xr:uid="{00000000-0005-0000-0000-0000649B0000}"/>
    <cellStyle name="Normal 6 9 2 4 2 4" xfId="20190" xr:uid="{00000000-0005-0000-0000-0000659B0000}"/>
    <cellStyle name="Normal 6 9 2 4 2 4 2" xfId="37075" xr:uid="{00000000-0005-0000-0000-0000669B0000}"/>
    <cellStyle name="Normal 6 9 2 4 2 5" xfId="26479" xr:uid="{00000000-0005-0000-0000-0000679B0000}"/>
    <cellStyle name="Normal 6 9 2 4 3" xfId="20191" xr:uid="{00000000-0005-0000-0000-0000689B0000}"/>
    <cellStyle name="Normal 6 9 2 4 3 2" xfId="20192" xr:uid="{00000000-0005-0000-0000-0000699B0000}"/>
    <cellStyle name="Normal 6 9 2 4 3 2 2" xfId="20193" xr:uid="{00000000-0005-0000-0000-00006A9B0000}"/>
    <cellStyle name="Normal 6 9 2 4 3 2 2 2" xfId="43312" xr:uid="{00000000-0005-0000-0000-00006B9B0000}"/>
    <cellStyle name="Normal 6 9 2 4 3 2 3" xfId="33294" xr:uid="{00000000-0005-0000-0000-00006C9B0000}"/>
    <cellStyle name="Normal 6 9 2 4 3 3" xfId="20194" xr:uid="{00000000-0005-0000-0000-00006D9B0000}"/>
    <cellStyle name="Normal 6 9 2 4 3 3 2" xfId="20195" xr:uid="{00000000-0005-0000-0000-00006E9B0000}"/>
    <cellStyle name="Normal 6 9 2 4 3 3 2 2" xfId="43313" xr:uid="{00000000-0005-0000-0000-00006F9B0000}"/>
    <cellStyle name="Normal 6 9 2 4 3 3 3" xfId="33295" xr:uid="{00000000-0005-0000-0000-0000709B0000}"/>
    <cellStyle name="Normal 6 9 2 4 3 4" xfId="20196" xr:uid="{00000000-0005-0000-0000-0000719B0000}"/>
    <cellStyle name="Normal 6 9 2 4 3 4 2" xfId="37076" xr:uid="{00000000-0005-0000-0000-0000729B0000}"/>
    <cellStyle name="Normal 6 9 2 4 3 5" xfId="26480" xr:uid="{00000000-0005-0000-0000-0000739B0000}"/>
    <cellStyle name="Normal 6 9 2 4 4" xfId="20197" xr:uid="{00000000-0005-0000-0000-0000749B0000}"/>
    <cellStyle name="Normal 6 9 2 4 4 2" xfId="20198" xr:uid="{00000000-0005-0000-0000-0000759B0000}"/>
    <cellStyle name="Normal 6 9 2 4 4 2 2" xfId="43314" xr:uid="{00000000-0005-0000-0000-0000769B0000}"/>
    <cellStyle name="Normal 6 9 2 4 4 3" xfId="33296" xr:uid="{00000000-0005-0000-0000-0000779B0000}"/>
    <cellStyle name="Normal 6 9 2 4 5" xfId="20199" xr:uid="{00000000-0005-0000-0000-0000789B0000}"/>
    <cellStyle name="Normal 6 9 2 4 5 2" xfId="20200" xr:uid="{00000000-0005-0000-0000-0000799B0000}"/>
    <cellStyle name="Normal 6 9 2 4 5 2 2" xfId="43315" xr:uid="{00000000-0005-0000-0000-00007A9B0000}"/>
    <cellStyle name="Normal 6 9 2 4 5 3" xfId="33297" xr:uid="{00000000-0005-0000-0000-00007B9B0000}"/>
    <cellStyle name="Normal 6 9 2 4 6" xfId="20201" xr:uid="{00000000-0005-0000-0000-00007C9B0000}"/>
    <cellStyle name="Normal 6 9 2 4 6 2" xfId="37074" xr:uid="{00000000-0005-0000-0000-00007D9B0000}"/>
    <cellStyle name="Normal 6 9 2 4 7" xfId="26478" xr:uid="{00000000-0005-0000-0000-00007E9B0000}"/>
    <cellStyle name="Normal 6 9 2 5" xfId="20202" xr:uid="{00000000-0005-0000-0000-00007F9B0000}"/>
    <cellStyle name="Normal 6 9 2 5 2" xfId="20203" xr:uid="{00000000-0005-0000-0000-0000809B0000}"/>
    <cellStyle name="Normal 6 9 2 5 2 2" xfId="20204" xr:uid="{00000000-0005-0000-0000-0000819B0000}"/>
    <cellStyle name="Normal 6 9 2 5 2 2 2" xfId="43316" xr:uid="{00000000-0005-0000-0000-0000829B0000}"/>
    <cellStyle name="Normal 6 9 2 5 2 3" xfId="33298" xr:uid="{00000000-0005-0000-0000-0000839B0000}"/>
    <cellStyle name="Normal 6 9 2 5 3" xfId="20205" xr:uid="{00000000-0005-0000-0000-0000849B0000}"/>
    <cellStyle name="Normal 6 9 2 5 3 2" xfId="20206" xr:uid="{00000000-0005-0000-0000-0000859B0000}"/>
    <cellStyle name="Normal 6 9 2 5 3 2 2" xfId="43317" xr:uid="{00000000-0005-0000-0000-0000869B0000}"/>
    <cellStyle name="Normal 6 9 2 5 3 3" xfId="33299" xr:uid="{00000000-0005-0000-0000-0000879B0000}"/>
    <cellStyle name="Normal 6 9 2 5 4" xfId="20207" xr:uid="{00000000-0005-0000-0000-0000889B0000}"/>
    <cellStyle name="Normal 6 9 2 5 4 2" xfId="37077" xr:uid="{00000000-0005-0000-0000-0000899B0000}"/>
    <cellStyle name="Normal 6 9 2 5 5" xfId="26481" xr:uid="{00000000-0005-0000-0000-00008A9B0000}"/>
    <cellStyle name="Normal 6 9 2 6" xfId="20208" xr:uid="{00000000-0005-0000-0000-00008B9B0000}"/>
    <cellStyle name="Normal 6 9 2 6 2" xfId="20209" xr:uid="{00000000-0005-0000-0000-00008C9B0000}"/>
    <cellStyle name="Normal 6 9 2 6 2 2" xfId="20210" xr:uid="{00000000-0005-0000-0000-00008D9B0000}"/>
    <cellStyle name="Normal 6 9 2 6 2 2 2" xfId="43318" xr:uid="{00000000-0005-0000-0000-00008E9B0000}"/>
    <cellStyle name="Normal 6 9 2 6 2 3" xfId="33300" xr:uid="{00000000-0005-0000-0000-00008F9B0000}"/>
    <cellStyle name="Normal 6 9 2 6 3" xfId="20211" xr:uid="{00000000-0005-0000-0000-0000909B0000}"/>
    <cellStyle name="Normal 6 9 2 6 3 2" xfId="20212" xr:uid="{00000000-0005-0000-0000-0000919B0000}"/>
    <cellStyle name="Normal 6 9 2 6 3 2 2" xfId="43319" xr:uid="{00000000-0005-0000-0000-0000929B0000}"/>
    <cellStyle name="Normal 6 9 2 6 3 3" xfId="33301" xr:uid="{00000000-0005-0000-0000-0000939B0000}"/>
    <cellStyle name="Normal 6 9 2 6 4" xfId="20213" xr:uid="{00000000-0005-0000-0000-0000949B0000}"/>
    <cellStyle name="Normal 6 9 2 6 4 2" xfId="37078" xr:uid="{00000000-0005-0000-0000-0000959B0000}"/>
    <cellStyle name="Normal 6 9 2 6 5" xfId="26482" xr:uid="{00000000-0005-0000-0000-0000969B0000}"/>
    <cellStyle name="Normal 6 9 2 7" xfId="20214" xr:uid="{00000000-0005-0000-0000-0000979B0000}"/>
    <cellStyle name="Normal 6 9 2 7 2" xfId="20215" xr:uid="{00000000-0005-0000-0000-0000989B0000}"/>
    <cellStyle name="Normal 6 9 2 7 2 2" xfId="43320" xr:uid="{00000000-0005-0000-0000-0000999B0000}"/>
    <cellStyle name="Normal 6 9 2 7 3" xfId="33302" xr:uid="{00000000-0005-0000-0000-00009A9B0000}"/>
    <cellStyle name="Normal 6 9 2 8" xfId="20216" xr:uid="{00000000-0005-0000-0000-00009B9B0000}"/>
    <cellStyle name="Normal 6 9 2 8 2" xfId="20217" xr:uid="{00000000-0005-0000-0000-00009C9B0000}"/>
    <cellStyle name="Normal 6 9 2 8 2 2" xfId="43321" xr:uid="{00000000-0005-0000-0000-00009D9B0000}"/>
    <cellStyle name="Normal 6 9 2 8 3" xfId="33303" xr:uid="{00000000-0005-0000-0000-00009E9B0000}"/>
    <cellStyle name="Normal 6 9 2 9" xfId="20218" xr:uid="{00000000-0005-0000-0000-00009F9B0000}"/>
    <cellStyle name="Normal 6 9 2 9 2" xfId="37061" xr:uid="{00000000-0005-0000-0000-0000A09B0000}"/>
    <cellStyle name="Normal 6 9 3" xfId="20219" xr:uid="{00000000-0005-0000-0000-0000A19B0000}"/>
    <cellStyle name="Normal 6 9 3 2" xfId="20220" xr:uid="{00000000-0005-0000-0000-0000A29B0000}"/>
    <cellStyle name="Normal 6 9 3 2 2" xfId="20221" xr:uid="{00000000-0005-0000-0000-0000A39B0000}"/>
    <cellStyle name="Normal 6 9 3 2 2 2" xfId="20222" xr:uid="{00000000-0005-0000-0000-0000A49B0000}"/>
    <cellStyle name="Normal 6 9 3 2 2 2 2" xfId="20223" xr:uid="{00000000-0005-0000-0000-0000A59B0000}"/>
    <cellStyle name="Normal 6 9 3 2 2 2 2 2" xfId="43322" xr:uid="{00000000-0005-0000-0000-0000A69B0000}"/>
    <cellStyle name="Normal 6 9 3 2 2 2 3" xfId="33304" xr:uid="{00000000-0005-0000-0000-0000A79B0000}"/>
    <cellStyle name="Normal 6 9 3 2 2 3" xfId="20224" xr:uid="{00000000-0005-0000-0000-0000A89B0000}"/>
    <cellStyle name="Normal 6 9 3 2 2 3 2" xfId="20225" xr:uid="{00000000-0005-0000-0000-0000A99B0000}"/>
    <cellStyle name="Normal 6 9 3 2 2 3 2 2" xfId="43323" xr:uid="{00000000-0005-0000-0000-0000AA9B0000}"/>
    <cellStyle name="Normal 6 9 3 2 2 3 3" xfId="33305" xr:uid="{00000000-0005-0000-0000-0000AB9B0000}"/>
    <cellStyle name="Normal 6 9 3 2 2 4" xfId="20226" xr:uid="{00000000-0005-0000-0000-0000AC9B0000}"/>
    <cellStyle name="Normal 6 9 3 2 2 4 2" xfId="37081" xr:uid="{00000000-0005-0000-0000-0000AD9B0000}"/>
    <cellStyle name="Normal 6 9 3 2 2 5" xfId="26485" xr:uid="{00000000-0005-0000-0000-0000AE9B0000}"/>
    <cellStyle name="Normal 6 9 3 2 3" xfId="20227" xr:uid="{00000000-0005-0000-0000-0000AF9B0000}"/>
    <cellStyle name="Normal 6 9 3 2 3 2" xfId="20228" xr:uid="{00000000-0005-0000-0000-0000B09B0000}"/>
    <cellStyle name="Normal 6 9 3 2 3 2 2" xfId="20229" xr:uid="{00000000-0005-0000-0000-0000B19B0000}"/>
    <cellStyle name="Normal 6 9 3 2 3 2 2 2" xfId="43324" xr:uid="{00000000-0005-0000-0000-0000B29B0000}"/>
    <cellStyle name="Normal 6 9 3 2 3 2 3" xfId="33306" xr:uid="{00000000-0005-0000-0000-0000B39B0000}"/>
    <cellStyle name="Normal 6 9 3 2 3 3" xfId="20230" xr:uid="{00000000-0005-0000-0000-0000B49B0000}"/>
    <cellStyle name="Normal 6 9 3 2 3 3 2" xfId="20231" xr:uid="{00000000-0005-0000-0000-0000B59B0000}"/>
    <cellStyle name="Normal 6 9 3 2 3 3 2 2" xfId="43325" xr:uid="{00000000-0005-0000-0000-0000B69B0000}"/>
    <cellStyle name="Normal 6 9 3 2 3 3 3" xfId="33307" xr:uid="{00000000-0005-0000-0000-0000B79B0000}"/>
    <cellStyle name="Normal 6 9 3 2 3 4" xfId="20232" xr:uid="{00000000-0005-0000-0000-0000B89B0000}"/>
    <cellStyle name="Normal 6 9 3 2 3 4 2" xfId="37082" xr:uid="{00000000-0005-0000-0000-0000B99B0000}"/>
    <cellStyle name="Normal 6 9 3 2 3 5" xfId="26486" xr:uid="{00000000-0005-0000-0000-0000BA9B0000}"/>
    <cellStyle name="Normal 6 9 3 2 4" xfId="20233" xr:uid="{00000000-0005-0000-0000-0000BB9B0000}"/>
    <cellStyle name="Normal 6 9 3 2 4 2" xfId="20234" xr:uid="{00000000-0005-0000-0000-0000BC9B0000}"/>
    <cellStyle name="Normal 6 9 3 2 4 2 2" xfId="43326" xr:uid="{00000000-0005-0000-0000-0000BD9B0000}"/>
    <cellStyle name="Normal 6 9 3 2 4 3" xfId="33308" xr:uid="{00000000-0005-0000-0000-0000BE9B0000}"/>
    <cellStyle name="Normal 6 9 3 2 5" xfId="20235" xr:uid="{00000000-0005-0000-0000-0000BF9B0000}"/>
    <cellStyle name="Normal 6 9 3 2 5 2" xfId="20236" xr:uid="{00000000-0005-0000-0000-0000C09B0000}"/>
    <cellStyle name="Normal 6 9 3 2 5 2 2" xfId="43327" xr:uid="{00000000-0005-0000-0000-0000C19B0000}"/>
    <cellStyle name="Normal 6 9 3 2 5 3" xfId="33309" xr:uid="{00000000-0005-0000-0000-0000C29B0000}"/>
    <cellStyle name="Normal 6 9 3 2 6" xfId="20237" xr:uid="{00000000-0005-0000-0000-0000C39B0000}"/>
    <cellStyle name="Normal 6 9 3 2 6 2" xfId="37080" xr:uid="{00000000-0005-0000-0000-0000C49B0000}"/>
    <cellStyle name="Normal 6 9 3 2 7" xfId="26484" xr:uid="{00000000-0005-0000-0000-0000C59B0000}"/>
    <cellStyle name="Normal 6 9 3 3" xfId="20238" xr:uid="{00000000-0005-0000-0000-0000C69B0000}"/>
    <cellStyle name="Normal 6 9 3 3 2" xfId="20239" xr:uid="{00000000-0005-0000-0000-0000C79B0000}"/>
    <cellStyle name="Normal 6 9 3 3 2 2" xfId="20240" xr:uid="{00000000-0005-0000-0000-0000C89B0000}"/>
    <cellStyle name="Normal 6 9 3 3 2 2 2" xfId="43328" xr:uid="{00000000-0005-0000-0000-0000C99B0000}"/>
    <cellStyle name="Normal 6 9 3 3 2 3" xfId="33310" xr:uid="{00000000-0005-0000-0000-0000CA9B0000}"/>
    <cellStyle name="Normal 6 9 3 3 3" xfId="20241" xr:uid="{00000000-0005-0000-0000-0000CB9B0000}"/>
    <cellStyle name="Normal 6 9 3 3 3 2" xfId="20242" xr:uid="{00000000-0005-0000-0000-0000CC9B0000}"/>
    <cellStyle name="Normal 6 9 3 3 3 2 2" xfId="43329" xr:uid="{00000000-0005-0000-0000-0000CD9B0000}"/>
    <cellStyle name="Normal 6 9 3 3 3 3" xfId="33311" xr:uid="{00000000-0005-0000-0000-0000CE9B0000}"/>
    <cellStyle name="Normal 6 9 3 3 4" xfId="20243" xr:uid="{00000000-0005-0000-0000-0000CF9B0000}"/>
    <cellStyle name="Normal 6 9 3 3 4 2" xfId="37083" xr:uid="{00000000-0005-0000-0000-0000D09B0000}"/>
    <cellStyle name="Normal 6 9 3 3 5" xfId="26487" xr:uid="{00000000-0005-0000-0000-0000D19B0000}"/>
    <cellStyle name="Normal 6 9 3 4" xfId="20244" xr:uid="{00000000-0005-0000-0000-0000D29B0000}"/>
    <cellStyle name="Normal 6 9 3 4 2" xfId="20245" xr:uid="{00000000-0005-0000-0000-0000D39B0000}"/>
    <cellStyle name="Normal 6 9 3 4 2 2" xfId="20246" xr:uid="{00000000-0005-0000-0000-0000D49B0000}"/>
    <cellStyle name="Normal 6 9 3 4 2 2 2" xfId="43330" xr:uid="{00000000-0005-0000-0000-0000D59B0000}"/>
    <cellStyle name="Normal 6 9 3 4 2 3" xfId="33312" xr:uid="{00000000-0005-0000-0000-0000D69B0000}"/>
    <cellStyle name="Normal 6 9 3 4 3" xfId="20247" xr:uid="{00000000-0005-0000-0000-0000D79B0000}"/>
    <cellStyle name="Normal 6 9 3 4 3 2" xfId="20248" xr:uid="{00000000-0005-0000-0000-0000D89B0000}"/>
    <cellStyle name="Normal 6 9 3 4 3 2 2" xfId="43331" xr:uid="{00000000-0005-0000-0000-0000D99B0000}"/>
    <cellStyle name="Normal 6 9 3 4 3 3" xfId="33313" xr:uid="{00000000-0005-0000-0000-0000DA9B0000}"/>
    <cellStyle name="Normal 6 9 3 4 4" xfId="20249" xr:uid="{00000000-0005-0000-0000-0000DB9B0000}"/>
    <cellStyle name="Normal 6 9 3 4 4 2" xfId="37084" xr:uid="{00000000-0005-0000-0000-0000DC9B0000}"/>
    <cellStyle name="Normal 6 9 3 4 5" xfId="26488" xr:uid="{00000000-0005-0000-0000-0000DD9B0000}"/>
    <cellStyle name="Normal 6 9 3 5" xfId="20250" xr:uid="{00000000-0005-0000-0000-0000DE9B0000}"/>
    <cellStyle name="Normal 6 9 3 5 2" xfId="20251" xr:uid="{00000000-0005-0000-0000-0000DF9B0000}"/>
    <cellStyle name="Normal 6 9 3 5 2 2" xfId="43332" xr:uid="{00000000-0005-0000-0000-0000E09B0000}"/>
    <cellStyle name="Normal 6 9 3 5 3" xfId="33314" xr:uid="{00000000-0005-0000-0000-0000E19B0000}"/>
    <cellStyle name="Normal 6 9 3 6" xfId="20252" xr:uid="{00000000-0005-0000-0000-0000E29B0000}"/>
    <cellStyle name="Normal 6 9 3 6 2" xfId="20253" xr:uid="{00000000-0005-0000-0000-0000E39B0000}"/>
    <cellStyle name="Normal 6 9 3 6 2 2" xfId="43333" xr:uid="{00000000-0005-0000-0000-0000E49B0000}"/>
    <cellStyle name="Normal 6 9 3 6 3" xfId="33315" xr:uid="{00000000-0005-0000-0000-0000E59B0000}"/>
    <cellStyle name="Normal 6 9 3 7" xfId="20254" xr:uid="{00000000-0005-0000-0000-0000E69B0000}"/>
    <cellStyle name="Normal 6 9 3 7 2" xfId="37079" xr:uid="{00000000-0005-0000-0000-0000E79B0000}"/>
    <cellStyle name="Normal 6 9 3 8" xfId="26483" xr:uid="{00000000-0005-0000-0000-0000E89B0000}"/>
    <cellStyle name="Normal 6 9 4" xfId="20255" xr:uid="{00000000-0005-0000-0000-0000E99B0000}"/>
    <cellStyle name="Normal 6 9 4 2" xfId="20256" xr:uid="{00000000-0005-0000-0000-0000EA9B0000}"/>
    <cellStyle name="Normal 6 9 4 2 2" xfId="20257" xr:uid="{00000000-0005-0000-0000-0000EB9B0000}"/>
    <cellStyle name="Normal 6 9 4 2 2 2" xfId="20258" xr:uid="{00000000-0005-0000-0000-0000EC9B0000}"/>
    <cellStyle name="Normal 6 9 4 2 2 2 2" xfId="20259" xr:uid="{00000000-0005-0000-0000-0000ED9B0000}"/>
    <cellStyle name="Normal 6 9 4 2 2 2 2 2" xfId="43334" xr:uid="{00000000-0005-0000-0000-0000EE9B0000}"/>
    <cellStyle name="Normal 6 9 4 2 2 2 3" xfId="33316" xr:uid="{00000000-0005-0000-0000-0000EF9B0000}"/>
    <cellStyle name="Normal 6 9 4 2 2 3" xfId="20260" xr:uid="{00000000-0005-0000-0000-0000F09B0000}"/>
    <cellStyle name="Normal 6 9 4 2 2 3 2" xfId="20261" xr:uid="{00000000-0005-0000-0000-0000F19B0000}"/>
    <cellStyle name="Normal 6 9 4 2 2 3 2 2" xfId="43335" xr:uid="{00000000-0005-0000-0000-0000F29B0000}"/>
    <cellStyle name="Normal 6 9 4 2 2 3 3" xfId="33317" xr:uid="{00000000-0005-0000-0000-0000F39B0000}"/>
    <cellStyle name="Normal 6 9 4 2 2 4" xfId="20262" xr:uid="{00000000-0005-0000-0000-0000F49B0000}"/>
    <cellStyle name="Normal 6 9 4 2 2 4 2" xfId="37087" xr:uid="{00000000-0005-0000-0000-0000F59B0000}"/>
    <cellStyle name="Normal 6 9 4 2 2 5" xfId="26491" xr:uid="{00000000-0005-0000-0000-0000F69B0000}"/>
    <cellStyle name="Normal 6 9 4 2 3" xfId="20263" xr:uid="{00000000-0005-0000-0000-0000F79B0000}"/>
    <cellStyle name="Normal 6 9 4 2 3 2" xfId="20264" xr:uid="{00000000-0005-0000-0000-0000F89B0000}"/>
    <cellStyle name="Normal 6 9 4 2 3 2 2" xfId="20265" xr:uid="{00000000-0005-0000-0000-0000F99B0000}"/>
    <cellStyle name="Normal 6 9 4 2 3 2 2 2" xfId="43336" xr:uid="{00000000-0005-0000-0000-0000FA9B0000}"/>
    <cellStyle name="Normal 6 9 4 2 3 2 3" xfId="33318" xr:uid="{00000000-0005-0000-0000-0000FB9B0000}"/>
    <cellStyle name="Normal 6 9 4 2 3 3" xfId="20266" xr:uid="{00000000-0005-0000-0000-0000FC9B0000}"/>
    <cellStyle name="Normal 6 9 4 2 3 3 2" xfId="20267" xr:uid="{00000000-0005-0000-0000-0000FD9B0000}"/>
    <cellStyle name="Normal 6 9 4 2 3 3 2 2" xfId="43337" xr:uid="{00000000-0005-0000-0000-0000FE9B0000}"/>
    <cellStyle name="Normal 6 9 4 2 3 3 3" xfId="33319" xr:uid="{00000000-0005-0000-0000-0000FF9B0000}"/>
    <cellStyle name="Normal 6 9 4 2 3 4" xfId="20268" xr:uid="{00000000-0005-0000-0000-0000009C0000}"/>
    <cellStyle name="Normal 6 9 4 2 3 4 2" xfId="37088" xr:uid="{00000000-0005-0000-0000-0000019C0000}"/>
    <cellStyle name="Normal 6 9 4 2 3 5" xfId="26492" xr:uid="{00000000-0005-0000-0000-0000029C0000}"/>
    <cellStyle name="Normal 6 9 4 2 4" xfId="20269" xr:uid="{00000000-0005-0000-0000-0000039C0000}"/>
    <cellStyle name="Normal 6 9 4 2 4 2" xfId="20270" xr:uid="{00000000-0005-0000-0000-0000049C0000}"/>
    <cellStyle name="Normal 6 9 4 2 4 2 2" xfId="43338" xr:uid="{00000000-0005-0000-0000-0000059C0000}"/>
    <cellStyle name="Normal 6 9 4 2 4 3" xfId="33320" xr:uid="{00000000-0005-0000-0000-0000069C0000}"/>
    <cellStyle name="Normal 6 9 4 2 5" xfId="20271" xr:uid="{00000000-0005-0000-0000-0000079C0000}"/>
    <cellStyle name="Normal 6 9 4 2 5 2" xfId="20272" xr:uid="{00000000-0005-0000-0000-0000089C0000}"/>
    <cellStyle name="Normal 6 9 4 2 5 2 2" xfId="43339" xr:uid="{00000000-0005-0000-0000-0000099C0000}"/>
    <cellStyle name="Normal 6 9 4 2 5 3" xfId="33321" xr:uid="{00000000-0005-0000-0000-00000A9C0000}"/>
    <cellStyle name="Normal 6 9 4 2 6" xfId="20273" xr:uid="{00000000-0005-0000-0000-00000B9C0000}"/>
    <cellStyle name="Normal 6 9 4 2 6 2" xfId="37086" xr:uid="{00000000-0005-0000-0000-00000C9C0000}"/>
    <cellStyle name="Normal 6 9 4 2 7" xfId="26490" xr:uid="{00000000-0005-0000-0000-00000D9C0000}"/>
    <cellStyle name="Normal 6 9 4 3" xfId="20274" xr:uid="{00000000-0005-0000-0000-00000E9C0000}"/>
    <cellStyle name="Normal 6 9 4 3 2" xfId="20275" xr:uid="{00000000-0005-0000-0000-00000F9C0000}"/>
    <cellStyle name="Normal 6 9 4 3 2 2" xfId="20276" xr:uid="{00000000-0005-0000-0000-0000109C0000}"/>
    <cellStyle name="Normal 6 9 4 3 2 2 2" xfId="43340" xr:uid="{00000000-0005-0000-0000-0000119C0000}"/>
    <cellStyle name="Normal 6 9 4 3 2 3" xfId="33322" xr:uid="{00000000-0005-0000-0000-0000129C0000}"/>
    <cellStyle name="Normal 6 9 4 3 3" xfId="20277" xr:uid="{00000000-0005-0000-0000-0000139C0000}"/>
    <cellStyle name="Normal 6 9 4 3 3 2" xfId="20278" xr:uid="{00000000-0005-0000-0000-0000149C0000}"/>
    <cellStyle name="Normal 6 9 4 3 3 2 2" xfId="43341" xr:uid="{00000000-0005-0000-0000-0000159C0000}"/>
    <cellStyle name="Normal 6 9 4 3 3 3" xfId="33323" xr:uid="{00000000-0005-0000-0000-0000169C0000}"/>
    <cellStyle name="Normal 6 9 4 3 4" xfId="20279" xr:uid="{00000000-0005-0000-0000-0000179C0000}"/>
    <cellStyle name="Normal 6 9 4 3 4 2" xfId="37089" xr:uid="{00000000-0005-0000-0000-0000189C0000}"/>
    <cellStyle name="Normal 6 9 4 3 5" xfId="26493" xr:uid="{00000000-0005-0000-0000-0000199C0000}"/>
    <cellStyle name="Normal 6 9 4 4" xfId="20280" xr:uid="{00000000-0005-0000-0000-00001A9C0000}"/>
    <cellStyle name="Normal 6 9 4 4 2" xfId="20281" xr:uid="{00000000-0005-0000-0000-00001B9C0000}"/>
    <cellStyle name="Normal 6 9 4 4 2 2" xfId="20282" xr:uid="{00000000-0005-0000-0000-00001C9C0000}"/>
    <cellStyle name="Normal 6 9 4 4 2 2 2" xfId="43342" xr:uid="{00000000-0005-0000-0000-00001D9C0000}"/>
    <cellStyle name="Normal 6 9 4 4 2 3" xfId="33324" xr:uid="{00000000-0005-0000-0000-00001E9C0000}"/>
    <cellStyle name="Normal 6 9 4 4 3" xfId="20283" xr:uid="{00000000-0005-0000-0000-00001F9C0000}"/>
    <cellStyle name="Normal 6 9 4 4 3 2" xfId="20284" xr:uid="{00000000-0005-0000-0000-0000209C0000}"/>
    <cellStyle name="Normal 6 9 4 4 3 2 2" xfId="43343" xr:uid="{00000000-0005-0000-0000-0000219C0000}"/>
    <cellStyle name="Normal 6 9 4 4 3 3" xfId="33325" xr:uid="{00000000-0005-0000-0000-0000229C0000}"/>
    <cellStyle name="Normal 6 9 4 4 4" xfId="20285" xr:uid="{00000000-0005-0000-0000-0000239C0000}"/>
    <cellStyle name="Normal 6 9 4 4 4 2" xfId="37090" xr:uid="{00000000-0005-0000-0000-0000249C0000}"/>
    <cellStyle name="Normal 6 9 4 4 5" xfId="26494" xr:uid="{00000000-0005-0000-0000-0000259C0000}"/>
    <cellStyle name="Normal 6 9 4 5" xfId="20286" xr:uid="{00000000-0005-0000-0000-0000269C0000}"/>
    <cellStyle name="Normal 6 9 4 5 2" xfId="20287" xr:uid="{00000000-0005-0000-0000-0000279C0000}"/>
    <cellStyle name="Normal 6 9 4 5 2 2" xfId="43344" xr:uid="{00000000-0005-0000-0000-0000289C0000}"/>
    <cellStyle name="Normal 6 9 4 5 3" xfId="33326" xr:uid="{00000000-0005-0000-0000-0000299C0000}"/>
    <cellStyle name="Normal 6 9 4 6" xfId="20288" xr:uid="{00000000-0005-0000-0000-00002A9C0000}"/>
    <cellStyle name="Normal 6 9 4 6 2" xfId="20289" xr:uid="{00000000-0005-0000-0000-00002B9C0000}"/>
    <cellStyle name="Normal 6 9 4 6 2 2" xfId="43345" xr:uid="{00000000-0005-0000-0000-00002C9C0000}"/>
    <cellStyle name="Normal 6 9 4 6 3" xfId="33327" xr:uid="{00000000-0005-0000-0000-00002D9C0000}"/>
    <cellStyle name="Normal 6 9 4 7" xfId="20290" xr:uid="{00000000-0005-0000-0000-00002E9C0000}"/>
    <cellStyle name="Normal 6 9 4 7 2" xfId="37085" xr:uid="{00000000-0005-0000-0000-00002F9C0000}"/>
    <cellStyle name="Normal 6 9 4 8" xfId="26489" xr:uid="{00000000-0005-0000-0000-0000309C0000}"/>
    <cellStyle name="Normal 6 9 5" xfId="20291" xr:uid="{00000000-0005-0000-0000-0000319C0000}"/>
    <cellStyle name="Normal 6 9 5 2" xfId="20292" xr:uid="{00000000-0005-0000-0000-0000329C0000}"/>
    <cellStyle name="Normal 6 9 5 2 2" xfId="20293" xr:uid="{00000000-0005-0000-0000-0000339C0000}"/>
    <cellStyle name="Normal 6 9 5 2 2 2" xfId="20294" xr:uid="{00000000-0005-0000-0000-0000349C0000}"/>
    <cellStyle name="Normal 6 9 5 2 2 2 2" xfId="20295" xr:uid="{00000000-0005-0000-0000-0000359C0000}"/>
    <cellStyle name="Normal 6 9 5 2 2 2 2 2" xfId="43346" xr:uid="{00000000-0005-0000-0000-0000369C0000}"/>
    <cellStyle name="Normal 6 9 5 2 2 2 3" xfId="33328" xr:uid="{00000000-0005-0000-0000-0000379C0000}"/>
    <cellStyle name="Normal 6 9 5 2 2 3" xfId="20296" xr:uid="{00000000-0005-0000-0000-0000389C0000}"/>
    <cellStyle name="Normal 6 9 5 2 2 3 2" xfId="20297" xr:uid="{00000000-0005-0000-0000-0000399C0000}"/>
    <cellStyle name="Normal 6 9 5 2 2 3 2 2" xfId="43347" xr:uid="{00000000-0005-0000-0000-00003A9C0000}"/>
    <cellStyle name="Normal 6 9 5 2 2 3 3" xfId="33329" xr:uid="{00000000-0005-0000-0000-00003B9C0000}"/>
    <cellStyle name="Normal 6 9 5 2 2 4" xfId="20298" xr:uid="{00000000-0005-0000-0000-00003C9C0000}"/>
    <cellStyle name="Normal 6 9 5 2 2 4 2" xfId="37093" xr:uid="{00000000-0005-0000-0000-00003D9C0000}"/>
    <cellStyle name="Normal 6 9 5 2 2 5" xfId="26497" xr:uid="{00000000-0005-0000-0000-00003E9C0000}"/>
    <cellStyle name="Normal 6 9 5 2 3" xfId="20299" xr:uid="{00000000-0005-0000-0000-00003F9C0000}"/>
    <cellStyle name="Normal 6 9 5 2 3 2" xfId="20300" xr:uid="{00000000-0005-0000-0000-0000409C0000}"/>
    <cellStyle name="Normal 6 9 5 2 3 2 2" xfId="20301" xr:uid="{00000000-0005-0000-0000-0000419C0000}"/>
    <cellStyle name="Normal 6 9 5 2 3 2 2 2" xfId="43348" xr:uid="{00000000-0005-0000-0000-0000429C0000}"/>
    <cellStyle name="Normal 6 9 5 2 3 2 3" xfId="33330" xr:uid="{00000000-0005-0000-0000-0000439C0000}"/>
    <cellStyle name="Normal 6 9 5 2 3 3" xfId="20302" xr:uid="{00000000-0005-0000-0000-0000449C0000}"/>
    <cellStyle name="Normal 6 9 5 2 3 3 2" xfId="20303" xr:uid="{00000000-0005-0000-0000-0000459C0000}"/>
    <cellStyle name="Normal 6 9 5 2 3 3 2 2" xfId="43349" xr:uid="{00000000-0005-0000-0000-0000469C0000}"/>
    <cellStyle name="Normal 6 9 5 2 3 3 3" xfId="33331" xr:uid="{00000000-0005-0000-0000-0000479C0000}"/>
    <cellStyle name="Normal 6 9 5 2 3 4" xfId="20304" xr:uid="{00000000-0005-0000-0000-0000489C0000}"/>
    <cellStyle name="Normal 6 9 5 2 3 4 2" xfId="37094" xr:uid="{00000000-0005-0000-0000-0000499C0000}"/>
    <cellStyle name="Normal 6 9 5 2 3 5" xfId="26498" xr:uid="{00000000-0005-0000-0000-00004A9C0000}"/>
    <cellStyle name="Normal 6 9 5 2 4" xfId="20305" xr:uid="{00000000-0005-0000-0000-00004B9C0000}"/>
    <cellStyle name="Normal 6 9 5 2 4 2" xfId="20306" xr:uid="{00000000-0005-0000-0000-00004C9C0000}"/>
    <cellStyle name="Normal 6 9 5 2 4 2 2" xfId="43350" xr:uid="{00000000-0005-0000-0000-00004D9C0000}"/>
    <cellStyle name="Normal 6 9 5 2 4 3" xfId="33332" xr:uid="{00000000-0005-0000-0000-00004E9C0000}"/>
    <cellStyle name="Normal 6 9 5 2 5" xfId="20307" xr:uid="{00000000-0005-0000-0000-00004F9C0000}"/>
    <cellStyle name="Normal 6 9 5 2 5 2" xfId="20308" xr:uid="{00000000-0005-0000-0000-0000509C0000}"/>
    <cellStyle name="Normal 6 9 5 2 5 2 2" xfId="43351" xr:uid="{00000000-0005-0000-0000-0000519C0000}"/>
    <cellStyle name="Normal 6 9 5 2 5 3" xfId="33333" xr:uid="{00000000-0005-0000-0000-0000529C0000}"/>
    <cellStyle name="Normal 6 9 5 2 6" xfId="20309" xr:uid="{00000000-0005-0000-0000-0000539C0000}"/>
    <cellStyle name="Normal 6 9 5 2 6 2" xfId="37092" xr:uid="{00000000-0005-0000-0000-0000549C0000}"/>
    <cellStyle name="Normal 6 9 5 2 7" xfId="26496" xr:uid="{00000000-0005-0000-0000-0000559C0000}"/>
    <cellStyle name="Normal 6 9 5 3" xfId="20310" xr:uid="{00000000-0005-0000-0000-0000569C0000}"/>
    <cellStyle name="Normal 6 9 5 3 2" xfId="20311" xr:uid="{00000000-0005-0000-0000-0000579C0000}"/>
    <cellStyle name="Normal 6 9 5 3 2 2" xfId="20312" xr:uid="{00000000-0005-0000-0000-0000589C0000}"/>
    <cellStyle name="Normal 6 9 5 3 2 2 2" xfId="43352" xr:uid="{00000000-0005-0000-0000-0000599C0000}"/>
    <cellStyle name="Normal 6 9 5 3 2 3" xfId="33334" xr:uid="{00000000-0005-0000-0000-00005A9C0000}"/>
    <cellStyle name="Normal 6 9 5 3 3" xfId="20313" xr:uid="{00000000-0005-0000-0000-00005B9C0000}"/>
    <cellStyle name="Normal 6 9 5 3 3 2" xfId="20314" xr:uid="{00000000-0005-0000-0000-00005C9C0000}"/>
    <cellStyle name="Normal 6 9 5 3 3 2 2" xfId="43353" xr:uid="{00000000-0005-0000-0000-00005D9C0000}"/>
    <cellStyle name="Normal 6 9 5 3 3 3" xfId="33335" xr:uid="{00000000-0005-0000-0000-00005E9C0000}"/>
    <cellStyle name="Normal 6 9 5 3 4" xfId="20315" xr:uid="{00000000-0005-0000-0000-00005F9C0000}"/>
    <cellStyle name="Normal 6 9 5 3 4 2" xfId="37095" xr:uid="{00000000-0005-0000-0000-0000609C0000}"/>
    <cellStyle name="Normal 6 9 5 3 5" xfId="26499" xr:uid="{00000000-0005-0000-0000-0000619C0000}"/>
    <cellStyle name="Normal 6 9 5 4" xfId="20316" xr:uid="{00000000-0005-0000-0000-0000629C0000}"/>
    <cellStyle name="Normal 6 9 5 4 2" xfId="20317" xr:uid="{00000000-0005-0000-0000-0000639C0000}"/>
    <cellStyle name="Normal 6 9 5 4 2 2" xfId="20318" xr:uid="{00000000-0005-0000-0000-0000649C0000}"/>
    <cellStyle name="Normal 6 9 5 4 2 2 2" xfId="43354" xr:uid="{00000000-0005-0000-0000-0000659C0000}"/>
    <cellStyle name="Normal 6 9 5 4 2 3" xfId="33336" xr:uid="{00000000-0005-0000-0000-0000669C0000}"/>
    <cellStyle name="Normal 6 9 5 4 3" xfId="20319" xr:uid="{00000000-0005-0000-0000-0000679C0000}"/>
    <cellStyle name="Normal 6 9 5 4 3 2" xfId="20320" xr:uid="{00000000-0005-0000-0000-0000689C0000}"/>
    <cellStyle name="Normal 6 9 5 4 3 2 2" xfId="43355" xr:uid="{00000000-0005-0000-0000-0000699C0000}"/>
    <cellStyle name="Normal 6 9 5 4 3 3" xfId="33337" xr:uid="{00000000-0005-0000-0000-00006A9C0000}"/>
    <cellStyle name="Normal 6 9 5 4 4" xfId="20321" xr:uid="{00000000-0005-0000-0000-00006B9C0000}"/>
    <cellStyle name="Normal 6 9 5 4 4 2" xfId="37096" xr:uid="{00000000-0005-0000-0000-00006C9C0000}"/>
    <cellStyle name="Normal 6 9 5 4 5" xfId="26500" xr:uid="{00000000-0005-0000-0000-00006D9C0000}"/>
    <cellStyle name="Normal 6 9 5 5" xfId="20322" xr:uid="{00000000-0005-0000-0000-00006E9C0000}"/>
    <cellStyle name="Normal 6 9 5 5 2" xfId="20323" xr:uid="{00000000-0005-0000-0000-00006F9C0000}"/>
    <cellStyle name="Normal 6 9 5 5 2 2" xfId="43356" xr:uid="{00000000-0005-0000-0000-0000709C0000}"/>
    <cellStyle name="Normal 6 9 5 5 3" xfId="33338" xr:uid="{00000000-0005-0000-0000-0000719C0000}"/>
    <cellStyle name="Normal 6 9 5 6" xfId="20324" xr:uid="{00000000-0005-0000-0000-0000729C0000}"/>
    <cellStyle name="Normal 6 9 5 6 2" xfId="20325" xr:uid="{00000000-0005-0000-0000-0000739C0000}"/>
    <cellStyle name="Normal 6 9 5 6 2 2" xfId="43357" xr:uid="{00000000-0005-0000-0000-0000749C0000}"/>
    <cellStyle name="Normal 6 9 5 6 3" xfId="33339" xr:uid="{00000000-0005-0000-0000-0000759C0000}"/>
    <cellStyle name="Normal 6 9 5 7" xfId="20326" xr:uid="{00000000-0005-0000-0000-0000769C0000}"/>
    <cellStyle name="Normal 6 9 5 7 2" xfId="37091" xr:uid="{00000000-0005-0000-0000-0000779C0000}"/>
    <cellStyle name="Normal 6 9 5 8" xfId="26495" xr:uid="{00000000-0005-0000-0000-0000789C0000}"/>
    <cellStyle name="Normal 6 9 6" xfId="20327" xr:uid="{00000000-0005-0000-0000-0000799C0000}"/>
    <cellStyle name="Normal 6 9 6 2" xfId="20328" xr:uid="{00000000-0005-0000-0000-00007A9C0000}"/>
    <cellStyle name="Normal 6 9 6 2 2" xfId="20329" xr:uid="{00000000-0005-0000-0000-00007B9C0000}"/>
    <cellStyle name="Normal 6 9 6 2 2 2" xfId="20330" xr:uid="{00000000-0005-0000-0000-00007C9C0000}"/>
    <cellStyle name="Normal 6 9 6 2 2 2 2" xfId="43358" xr:uid="{00000000-0005-0000-0000-00007D9C0000}"/>
    <cellStyle name="Normal 6 9 6 2 2 3" xfId="33340" xr:uid="{00000000-0005-0000-0000-00007E9C0000}"/>
    <cellStyle name="Normal 6 9 6 2 3" xfId="20331" xr:uid="{00000000-0005-0000-0000-00007F9C0000}"/>
    <cellStyle name="Normal 6 9 6 2 3 2" xfId="20332" xr:uid="{00000000-0005-0000-0000-0000809C0000}"/>
    <cellStyle name="Normal 6 9 6 2 3 2 2" xfId="43359" xr:uid="{00000000-0005-0000-0000-0000819C0000}"/>
    <cellStyle name="Normal 6 9 6 2 3 3" xfId="33341" xr:uid="{00000000-0005-0000-0000-0000829C0000}"/>
    <cellStyle name="Normal 6 9 6 2 4" xfId="20333" xr:uid="{00000000-0005-0000-0000-0000839C0000}"/>
    <cellStyle name="Normal 6 9 6 2 4 2" xfId="37098" xr:uid="{00000000-0005-0000-0000-0000849C0000}"/>
    <cellStyle name="Normal 6 9 6 2 5" xfId="26502" xr:uid="{00000000-0005-0000-0000-0000859C0000}"/>
    <cellStyle name="Normal 6 9 6 3" xfId="20334" xr:uid="{00000000-0005-0000-0000-0000869C0000}"/>
    <cellStyle name="Normal 6 9 6 3 2" xfId="20335" xr:uid="{00000000-0005-0000-0000-0000879C0000}"/>
    <cellStyle name="Normal 6 9 6 3 2 2" xfId="20336" xr:uid="{00000000-0005-0000-0000-0000889C0000}"/>
    <cellStyle name="Normal 6 9 6 3 2 2 2" xfId="43360" xr:uid="{00000000-0005-0000-0000-0000899C0000}"/>
    <cellStyle name="Normal 6 9 6 3 2 3" xfId="33342" xr:uid="{00000000-0005-0000-0000-00008A9C0000}"/>
    <cellStyle name="Normal 6 9 6 3 3" xfId="20337" xr:uid="{00000000-0005-0000-0000-00008B9C0000}"/>
    <cellStyle name="Normal 6 9 6 3 3 2" xfId="20338" xr:uid="{00000000-0005-0000-0000-00008C9C0000}"/>
    <cellStyle name="Normal 6 9 6 3 3 2 2" xfId="43361" xr:uid="{00000000-0005-0000-0000-00008D9C0000}"/>
    <cellStyle name="Normal 6 9 6 3 3 3" xfId="33343" xr:uid="{00000000-0005-0000-0000-00008E9C0000}"/>
    <cellStyle name="Normal 6 9 6 3 4" xfId="20339" xr:uid="{00000000-0005-0000-0000-00008F9C0000}"/>
    <cellStyle name="Normal 6 9 6 3 4 2" xfId="37099" xr:uid="{00000000-0005-0000-0000-0000909C0000}"/>
    <cellStyle name="Normal 6 9 6 3 5" xfId="26503" xr:uid="{00000000-0005-0000-0000-0000919C0000}"/>
    <cellStyle name="Normal 6 9 6 4" xfId="20340" xr:uid="{00000000-0005-0000-0000-0000929C0000}"/>
    <cellStyle name="Normal 6 9 6 4 2" xfId="20341" xr:uid="{00000000-0005-0000-0000-0000939C0000}"/>
    <cellStyle name="Normal 6 9 6 4 2 2" xfId="43362" xr:uid="{00000000-0005-0000-0000-0000949C0000}"/>
    <cellStyle name="Normal 6 9 6 4 3" xfId="33344" xr:uid="{00000000-0005-0000-0000-0000959C0000}"/>
    <cellStyle name="Normal 6 9 6 5" xfId="20342" xr:uid="{00000000-0005-0000-0000-0000969C0000}"/>
    <cellStyle name="Normal 6 9 6 5 2" xfId="20343" xr:uid="{00000000-0005-0000-0000-0000979C0000}"/>
    <cellStyle name="Normal 6 9 6 5 2 2" xfId="43363" xr:uid="{00000000-0005-0000-0000-0000989C0000}"/>
    <cellStyle name="Normal 6 9 6 5 3" xfId="33345" xr:uid="{00000000-0005-0000-0000-0000999C0000}"/>
    <cellStyle name="Normal 6 9 6 6" xfId="20344" xr:uid="{00000000-0005-0000-0000-00009A9C0000}"/>
    <cellStyle name="Normal 6 9 6 6 2" xfId="37097" xr:uid="{00000000-0005-0000-0000-00009B9C0000}"/>
    <cellStyle name="Normal 6 9 6 7" xfId="26501" xr:uid="{00000000-0005-0000-0000-00009C9C0000}"/>
    <cellStyle name="Normal 6 9 7" xfId="20345" xr:uid="{00000000-0005-0000-0000-00009D9C0000}"/>
    <cellStyle name="Normal 6 9 7 2" xfId="20346" xr:uid="{00000000-0005-0000-0000-00009E9C0000}"/>
    <cellStyle name="Normal 6 9 7 2 2" xfId="20347" xr:uid="{00000000-0005-0000-0000-00009F9C0000}"/>
    <cellStyle name="Normal 6 9 7 2 2 2" xfId="43364" xr:uid="{00000000-0005-0000-0000-0000A09C0000}"/>
    <cellStyle name="Normal 6 9 7 2 3" xfId="33346" xr:uid="{00000000-0005-0000-0000-0000A19C0000}"/>
    <cellStyle name="Normal 6 9 7 3" xfId="20348" xr:uid="{00000000-0005-0000-0000-0000A29C0000}"/>
    <cellStyle name="Normal 6 9 7 3 2" xfId="20349" xr:uid="{00000000-0005-0000-0000-0000A39C0000}"/>
    <cellStyle name="Normal 6 9 7 3 2 2" xfId="43365" xr:uid="{00000000-0005-0000-0000-0000A49C0000}"/>
    <cellStyle name="Normal 6 9 7 3 3" xfId="33347" xr:uid="{00000000-0005-0000-0000-0000A59C0000}"/>
    <cellStyle name="Normal 6 9 7 4" xfId="20350" xr:uid="{00000000-0005-0000-0000-0000A69C0000}"/>
    <cellStyle name="Normal 6 9 7 4 2" xfId="37100" xr:uid="{00000000-0005-0000-0000-0000A79C0000}"/>
    <cellStyle name="Normal 6 9 7 5" xfId="26504" xr:uid="{00000000-0005-0000-0000-0000A89C0000}"/>
    <cellStyle name="Normal 6 9 8" xfId="20351" xr:uid="{00000000-0005-0000-0000-0000A99C0000}"/>
    <cellStyle name="Normal 6 9 8 2" xfId="20352" xr:uid="{00000000-0005-0000-0000-0000AA9C0000}"/>
    <cellStyle name="Normal 6 9 8 2 2" xfId="20353" xr:uid="{00000000-0005-0000-0000-0000AB9C0000}"/>
    <cellStyle name="Normal 6 9 8 2 2 2" xfId="43366" xr:uid="{00000000-0005-0000-0000-0000AC9C0000}"/>
    <cellStyle name="Normal 6 9 8 2 3" xfId="33348" xr:uid="{00000000-0005-0000-0000-0000AD9C0000}"/>
    <cellStyle name="Normal 6 9 8 3" xfId="20354" xr:uid="{00000000-0005-0000-0000-0000AE9C0000}"/>
    <cellStyle name="Normal 6 9 8 3 2" xfId="20355" xr:uid="{00000000-0005-0000-0000-0000AF9C0000}"/>
    <cellStyle name="Normal 6 9 8 3 2 2" xfId="43367" xr:uid="{00000000-0005-0000-0000-0000B09C0000}"/>
    <cellStyle name="Normal 6 9 8 3 3" xfId="33349" xr:uid="{00000000-0005-0000-0000-0000B19C0000}"/>
    <cellStyle name="Normal 6 9 8 4" xfId="20356" xr:uid="{00000000-0005-0000-0000-0000B29C0000}"/>
    <cellStyle name="Normal 6 9 8 4 2" xfId="37101" xr:uid="{00000000-0005-0000-0000-0000B39C0000}"/>
    <cellStyle name="Normal 6 9 8 5" xfId="26505" xr:uid="{00000000-0005-0000-0000-0000B49C0000}"/>
    <cellStyle name="Normal 6 9 9" xfId="20357" xr:uid="{00000000-0005-0000-0000-0000B59C0000}"/>
    <cellStyle name="Normal 6 9 9 2" xfId="20358" xr:uid="{00000000-0005-0000-0000-0000B69C0000}"/>
    <cellStyle name="Normal 6 9 9 2 2" xfId="43368" xr:uid="{00000000-0005-0000-0000-0000B79C0000}"/>
    <cellStyle name="Normal 6 9 9 3" xfId="33350" xr:uid="{00000000-0005-0000-0000-0000B89C0000}"/>
    <cellStyle name="Normal 60" xfId="20359" xr:uid="{00000000-0005-0000-0000-0000B99C0000}"/>
    <cellStyle name="Normal 60 2" xfId="23338" xr:uid="{00000000-0005-0000-0000-0000BA9C0000}"/>
    <cellStyle name="Normal 61" xfId="20360" xr:uid="{00000000-0005-0000-0000-0000BB9C0000}"/>
    <cellStyle name="Normal 61 2" xfId="23339" xr:uid="{00000000-0005-0000-0000-0000BC9C0000}"/>
    <cellStyle name="Normal 62" xfId="20361" xr:uid="{00000000-0005-0000-0000-0000BD9C0000}"/>
    <cellStyle name="Normal 62 2" xfId="23340" xr:uid="{00000000-0005-0000-0000-0000BE9C0000}"/>
    <cellStyle name="Normal 63" xfId="20362" xr:uid="{00000000-0005-0000-0000-0000BF9C0000}"/>
    <cellStyle name="Normal 63 2" xfId="23341" xr:uid="{00000000-0005-0000-0000-0000C09C0000}"/>
    <cellStyle name="Normal 64" xfId="20363" xr:uid="{00000000-0005-0000-0000-0000C19C0000}"/>
    <cellStyle name="Normal 64 2" xfId="23342" xr:uid="{00000000-0005-0000-0000-0000C29C0000}"/>
    <cellStyle name="Normal 65" xfId="20364" xr:uid="{00000000-0005-0000-0000-0000C39C0000}"/>
    <cellStyle name="Normal 65 2" xfId="20365" xr:uid="{00000000-0005-0000-0000-0000C49C0000}"/>
    <cellStyle name="Normal 65 2 2" xfId="33958" xr:uid="{00000000-0005-0000-0000-0000C59C0000}"/>
    <cellStyle name="Normal 65 3" xfId="23287" xr:uid="{00000000-0005-0000-0000-0000C69C0000}"/>
    <cellStyle name="Normal 66" xfId="20366" xr:uid="{00000000-0005-0000-0000-0000C79C0000}"/>
    <cellStyle name="Normal 66 2" xfId="20367" xr:uid="{00000000-0005-0000-0000-0000C89C0000}"/>
    <cellStyle name="Normal 66 2 2" xfId="34007" xr:uid="{00000000-0005-0000-0000-0000C99C0000}"/>
    <cellStyle name="Normal 66 3" xfId="23358" xr:uid="{00000000-0005-0000-0000-0000CA9C0000}"/>
    <cellStyle name="Normal 67" xfId="20368" xr:uid="{00000000-0005-0000-0000-0000CB9C0000}"/>
    <cellStyle name="Normal 67 2" xfId="23343" xr:uid="{00000000-0005-0000-0000-0000CC9C0000}"/>
    <cellStyle name="Normal 68" xfId="20369" xr:uid="{00000000-0005-0000-0000-0000CD9C0000}"/>
    <cellStyle name="Normal 68 2" xfId="20370" xr:uid="{00000000-0005-0000-0000-0000CE9C0000}"/>
    <cellStyle name="Normal 68 2 2" xfId="34008" xr:uid="{00000000-0005-0000-0000-0000CF9C0000}"/>
    <cellStyle name="Normal 68 3" xfId="23379" xr:uid="{00000000-0005-0000-0000-0000D09C0000}"/>
    <cellStyle name="Normal 69" xfId="20371" xr:uid="{00000000-0005-0000-0000-0000D19C0000}"/>
    <cellStyle name="Normal 69 2" xfId="20372" xr:uid="{00000000-0005-0000-0000-0000D29C0000}"/>
    <cellStyle name="Normal 69 2 2" xfId="34009" xr:uid="{00000000-0005-0000-0000-0000D39C0000}"/>
    <cellStyle name="Normal 69 3" xfId="23380" xr:uid="{00000000-0005-0000-0000-0000D49C0000}"/>
    <cellStyle name="Normal 7" xfId="20373" xr:uid="{00000000-0005-0000-0000-0000D59C0000}"/>
    <cellStyle name="Normal 7 10" xfId="20374" xr:uid="{00000000-0005-0000-0000-0000D69C0000}"/>
    <cellStyle name="Normal 7 10 2" xfId="20375" xr:uid="{00000000-0005-0000-0000-0000D79C0000}"/>
    <cellStyle name="Normal 7 10 2 2" xfId="26508" xr:uid="{00000000-0005-0000-0000-0000D89C0000}"/>
    <cellStyle name="Normal 7 10 3" xfId="26507" xr:uid="{00000000-0005-0000-0000-0000D99C0000}"/>
    <cellStyle name="Normal 7 11" xfId="20376" xr:uid="{00000000-0005-0000-0000-0000DA9C0000}"/>
    <cellStyle name="Normal 7 11 2" xfId="20377" xr:uid="{00000000-0005-0000-0000-0000DB9C0000}"/>
    <cellStyle name="Normal 7 11 2 2" xfId="20378" xr:uid="{00000000-0005-0000-0000-0000DC9C0000}"/>
    <cellStyle name="Normal 7 11 2 2 2" xfId="20379" xr:uid="{00000000-0005-0000-0000-0000DD9C0000}"/>
    <cellStyle name="Normal 7 11 2 2 2 2" xfId="43369" xr:uid="{00000000-0005-0000-0000-0000DE9C0000}"/>
    <cellStyle name="Normal 7 11 2 2 3" xfId="33351" xr:uid="{00000000-0005-0000-0000-0000DF9C0000}"/>
    <cellStyle name="Normal 7 11 2 3" xfId="20380" xr:uid="{00000000-0005-0000-0000-0000E09C0000}"/>
    <cellStyle name="Normal 7 11 2 3 2" xfId="20381" xr:uid="{00000000-0005-0000-0000-0000E19C0000}"/>
    <cellStyle name="Normal 7 11 2 3 2 2" xfId="43370" xr:uid="{00000000-0005-0000-0000-0000E29C0000}"/>
    <cellStyle name="Normal 7 11 2 3 3" xfId="33352" xr:uid="{00000000-0005-0000-0000-0000E39C0000}"/>
    <cellStyle name="Normal 7 11 2 4" xfId="20382" xr:uid="{00000000-0005-0000-0000-0000E49C0000}"/>
    <cellStyle name="Normal 7 11 2 4 2" xfId="37104" xr:uid="{00000000-0005-0000-0000-0000E59C0000}"/>
    <cellStyle name="Normal 7 11 2 5" xfId="26510" xr:uid="{00000000-0005-0000-0000-0000E69C0000}"/>
    <cellStyle name="Normal 7 11 3" xfId="20383" xr:uid="{00000000-0005-0000-0000-0000E79C0000}"/>
    <cellStyle name="Normal 7 11 3 2" xfId="20384" xr:uid="{00000000-0005-0000-0000-0000E89C0000}"/>
    <cellStyle name="Normal 7 11 3 2 2" xfId="43371" xr:uid="{00000000-0005-0000-0000-0000E99C0000}"/>
    <cellStyle name="Normal 7 11 3 3" xfId="33353" xr:uid="{00000000-0005-0000-0000-0000EA9C0000}"/>
    <cellStyle name="Normal 7 11 4" xfId="20385" xr:uid="{00000000-0005-0000-0000-0000EB9C0000}"/>
    <cellStyle name="Normal 7 11 4 2" xfId="20386" xr:uid="{00000000-0005-0000-0000-0000EC9C0000}"/>
    <cellStyle name="Normal 7 11 4 2 2" xfId="43372" xr:uid="{00000000-0005-0000-0000-0000ED9C0000}"/>
    <cellStyle name="Normal 7 11 4 3" xfId="33354" xr:uid="{00000000-0005-0000-0000-0000EE9C0000}"/>
    <cellStyle name="Normal 7 11 5" xfId="20387" xr:uid="{00000000-0005-0000-0000-0000EF9C0000}"/>
    <cellStyle name="Normal 7 11 5 2" xfId="37103" xr:uid="{00000000-0005-0000-0000-0000F09C0000}"/>
    <cellStyle name="Normal 7 11 6" xfId="26509" xr:uid="{00000000-0005-0000-0000-0000F19C0000}"/>
    <cellStyle name="Normal 7 12" xfId="20388" xr:uid="{00000000-0005-0000-0000-0000F29C0000}"/>
    <cellStyle name="Normal 7 12 2" xfId="20389" xr:uid="{00000000-0005-0000-0000-0000F39C0000}"/>
    <cellStyle name="Normal 7 12 2 2" xfId="37102" xr:uid="{00000000-0005-0000-0000-0000F49C0000}"/>
    <cellStyle name="Normal 7 12 3" xfId="26506" xr:uid="{00000000-0005-0000-0000-0000F59C0000}"/>
    <cellStyle name="Normal 7 13" xfId="20390" xr:uid="{00000000-0005-0000-0000-0000F69C0000}"/>
    <cellStyle name="Normal 7 13 2" xfId="20391" xr:uid="{00000000-0005-0000-0000-0000F79C0000}"/>
    <cellStyle name="Normal 7 13 2 2" xfId="43373" xr:uid="{00000000-0005-0000-0000-0000F89C0000}"/>
    <cellStyle name="Normal 7 13 3" xfId="33355" xr:uid="{00000000-0005-0000-0000-0000F99C0000}"/>
    <cellStyle name="Normal 7 14" xfId="20392" xr:uid="{00000000-0005-0000-0000-0000FA9C0000}"/>
    <cellStyle name="Normal 7 14 2" xfId="20393" xr:uid="{00000000-0005-0000-0000-0000FB9C0000}"/>
    <cellStyle name="Normal 7 14 2 2" xfId="43374" xr:uid="{00000000-0005-0000-0000-0000FC9C0000}"/>
    <cellStyle name="Normal 7 14 3" xfId="33356" xr:uid="{00000000-0005-0000-0000-0000FD9C0000}"/>
    <cellStyle name="Normal 7 15" xfId="20394" xr:uid="{00000000-0005-0000-0000-0000FE9C0000}"/>
    <cellStyle name="Normal 7 15 2" xfId="20395" xr:uid="{00000000-0005-0000-0000-0000FF9C0000}"/>
    <cellStyle name="Normal 7 15 2 2" xfId="43809" xr:uid="{00000000-0005-0000-0000-0000009D0000}"/>
    <cellStyle name="Normal 7 15 3" xfId="33793" xr:uid="{00000000-0005-0000-0000-0000019D0000}"/>
    <cellStyle name="Normal 7 16" xfId="20396" xr:uid="{00000000-0005-0000-0000-0000029D0000}"/>
    <cellStyle name="Normal 7 16 2" xfId="43901" xr:uid="{00000000-0005-0000-0000-0000039D0000}"/>
    <cellStyle name="Normal 7 17" xfId="20397" xr:uid="{00000000-0005-0000-0000-0000049D0000}"/>
    <cellStyle name="Normal 7 18" xfId="23145" xr:uid="{00000000-0005-0000-0000-0000059D0000}"/>
    <cellStyle name="Normal 7 19" xfId="23269" xr:uid="{00000000-0005-0000-0000-0000069D0000}"/>
    <cellStyle name="Normal 7 2" xfId="20398" xr:uid="{00000000-0005-0000-0000-0000079D0000}"/>
    <cellStyle name="Normal 7 2 10" xfId="20399" xr:uid="{00000000-0005-0000-0000-0000089D0000}"/>
    <cellStyle name="Normal 7 2 10 2" xfId="20400" xr:uid="{00000000-0005-0000-0000-0000099D0000}"/>
    <cellStyle name="Normal 7 2 10 2 2" xfId="37105" xr:uid="{00000000-0005-0000-0000-00000A9D0000}"/>
    <cellStyle name="Normal 7 2 10 3" xfId="26511" xr:uid="{00000000-0005-0000-0000-00000B9D0000}"/>
    <cellStyle name="Normal 7 2 11" xfId="20401" xr:uid="{00000000-0005-0000-0000-00000C9D0000}"/>
    <cellStyle name="Normal 7 2 11 2" xfId="20402" xr:uid="{00000000-0005-0000-0000-00000D9D0000}"/>
    <cellStyle name="Normal 7 2 11 2 2" xfId="43375" xr:uid="{00000000-0005-0000-0000-00000E9D0000}"/>
    <cellStyle name="Normal 7 2 11 3" xfId="33357" xr:uid="{00000000-0005-0000-0000-00000F9D0000}"/>
    <cellStyle name="Normal 7 2 12" xfId="20403" xr:uid="{00000000-0005-0000-0000-0000109D0000}"/>
    <cellStyle name="Normal 7 2 12 2" xfId="20404" xr:uid="{00000000-0005-0000-0000-0000119D0000}"/>
    <cellStyle name="Normal 7 2 12 2 2" xfId="43376" xr:uid="{00000000-0005-0000-0000-0000129D0000}"/>
    <cellStyle name="Normal 7 2 12 3" xfId="33358" xr:uid="{00000000-0005-0000-0000-0000139D0000}"/>
    <cellStyle name="Normal 7 2 13" xfId="20405" xr:uid="{00000000-0005-0000-0000-0000149D0000}"/>
    <cellStyle name="Normal 7 2 13 2" xfId="20406" xr:uid="{00000000-0005-0000-0000-0000159D0000}"/>
    <cellStyle name="Normal 7 2 13 2 2" xfId="43821" xr:uid="{00000000-0005-0000-0000-0000169D0000}"/>
    <cellStyle name="Normal 7 2 13 3" xfId="33805" xr:uid="{00000000-0005-0000-0000-0000179D0000}"/>
    <cellStyle name="Normal 7 2 14" xfId="20407" xr:uid="{00000000-0005-0000-0000-0000189D0000}"/>
    <cellStyle name="Normal 7 2 14 2" xfId="33892" xr:uid="{00000000-0005-0000-0000-0000199D0000}"/>
    <cellStyle name="Normal 7 2 15" xfId="23270" xr:uid="{00000000-0005-0000-0000-00001A9D0000}"/>
    <cellStyle name="Normal 7 2 16" xfId="44076" xr:uid="{00000000-0005-0000-0000-00001B9D0000}"/>
    <cellStyle name="Normal 7 2 2" xfId="20408" xr:uid="{00000000-0005-0000-0000-00001C9D0000}"/>
    <cellStyle name="Normal 7 2 2 10" xfId="20409" xr:uid="{00000000-0005-0000-0000-00001D9D0000}"/>
    <cellStyle name="Normal 7 2 2 10 2" xfId="20410" xr:uid="{00000000-0005-0000-0000-00001E9D0000}"/>
    <cellStyle name="Normal 7 2 2 10 2 2" xfId="43377" xr:uid="{00000000-0005-0000-0000-00001F9D0000}"/>
    <cellStyle name="Normal 7 2 2 10 3" xfId="33359" xr:uid="{00000000-0005-0000-0000-0000209D0000}"/>
    <cellStyle name="Normal 7 2 2 11" xfId="20411" xr:uid="{00000000-0005-0000-0000-0000219D0000}"/>
    <cellStyle name="Normal 7 2 2 11 2" xfId="20412" xr:uid="{00000000-0005-0000-0000-0000229D0000}"/>
    <cellStyle name="Normal 7 2 2 11 2 2" xfId="43378" xr:uid="{00000000-0005-0000-0000-0000239D0000}"/>
    <cellStyle name="Normal 7 2 2 11 3" xfId="33360" xr:uid="{00000000-0005-0000-0000-0000249D0000}"/>
    <cellStyle name="Normal 7 2 2 2" xfId="20413" xr:uid="{00000000-0005-0000-0000-0000259D0000}"/>
    <cellStyle name="Normal 7 2 2 2 10" xfId="26513" xr:uid="{00000000-0005-0000-0000-0000269D0000}"/>
    <cellStyle name="Normal 7 2 2 2 11" xfId="44366" xr:uid="{00000000-0005-0000-0000-0000279D0000}"/>
    <cellStyle name="Normal 7 2 2 2 2" xfId="20414" xr:uid="{00000000-0005-0000-0000-0000289D0000}"/>
    <cellStyle name="Normal 7 2 2 2 2 2" xfId="20415" xr:uid="{00000000-0005-0000-0000-0000299D0000}"/>
    <cellStyle name="Normal 7 2 2 2 2 2 2" xfId="20416" xr:uid="{00000000-0005-0000-0000-00002A9D0000}"/>
    <cellStyle name="Normal 7 2 2 2 2 2 2 2" xfId="20417" xr:uid="{00000000-0005-0000-0000-00002B9D0000}"/>
    <cellStyle name="Normal 7 2 2 2 2 2 2 2 2" xfId="20418" xr:uid="{00000000-0005-0000-0000-00002C9D0000}"/>
    <cellStyle name="Normal 7 2 2 2 2 2 2 2 2 2" xfId="43379" xr:uid="{00000000-0005-0000-0000-00002D9D0000}"/>
    <cellStyle name="Normal 7 2 2 2 2 2 2 2 3" xfId="33361" xr:uid="{00000000-0005-0000-0000-00002E9D0000}"/>
    <cellStyle name="Normal 7 2 2 2 2 2 2 3" xfId="20419" xr:uid="{00000000-0005-0000-0000-00002F9D0000}"/>
    <cellStyle name="Normal 7 2 2 2 2 2 2 3 2" xfId="20420" xr:uid="{00000000-0005-0000-0000-0000309D0000}"/>
    <cellStyle name="Normal 7 2 2 2 2 2 2 3 2 2" xfId="43380" xr:uid="{00000000-0005-0000-0000-0000319D0000}"/>
    <cellStyle name="Normal 7 2 2 2 2 2 2 3 3" xfId="33362" xr:uid="{00000000-0005-0000-0000-0000329D0000}"/>
    <cellStyle name="Normal 7 2 2 2 2 2 2 4" xfId="20421" xr:uid="{00000000-0005-0000-0000-0000339D0000}"/>
    <cellStyle name="Normal 7 2 2 2 2 2 2 4 2" xfId="37110" xr:uid="{00000000-0005-0000-0000-0000349D0000}"/>
    <cellStyle name="Normal 7 2 2 2 2 2 2 5" xfId="26516" xr:uid="{00000000-0005-0000-0000-0000359D0000}"/>
    <cellStyle name="Normal 7 2 2 2 2 2 3" xfId="20422" xr:uid="{00000000-0005-0000-0000-0000369D0000}"/>
    <cellStyle name="Normal 7 2 2 2 2 2 3 2" xfId="20423" xr:uid="{00000000-0005-0000-0000-0000379D0000}"/>
    <cellStyle name="Normal 7 2 2 2 2 2 3 2 2" xfId="20424" xr:uid="{00000000-0005-0000-0000-0000389D0000}"/>
    <cellStyle name="Normal 7 2 2 2 2 2 3 2 2 2" xfId="43381" xr:uid="{00000000-0005-0000-0000-0000399D0000}"/>
    <cellStyle name="Normal 7 2 2 2 2 2 3 2 3" xfId="33363" xr:uid="{00000000-0005-0000-0000-00003A9D0000}"/>
    <cellStyle name="Normal 7 2 2 2 2 2 3 3" xfId="20425" xr:uid="{00000000-0005-0000-0000-00003B9D0000}"/>
    <cellStyle name="Normal 7 2 2 2 2 2 3 3 2" xfId="20426" xr:uid="{00000000-0005-0000-0000-00003C9D0000}"/>
    <cellStyle name="Normal 7 2 2 2 2 2 3 3 2 2" xfId="43382" xr:uid="{00000000-0005-0000-0000-00003D9D0000}"/>
    <cellStyle name="Normal 7 2 2 2 2 2 3 3 3" xfId="33364" xr:uid="{00000000-0005-0000-0000-00003E9D0000}"/>
    <cellStyle name="Normal 7 2 2 2 2 2 3 4" xfId="20427" xr:uid="{00000000-0005-0000-0000-00003F9D0000}"/>
    <cellStyle name="Normal 7 2 2 2 2 2 3 4 2" xfId="37111" xr:uid="{00000000-0005-0000-0000-0000409D0000}"/>
    <cellStyle name="Normal 7 2 2 2 2 2 3 5" xfId="26517" xr:uid="{00000000-0005-0000-0000-0000419D0000}"/>
    <cellStyle name="Normal 7 2 2 2 2 2 4" xfId="20428" xr:uid="{00000000-0005-0000-0000-0000429D0000}"/>
    <cellStyle name="Normal 7 2 2 2 2 2 4 2" xfId="20429" xr:uid="{00000000-0005-0000-0000-0000439D0000}"/>
    <cellStyle name="Normal 7 2 2 2 2 2 4 2 2" xfId="43383" xr:uid="{00000000-0005-0000-0000-0000449D0000}"/>
    <cellStyle name="Normal 7 2 2 2 2 2 4 3" xfId="33365" xr:uid="{00000000-0005-0000-0000-0000459D0000}"/>
    <cellStyle name="Normal 7 2 2 2 2 2 5" xfId="20430" xr:uid="{00000000-0005-0000-0000-0000469D0000}"/>
    <cellStyle name="Normal 7 2 2 2 2 2 5 2" xfId="20431" xr:uid="{00000000-0005-0000-0000-0000479D0000}"/>
    <cellStyle name="Normal 7 2 2 2 2 2 5 2 2" xfId="43384" xr:uid="{00000000-0005-0000-0000-0000489D0000}"/>
    <cellStyle name="Normal 7 2 2 2 2 2 5 3" xfId="33366" xr:uid="{00000000-0005-0000-0000-0000499D0000}"/>
    <cellStyle name="Normal 7 2 2 2 2 2 6" xfId="20432" xr:uid="{00000000-0005-0000-0000-00004A9D0000}"/>
    <cellStyle name="Normal 7 2 2 2 2 2 6 2" xfId="37109" xr:uid="{00000000-0005-0000-0000-00004B9D0000}"/>
    <cellStyle name="Normal 7 2 2 2 2 2 7" xfId="26515" xr:uid="{00000000-0005-0000-0000-00004C9D0000}"/>
    <cellStyle name="Normal 7 2 2 2 2 3" xfId="20433" xr:uid="{00000000-0005-0000-0000-00004D9D0000}"/>
    <cellStyle name="Normal 7 2 2 2 2 3 2" xfId="20434" xr:uid="{00000000-0005-0000-0000-00004E9D0000}"/>
    <cellStyle name="Normal 7 2 2 2 2 3 2 2" xfId="20435" xr:uid="{00000000-0005-0000-0000-00004F9D0000}"/>
    <cellStyle name="Normal 7 2 2 2 2 3 2 2 2" xfId="43385" xr:uid="{00000000-0005-0000-0000-0000509D0000}"/>
    <cellStyle name="Normal 7 2 2 2 2 3 2 3" xfId="33367" xr:uid="{00000000-0005-0000-0000-0000519D0000}"/>
    <cellStyle name="Normal 7 2 2 2 2 3 3" xfId="20436" xr:uid="{00000000-0005-0000-0000-0000529D0000}"/>
    <cellStyle name="Normal 7 2 2 2 2 3 3 2" xfId="20437" xr:uid="{00000000-0005-0000-0000-0000539D0000}"/>
    <cellStyle name="Normal 7 2 2 2 2 3 3 2 2" xfId="43386" xr:uid="{00000000-0005-0000-0000-0000549D0000}"/>
    <cellStyle name="Normal 7 2 2 2 2 3 3 3" xfId="33368" xr:uid="{00000000-0005-0000-0000-0000559D0000}"/>
    <cellStyle name="Normal 7 2 2 2 2 3 4" xfId="20438" xr:uid="{00000000-0005-0000-0000-0000569D0000}"/>
    <cellStyle name="Normal 7 2 2 2 2 3 4 2" xfId="37112" xr:uid="{00000000-0005-0000-0000-0000579D0000}"/>
    <cellStyle name="Normal 7 2 2 2 2 3 5" xfId="26518" xr:uid="{00000000-0005-0000-0000-0000589D0000}"/>
    <cellStyle name="Normal 7 2 2 2 2 4" xfId="20439" xr:uid="{00000000-0005-0000-0000-0000599D0000}"/>
    <cellStyle name="Normal 7 2 2 2 2 4 2" xfId="20440" xr:uid="{00000000-0005-0000-0000-00005A9D0000}"/>
    <cellStyle name="Normal 7 2 2 2 2 4 2 2" xfId="20441" xr:uid="{00000000-0005-0000-0000-00005B9D0000}"/>
    <cellStyle name="Normal 7 2 2 2 2 4 2 2 2" xfId="43387" xr:uid="{00000000-0005-0000-0000-00005C9D0000}"/>
    <cellStyle name="Normal 7 2 2 2 2 4 2 3" xfId="33369" xr:uid="{00000000-0005-0000-0000-00005D9D0000}"/>
    <cellStyle name="Normal 7 2 2 2 2 4 3" xfId="20442" xr:uid="{00000000-0005-0000-0000-00005E9D0000}"/>
    <cellStyle name="Normal 7 2 2 2 2 4 3 2" xfId="20443" xr:uid="{00000000-0005-0000-0000-00005F9D0000}"/>
    <cellStyle name="Normal 7 2 2 2 2 4 3 2 2" xfId="43388" xr:uid="{00000000-0005-0000-0000-0000609D0000}"/>
    <cellStyle name="Normal 7 2 2 2 2 4 3 3" xfId="33370" xr:uid="{00000000-0005-0000-0000-0000619D0000}"/>
    <cellStyle name="Normal 7 2 2 2 2 4 4" xfId="20444" xr:uid="{00000000-0005-0000-0000-0000629D0000}"/>
    <cellStyle name="Normal 7 2 2 2 2 4 4 2" xfId="37113" xr:uid="{00000000-0005-0000-0000-0000639D0000}"/>
    <cellStyle name="Normal 7 2 2 2 2 4 5" xfId="26519" xr:uid="{00000000-0005-0000-0000-0000649D0000}"/>
    <cellStyle name="Normal 7 2 2 2 2 5" xfId="20445" xr:uid="{00000000-0005-0000-0000-0000659D0000}"/>
    <cellStyle name="Normal 7 2 2 2 2 5 2" xfId="20446" xr:uid="{00000000-0005-0000-0000-0000669D0000}"/>
    <cellStyle name="Normal 7 2 2 2 2 5 2 2" xfId="43389" xr:uid="{00000000-0005-0000-0000-0000679D0000}"/>
    <cellStyle name="Normal 7 2 2 2 2 5 3" xfId="33371" xr:uid="{00000000-0005-0000-0000-0000689D0000}"/>
    <cellStyle name="Normal 7 2 2 2 2 6" xfId="20447" xr:uid="{00000000-0005-0000-0000-0000699D0000}"/>
    <cellStyle name="Normal 7 2 2 2 2 6 2" xfId="20448" xr:uid="{00000000-0005-0000-0000-00006A9D0000}"/>
    <cellStyle name="Normal 7 2 2 2 2 6 2 2" xfId="43390" xr:uid="{00000000-0005-0000-0000-00006B9D0000}"/>
    <cellStyle name="Normal 7 2 2 2 2 6 3" xfId="33372" xr:uid="{00000000-0005-0000-0000-00006C9D0000}"/>
    <cellStyle name="Normal 7 2 2 2 2 7" xfId="20449" xr:uid="{00000000-0005-0000-0000-00006D9D0000}"/>
    <cellStyle name="Normal 7 2 2 2 2 7 2" xfId="37108" xr:uid="{00000000-0005-0000-0000-00006E9D0000}"/>
    <cellStyle name="Normal 7 2 2 2 2 8" xfId="26514" xr:uid="{00000000-0005-0000-0000-00006F9D0000}"/>
    <cellStyle name="Normal 7 2 2 2 3" xfId="20450" xr:uid="{00000000-0005-0000-0000-0000709D0000}"/>
    <cellStyle name="Normal 7 2 2 2 3 2" xfId="20451" xr:uid="{00000000-0005-0000-0000-0000719D0000}"/>
    <cellStyle name="Normal 7 2 2 2 3 2 2" xfId="20452" xr:uid="{00000000-0005-0000-0000-0000729D0000}"/>
    <cellStyle name="Normal 7 2 2 2 3 2 2 2" xfId="20453" xr:uid="{00000000-0005-0000-0000-0000739D0000}"/>
    <cellStyle name="Normal 7 2 2 2 3 2 2 2 2" xfId="20454" xr:uid="{00000000-0005-0000-0000-0000749D0000}"/>
    <cellStyle name="Normal 7 2 2 2 3 2 2 2 2 2" xfId="43391" xr:uid="{00000000-0005-0000-0000-0000759D0000}"/>
    <cellStyle name="Normal 7 2 2 2 3 2 2 2 3" xfId="33373" xr:uid="{00000000-0005-0000-0000-0000769D0000}"/>
    <cellStyle name="Normal 7 2 2 2 3 2 2 3" xfId="20455" xr:uid="{00000000-0005-0000-0000-0000779D0000}"/>
    <cellStyle name="Normal 7 2 2 2 3 2 2 3 2" xfId="20456" xr:uid="{00000000-0005-0000-0000-0000789D0000}"/>
    <cellStyle name="Normal 7 2 2 2 3 2 2 3 2 2" xfId="43392" xr:uid="{00000000-0005-0000-0000-0000799D0000}"/>
    <cellStyle name="Normal 7 2 2 2 3 2 2 3 3" xfId="33374" xr:uid="{00000000-0005-0000-0000-00007A9D0000}"/>
    <cellStyle name="Normal 7 2 2 2 3 2 2 4" xfId="20457" xr:uid="{00000000-0005-0000-0000-00007B9D0000}"/>
    <cellStyle name="Normal 7 2 2 2 3 2 2 4 2" xfId="37116" xr:uid="{00000000-0005-0000-0000-00007C9D0000}"/>
    <cellStyle name="Normal 7 2 2 2 3 2 2 5" xfId="26522" xr:uid="{00000000-0005-0000-0000-00007D9D0000}"/>
    <cellStyle name="Normal 7 2 2 2 3 2 3" xfId="20458" xr:uid="{00000000-0005-0000-0000-00007E9D0000}"/>
    <cellStyle name="Normal 7 2 2 2 3 2 3 2" xfId="20459" xr:uid="{00000000-0005-0000-0000-00007F9D0000}"/>
    <cellStyle name="Normal 7 2 2 2 3 2 3 2 2" xfId="20460" xr:uid="{00000000-0005-0000-0000-0000809D0000}"/>
    <cellStyle name="Normal 7 2 2 2 3 2 3 2 2 2" xfId="43393" xr:uid="{00000000-0005-0000-0000-0000819D0000}"/>
    <cellStyle name="Normal 7 2 2 2 3 2 3 2 3" xfId="33375" xr:uid="{00000000-0005-0000-0000-0000829D0000}"/>
    <cellStyle name="Normal 7 2 2 2 3 2 3 3" xfId="20461" xr:uid="{00000000-0005-0000-0000-0000839D0000}"/>
    <cellStyle name="Normal 7 2 2 2 3 2 3 3 2" xfId="20462" xr:uid="{00000000-0005-0000-0000-0000849D0000}"/>
    <cellStyle name="Normal 7 2 2 2 3 2 3 3 2 2" xfId="43394" xr:uid="{00000000-0005-0000-0000-0000859D0000}"/>
    <cellStyle name="Normal 7 2 2 2 3 2 3 3 3" xfId="33376" xr:uid="{00000000-0005-0000-0000-0000869D0000}"/>
    <cellStyle name="Normal 7 2 2 2 3 2 3 4" xfId="20463" xr:uid="{00000000-0005-0000-0000-0000879D0000}"/>
    <cellStyle name="Normal 7 2 2 2 3 2 3 4 2" xfId="37117" xr:uid="{00000000-0005-0000-0000-0000889D0000}"/>
    <cellStyle name="Normal 7 2 2 2 3 2 3 5" xfId="26523" xr:uid="{00000000-0005-0000-0000-0000899D0000}"/>
    <cellStyle name="Normal 7 2 2 2 3 2 4" xfId="20464" xr:uid="{00000000-0005-0000-0000-00008A9D0000}"/>
    <cellStyle name="Normal 7 2 2 2 3 2 4 2" xfId="20465" xr:uid="{00000000-0005-0000-0000-00008B9D0000}"/>
    <cellStyle name="Normal 7 2 2 2 3 2 4 2 2" xfId="43395" xr:uid="{00000000-0005-0000-0000-00008C9D0000}"/>
    <cellStyle name="Normal 7 2 2 2 3 2 4 3" xfId="33377" xr:uid="{00000000-0005-0000-0000-00008D9D0000}"/>
    <cellStyle name="Normal 7 2 2 2 3 2 5" xfId="20466" xr:uid="{00000000-0005-0000-0000-00008E9D0000}"/>
    <cellStyle name="Normal 7 2 2 2 3 2 5 2" xfId="20467" xr:uid="{00000000-0005-0000-0000-00008F9D0000}"/>
    <cellStyle name="Normal 7 2 2 2 3 2 5 2 2" xfId="43396" xr:uid="{00000000-0005-0000-0000-0000909D0000}"/>
    <cellStyle name="Normal 7 2 2 2 3 2 5 3" xfId="33378" xr:uid="{00000000-0005-0000-0000-0000919D0000}"/>
    <cellStyle name="Normal 7 2 2 2 3 2 6" xfId="20468" xr:uid="{00000000-0005-0000-0000-0000929D0000}"/>
    <cellStyle name="Normal 7 2 2 2 3 2 6 2" xfId="37115" xr:uid="{00000000-0005-0000-0000-0000939D0000}"/>
    <cellStyle name="Normal 7 2 2 2 3 2 7" xfId="26521" xr:uid="{00000000-0005-0000-0000-0000949D0000}"/>
    <cellStyle name="Normal 7 2 2 2 3 3" xfId="20469" xr:uid="{00000000-0005-0000-0000-0000959D0000}"/>
    <cellStyle name="Normal 7 2 2 2 3 3 2" xfId="20470" xr:uid="{00000000-0005-0000-0000-0000969D0000}"/>
    <cellStyle name="Normal 7 2 2 2 3 3 2 2" xfId="20471" xr:uid="{00000000-0005-0000-0000-0000979D0000}"/>
    <cellStyle name="Normal 7 2 2 2 3 3 2 2 2" xfId="43397" xr:uid="{00000000-0005-0000-0000-0000989D0000}"/>
    <cellStyle name="Normal 7 2 2 2 3 3 2 3" xfId="33379" xr:uid="{00000000-0005-0000-0000-0000999D0000}"/>
    <cellStyle name="Normal 7 2 2 2 3 3 3" xfId="20472" xr:uid="{00000000-0005-0000-0000-00009A9D0000}"/>
    <cellStyle name="Normal 7 2 2 2 3 3 3 2" xfId="20473" xr:uid="{00000000-0005-0000-0000-00009B9D0000}"/>
    <cellStyle name="Normal 7 2 2 2 3 3 3 2 2" xfId="43398" xr:uid="{00000000-0005-0000-0000-00009C9D0000}"/>
    <cellStyle name="Normal 7 2 2 2 3 3 3 3" xfId="33380" xr:uid="{00000000-0005-0000-0000-00009D9D0000}"/>
    <cellStyle name="Normal 7 2 2 2 3 3 4" xfId="20474" xr:uid="{00000000-0005-0000-0000-00009E9D0000}"/>
    <cellStyle name="Normal 7 2 2 2 3 3 4 2" xfId="37118" xr:uid="{00000000-0005-0000-0000-00009F9D0000}"/>
    <cellStyle name="Normal 7 2 2 2 3 3 5" xfId="26524" xr:uid="{00000000-0005-0000-0000-0000A09D0000}"/>
    <cellStyle name="Normal 7 2 2 2 3 4" xfId="20475" xr:uid="{00000000-0005-0000-0000-0000A19D0000}"/>
    <cellStyle name="Normal 7 2 2 2 3 4 2" xfId="20476" xr:uid="{00000000-0005-0000-0000-0000A29D0000}"/>
    <cellStyle name="Normal 7 2 2 2 3 4 2 2" xfId="20477" xr:uid="{00000000-0005-0000-0000-0000A39D0000}"/>
    <cellStyle name="Normal 7 2 2 2 3 4 2 2 2" xfId="43399" xr:uid="{00000000-0005-0000-0000-0000A49D0000}"/>
    <cellStyle name="Normal 7 2 2 2 3 4 2 3" xfId="33381" xr:uid="{00000000-0005-0000-0000-0000A59D0000}"/>
    <cellStyle name="Normal 7 2 2 2 3 4 3" xfId="20478" xr:uid="{00000000-0005-0000-0000-0000A69D0000}"/>
    <cellStyle name="Normal 7 2 2 2 3 4 3 2" xfId="20479" xr:uid="{00000000-0005-0000-0000-0000A79D0000}"/>
    <cellStyle name="Normal 7 2 2 2 3 4 3 2 2" xfId="43400" xr:uid="{00000000-0005-0000-0000-0000A89D0000}"/>
    <cellStyle name="Normal 7 2 2 2 3 4 3 3" xfId="33382" xr:uid="{00000000-0005-0000-0000-0000A99D0000}"/>
    <cellStyle name="Normal 7 2 2 2 3 4 4" xfId="20480" xr:uid="{00000000-0005-0000-0000-0000AA9D0000}"/>
    <cellStyle name="Normal 7 2 2 2 3 4 4 2" xfId="37119" xr:uid="{00000000-0005-0000-0000-0000AB9D0000}"/>
    <cellStyle name="Normal 7 2 2 2 3 4 5" xfId="26525" xr:uid="{00000000-0005-0000-0000-0000AC9D0000}"/>
    <cellStyle name="Normal 7 2 2 2 3 5" xfId="20481" xr:uid="{00000000-0005-0000-0000-0000AD9D0000}"/>
    <cellStyle name="Normal 7 2 2 2 3 5 2" xfId="20482" xr:uid="{00000000-0005-0000-0000-0000AE9D0000}"/>
    <cellStyle name="Normal 7 2 2 2 3 5 2 2" xfId="43401" xr:uid="{00000000-0005-0000-0000-0000AF9D0000}"/>
    <cellStyle name="Normal 7 2 2 2 3 5 3" xfId="33383" xr:uid="{00000000-0005-0000-0000-0000B09D0000}"/>
    <cellStyle name="Normal 7 2 2 2 3 6" xfId="20483" xr:uid="{00000000-0005-0000-0000-0000B19D0000}"/>
    <cellStyle name="Normal 7 2 2 2 3 6 2" xfId="20484" xr:uid="{00000000-0005-0000-0000-0000B29D0000}"/>
    <cellStyle name="Normal 7 2 2 2 3 6 2 2" xfId="43402" xr:uid="{00000000-0005-0000-0000-0000B39D0000}"/>
    <cellStyle name="Normal 7 2 2 2 3 6 3" xfId="33384" xr:uid="{00000000-0005-0000-0000-0000B49D0000}"/>
    <cellStyle name="Normal 7 2 2 2 3 7" xfId="20485" xr:uid="{00000000-0005-0000-0000-0000B59D0000}"/>
    <cellStyle name="Normal 7 2 2 2 3 7 2" xfId="37114" xr:uid="{00000000-0005-0000-0000-0000B69D0000}"/>
    <cellStyle name="Normal 7 2 2 2 3 8" xfId="26520" xr:uid="{00000000-0005-0000-0000-0000B79D0000}"/>
    <cellStyle name="Normal 7 2 2 2 4" xfId="20486" xr:uid="{00000000-0005-0000-0000-0000B89D0000}"/>
    <cellStyle name="Normal 7 2 2 2 4 2" xfId="20487" xr:uid="{00000000-0005-0000-0000-0000B99D0000}"/>
    <cellStyle name="Normal 7 2 2 2 4 2 2" xfId="20488" xr:uid="{00000000-0005-0000-0000-0000BA9D0000}"/>
    <cellStyle name="Normal 7 2 2 2 4 2 2 2" xfId="20489" xr:uid="{00000000-0005-0000-0000-0000BB9D0000}"/>
    <cellStyle name="Normal 7 2 2 2 4 2 2 2 2" xfId="43403" xr:uid="{00000000-0005-0000-0000-0000BC9D0000}"/>
    <cellStyle name="Normal 7 2 2 2 4 2 2 3" xfId="33385" xr:uid="{00000000-0005-0000-0000-0000BD9D0000}"/>
    <cellStyle name="Normal 7 2 2 2 4 2 3" xfId="20490" xr:uid="{00000000-0005-0000-0000-0000BE9D0000}"/>
    <cellStyle name="Normal 7 2 2 2 4 2 3 2" xfId="20491" xr:uid="{00000000-0005-0000-0000-0000BF9D0000}"/>
    <cellStyle name="Normal 7 2 2 2 4 2 3 2 2" xfId="43404" xr:uid="{00000000-0005-0000-0000-0000C09D0000}"/>
    <cellStyle name="Normal 7 2 2 2 4 2 3 3" xfId="33386" xr:uid="{00000000-0005-0000-0000-0000C19D0000}"/>
    <cellStyle name="Normal 7 2 2 2 4 2 4" xfId="20492" xr:uid="{00000000-0005-0000-0000-0000C29D0000}"/>
    <cellStyle name="Normal 7 2 2 2 4 2 4 2" xfId="37121" xr:uid="{00000000-0005-0000-0000-0000C39D0000}"/>
    <cellStyle name="Normal 7 2 2 2 4 2 5" xfId="26527" xr:uid="{00000000-0005-0000-0000-0000C49D0000}"/>
    <cellStyle name="Normal 7 2 2 2 4 3" xfId="20493" xr:uid="{00000000-0005-0000-0000-0000C59D0000}"/>
    <cellStyle name="Normal 7 2 2 2 4 3 2" xfId="20494" xr:uid="{00000000-0005-0000-0000-0000C69D0000}"/>
    <cellStyle name="Normal 7 2 2 2 4 3 2 2" xfId="20495" xr:uid="{00000000-0005-0000-0000-0000C79D0000}"/>
    <cellStyle name="Normal 7 2 2 2 4 3 2 2 2" xfId="43405" xr:uid="{00000000-0005-0000-0000-0000C89D0000}"/>
    <cellStyle name="Normal 7 2 2 2 4 3 2 3" xfId="33387" xr:uid="{00000000-0005-0000-0000-0000C99D0000}"/>
    <cellStyle name="Normal 7 2 2 2 4 3 3" xfId="20496" xr:uid="{00000000-0005-0000-0000-0000CA9D0000}"/>
    <cellStyle name="Normal 7 2 2 2 4 3 3 2" xfId="20497" xr:uid="{00000000-0005-0000-0000-0000CB9D0000}"/>
    <cellStyle name="Normal 7 2 2 2 4 3 3 2 2" xfId="43406" xr:uid="{00000000-0005-0000-0000-0000CC9D0000}"/>
    <cellStyle name="Normal 7 2 2 2 4 3 3 3" xfId="33388" xr:uid="{00000000-0005-0000-0000-0000CD9D0000}"/>
    <cellStyle name="Normal 7 2 2 2 4 3 4" xfId="20498" xr:uid="{00000000-0005-0000-0000-0000CE9D0000}"/>
    <cellStyle name="Normal 7 2 2 2 4 3 4 2" xfId="37122" xr:uid="{00000000-0005-0000-0000-0000CF9D0000}"/>
    <cellStyle name="Normal 7 2 2 2 4 3 5" xfId="26528" xr:uid="{00000000-0005-0000-0000-0000D09D0000}"/>
    <cellStyle name="Normal 7 2 2 2 4 4" xfId="20499" xr:uid="{00000000-0005-0000-0000-0000D19D0000}"/>
    <cellStyle name="Normal 7 2 2 2 4 4 2" xfId="20500" xr:uid="{00000000-0005-0000-0000-0000D29D0000}"/>
    <cellStyle name="Normal 7 2 2 2 4 4 2 2" xfId="43407" xr:uid="{00000000-0005-0000-0000-0000D39D0000}"/>
    <cellStyle name="Normal 7 2 2 2 4 4 3" xfId="33389" xr:uid="{00000000-0005-0000-0000-0000D49D0000}"/>
    <cellStyle name="Normal 7 2 2 2 4 5" xfId="20501" xr:uid="{00000000-0005-0000-0000-0000D59D0000}"/>
    <cellStyle name="Normal 7 2 2 2 4 5 2" xfId="20502" xr:uid="{00000000-0005-0000-0000-0000D69D0000}"/>
    <cellStyle name="Normal 7 2 2 2 4 5 2 2" xfId="43408" xr:uid="{00000000-0005-0000-0000-0000D79D0000}"/>
    <cellStyle name="Normal 7 2 2 2 4 5 3" xfId="33390" xr:uid="{00000000-0005-0000-0000-0000D89D0000}"/>
    <cellStyle name="Normal 7 2 2 2 4 6" xfId="20503" xr:uid="{00000000-0005-0000-0000-0000D99D0000}"/>
    <cellStyle name="Normal 7 2 2 2 4 6 2" xfId="37120" xr:uid="{00000000-0005-0000-0000-0000DA9D0000}"/>
    <cellStyle name="Normal 7 2 2 2 4 7" xfId="26526" xr:uid="{00000000-0005-0000-0000-0000DB9D0000}"/>
    <cellStyle name="Normal 7 2 2 2 5" xfId="20504" xr:uid="{00000000-0005-0000-0000-0000DC9D0000}"/>
    <cellStyle name="Normal 7 2 2 2 5 2" xfId="20505" xr:uid="{00000000-0005-0000-0000-0000DD9D0000}"/>
    <cellStyle name="Normal 7 2 2 2 5 2 2" xfId="20506" xr:uid="{00000000-0005-0000-0000-0000DE9D0000}"/>
    <cellStyle name="Normal 7 2 2 2 5 2 2 2" xfId="43409" xr:uid="{00000000-0005-0000-0000-0000DF9D0000}"/>
    <cellStyle name="Normal 7 2 2 2 5 2 3" xfId="33391" xr:uid="{00000000-0005-0000-0000-0000E09D0000}"/>
    <cellStyle name="Normal 7 2 2 2 5 3" xfId="20507" xr:uid="{00000000-0005-0000-0000-0000E19D0000}"/>
    <cellStyle name="Normal 7 2 2 2 5 3 2" xfId="20508" xr:uid="{00000000-0005-0000-0000-0000E29D0000}"/>
    <cellStyle name="Normal 7 2 2 2 5 3 2 2" xfId="43410" xr:uid="{00000000-0005-0000-0000-0000E39D0000}"/>
    <cellStyle name="Normal 7 2 2 2 5 3 3" xfId="33392" xr:uid="{00000000-0005-0000-0000-0000E49D0000}"/>
    <cellStyle name="Normal 7 2 2 2 5 4" xfId="20509" xr:uid="{00000000-0005-0000-0000-0000E59D0000}"/>
    <cellStyle name="Normal 7 2 2 2 5 4 2" xfId="37123" xr:uid="{00000000-0005-0000-0000-0000E69D0000}"/>
    <cellStyle name="Normal 7 2 2 2 5 5" xfId="26529" xr:uid="{00000000-0005-0000-0000-0000E79D0000}"/>
    <cellStyle name="Normal 7 2 2 2 6" xfId="20510" xr:uid="{00000000-0005-0000-0000-0000E89D0000}"/>
    <cellStyle name="Normal 7 2 2 2 6 2" xfId="20511" xr:uid="{00000000-0005-0000-0000-0000E99D0000}"/>
    <cellStyle name="Normal 7 2 2 2 6 2 2" xfId="20512" xr:uid="{00000000-0005-0000-0000-0000EA9D0000}"/>
    <cellStyle name="Normal 7 2 2 2 6 2 2 2" xfId="43411" xr:uid="{00000000-0005-0000-0000-0000EB9D0000}"/>
    <cellStyle name="Normal 7 2 2 2 6 2 3" xfId="33393" xr:uid="{00000000-0005-0000-0000-0000EC9D0000}"/>
    <cellStyle name="Normal 7 2 2 2 6 3" xfId="20513" xr:uid="{00000000-0005-0000-0000-0000ED9D0000}"/>
    <cellStyle name="Normal 7 2 2 2 6 3 2" xfId="20514" xr:uid="{00000000-0005-0000-0000-0000EE9D0000}"/>
    <cellStyle name="Normal 7 2 2 2 6 3 2 2" xfId="43412" xr:uid="{00000000-0005-0000-0000-0000EF9D0000}"/>
    <cellStyle name="Normal 7 2 2 2 6 3 3" xfId="33394" xr:uid="{00000000-0005-0000-0000-0000F09D0000}"/>
    <cellStyle name="Normal 7 2 2 2 6 4" xfId="20515" xr:uid="{00000000-0005-0000-0000-0000F19D0000}"/>
    <cellStyle name="Normal 7 2 2 2 6 4 2" xfId="37124" xr:uid="{00000000-0005-0000-0000-0000F29D0000}"/>
    <cellStyle name="Normal 7 2 2 2 6 5" xfId="26530" xr:uid="{00000000-0005-0000-0000-0000F39D0000}"/>
    <cellStyle name="Normal 7 2 2 2 7" xfId="20516" xr:uid="{00000000-0005-0000-0000-0000F49D0000}"/>
    <cellStyle name="Normal 7 2 2 2 7 2" xfId="20517" xr:uid="{00000000-0005-0000-0000-0000F59D0000}"/>
    <cellStyle name="Normal 7 2 2 2 7 2 2" xfId="43413" xr:uid="{00000000-0005-0000-0000-0000F69D0000}"/>
    <cellStyle name="Normal 7 2 2 2 7 3" xfId="33395" xr:uid="{00000000-0005-0000-0000-0000F79D0000}"/>
    <cellStyle name="Normal 7 2 2 2 8" xfId="20518" xr:uid="{00000000-0005-0000-0000-0000F89D0000}"/>
    <cellStyle name="Normal 7 2 2 2 8 2" xfId="20519" xr:uid="{00000000-0005-0000-0000-0000F99D0000}"/>
    <cellStyle name="Normal 7 2 2 2 8 2 2" xfId="43414" xr:uid="{00000000-0005-0000-0000-0000FA9D0000}"/>
    <cellStyle name="Normal 7 2 2 2 8 3" xfId="33396" xr:uid="{00000000-0005-0000-0000-0000FB9D0000}"/>
    <cellStyle name="Normal 7 2 2 2 9" xfId="20520" xr:uid="{00000000-0005-0000-0000-0000FC9D0000}"/>
    <cellStyle name="Normal 7 2 2 2 9 2" xfId="37107" xr:uid="{00000000-0005-0000-0000-0000FD9D0000}"/>
    <cellStyle name="Normal 7 2 2 3" xfId="20521" xr:uid="{00000000-0005-0000-0000-0000FE9D0000}"/>
    <cellStyle name="Normal 7 2 2 3 2" xfId="20522" xr:uid="{00000000-0005-0000-0000-0000FF9D0000}"/>
    <cellStyle name="Normal 7 2 2 3 2 2" xfId="20523" xr:uid="{00000000-0005-0000-0000-0000009E0000}"/>
    <cellStyle name="Normal 7 2 2 3 2 2 2" xfId="20524" xr:uid="{00000000-0005-0000-0000-0000019E0000}"/>
    <cellStyle name="Normal 7 2 2 3 2 2 2 2" xfId="20525" xr:uid="{00000000-0005-0000-0000-0000029E0000}"/>
    <cellStyle name="Normal 7 2 2 3 2 2 2 2 2" xfId="43415" xr:uid="{00000000-0005-0000-0000-0000039E0000}"/>
    <cellStyle name="Normal 7 2 2 3 2 2 2 3" xfId="33397" xr:uid="{00000000-0005-0000-0000-0000049E0000}"/>
    <cellStyle name="Normal 7 2 2 3 2 2 3" xfId="20526" xr:uid="{00000000-0005-0000-0000-0000059E0000}"/>
    <cellStyle name="Normal 7 2 2 3 2 2 3 2" xfId="20527" xr:uid="{00000000-0005-0000-0000-0000069E0000}"/>
    <cellStyle name="Normal 7 2 2 3 2 2 3 2 2" xfId="43416" xr:uid="{00000000-0005-0000-0000-0000079E0000}"/>
    <cellStyle name="Normal 7 2 2 3 2 2 3 3" xfId="33398" xr:uid="{00000000-0005-0000-0000-0000089E0000}"/>
    <cellStyle name="Normal 7 2 2 3 2 2 4" xfId="20528" xr:uid="{00000000-0005-0000-0000-0000099E0000}"/>
    <cellStyle name="Normal 7 2 2 3 2 2 4 2" xfId="37127" xr:uid="{00000000-0005-0000-0000-00000A9E0000}"/>
    <cellStyle name="Normal 7 2 2 3 2 2 5" xfId="26533" xr:uid="{00000000-0005-0000-0000-00000B9E0000}"/>
    <cellStyle name="Normal 7 2 2 3 2 3" xfId="20529" xr:uid="{00000000-0005-0000-0000-00000C9E0000}"/>
    <cellStyle name="Normal 7 2 2 3 2 3 2" xfId="20530" xr:uid="{00000000-0005-0000-0000-00000D9E0000}"/>
    <cellStyle name="Normal 7 2 2 3 2 3 2 2" xfId="20531" xr:uid="{00000000-0005-0000-0000-00000E9E0000}"/>
    <cellStyle name="Normal 7 2 2 3 2 3 2 2 2" xfId="43417" xr:uid="{00000000-0005-0000-0000-00000F9E0000}"/>
    <cellStyle name="Normal 7 2 2 3 2 3 2 3" xfId="33399" xr:uid="{00000000-0005-0000-0000-0000109E0000}"/>
    <cellStyle name="Normal 7 2 2 3 2 3 3" xfId="20532" xr:uid="{00000000-0005-0000-0000-0000119E0000}"/>
    <cellStyle name="Normal 7 2 2 3 2 3 3 2" xfId="20533" xr:uid="{00000000-0005-0000-0000-0000129E0000}"/>
    <cellStyle name="Normal 7 2 2 3 2 3 3 2 2" xfId="43418" xr:uid="{00000000-0005-0000-0000-0000139E0000}"/>
    <cellStyle name="Normal 7 2 2 3 2 3 3 3" xfId="33400" xr:uid="{00000000-0005-0000-0000-0000149E0000}"/>
    <cellStyle name="Normal 7 2 2 3 2 3 4" xfId="20534" xr:uid="{00000000-0005-0000-0000-0000159E0000}"/>
    <cellStyle name="Normal 7 2 2 3 2 3 4 2" xfId="37128" xr:uid="{00000000-0005-0000-0000-0000169E0000}"/>
    <cellStyle name="Normal 7 2 2 3 2 3 5" xfId="26534" xr:uid="{00000000-0005-0000-0000-0000179E0000}"/>
    <cellStyle name="Normal 7 2 2 3 2 4" xfId="20535" xr:uid="{00000000-0005-0000-0000-0000189E0000}"/>
    <cellStyle name="Normal 7 2 2 3 2 4 2" xfId="20536" xr:uid="{00000000-0005-0000-0000-0000199E0000}"/>
    <cellStyle name="Normal 7 2 2 3 2 4 2 2" xfId="43419" xr:uid="{00000000-0005-0000-0000-00001A9E0000}"/>
    <cellStyle name="Normal 7 2 2 3 2 4 3" xfId="33401" xr:uid="{00000000-0005-0000-0000-00001B9E0000}"/>
    <cellStyle name="Normal 7 2 2 3 2 5" xfId="20537" xr:uid="{00000000-0005-0000-0000-00001C9E0000}"/>
    <cellStyle name="Normal 7 2 2 3 2 5 2" xfId="20538" xr:uid="{00000000-0005-0000-0000-00001D9E0000}"/>
    <cellStyle name="Normal 7 2 2 3 2 5 2 2" xfId="43420" xr:uid="{00000000-0005-0000-0000-00001E9E0000}"/>
    <cellStyle name="Normal 7 2 2 3 2 5 3" xfId="33402" xr:uid="{00000000-0005-0000-0000-00001F9E0000}"/>
    <cellStyle name="Normal 7 2 2 3 2 6" xfId="20539" xr:uid="{00000000-0005-0000-0000-0000209E0000}"/>
    <cellStyle name="Normal 7 2 2 3 2 6 2" xfId="37126" xr:uid="{00000000-0005-0000-0000-0000219E0000}"/>
    <cellStyle name="Normal 7 2 2 3 2 7" xfId="26532" xr:uid="{00000000-0005-0000-0000-0000229E0000}"/>
    <cellStyle name="Normal 7 2 2 3 3" xfId="20540" xr:uid="{00000000-0005-0000-0000-0000239E0000}"/>
    <cellStyle name="Normal 7 2 2 3 3 2" xfId="20541" xr:uid="{00000000-0005-0000-0000-0000249E0000}"/>
    <cellStyle name="Normal 7 2 2 3 3 2 2" xfId="20542" xr:uid="{00000000-0005-0000-0000-0000259E0000}"/>
    <cellStyle name="Normal 7 2 2 3 3 2 2 2" xfId="43421" xr:uid="{00000000-0005-0000-0000-0000269E0000}"/>
    <cellStyle name="Normal 7 2 2 3 3 2 3" xfId="33403" xr:uid="{00000000-0005-0000-0000-0000279E0000}"/>
    <cellStyle name="Normal 7 2 2 3 3 3" xfId="20543" xr:uid="{00000000-0005-0000-0000-0000289E0000}"/>
    <cellStyle name="Normal 7 2 2 3 3 3 2" xfId="20544" xr:uid="{00000000-0005-0000-0000-0000299E0000}"/>
    <cellStyle name="Normal 7 2 2 3 3 3 2 2" xfId="43422" xr:uid="{00000000-0005-0000-0000-00002A9E0000}"/>
    <cellStyle name="Normal 7 2 2 3 3 3 3" xfId="33404" xr:uid="{00000000-0005-0000-0000-00002B9E0000}"/>
    <cellStyle name="Normal 7 2 2 3 3 4" xfId="20545" xr:uid="{00000000-0005-0000-0000-00002C9E0000}"/>
    <cellStyle name="Normal 7 2 2 3 3 4 2" xfId="37129" xr:uid="{00000000-0005-0000-0000-00002D9E0000}"/>
    <cellStyle name="Normal 7 2 2 3 3 5" xfId="26535" xr:uid="{00000000-0005-0000-0000-00002E9E0000}"/>
    <cellStyle name="Normal 7 2 2 3 4" xfId="20546" xr:uid="{00000000-0005-0000-0000-00002F9E0000}"/>
    <cellStyle name="Normal 7 2 2 3 4 2" xfId="20547" xr:uid="{00000000-0005-0000-0000-0000309E0000}"/>
    <cellStyle name="Normal 7 2 2 3 4 2 2" xfId="20548" xr:uid="{00000000-0005-0000-0000-0000319E0000}"/>
    <cellStyle name="Normal 7 2 2 3 4 2 2 2" xfId="43423" xr:uid="{00000000-0005-0000-0000-0000329E0000}"/>
    <cellStyle name="Normal 7 2 2 3 4 2 3" xfId="33405" xr:uid="{00000000-0005-0000-0000-0000339E0000}"/>
    <cellStyle name="Normal 7 2 2 3 4 3" xfId="20549" xr:uid="{00000000-0005-0000-0000-0000349E0000}"/>
    <cellStyle name="Normal 7 2 2 3 4 3 2" xfId="20550" xr:uid="{00000000-0005-0000-0000-0000359E0000}"/>
    <cellStyle name="Normal 7 2 2 3 4 3 2 2" xfId="43424" xr:uid="{00000000-0005-0000-0000-0000369E0000}"/>
    <cellStyle name="Normal 7 2 2 3 4 3 3" xfId="33406" xr:uid="{00000000-0005-0000-0000-0000379E0000}"/>
    <cellStyle name="Normal 7 2 2 3 4 4" xfId="20551" xr:uid="{00000000-0005-0000-0000-0000389E0000}"/>
    <cellStyle name="Normal 7 2 2 3 4 4 2" xfId="37130" xr:uid="{00000000-0005-0000-0000-0000399E0000}"/>
    <cellStyle name="Normal 7 2 2 3 4 5" xfId="26536" xr:uid="{00000000-0005-0000-0000-00003A9E0000}"/>
    <cellStyle name="Normal 7 2 2 3 5" xfId="20552" xr:uid="{00000000-0005-0000-0000-00003B9E0000}"/>
    <cellStyle name="Normal 7 2 2 3 5 2" xfId="20553" xr:uid="{00000000-0005-0000-0000-00003C9E0000}"/>
    <cellStyle name="Normal 7 2 2 3 5 2 2" xfId="43425" xr:uid="{00000000-0005-0000-0000-00003D9E0000}"/>
    <cellStyle name="Normal 7 2 2 3 5 3" xfId="33407" xr:uid="{00000000-0005-0000-0000-00003E9E0000}"/>
    <cellStyle name="Normal 7 2 2 3 6" xfId="20554" xr:uid="{00000000-0005-0000-0000-00003F9E0000}"/>
    <cellStyle name="Normal 7 2 2 3 6 2" xfId="20555" xr:uid="{00000000-0005-0000-0000-0000409E0000}"/>
    <cellStyle name="Normal 7 2 2 3 6 2 2" xfId="43426" xr:uid="{00000000-0005-0000-0000-0000419E0000}"/>
    <cellStyle name="Normal 7 2 2 3 6 3" xfId="33408" xr:uid="{00000000-0005-0000-0000-0000429E0000}"/>
    <cellStyle name="Normal 7 2 2 3 7" xfId="20556" xr:uid="{00000000-0005-0000-0000-0000439E0000}"/>
    <cellStyle name="Normal 7 2 2 3 7 2" xfId="37125" xr:uid="{00000000-0005-0000-0000-0000449E0000}"/>
    <cellStyle name="Normal 7 2 2 3 8" xfId="26531" xr:uid="{00000000-0005-0000-0000-0000459E0000}"/>
    <cellStyle name="Normal 7 2 2 4" xfId="20557" xr:uid="{00000000-0005-0000-0000-0000469E0000}"/>
    <cellStyle name="Normal 7 2 2 4 2" xfId="20558" xr:uid="{00000000-0005-0000-0000-0000479E0000}"/>
    <cellStyle name="Normal 7 2 2 4 2 2" xfId="20559" xr:uid="{00000000-0005-0000-0000-0000489E0000}"/>
    <cellStyle name="Normal 7 2 2 4 2 2 2" xfId="20560" xr:uid="{00000000-0005-0000-0000-0000499E0000}"/>
    <cellStyle name="Normal 7 2 2 4 2 2 2 2" xfId="20561" xr:uid="{00000000-0005-0000-0000-00004A9E0000}"/>
    <cellStyle name="Normal 7 2 2 4 2 2 2 2 2" xfId="43427" xr:uid="{00000000-0005-0000-0000-00004B9E0000}"/>
    <cellStyle name="Normal 7 2 2 4 2 2 2 3" xfId="33409" xr:uid="{00000000-0005-0000-0000-00004C9E0000}"/>
    <cellStyle name="Normal 7 2 2 4 2 2 3" xfId="20562" xr:uid="{00000000-0005-0000-0000-00004D9E0000}"/>
    <cellStyle name="Normal 7 2 2 4 2 2 3 2" xfId="20563" xr:uid="{00000000-0005-0000-0000-00004E9E0000}"/>
    <cellStyle name="Normal 7 2 2 4 2 2 3 2 2" xfId="43428" xr:uid="{00000000-0005-0000-0000-00004F9E0000}"/>
    <cellStyle name="Normal 7 2 2 4 2 2 3 3" xfId="33410" xr:uid="{00000000-0005-0000-0000-0000509E0000}"/>
    <cellStyle name="Normal 7 2 2 4 2 2 4" xfId="20564" xr:uid="{00000000-0005-0000-0000-0000519E0000}"/>
    <cellStyle name="Normal 7 2 2 4 2 2 4 2" xfId="37133" xr:uid="{00000000-0005-0000-0000-0000529E0000}"/>
    <cellStyle name="Normal 7 2 2 4 2 2 5" xfId="26539" xr:uid="{00000000-0005-0000-0000-0000539E0000}"/>
    <cellStyle name="Normal 7 2 2 4 2 3" xfId="20565" xr:uid="{00000000-0005-0000-0000-0000549E0000}"/>
    <cellStyle name="Normal 7 2 2 4 2 3 2" xfId="20566" xr:uid="{00000000-0005-0000-0000-0000559E0000}"/>
    <cellStyle name="Normal 7 2 2 4 2 3 2 2" xfId="20567" xr:uid="{00000000-0005-0000-0000-0000569E0000}"/>
    <cellStyle name="Normal 7 2 2 4 2 3 2 2 2" xfId="43429" xr:uid="{00000000-0005-0000-0000-0000579E0000}"/>
    <cellStyle name="Normal 7 2 2 4 2 3 2 3" xfId="33411" xr:uid="{00000000-0005-0000-0000-0000589E0000}"/>
    <cellStyle name="Normal 7 2 2 4 2 3 3" xfId="20568" xr:uid="{00000000-0005-0000-0000-0000599E0000}"/>
    <cellStyle name="Normal 7 2 2 4 2 3 3 2" xfId="20569" xr:uid="{00000000-0005-0000-0000-00005A9E0000}"/>
    <cellStyle name="Normal 7 2 2 4 2 3 3 2 2" xfId="43430" xr:uid="{00000000-0005-0000-0000-00005B9E0000}"/>
    <cellStyle name="Normal 7 2 2 4 2 3 3 3" xfId="33412" xr:uid="{00000000-0005-0000-0000-00005C9E0000}"/>
    <cellStyle name="Normal 7 2 2 4 2 3 4" xfId="20570" xr:uid="{00000000-0005-0000-0000-00005D9E0000}"/>
    <cellStyle name="Normal 7 2 2 4 2 3 4 2" xfId="37134" xr:uid="{00000000-0005-0000-0000-00005E9E0000}"/>
    <cellStyle name="Normal 7 2 2 4 2 3 5" xfId="26540" xr:uid="{00000000-0005-0000-0000-00005F9E0000}"/>
    <cellStyle name="Normal 7 2 2 4 2 4" xfId="20571" xr:uid="{00000000-0005-0000-0000-0000609E0000}"/>
    <cellStyle name="Normal 7 2 2 4 2 4 2" xfId="20572" xr:uid="{00000000-0005-0000-0000-0000619E0000}"/>
    <cellStyle name="Normal 7 2 2 4 2 4 2 2" xfId="43431" xr:uid="{00000000-0005-0000-0000-0000629E0000}"/>
    <cellStyle name="Normal 7 2 2 4 2 4 3" xfId="33413" xr:uid="{00000000-0005-0000-0000-0000639E0000}"/>
    <cellStyle name="Normal 7 2 2 4 2 5" xfId="20573" xr:uid="{00000000-0005-0000-0000-0000649E0000}"/>
    <cellStyle name="Normal 7 2 2 4 2 5 2" xfId="20574" xr:uid="{00000000-0005-0000-0000-0000659E0000}"/>
    <cellStyle name="Normal 7 2 2 4 2 5 2 2" xfId="43432" xr:uid="{00000000-0005-0000-0000-0000669E0000}"/>
    <cellStyle name="Normal 7 2 2 4 2 5 3" xfId="33414" xr:uid="{00000000-0005-0000-0000-0000679E0000}"/>
    <cellStyle name="Normal 7 2 2 4 2 6" xfId="20575" xr:uid="{00000000-0005-0000-0000-0000689E0000}"/>
    <cellStyle name="Normal 7 2 2 4 2 6 2" xfId="37132" xr:uid="{00000000-0005-0000-0000-0000699E0000}"/>
    <cellStyle name="Normal 7 2 2 4 2 7" xfId="26538" xr:uid="{00000000-0005-0000-0000-00006A9E0000}"/>
    <cellStyle name="Normal 7 2 2 4 3" xfId="20576" xr:uid="{00000000-0005-0000-0000-00006B9E0000}"/>
    <cellStyle name="Normal 7 2 2 4 3 2" xfId="20577" xr:uid="{00000000-0005-0000-0000-00006C9E0000}"/>
    <cellStyle name="Normal 7 2 2 4 3 2 2" xfId="20578" xr:uid="{00000000-0005-0000-0000-00006D9E0000}"/>
    <cellStyle name="Normal 7 2 2 4 3 2 2 2" xfId="43433" xr:uid="{00000000-0005-0000-0000-00006E9E0000}"/>
    <cellStyle name="Normal 7 2 2 4 3 2 3" xfId="33415" xr:uid="{00000000-0005-0000-0000-00006F9E0000}"/>
    <cellStyle name="Normal 7 2 2 4 3 3" xfId="20579" xr:uid="{00000000-0005-0000-0000-0000709E0000}"/>
    <cellStyle name="Normal 7 2 2 4 3 3 2" xfId="20580" xr:uid="{00000000-0005-0000-0000-0000719E0000}"/>
    <cellStyle name="Normal 7 2 2 4 3 3 2 2" xfId="43434" xr:uid="{00000000-0005-0000-0000-0000729E0000}"/>
    <cellStyle name="Normal 7 2 2 4 3 3 3" xfId="33416" xr:uid="{00000000-0005-0000-0000-0000739E0000}"/>
    <cellStyle name="Normal 7 2 2 4 3 4" xfId="20581" xr:uid="{00000000-0005-0000-0000-0000749E0000}"/>
    <cellStyle name="Normal 7 2 2 4 3 4 2" xfId="37135" xr:uid="{00000000-0005-0000-0000-0000759E0000}"/>
    <cellStyle name="Normal 7 2 2 4 3 5" xfId="26541" xr:uid="{00000000-0005-0000-0000-0000769E0000}"/>
    <cellStyle name="Normal 7 2 2 4 4" xfId="20582" xr:uid="{00000000-0005-0000-0000-0000779E0000}"/>
    <cellStyle name="Normal 7 2 2 4 4 2" xfId="20583" xr:uid="{00000000-0005-0000-0000-0000789E0000}"/>
    <cellStyle name="Normal 7 2 2 4 4 2 2" xfId="20584" xr:uid="{00000000-0005-0000-0000-0000799E0000}"/>
    <cellStyle name="Normal 7 2 2 4 4 2 2 2" xfId="43435" xr:uid="{00000000-0005-0000-0000-00007A9E0000}"/>
    <cellStyle name="Normal 7 2 2 4 4 2 3" xfId="33417" xr:uid="{00000000-0005-0000-0000-00007B9E0000}"/>
    <cellStyle name="Normal 7 2 2 4 4 3" xfId="20585" xr:uid="{00000000-0005-0000-0000-00007C9E0000}"/>
    <cellStyle name="Normal 7 2 2 4 4 3 2" xfId="20586" xr:uid="{00000000-0005-0000-0000-00007D9E0000}"/>
    <cellStyle name="Normal 7 2 2 4 4 3 2 2" xfId="43436" xr:uid="{00000000-0005-0000-0000-00007E9E0000}"/>
    <cellStyle name="Normal 7 2 2 4 4 3 3" xfId="33418" xr:uid="{00000000-0005-0000-0000-00007F9E0000}"/>
    <cellStyle name="Normal 7 2 2 4 4 4" xfId="20587" xr:uid="{00000000-0005-0000-0000-0000809E0000}"/>
    <cellStyle name="Normal 7 2 2 4 4 4 2" xfId="37136" xr:uid="{00000000-0005-0000-0000-0000819E0000}"/>
    <cellStyle name="Normal 7 2 2 4 4 5" xfId="26542" xr:uid="{00000000-0005-0000-0000-0000829E0000}"/>
    <cellStyle name="Normal 7 2 2 4 5" xfId="20588" xr:uid="{00000000-0005-0000-0000-0000839E0000}"/>
    <cellStyle name="Normal 7 2 2 4 5 2" xfId="20589" xr:uid="{00000000-0005-0000-0000-0000849E0000}"/>
    <cellStyle name="Normal 7 2 2 4 5 2 2" xfId="43437" xr:uid="{00000000-0005-0000-0000-0000859E0000}"/>
    <cellStyle name="Normal 7 2 2 4 5 3" xfId="33419" xr:uid="{00000000-0005-0000-0000-0000869E0000}"/>
    <cellStyle name="Normal 7 2 2 4 6" xfId="20590" xr:uid="{00000000-0005-0000-0000-0000879E0000}"/>
    <cellStyle name="Normal 7 2 2 4 6 2" xfId="20591" xr:uid="{00000000-0005-0000-0000-0000889E0000}"/>
    <cellStyle name="Normal 7 2 2 4 6 2 2" xfId="43438" xr:uid="{00000000-0005-0000-0000-0000899E0000}"/>
    <cellStyle name="Normal 7 2 2 4 6 3" xfId="33420" xr:uid="{00000000-0005-0000-0000-00008A9E0000}"/>
    <cellStyle name="Normal 7 2 2 4 7" xfId="20592" xr:uid="{00000000-0005-0000-0000-00008B9E0000}"/>
    <cellStyle name="Normal 7 2 2 4 7 2" xfId="37131" xr:uid="{00000000-0005-0000-0000-00008C9E0000}"/>
    <cellStyle name="Normal 7 2 2 4 8" xfId="26537" xr:uid="{00000000-0005-0000-0000-00008D9E0000}"/>
    <cellStyle name="Normal 7 2 2 5" xfId="20593" xr:uid="{00000000-0005-0000-0000-00008E9E0000}"/>
    <cellStyle name="Normal 7 2 2 5 2" xfId="20594" xr:uid="{00000000-0005-0000-0000-00008F9E0000}"/>
    <cellStyle name="Normal 7 2 2 5 2 2" xfId="20595" xr:uid="{00000000-0005-0000-0000-0000909E0000}"/>
    <cellStyle name="Normal 7 2 2 5 2 2 2" xfId="20596" xr:uid="{00000000-0005-0000-0000-0000919E0000}"/>
    <cellStyle name="Normal 7 2 2 5 2 2 2 2" xfId="20597" xr:uid="{00000000-0005-0000-0000-0000929E0000}"/>
    <cellStyle name="Normal 7 2 2 5 2 2 2 2 2" xfId="43439" xr:uid="{00000000-0005-0000-0000-0000939E0000}"/>
    <cellStyle name="Normal 7 2 2 5 2 2 2 3" xfId="33421" xr:uid="{00000000-0005-0000-0000-0000949E0000}"/>
    <cellStyle name="Normal 7 2 2 5 2 2 3" xfId="20598" xr:uid="{00000000-0005-0000-0000-0000959E0000}"/>
    <cellStyle name="Normal 7 2 2 5 2 2 3 2" xfId="20599" xr:uid="{00000000-0005-0000-0000-0000969E0000}"/>
    <cellStyle name="Normal 7 2 2 5 2 2 3 2 2" xfId="43440" xr:uid="{00000000-0005-0000-0000-0000979E0000}"/>
    <cellStyle name="Normal 7 2 2 5 2 2 3 3" xfId="33422" xr:uid="{00000000-0005-0000-0000-0000989E0000}"/>
    <cellStyle name="Normal 7 2 2 5 2 2 4" xfId="20600" xr:uid="{00000000-0005-0000-0000-0000999E0000}"/>
    <cellStyle name="Normal 7 2 2 5 2 2 4 2" xfId="37139" xr:uid="{00000000-0005-0000-0000-00009A9E0000}"/>
    <cellStyle name="Normal 7 2 2 5 2 2 5" xfId="26545" xr:uid="{00000000-0005-0000-0000-00009B9E0000}"/>
    <cellStyle name="Normal 7 2 2 5 2 3" xfId="20601" xr:uid="{00000000-0005-0000-0000-00009C9E0000}"/>
    <cellStyle name="Normal 7 2 2 5 2 3 2" xfId="20602" xr:uid="{00000000-0005-0000-0000-00009D9E0000}"/>
    <cellStyle name="Normal 7 2 2 5 2 3 2 2" xfId="20603" xr:uid="{00000000-0005-0000-0000-00009E9E0000}"/>
    <cellStyle name="Normal 7 2 2 5 2 3 2 2 2" xfId="43441" xr:uid="{00000000-0005-0000-0000-00009F9E0000}"/>
    <cellStyle name="Normal 7 2 2 5 2 3 2 3" xfId="33423" xr:uid="{00000000-0005-0000-0000-0000A09E0000}"/>
    <cellStyle name="Normal 7 2 2 5 2 3 3" xfId="20604" xr:uid="{00000000-0005-0000-0000-0000A19E0000}"/>
    <cellStyle name="Normal 7 2 2 5 2 3 3 2" xfId="20605" xr:uid="{00000000-0005-0000-0000-0000A29E0000}"/>
    <cellStyle name="Normal 7 2 2 5 2 3 3 2 2" xfId="43442" xr:uid="{00000000-0005-0000-0000-0000A39E0000}"/>
    <cellStyle name="Normal 7 2 2 5 2 3 3 3" xfId="33424" xr:uid="{00000000-0005-0000-0000-0000A49E0000}"/>
    <cellStyle name="Normal 7 2 2 5 2 3 4" xfId="20606" xr:uid="{00000000-0005-0000-0000-0000A59E0000}"/>
    <cellStyle name="Normal 7 2 2 5 2 3 4 2" xfId="37140" xr:uid="{00000000-0005-0000-0000-0000A69E0000}"/>
    <cellStyle name="Normal 7 2 2 5 2 3 5" xfId="26546" xr:uid="{00000000-0005-0000-0000-0000A79E0000}"/>
    <cellStyle name="Normal 7 2 2 5 2 4" xfId="20607" xr:uid="{00000000-0005-0000-0000-0000A89E0000}"/>
    <cellStyle name="Normal 7 2 2 5 2 4 2" xfId="20608" xr:uid="{00000000-0005-0000-0000-0000A99E0000}"/>
    <cellStyle name="Normal 7 2 2 5 2 4 2 2" xfId="43443" xr:uid="{00000000-0005-0000-0000-0000AA9E0000}"/>
    <cellStyle name="Normal 7 2 2 5 2 4 3" xfId="33425" xr:uid="{00000000-0005-0000-0000-0000AB9E0000}"/>
    <cellStyle name="Normal 7 2 2 5 2 5" xfId="20609" xr:uid="{00000000-0005-0000-0000-0000AC9E0000}"/>
    <cellStyle name="Normal 7 2 2 5 2 5 2" xfId="20610" xr:uid="{00000000-0005-0000-0000-0000AD9E0000}"/>
    <cellStyle name="Normal 7 2 2 5 2 5 2 2" xfId="43444" xr:uid="{00000000-0005-0000-0000-0000AE9E0000}"/>
    <cellStyle name="Normal 7 2 2 5 2 5 3" xfId="33426" xr:uid="{00000000-0005-0000-0000-0000AF9E0000}"/>
    <cellStyle name="Normal 7 2 2 5 2 6" xfId="20611" xr:uid="{00000000-0005-0000-0000-0000B09E0000}"/>
    <cellStyle name="Normal 7 2 2 5 2 6 2" xfId="37138" xr:uid="{00000000-0005-0000-0000-0000B19E0000}"/>
    <cellStyle name="Normal 7 2 2 5 2 7" xfId="26544" xr:uid="{00000000-0005-0000-0000-0000B29E0000}"/>
    <cellStyle name="Normal 7 2 2 5 3" xfId="20612" xr:uid="{00000000-0005-0000-0000-0000B39E0000}"/>
    <cellStyle name="Normal 7 2 2 5 3 2" xfId="20613" xr:uid="{00000000-0005-0000-0000-0000B49E0000}"/>
    <cellStyle name="Normal 7 2 2 5 3 2 2" xfId="20614" xr:uid="{00000000-0005-0000-0000-0000B59E0000}"/>
    <cellStyle name="Normal 7 2 2 5 3 2 2 2" xfId="43445" xr:uid="{00000000-0005-0000-0000-0000B69E0000}"/>
    <cellStyle name="Normal 7 2 2 5 3 2 3" xfId="33427" xr:uid="{00000000-0005-0000-0000-0000B79E0000}"/>
    <cellStyle name="Normal 7 2 2 5 3 3" xfId="20615" xr:uid="{00000000-0005-0000-0000-0000B89E0000}"/>
    <cellStyle name="Normal 7 2 2 5 3 3 2" xfId="20616" xr:uid="{00000000-0005-0000-0000-0000B99E0000}"/>
    <cellStyle name="Normal 7 2 2 5 3 3 2 2" xfId="43446" xr:uid="{00000000-0005-0000-0000-0000BA9E0000}"/>
    <cellStyle name="Normal 7 2 2 5 3 3 3" xfId="33428" xr:uid="{00000000-0005-0000-0000-0000BB9E0000}"/>
    <cellStyle name="Normal 7 2 2 5 3 4" xfId="20617" xr:uid="{00000000-0005-0000-0000-0000BC9E0000}"/>
    <cellStyle name="Normal 7 2 2 5 3 4 2" xfId="37141" xr:uid="{00000000-0005-0000-0000-0000BD9E0000}"/>
    <cellStyle name="Normal 7 2 2 5 3 5" xfId="26547" xr:uid="{00000000-0005-0000-0000-0000BE9E0000}"/>
    <cellStyle name="Normal 7 2 2 5 4" xfId="20618" xr:uid="{00000000-0005-0000-0000-0000BF9E0000}"/>
    <cellStyle name="Normal 7 2 2 5 4 2" xfId="20619" xr:uid="{00000000-0005-0000-0000-0000C09E0000}"/>
    <cellStyle name="Normal 7 2 2 5 4 2 2" xfId="20620" xr:uid="{00000000-0005-0000-0000-0000C19E0000}"/>
    <cellStyle name="Normal 7 2 2 5 4 2 2 2" xfId="43447" xr:uid="{00000000-0005-0000-0000-0000C29E0000}"/>
    <cellStyle name="Normal 7 2 2 5 4 2 3" xfId="33429" xr:uid="{00000000-0005-0000-0000-0000C39E0000}"/>
    <cellStyle name="Normal 7 2 2 5 4 3" xfId="20621" xr:uid="{00000000-0005-0000-0000-0000C49E0000}"/>
    <cellStyle name="Normal 7 2 2 5 4 3 2" xfId="20622" xr:uid="{00000000-0005-0000-0000-0000C59E0000}"/>
    <cellStyle name="Normal 7 2 2 5 4 3 2 2" xfId="43448" xr:uid="{00000000-0005-0000-0000-0000C69E0000}"/>
    <cellStyle name="Normal 7 2 2 5 4 3 3" xfId="33430" xr:uid="{00000000-0005-0000-0000-0000C79E0000}"/>
    <cellStyle name="Normal 7 2 2 5 4 4" xfId="20623" xr:uid="{00000000-0005-0000-0000-0000C89E0000}"/>
    <cellStyle name="Normal 7 2 2 5 4 4 2" xfId="37142" xr:uid="{00000000-0005-0000-0000-0000C99E0000}"/>
    <cellStyle name="Normal 7 2 2 5 4 5" xfId="26548" xr:uid="{00000000-0005-0000-0000-0000CA9E0000}"/>
    <cellStyle name="Normal 7 2 2 5 5" xfId="20624" xr:uid="{00000000-0005-0000-0000-0000CB9E0000}"/>
    <cellStyle name="Normal 7 2 2 5 5 2" xfId="20625" xr:uid="{00000000-0005-0000-0000-0000CC9E0000}"/>
    <cellStyle name="Normal 7 2 2 5 5 2 2" xfId="43449" xr:uid="{00000000-0005-0000-0000-0000CD9E0000}"/>
    <cellStyle name="Normal 7 2 2 5 5 3" xfId="33431" xr:uid="{00000000-0005-0000-0000-0000CE9E0000}"/>
    <cellStyle name="Normal 7 2 2 5 6" xfId="20626" xr:uid="{00000000-0005-0000-0000-0000CF9E0000}"/>
    <cellStyle name="Normal 7 2 2 5 6 2" xfId="20627" xr:uid="{00000000-0005-0000-0000-0000D09E0000}"/>
    <cellStyle name="Normal 7 2 2 5 6 2 2" xfId="43450" xr:uid="{00000000-0005-0000-0000-0000D19E0000}"/>
    <cellStyle name="Normal 7 2 2 5 6 3" xfId="33432" xr:uid="{00000000-0005-0000-0000-0000D29E0000}"/>
    <cellStyle name="Normal 7 2 2 5 7" xfId="20628" xr:uid="{00000000-0005-0000-0000-0000D39E0000}"/>
    <cellStyle name="Normal 7 2 2 5 7 2" xfId="37137" xr:uid="{00000000-0005-0000-0000-0000D49E0000}"/>
    <cellStyle name="Normal 7 2 2 5 8" xfId="26543" xr:uid="{00000000-0005-0000-0000-0000D59E0000}"/>
    <cellStyle name="Normal 7 2 2 6" xfId="20629" xr:uid="{00000000-0005-0000-0000-0000D69E0000}"/>
    <cellStyle name="Normal 7 2 2 6 2" xfId="20630" xr:uid="{00000000-0005-0000-0000-0000D79E0000}"/>
    <cellStyle name="Normal 7 2 2 6 2 2" xfId="20631" xr:uid="{00000000-0005-0000-0000-0000D89E0000}"/>
    <cellStyle name="Normal 7 2 2 6 2 2 2" xfId="20632" xr:uid="{00000000-0005-0000-0000-0000D99E0000}"/>
    <cellStyle name="Normal 7 2 2 6 2 2 2 2" xfId="43451" xr:uid="{00000000-0005-0000-0000-0000DA9E0000}"/>
    <cellStyle name="Normal 7 2 2 6 2 2 3" xfId="33433" xr:uid="{00000000-0005-0000-0000-0000DB9E0000}"/>
    <cellStyle name="Normal 7 2 2 6 2 3" xfId="20633" xr:uid="{00000000-0005-0000-0000-0000DC9E0000}"/>
    <cellStyle name="Normal 7 2 2 6 2 3 2" xfId="20634" xr:uid="{00000000-0005-0000-0000-0000DD9E0000}"/>
    <cellStyle name="Normal 7 2 2 6 2 3 2 2" xfId="43452" xr:uid="{00000000-0005-0000-0000-0000DE9E0000}"/>
    <cellStyle name="Normal 7 2 2 6 2 3 3" xfId="33434" xr:uid="{00000000-0005-0000-0000-0000DF9E0000}"/>
    <cellStyle name="Normal 7 2 2 6 2 4" xfId="20635" xr:uid="{00000000-0005-0000-0000-0000E09E0000}"/>
    <cellStyle name="Normal 7 2 2 6 2 4 2" xfId="37144" xr:uid="{00000000-0005-0000-0000-0000E19E0000}"/>
    <cellStyle name="Normal 7 2 2 6 2 5" xfId="26550" xr:uid="{00000000-0005-0000-0000-0000E29E0000}"/>
    <cellStyle name="Normal 7 2 2 6 3" xfId="20636" xr:uid="{00000000-0005-0000-0000-0000E39E0000}"/>
    <cellStyle name="Normal 7 2 2 6 3 2" xfId="20637" xr:uid="{00000000-0005-0000-0000-0000E49E0000}"/>
    <cellStyle name="Normal 7 2 2 6 3 2 2" xfId="20638" xr:uid="{00000000-0005-0000-0000-0000E59E0000}"/>
    <cellStyle name="Normal 7 2 2 6 3 2 2 2" xfId="43453" xr:uid="{00000000-0005-0000-0000-0000E69E0000}"/>
    <cellStyle name="Normal 7 2 2 6 3 2 3" xfId="33435" xr:uid="{00000000-0005-0000-0000-0000E79E0000}"/>
    <cellStyle name="Normal 7 2 2 6 3 3" xfId="20639" xr:uid="{00000000-0005-0000-0000-0000E89E0000}"/>
    <cellStyle name="Normal 7 2 2 6 3 3 2" xfId="20640" xr:uid="{00000000-0005-0000-0000-0000E99E0000}"/>
    <cellStyle name="Normal 7 2 2 6 3 3 2 2" xfId="43454" xr:uid="{00000000-0005-0000-0000-0000EA9E0000}"/>
    <cellStyle name="Normal 7 2 2 6 3 3 3" xfId="33436" xr:uid="{00000000-0005-0000-0000-0000EB9E0000}"/>
    <cellStyle name="Normal 7 2 2 6 3 4" xfId="20641" xr:uid="{00000000-0005-0000-0000-0000EC9E0000}"/>
    <cellStyle name="Normal 7 2 2 6 3 4 2" xfId="37145" xr:uid="{00000000-0005-0000-0000-0000ED9E0000}"/>
    <cellStyle name="Normal 7 2 2 6 3 5" xfId="26551" xr:uid="{00000000-0005-0000-0000-0000EE9E0000}"/>
    <cellStyle name="Normal 7 2 2 6 4" xfId="20642" xr:uid="{00000000-0005-0000-0000-0000EF9E0000}"/>
    <cellStyle name="Normal 7 2 2 6 4 2" xfId="20643" xr:uid="{00000000-0005-0000-0000-0000F09E0000}"/>
    <cellStyle name="Normal 7 2 2 6 4 2 2" xfId="43455" xr:uid="{00000000-0005-0000-0000-0000F19E0000}"/>
    <cellStyle name="Normal 7 2 2 6 4 3" xfId="33437" xr:uid="{00000000-0005-0000-0000-0000F29E0000}"/>
    <cellStyle name="Normal 7 2 2 6 5" xfId="20644" xr:uid="{00000000-0005-0000-0000-0000F39E0000}"/>
    <cellStyle name="Normal 7 2 2 6 5 2" xfId="20645" xr:uid="{00000000-0005-0000-0000-0000F49E0000}"/>
    <cellStyle name="Normal 7 2 2 6 5 2 2" xfId="43456" xr:uid="{00000000-0005-0000-0000-0000F59E0000}"/>
    <cellStyle name="Normal 7 2 2 6 5 3" xfId="33438" xr:uid="{00000000-0005-0000-0000-0000F69E0000}"/>
    <cellStyle name="Normal 7 2 2 6 6" xfId="20646" xr:uid="{00000000-0005-0000-0000-0000F79E0000}"/>
    <cellStyle name="Normal 7 2 2 6 6 2" xfId="37143" xr:uid="{00000000-0005-0000-0000-0000F89E0000}"/>
    <cellStyle name="Normal 7 2 2 6 7" xfId="26549" xr:uid="{00000000-0005-0000-0000-0000F99E0000}"/>
    <cellStyle name="Normal 7 2 2 7" xfId="20647" xr:uid="{00000000-0005-0000-0000-0000FA9E0000}"/>
    <cellStyle name="Normal 7 2 2 7 2" xfId="20648" xr:uid="{00000000-0005-0000-0000-0000FB9E0000}"/>
    <cellStyle name="Normal 7 2 2 7 2 2" xfId="20649" xr:uid="{00000000-0005-0000-0000-0000FC9E0000}"/>
    <cellStyle name="Normal 7 2 2 7 2 2 2" xfId="43457" xr:uid="{00000000-0005-0000-0000-0000FD9E0000}"/>
    <cellStyle name="Normal 7 2 2 7 2 3" xfId="33439" xr:uid="{00000000-0005-0000-0000-0000FE9E0000}"/>
    <cellStyle name="Normal 7 2 2 7 3" xfId="20650" xr:uid="{00000000-0005-0000-0000-0000FF9E0000}"/>
    <cellStyle name="Normal 7 2 2 7 3 2" xfId="20651" xr:uid="{00000000-0005-0000-0000-0000009F0000}"/>
    <cellStyle name="Normal 7 2 2 7 3 2 2" xfId="43458" xr:uid="{00000000-0005-0000-0000-0000019F0000}"/>
    <cellStyle name="Normal 7 2 2 7 3 3" xfId="33440" xr:uid="{00000000-0005-0000-0000-0000029F0000}"/>
    <cellStyle name="Normal 7 2 2 7 4" xfId="20652" xr:uid="{00000000-0005-0000-0000-0000039F0000}"/>
    <cellStyle name="Normal 7 2 2 7 4 2" xfId="37146" xr:uid="{00000000-0005-0000-0000-0000049F0000}"/>
    <cellStyle name="Normal 7 2 2 7 5" xfId="26552" xr:uid="{00000000-0005-0000-0000-0000059F0000}"/>
    <cellStyle name="Normal 7 2 2 8" xfId="20653" xr:uid="{00000000-0005-0000-0000-0000069F0000}"/>
    <cellStyle name="Normal 7 2 2 8 2" xfId="20654" xr:uid="{00000000-0005-0000-0000-0000079F0000}"/>
    <cellStyle name="Normal 7 2 2 8 2 2" xfId="20655" xr:uid="{00000000-0005-0000-0000-0000089F0000}"/>
    <cellStyle name="Normal 7 2 2 8 2 2 2" xfId="43459" xr:uid="{00000000-0005-0000-0000-0000099F0000}"/>
    <cellStyle name="Normal 7 2 2 8 2 3" xfId="33441" xr:uid="{00000000-0005-0000-0000-00000A9F0000}"/>
    <cellStyle name="Normal 7 2 2 8 3" xfId="20656" xr:uid="{00000000-0005-0000-0000-00000B9F0000}"/>
    <cellStyle name="Normal 7 2 2 8 3 2" xfId="20657" xr:uid="{00000000-0005-0000-0000-00000C9F0000}"/>
    <cellStyle name="Normal 7 2 2 8 3 2 2" xfId="43460" xr:uid="{00000000-0005-0000-0000-00000D9F0000}"/>
    <cellStyle name="Normal 7 2 2 8 3 3" xfId="33442" xr:uid="{00000000-0005-0000-0000-00000E9F0000}"/>
    <cellStyle name="Normal 7 2 2 8 4" xfId="20658" xr:uid="{00000000-0005-0000-0000-00000F9F0000}"/>
    <cellStyle name="Normal 7 2 2 8 4 2" xfId="37147" xr:uid="{00000000-0005-0000-0000-0000109F0000}"/>
    <cellStyle name="Normal 7 2 2 8 5" xfId="26553" xr:uid="{00000000-0005-0000-0000-0000119F0000}"/>
    <cellStyle name="Normal 7 2 2 9" xfId="20659" xr:uid="{00000000-0005-0000-0000-0000129F0000}"/>
    <cellStyle name="Normal 7 2 2 9 2" xfId="20660" xr:uid="{00000000-0005-0000-0000-0000139F0000}"/>
    <cellStyle name="Normal 7 2 2 9 2 2" xfId="37106" xr:uid="{00000000-0005-0000-0000-0000149F0000}"/>
    <cellStyle name="Normal 7 2 2 9 3" xfId="26512" xr:uid="{00000000-0005-0000-0000-0000159F0000}"/>
    <cellStyle name="Normal 7 2 3" xfId="20661" xr:uid="{00000000-0005-0000-0000-0000169F0000}"/>
    <cellStyle name="Normal 7 2 3 10" xfId="23344" xr:uid="{00000000-0005-0000-0000-0000179F0000}"/>
    <cellStyle name="Normal 7 2 3 2" xfId="20662" xr:uid="{00000000-0005-0000-0000-0000189F0000}"/>
    <cellStyle name="Normal 7 2 3 2 2" xfId="20663" xr:uid="{00000000-0005-0000-0000-0000199F0000}"/>
    <cellStyle name="Normal 7 2 3 2 2 2" xfId="20664" xr:uid="{00000000-0005-0000-0000-00001A9F0000}"/>
    <cellStyle name="Normal 7 2 3 2 2 2 2" xfId="20665" xr:uid="{00000000-0005-0000-0000-00001B9F0000}"/>
    <cellStyle name="Normal 7 2 3 2 2 2 2 2" xfId="20666" xr:uid="{00000000-0005-0000-0000-00001C9F0000}"/>
    <cellStyle name="Normal 7 2 3 2 2 2 2 2 2" xfId="43461" xr:uid="{00000000-0005-0000-0000-00001D9F0000}"/>
    <cellStyle name="Normal 7 2 3 2 2 2 2 3" xfId="33443" xr:uid="{00000000-0005-0000-0000-00001E9F0000}"/>
    <cellStyle name="Normal 7 2 3 2 2 2 3" xfId="20667" xr:uid="{00000000-0005-0000-0000-00001F9F0000}"/>
    <cellStyle name="Normal 7 2 3 2 2 2 3 2" xfId="20668" xr:uid="{00000000-0005-0000-0000-0000209F0000}"/>
    <cellStyle name="Normal 7 2 3 2 2 2 3 2 2" xfId="43462" xr:uid="{00000000-0005-0000-0000-0000219F0000}"/>
    <cellStyle name="Normal 7 2 3 2 2 2 3 3" xfId="33444" xr:uid="{00000000-0005-0000-0000-0000229F0000}"/>
    <cellStyle name="Normal 7 2 3 2 2 2 4" xfId="20669" xr:uid="{00000000-0005-0000-0000-0000239F0000}"/>
    <cellStyle name="Normal 7 2 3 2 2 2 4 2" xfId="37151" xr:uid="{00000000-0005-0000-0000-0000249F0000}"/>
    <cellStyle name="Normal 7 2 3 2 2 2 5" xfId="26557" xr:uid="{00000000-0005-0000-0000-0000259F0000}"/>
    <cellStyle name="Normal 7 2 3 2 2 3" xfId="20670" xr:uid="{00000000-0005-0000-0000-0000269F0000}"/>
    <cellStyle name="Normal 7 2 3 2 2 3 2" xfId="20671" xr:uid="{00000000-0005-0000-0000-0000279F0000}"/>
    <cellStyle name="Normal 7 2 3 2 2 3 2 2" xfId="20672" xr:uid="{00000000-0005-0000-0000-0000289F0000}"/>
    <cellStyle name="Normal 7 2 3 2 2 3 2 2 2" xfId="43463" xr:uid="{00000000-0005-0000-0000-0000299F0000}"/>
    <cellStyle name="Normal 7 2 3 2 2 3 2 3" xfId="33445" xr:uid="{00000000-0005-0000-0000-00002A9F0000}"/>
    <cellStyle name="Normal 7 2 3 2 2 3 3" xfId="20673" xr:uid="{00000000-0005-0000-0000-00002B9F0000}"/>
    <cellStyle name="Normal 7 2 3 2 2 3 3 2" xfId="20674" xr:uid="{00000000-0005-0000-0000-00002C9F0000}"/>
    <cellStyle name="Normal 7 2 3 2 2 3 3 2 2" xfId="43464" xr:uid="{00000000-0005-0000-0000-00002D9F0000}"/>
    <cellStyle name="Normal 7 2 3 2 2 3 3 3" xfId="33446" xr:uid="{00000000-0005-0000-0000-00002E9F0000}"/>
    <cellStyle name="Normal 7 2 3 2 2 3 4" xfId="20675" xr:uid="{00000000-0005-0000-0000-00002F9F0000}"/>
    <cellStyle name="Normal 7 2 3 2 2 3 4 2" xfId="37152" xr:uid="{00000000-0005-0000-0000-0000309F0000}"/>
    <cellStyle name="Normal 7 2 3 2 2 3 5" xfId="26558" xr:uid="{00000000-0005-0000-0000-0000319F0000}"/>
    <cellStyle name="Normal 7 2 3 2 2 4" xfId="20676" xr:uid="{00000000-0005-0000-0000-0000329F0000}"/>
    <cellStyle name="Normal 7 2 3 2 2 4 2" xfId="20677" xr:uid="{00000000-0005-0000-0000-0000339F0000}"/>
    <cellStyle name="Normal 7 2 3 2 2 4 2 2" xfId="43465" xr:uid="{00000000-0005-0000-0000-0000349F0000}"/>
    <cellStyle name="Normal 7 2 3 2 2 4 3" xfId="33447" xr:uid="{00000000-0005-0000-0000-0000359F0000}"/>
    <cellStyle name="Normal 7 2 3 2 2 5" xfId="20678" xr:uid="{00000000-0005-0000-0000-0000369F0000}"/>
    <cellStyle name="Normal 7 2 3 2 2 5 2" xfId="20679" xr:uid="{00000000-0005-0000-0000-0000379F0000}"/>
    <cellStyle name="Normal 7 2 3 2 2 5 2 2" xfId="43466" xr:uid="{00000000-0005-0000-0000-0000389F0000}"/>
    <cellStyle name="Normal 7 2 3 2 2 5 3" xfId="33448" xr:uid="{00000000-0005-0000-0000-0000399F0000}"/>
    <cellStyle name="Normal 7 2 3 2 2 6" xfId="20680" xr:uid="{00000000-0005-0000-0000-00003A9F0000}"/>
    <cellStyle name="Normal 7 2 3 2 2 6 2" xfId="37150" xr:uid="{00000000-0005-0000-0000-00003B9F0000}"/>
    <cellStyle name="Normal 7 2 3 2 2 7" xfId="26556" xr:uid="{00000000-0005-0000-0000-00003C9F0000}"/>
    <cellStyle name="Normal 7 2 3 2 3" xfId="20681" xr:uid="{00000000-0005-0000-0000-00003D9F0000}"/>
    <cellStyle name="Normal 7 2 3 2 3 2" xfId="20682" xr:uid="{00000000-0005-0000-0000-00003E9F0000}"/>
    <cellStyle name="Normal 7 2 3 2 3 2 2" xfId="20683" xr:uid="{00000000-0005-0000-0000-00003F9F0000}"/>
    <cellStyle name="Normal 7 2 3 2 3 2 2 2" xfId="43467" xr:uid="{00000000-0005-0000-0000-0000409F0000}"/>
    <cellStyle name="Normal 7 2 3 2 3 2 3" xfId="33449" xr:uid="{00000000-0005-0000-0000-0000419F0000}"/>
    <cellStyle name="Normal 7 2 3 2 3 3" xfId="20684" xr:uid="{00000000-0005-0000-0000-0000429F0000}"/>
    <cellStyle name="Normal 7 2 3 2 3 3 2" xfId="20685" xr:uid="{00000000-0005-0000-0000-0000439F0000}"/>
    <cellStyle name="Normal 7 2 3 2 3 3 2 2" xfId="43468" xr:uid="{00000000-0005-0000-0000-0000449F0000}"/>
    <cellStyle name="Normal 7 2 3 2 3 3 3" xfId="33450" xr:uid="{00000000-0005-0000-0000-0000459F0000}"/>
    <cellStyle name="Normal 7 2 3 2 3 4" xfId="20686" xr:uid="{00000000-0005-0000-0000-0000469F0000}"/>
    <cellStyle name="Normal 7 2 3 2 3 4 2" xfId="37153" xr:uid="{00000000-0005-0000-0000-0000479F0000}"/>
    <cellStyle name="Normal 7 2 3 2 3 5" xfId="26559" xr:uid="{00000000-0005-0000-0000-0000489F0000}"/>
    <cellStyle name="Normal 7 2 3 2 4" xfId="20687" xr:uid="{00000000-0005-0000-0000-0000499F0000}"/>
    <cellStyle name="Normal 7 2 3 2 4 2" xfId="20688" xr:uid="{00000000-0005-0000-0000-00004A9F0000}"/>
    <cellStyle name="Normal 7 2 3 2 4 2 2" xfId="20689" xr:uid="{00000000-0005-0000-0000-00004B9F0000}"/>
    <cellStyle name="Normal 7 2 3 2 4 2 2 2" xfId="43469" xr:uid="{00000000-0005-0000-0000-00004C9F0000}"/>
    <cellStyle name="Normal 7 2 3 2 4 2 3" xfId="33451" xr:uid="{00000000-0005-0000-0000-00004D9F0000}"/>
    <cellStyle name="Normal 7 2 3 2 4 3" xfId="20690" xr:uid="{00000000-0005-0000-0000-00004E9F0000}"/>
    <cellStyle name="Normal 7 2 3 2 4 3 2" xfId="20691" xr:uid="{00000000-0005-0000-0000-00004F9F0000}"/>
    <cellStyle name="Normal 7 2 3 2 4 3 2 2" xfId="43470" xr:uid="{00000000-0005-0000-0000-0000509F0000}"/>
    <cellStyle name="Normal 7 2 3 2 4 3 3" xfId="33452" xr:uid="{00000000-0005-0000-0000-0000519F0000}"/>
    <cellStyle name="Normal 7 2 3 2 4 4" xfId="20692" xr:uid="{00000000-0005-0000-0000-0000529F0000}"/>
    <cellStyle name="Normal 7 2 3 2 4 4 2" xfId="37154" xr:uid="{00000000-0005-0000-0000-0000539F0000}"/>
    <cellStyle name="Normal 7 2 3 2 4 5" xfId="26560" xr:uid="{00000000-0005-0000-0000-0000549F0000}"/>
    <cellStyle name="Normal 7 2 3 2 5" xfId="20693" xr:uid="{00000000-0005-0000-0000-0000559F0000}"/>
    <cellStyle name="Normal 7 2 3 2 5 2" xfId="20694" xr:uid="{00000000-0005-0000-0000-0000569F0000}"/>
    <cellStyle name="Normal 7 2 3 2 5 2 2" xfId="43471" xr:uid="{00000000-0005-0000-0000-0000579F0000}"/>
    <cellStyle name="Normal 7 2 3 2 5 3" xfId="33453" xr:uid="{00000000-0005-0000-0000-0000589F0000}"/>
    <cellStyle name="Normal 7 2 3 2 6" xfId="20695" xr:uid="{00000000-0005-0000-0000-0000599F0000}"/>
    <cellStyle name="Normal 7 2 3 2 6 2" xfId="20696" xr:uid="{00000000-0005-0000-0000-00005A9F0000}"/>
    <cellStyle name="Normal 7 2 3 2 6 2 2" xfId="43472" xr:uid="{00000000-0005-0000-0000-00005B9F0000}"/>
    <cellStyle name="Normal 7 2 3 2 6 3" xfId="33454" xr:uid="{00000000-0005-0000-0000-00005C9F0000}"/>
    <cellStyle name="Normal 7 2 3 2 7" xfId="20697" xr:uid="{00000000-0005-0000-0000-00005D9F0000}"/>
    <cellStyle name="Normal 7 2 3 2 7 2" xfId="37149" xr:uid="{00000000-0005-0000-0000-00005E9F0000}"/>
    <cellStyle name="Normal 7 2 3 2 8" xfId="26555" xr:uid="{00000000-0005-0000-0000-00005F9F0000}"/>
    <cellStyle name="Normal 7 2 3 3" xfId="20698" xr:uid="{00000000-0005-0000-0000-0000609F0000}"/>
    <cellStyle name="Normal 7 2 3 3 2" xfId="20699" xr:uid="{00000000-0005-0000-0000-0000619F0000}"/>
    <cellStyle name="Normal 7 2 3 3 2 2" xfId="20700" xr:uid="{00000000-0005-0000-0000-0000629F0000}"/>
    <cellStyle name="Normal 7 2 3 3 2 2 2" xfId="20701" xr:uid="{00000000-0005-0000-0000-0000639F0000}"/>
    <cellStyle name="Normal 7 2 3 3 2 2 2 2" xfId="20702" xr:uid="{00000000-0005-0000-0000-0000649F0000}"/>
    <cellStyle name="Normal 7 2 3 3 2 2 2 2 2" xfId="43473" xr:uid="{00000000-0005-0000-0000-0000659F0000}"/>
    <cellStyle name="Normal 7 2 3 3 2 2 2 3" xfId="33455" xr:uid="{00000000-0005-0000-0000-0000669F0000}"/>
    <cellStyle name="Normal 7 2 3 3 2 2 3" xfId="20703" xr:uid="{00000000-0005-0000-0000-0000679F0000}"/>
    <cellStyle name="Normal 7 2 3 3 2 2 3 2" xfId="20704" xr:uid="{00000000-0005-0000-0000-0000689F0000}"/>
    <cellStyle name="Normal 7 2 3 3 2 2 3 2 2" xfId="43474" xr:uid="{00000000-0005-0000-0000-0000699F0000}"/>
    <cellStyle name="Normal 7 2 3 3 2 2 3 3" xfId="33456" xr:uid="{00000000-0005-0000-0000-00006A9F0000}"/>
    <cellStyle name="Normal 7 2 3 3 2 2 4" xfId="20705" xr:uid="{00000000-0005-0000-0000-00006B9F0000}"/>
    <cellStyle name="Normal 7 2 3 3 2 2 4 2" xfId="37157" xr:uid="{00000000-0005-0000-0000-00006C9F0000}"/>
    <cellStyle name="Normal 7 2 3 3 2 2 5" xfId="26563" xr:uid="{00000000-0005-0000-0000-00006D9F0000}"/>
    <cellStyle name="Normal 7 2 3 3 2 3" xfId="20706" xr:uid="{00000000-0005-0000-0000-00006E9F0000}"/>
    <cellStyle name="Normal 7 2 3 3 2 3 2" xfId="20707" xr:uid="{00000000-0005-0000-0000-00006F9F0000}"/>
    <cellStyle name="Normal 7 2 3 3 2 3 2 2" xfId="20708" xr:uid="{00000000-0005-0000-0000-0000709F0000}"/>
    <cellStyle name="Normal 7 2 3 3 2 3 2 2 2" xfId="43475" xr:uid="{00000000-0005-0000-0000-0000719F0000}"/>
    <cellStyle name="Normal 7 2 3 3 2 3 2 3" xfId="33457" xr:uid="{00000000-0005-0000-0000-0000729F0000}"/>
    <cellStyle name="Normal 7 2 3 3 2 3 3" xfId="20709" xr:uid="{00000000-0005-0000-0000-0000739F0000}"/>
    <cellStyle name="Normal 7 2 3 3 2 3 3 2" xfId="20710" xr:uid="{00000000-0005-0000-0000-0000749F0000}"/>
    <cellStyle name="Normal 7 2 3 3 2 3 3 2 2" xfId="43476" xr:uid="{00000000-0005-0000-0000-0000759F0000}"/>
    <cellStyle name="Normal 7 2 3 3 2 3 3 3" xfId="33458" xr:uid="{00000000-0005-0000-0000-0000769F0000}"/>
    <cellStyle name="Normal 7 2 3 3 2 3 4" xfId="20711" xr:uid="{00000000-0005-0000-0000-0000779F0000}"/>
    <cellStyle name="Normal 7 2 3 3 2 3 4 2" xfId="37158" xr:uid="{00000000-0005-0000-0000-0000789F0000}"/>
    <cellStyle name="Normal 7 2 3 3 2 3 5" xfId="26564" xr:uid="{00000000-0005-0000-0000-0000799F0000}"/>
    <cellStyle name="Normal 7 2 3 3 2 4" xfId="20712" xr:uid="{00000000-0005-0000-0000-00007A9F0000}"/>
    <cellStyle name="Normal 7 2 3 3 2 4 2" xfId="20713" xr:uid="{00000000-0005-0000-0000-00007B9F0000}"/>
    <cellStyle name="Normal 7 2 3 3 2 4 2 2" xfId="43477" xr:uid="{00000000-0005-0000-0000-00007C9F0000}"/>
    <cellStyle name="Normal 7 2 3 3 2 4 3" xfId="33459" xr:uid="{00000000-0005-0000-0000-00007D9F0000}"/>
    <cellStyle name="Normal 7 2 3 3 2 5" xfId="20714" xr:uid="{00000000-0005-0000-0000-00007E9F0000}"/>
    <cellStyle name="Normal 7 2 3 3 2 5 2" xfId="20715" xr:uid="{00000000-0005-0000-0000-00007F9F0000}"/>
    <cellStyle name="Normal 7 2 3 3 2 5 2 2" xfId="43478" xr:uid="{00000000-0005-0000-0000-0000809F0000}"/>
    <cellStyle name="Normal 7 2 3 3 2 5 3" xfId="33460" xr:uid="{00000000-0005-0000-0000-0000819F0000}"/>
    <cellStyle name="Normal 7 2 3 3 2 6" xfId="20716" xr:uid="{00000000-0005-0000-0000-0000829F0000}"/>
    <cellStyle name="Normal 7 2 3 3 2 6 2" xfId="37156" xr:uid="{00000000-0005-0000-0000-0000839F0000}"/>
    <cellStyle name="Normal 7 2 3 3 2 7" xfId="26562" xr:uid="{00000000-0005-0000-0000-0000849F0000}"/>
    <cellStyle name="Normal 7 2 3 3 3" xfId="20717" xr:uid="{00000000-0005-0000-0000-0000859F0000}"/>
    <cellStyle name="Normal 7 2 3 3 3 2" xfId="20718" xr:uid="{00000000-0005-0000-0000-0000869F0000}"/>
    <cellStyle name="Normal 7 2 3 3 3 2 2" xfId="20719" xr:uid="{00000000-0005-0000-0000-0000879F0000}"/>
    <cellStyle name="Normal 7 2 3 3 3 2 2 2" xfId="43479" xr:uid="{00000000-0005-0000-0000-0000889F0000}"/>
    <cellStyle name="Normal 7 2 3 3 3 2 3" xfId="33461" xr:uid="{00000000-0005-0000-0000-0000899F0000}"/>
    <cellStyle name="Normal 7 2 3 3 3 3" xfId="20720" xr:uid="{00000000-0005-0000-0000-00008A9F0000}"/>
    <cellStyle name="Normal 7 2 3 3 3 3 2" xfId="20721" xr:uid="{00000000-0005-0000-0000-00008B9F0000}"/>
    <cellStyle name="Normal 7 2 3 3 3 3 2 2" xfId="43480" xr:uid="{00000000-0005-0000-0000-00008C9F0000}"/>
    <cellStyle name="Normal 7 2 3 3 3 3 3" xfId="33462" xr:uid="{00000000-0005-0000-0000-00008D9F0000}"/>
    <cellStyle name="Normal 7 2 3 3 3 4" xfId="20722" xr:uid="{00000000-0005-0000-0000-00008E9F0000}"/>
    <cellStyle name="Normal 7 2 3 3 3 4 2" xfId="37159" xr:uid="{00000000-0005-0000-0000-00008F9F0000}"/>
    <cellStyle name="Normal 7 2 3 3 3 5" xfId="26565" xr:uid="{00000000-0005-0000-0000-0000909F0000}"/>
    <cellStyle name="Normal 7 2 3 3 4" xfId="20723" xr:uid="{00000000-0005-0000-0000-0000919F0000}"/>
    <cellStyle name="Normal 7 2 3 3 4 2" xfId="20724" xr:uid="{00000000-0005-0000-0000-0000929F0000}"/>
    <cellStyle name="Normal 7 2 3 3 4 2 2" xfId="20725" xr:uid="{00000000-0005-0000-0000-0000939F0000}"/>
    <cellStyle name="Normal 7 2 3 3 4 2 2 2" xfId="43481" xr:uid="{00000000-0005-0000-0000-0000949F0000}"/>
    <cellStyle name="Normal 7 2 3 3 4 2 3" xfId="33463" xr:uid="{00000000-0005-0000-0000-0000959F0000}"/>
    <cellStyle name="Normal 7 2 3 3 4 3" xfId="20726" xr:uid="{00000000-0005-0000-0000-0000969F0000}"/>
    <cellStyle name="Normal 7 2 3 3 4 3 2" xfId="20727" xr:uid="{00000000-0005-0000-0000-0000979F0000}"/>
    <cellStyle name="Normal 7 2 3 3 4 3 2 2" xfId="43482" xr:uid="{00000000-0005-0000-0000-0000989F0000}"/>
    <cellStyle name="Normal 7 2 3 3 4 3 3" xfId="33464" xr:uid="{00000000-0005-0000-0000-0000999F0000}"/>
    <cellStyle name="Normal 7 2 3 3 4 4" xfId="20728" xr:uid="{00000000-0005-0000-0000-00009A9F0000}"/>
    <cellStyle name="Normal 7 2 3 3 4 4 2" xfId="37160" xr:uid="{00000000-0005-0000-0000-00009B9F0000}"/>
    <cellStyle name="Normal 7 2 3 3 4 5" xfId="26566" xr:uid="{00000000-0005-0000-0000-00009C9F0000}"/>
    <cellStyle name="Normal 7 2 3 3 5" xfId="20729" xr:uid="{00000000-0005-0000-0000-00009D9F0000}"/>
    <cellStyle name="Normal 7 2 3 3 5 2" xfId="20730" xr:uid="{00000000-0005-0000-0000-00009E9F0000}"/>
    <cellStyle name="Normal 7 2 3 3 5 2 2" xfId="43483" xr:uid="{00000000-0005-0000-0000-00009F9F0000}"/>
    <cellStyle name="Normal 7 2 3 3 5 3" xfId="33465" xr:uid="{00000000-0005-0000-0000-0000A09F0000}"/>
    <cellStyle name="Normal 7 2 3 3 6" xfId="20731" xr:uid="{00000000-0005-0000-0000-0000A19F0000}"/>
    <cellStyle name="Normal 7 2 3 3 6 2" xfId="20732" xr:uid="{00000000-0005-0000-0000-0000A29F0000}"/>
    <cellStyle name="Normal 7 2 3 3 6 2 2" xfId="43484" xr:uid="{00000000-0005-0000-0000-0000A39F0000}"/>
    <cellStyle name="Normal 7 2 3 3 6 3" xfId="33466" xr:uid="{00000000-0005-0000-0000-0000A49F0000}"/>
    <cellStyle name="Normal 7 2 3 3 7" xfId="20733" xr:uid="{00000000-0005-0000-0000-0000A59F0000}"/>
    <cellStyle name="Normal 7 2 3 3 7 2" xfId="37155" xr:uid="{00000000-0005-0000-0000-0000A69F0000}"/>
    <cellStyle name="Normal 7 2 3 3 8" xfId="26561" xr:uid="{00000000-0005-0000-0000-0000A79F0000}"/>
    <cellStyle name="Normal 7 2 3 4" xfId="20734" xr:uid="{00000000-0005-0000-0000-0000A89F0000}"/>
    <cellStyle name="Normal 7 2 3 4 2" xfId="20735" xr:uid="{00000000-0005-0000-0000-0000A99F0000}"/>
    <cellStyle name="Normal 7 2 3 4 2 2" xfId="20736" xr:uid="{00000000-0005-0000-0000-0000AA9F0000}"/>
    <cellStyle name="Normal 7 2 3 4 2 2 2" xfId="20737" xr:uid="{00000000-0005-0000-0000-0000AB9F0000}"/>
    <cellStyle name="Normal 7 2 3 4 2 2 2 2" xfId="43485" xr:uid="{00000000-0005-0000-0000-0000AC9F0000}"/>
    <cellStyle name="Normal 7 2 3 4 2 2 3" xfId="33467" xr:uid="{00000000-0005-0000-0000-0000AD9F0000}"/>
    <cellStyle name="Normal 7 2 3 4 2 3" xfId="20738" xr:uid="{00000000-0005-0000-0000-0000AE9F0000}"/>
    <cellStyle name="Normal 7 2 3 4 2 3 2" xfId="20739" xr:uid="{00000000-0005-0000-0000-0000AF9F0000}"/>
    <cellStyle name="Normal 7 2 3 4 2 3 2 2" xfId="43486" xr:uid="{00000000-0005-0000-0000-0000B09F0000}"/>
    <cellStyle name="Normal 7 2 3 4 2 3 3" xfId="33468" xr:uid="{00000000-0005-0000-0000-0000B19F0000}"/>
    <cellStyle name="Normal 7 2 3 4 2 4" xfId="20740" xr:uid="{00000000-0005-0000-0000-0000B29F0000}"/>
    <cellStyle name="Normal 7 2 3 4 2 4 2" xfId="37162" xr:uid="{00000000-0005-0000-0000-0000B39F0000}"/>
    <cellStyle name="Normal 7 2 3 4 2 5" xfId="26568" xr:uid="{00000000-0005-0000-0000-0000B49F0000}"/>
    <cellStyle name="Normal 7 2 3 4 3" xfId="20741" xr:uid="{00000000-0005-0000-0000-0000B59F0000}"/>
    <cellStyle name="Normal 7 2 3 4 3 2" xfId="20742" xr:uid="{00000000-0005-0000-0000-0000B69F0000}"/>
    <cellStyle name="Normal 7 2 3 4 3 2 2" xfId="20743" xr:uid="{00000000-0005-0000-0000-0000B79F0000}"/>
    <cellStyle name="Normal 7 2 3 4 3 2 2 2" xfId="43487" xr:uid="{00000000-0005-0000-0000-0000B89F0000}"/>
    <cellStyle name="Normal 7 2 3 4 3 2 3" xfId="33469" xr:uid="{00000000-0005-0000-0000-0000B99F0000}"/>
    <cellStyle name="Normal 7 2 3 4 3 3" xfId="20744" xr:uid="{00000000-0005-0000-0000-0000BA9F0000}"/>
    <cellStyle name="Normal 7 2 3 4 3 3 2" xfId="20745" xr:uid="{00000000-0005-0000-0000-0000BB9F0000}"/>
    <cellStyle name="Normal 7 2 3 4 3 3 2 2" xfId="43488" xr:uid="{00000000-0005-0000-0000-0000BC9F0000}"/>
    <cellStyle name="Normal 7 2 3 4 3 3 3" xfId="33470" xr:uid="{00000000-0005-0000-0000-0000BD9F0000}"/>
    <cellStyle name="Normal 7 2 3 4 3 4" xfId="20746" xr:uid="{00000000-0005-0000-0000-0000BE9F0000}"/>
    <cellStyle name="Normal 7 2 3 4 3 4 2" xfId="37163" xr:uid="{00000000-0005-0000-0000-0000BF9F0000}"/>
    <cellStyle name="Normal 7 2 3 4 3 5" xfId="26569" xr:uid="{00000000-0005-0000-0000-0000C09F0000}"/>
    <cellStyle name="Normal 7 2 3 4 4" xfId="20747" xr:uid="{00000000-0005-0000-0000-0000C19F0000}"/>
    <cellStyle name="Normal 7 2 3 4 4 2" xfId="20748" xr:uid="{00000000-0005-0000-0000-0000C29F0000}"/>
    <cellStyle name="Normal 7 2 3 4 4 2 2" xfId="43489" xr:uid="{00000000-0005-0000-0000-0000C39F0000}"/>
    <cellStyle name="Normal 7 2 3 4 4 3" xfId="33471" xr:uid="{00000000-0005-0000-0000-0000C49F0000}"/>
    <cellStyle name="Normal 7 2 3 4 5" xfId="20749" xr:uid="{00000000-0005-0000-0000-0000C59F0000}"/>
    <cellStyle name="Normal 7 2 3 4 5 2" xfId="20750" xr:uid="{00000000-0005-0000-0000-0000C69F0000}"/>
    <cellStyle name="Normal 7 2 3 4 5 2 2" xfId="43490" xr:uid="{00000000-0005-0000-0000-0000C79F0000}"/>
    <cellStyle name="Normal 7 2 3 4 5 3" xfId="33472" xr:uid="{00000000-0005-0000-0000-0000C89F0000}"/>
    <cellStyle name="Normal 7 2 3 4 6" xfId="20751" xr:uid="{00000000-0005-0000-0000-0000C99F0000}"/>
    <cellStyle name="Normal 7 2 3 4 6 2" xfId="37161" xr:uid="{00000000-0005-0000-0000-0000CA9F0000}"/>
    <cellStyle name="Normal 7 2 3 4 7" xfId="26567" xr:uid="{00000000-0005-0000-0000-0000CB9F0000}"/>
    <cellStyle name="Normal 7 2 3 5" xfId="20752" xr:uid="{00000000-0005-0000-0000-0000CC9F0000}"/>
    <cellStyle name="Normal 7 2 3 5 2" xfId="20753" xr:uid="{00000000-0005-0000-0000-0000CD9F0000}"/>
    <cellStyle name="Normal 7 2 3 5 2 2" xfId="20754" xr:uid="{00000000-0005-0000-0000-0000CE9F0000}"/>
    <cellStyle name="Normal 7 2 3 5 2 2 2" xfId="43491" xr:uid="{00000000-0005-0000-0000-0000CF9F0000}"/>
    <cellStyle name="Normal 7 2 3 5 2 3" xfId="33473" xr:uid="{00000000-0005-0000-0000-0000D09F0000}"/>
    <cellStyle name="Normal 7 2 3 5 3" xfId="20755" xr:uid="{00000000-0005-0000-0000-0000D19F0000}"/>
    <cellStyle name="Normal 7 2 3 5 3 2" xfId="20756" xr:uid="{00000000-0005-0000-0000-0000D29F0000}"/>
    <cellStyle name="Normal 7 2 3 5 3 2 2" xfId="43492" xr:uid="{00000000-0005-0000-0000-0000D39F0000}"/>
    <cellStyle name="Normal 7 2 3 5 3 3" xfId="33474" xr:uid="{00000000-0005-0000-0000-0000D49F0000}"/>
    <cellStyle name="Normal 7 2 3 5 4" xfId="20757" xr:uid="{00000000-0005-0000-0000-0000D59F0000}"/>
    <cellStyle name="Normal 7 2 3 5 4 2" xfId="37164" xr:uid="{00000000-0005-0000-0000-0000D69F0000}"/>
    <cellStyle name="Normal 7 2 3 5 5" xfId="26570" xr:uid="{00000000-0005-0000-0000-0000D79F0000}"/>
    <cellStyle name="Normal 7 2 3 6" xfId="20758" xr:uid="{00000000-0005-0000-0000-0000D89F0000}"/>
    <cellStyle name="Normal 7 2 3 6 2" xfId="20759" xr:uid="{00000000-0005-0000-0000-0000D99F0000}"/>
    <cellStyle name="Normal 7 2 3 6 2 2" xfId="20760" xr:uid="{00000000-0005-0000-0000-0000DA9F0000}"/>
    <cellStyle name="Normal 7 2 3 6 2 2 2" xfId="43493" xr:uid="{00000000-0005-0000-0000-0000DB9F0000}"/>
    <cellStyle name="Normal 7 2 3 6 2 3" xfId="33475" xr:uid="{00000000-0005-0000-0000-0000DC9F0000}"/>
    <cellStyle name="Normal 7 2 3 6 3" xfId="20761" xr:uid="{00000000-0005-0000-0000-0000DD9F0000}"/>
    <cellStyle name="Normal 7 2 3 6 3 2" xfId="20762" xr:uid="{00000000-0005-0000-0000-0000DE9F0000}"/>
    <cellStyle name="Normal 7 2 3 6 3 2 2" xfId="43494" xr:uid="{00000000-0005-0000-0000-0000DF9F0000}"/>
    <cellStyle name="Normal 7 2 3 6 3 3" xfId="33476" xr:uid="{00000000-0005-0000-0000-0000E09F0000}"/>
    <cellStyle name="Normal 7 2 3 6 4" xfId="20763" xr:uid="{00000000-0005-0000-0000-0000E19F0000}"/>
    <cellStyle name="Normal 7 2 3 6 4 2" xfId="37165" xr:uid="{00000000-0005-0000-0000-0000E29F0000}"/>
    <cellStyle name="Normal 7 2 3 6 5" xfId="26571" xr:uid="{00000000-0005-0000-0000-0000E39F0000}"/>
    <cellStyle name="Normal 7 2 3 7" xfId="20764" xr:uid="{00000000-0005-0000-0000-0000E49F0000}"/>
    <cellStyle name="Normal 7 2 3 7 2" xfId="20765" xr:uid="{00000000-0005-0000-0000-0000E59F0000}"/>
    <cellStyle name="Normal 7 2 3 7 2 2" xfId="37148" xr:uid="{00000000-0005-0000-0000-0000E69F0000}"/>
    <cellStyle name="Normal 7 2 3 7 3" xfId="26554" xr:uid="{00000000-0005-0000-0000-0000E79F0000}"/>
    <cellStyle name="Normal 7 2 3 8" xfId="20766" xr:uid="{00000000-0005-0000-0000-0000E89F0000}"/>
    <cellStyle name="Normal 7 2 3 8 2" xfId="20767" xr:uid="{00000000-0005-0000-0000-0000E99F0000}"/>
    <cellStyle name="Normal 7 2 3 8 2 2" xfId="43495" xr:uid="{00000000-0005-0000-0000-0000EA9F0000}"/>
    <cellStyle name="Normal 7 2 3 8 3" xfId="33477" xr:uid="{00000000-0005-0000-0000-0000EB9F0000}"/>
    <cellStyle name="Normal 7 2 3 9" xfId="20768" xr:uid="{00000000-0005-0000-0000-0000EC9F0000}"/>
    <cellStyle name="Normal 7 2 3 9 2" xfId="20769" xr:uid="{00000000-0005-0000-0000-0000ED9F0000}"/>
    <cellStyle name="Normal 7 2 3 9 2 2" xfId="43496" xr:uid="{00000000-0005-0000-0000-0000EE9F0000}"/>
    <cellStyle name="Normal 7 2 3 9 3" xfId="33478" xr:uid="{00000000-0005-0000-0000-0000EF9F0000}"/>
    <cellStyle name="Normal 7 2 4" xfId="20770" xr:uid="{00000000-0005-0000-0000-0000F09F0000}"/>
    <cellStyle name="Normal 7 2 4 2" xfId="20771" xr:uid="{00000000-0005-0000-0000-0000F19F0000}"/>
    <cellStyle name="Normal 7 2 4 2 2" xfId="20772" xr:uid="{00000000-0005-0000-0000-0000F29F0000}"/>
    <cellStyle name="Normal 7 2 4 2 2 2" xfId="20773" xr:uid="{00000000-0005-0000-0000-0000F39F0000}"/>
    <cellStyle name="Normal 7 2 4 2 2 2 2" xfId="20774" xr:uid="{00000000-0005-0000-0000-0000F49F0000}"/>
    <cellStyle name="Normal 7 2 4 2 2 2 2 2" xfId="43497" xr:uid="{00000000-0005-0000-0000-0000F59F0000}"/>
    <cellStyle name="Normal 7 2 4 2 2 2 3" xfId="33479" xr:uid="{00000000-0005-0000-0000-0000F69F0000}"/>
    <cellStyle name="Normal 7 2 4 2 2 3" xfId="20775" xr:uid="{00000000-0005-0000-0000-0000F79F0000}"/>
    <cellStyle name="Normal 7 2 4 2 2 3 2" xfId="20776" xr:uid="{00000000-0005-0000-0000-0000F89F0000}"/>
    <cellStyle name="Normal 7 2 4 2 2 3 2 2" xfId="43498" xr:uid="{00000000-0005-0000-0000-0000F99F0000}"/>
    <cellStyle name="Normal 7 2 4 2 2 3 3" xfId="33480" xr:uid="{00000000-0005-0000-0000-0000FA9F0000}"/>
    <cellStyle name="Normal 7 2 4 2 2 4" xfId="20777" xr:uid="{00000000-0005-0000-0000-0000FB9F0000}"/>
    <cellStyle name="Normal 7 2 4 2 2 4 2" xfId="37168" xr:uid="{00000000-0005-0000-0000-0000FC9F0000}"/>
    <cellStyle name="Normal 7 2 4 2 2 5" xfId="26574" xr:uid="{00000000-0005-0000-0000-0000FD9F0000}"/>
    <cellStyle name="Normal 7 2 4 2 3" xfId="20778" xr:uid="{00000000-0005-0000-0000-0000FE9F0000}"/>
    <cellStyle name="Normal 7 2 4 2 3 2" xfId="20779" xr:uid="{00000000-0005-0000-0000-0000FF9F0000}"/>
    <cellStyle name="Normal 7 2 4 2 3 2 2" xfId="20780" xr:uid="{00000000-0005-0000-0000-000000A00000}"/>
    <cellStyle name="Normal 7 2 4 2 3 2 2 2" xfId="43499" xr:uid="{00000000-0005-0000-0000-000001A00000}"/>
    <cellStyle name="Normal 7 2 4 2 3 2 3" xfId="33481" xr:uid="{00000000-0005-0000-0000-000002A00000}"/>
    <cellStyle name="Normal 7 2 4 2 3 3" xfId="20781" xr:uid="{00000000-0005-0000-0000-000003A00000}"/>
    <cellStyle name="Normal 7 2 4 2 3 3 2" xfId="20782" xr:uid="{00000000-0005-0000-0000-000004A00000}"/>
    <cellStyle name="Normal 7 2 4 2 3 3 2 2" xfId="43500" xr:uid="{00000000-0005-0000-0000-000005A00000}"/>
    <cellStyle name="Normal 7 2 4 2 3 3 3" xfId="33482" xr:uid="{00000000-0005-0000-0000-000006A00000}"/>
    <cellStyle name="Normal 7 2 4 2 3 4" xfId="20783" xr:uid="{00000000-0005-0000-0000-000007A00000}"/>
    <cellStyle name="Normal 7 2 4 2 3 4 2" xfId="37169" xr:uid="{00000000-0005-0000-0000-000008A00000}"/>
    <cellStyle name="Normal 7 2 4 2 3 5" xfId="26575" xr:uid="{00000000-0005-0000-0000-000009A00000}"/>
    <cellStyle name="Normal 7 2 4 2 4" xfId="20784" xr:uid="{00000000-0005-0000-0000-00000AA00000}"/>
    <cellStyle name="Normal 7 2 4 2 4 2" xfId="20785" xr:uid="{00000000-0005-0000-0000-00000BA00000}"/>
    <cellStyle name="Normal 7 2 4 2 4 2 2" xfId="43501" xr:uid="{00000000-0005-0000-0000-00000CA00000}"/>
    <cellStyle name="Normal 7 2 4 2 4 3" xfId="33483" xr:uid="{00000000-0005-0000-0000-00000DA00000}"/>
    <cellStyle name="Normal 7 2 4 2 5" xfId="20786" xr:uid="{00000000-0005-0000-0000-00000EA00000}"/>
    <cellStyle name="Normal 7 2 4 2 5 2" xfId="20787" xr:uid="{00000000-0005-0000-0000-00000FA00000}"/>
    <cellStyle name="Normal 7 2 4 2 5 2 2" xfId="43502" xr:uid="{00000000-0005-0000-0000-000010A00000}"/>
    <cellStyle name="Normal 7 2 4 2 5 3" xfId="33484" xr:uid="{00000000-0005-0000-0000-000011A00000}"/>
    <cellStyle name="Normal 7 2 4 2 6" xfId="20788" xr:uid="{00000000-0005-0000-0000-000012A00000}"/>
    <cellStyle name="Normal 7 2 4 2 6 2" xfId="37167" xr:uid="{00000000-0005-0000-0000-000013A00000}"/>
    <cellStyle name="Normal 7 2 4 2 7" xfId="26573" xr:uid="{00000000-0005-0000-0000-000014A00000}"/>
    <cellStyle name="Normal 7 2 4 3" xfId="20789" xr:uid="{00000000-0005-0000-0000-000015A00000}"/>
    <cellStyle name="Normal 7 2 4 3 2" xfId="20790" xr:uid="{00000000-0005-0000-0000-000016A00000}"/>
    <cellStyle name="Normal 7 2 4 3 2 2" xfId="20791" xr:uid="{00000000-0005-0000-0000-000017A00000}"/>
    <cellStyle name="Normal 7 2 4 3 2 2 2" xfId="43503" xr:uid="{00000000-0005-0000-0000-000018A00000}"/>
    <cellStyle name="Normal 7 2 4 3 2 3" xfId="33485" xr:uid="{00000000-0005-0000-0000-000019A00000}"/>
    <cellStyle name="Normal 7 2 4 3 3" xfId="20792" xr:uid="{00000000-0005-0000-0000-00001AA00000}"/>
    <cellStyle name="Normal 7 2 4 3 3 2" xfId="20793" xr:uid="{00000000-0005-0000-0000-00001BA00000}"/>
    <cellStyle name="Normal 7 2 4 3 3 2 2" xfId="43504" xr:uid="{00000000-0005-0000-0000-00001CA00000}"/>
    <cellStyle name="Normal 7 2 4 3 3 3" xfId="33486" xr:uid="{00000000-0005-0000-0000-00001DA00000}"/>
    <cellStyle name="Normal 7 2 4 3 4" xfId="20794" xr:uid="{00000000-0005-0000-0000-00001EA00000}"/>
    <cellStyle name="Normal 7 2 4 3 4 2" xfId="37170" xr:uid="{00000000-0005-0000-0000-00001FA00000}"/>
    <cellStyle name="Normal 7 2 4 3 5" xfId="26576" xr:uid="{00000000-0005-0000-0000-000020A00000}"/>
    <cellStyle name="Normal 7 2 4 4" xfId="20795" xr:uid="{00000000-0005-0000-0000-000021A00000}"/>
    <cellStyle name="Normal 7 2 4 4 2" xfId="20796" xr:uid="{00000000-0005-0000-0000-000022A00000}"/>
    <cellStyle name="Normal 7 2 4 4 2 2" xfId="20797" xr:uid="{00000000-0005-0000-0000-000023A00000}"/>
    <cellStyle name="Normal 7 2 4 4 2 2 2" xfId="43505" xr:uid="{00000000-0005-0000-0000-000024A00000}"/>
    <cellStyle name="Normal 7 2 4 4 2 3" xfId="33487" xr:uid="{00000000-0005-0000-0000-000025A00000}"/>
    <cellStyle name="Normal 7 2 4 4 3" xfId="20798" xr:uid="{00000000-0005-0000-0000-000026A00000}"/>
    <cellStyle name="Normal 7 2 4 4 3 2" xfId="20799" xr:uid="{00000000-0005-0000-0000-000027A00000}"/>
    <cellStyle name="Normal 7 2 4 4 3 2 2" xfId="43506" xr:uid="{00000000-0005-0000-0000-000028A00000}"/>
    <cellStyle name="Normal 7 2 4 4 3 3" xfId="33488" xr:uid="{00000000-0005-0000-0000-000029A00000}"/>
    <cellStyle name="Normal 7 2 4 4 4" xfId="20800" xr:uid="{00000000-0005-0000-0000-00002AA00000}"/>
    <cellStyle name="Normal 7 2 4 4 4 2" xfId="37171" xr:uid="{00000000-0005-0000-0000-00002BA00000}"/>
    <cellStyle name="Normal 7 2 4 4 5" xfId="26577" xr:uid="{00000000-0005-0000-0000-00002CA00000}"/>
    <cellStyle name="Normal 7 2 4 5" xfId="20801" xr:uid="{00000000-0005-0000-0000-00002DA00000}"/>
    <cellStyle name="Normal 7 2 4 5 2" xfId="20802" xr:uid="{00000000-0005-0000-0000-00002EA00000}"/>
    <cellStyle name="Normal 7 2 4 5 2 2" xfId="37166" xr:uid="{00000000-0005-0000-0000-00002FA00000}"/>
    <cellStyle name="Normal 7 2 4 5 3" xfId="26572" xr:uid="{00000000-0005-0000-0000-000030A00000}"/>
    <cellStyle name="Normal 7 2 4 6" xfId="20803" xr:uid="{00000000-0005-0000-0000-000031A00000}"/>
    <cellStyle name="Normal 7 2 4 6 2" xfId="20804" xr:uid="{00000000-0005-0000-0000-000032A00000}"/>
    <cellStyle name="Normal 7 2 4 6 2 2" xfId="43507" xr:uid="{00000000-0005-0000-0000-000033A00000}"/>
    <cellStyle name="Normal 7 2 4 6 3" xfId="33489" xr:uid="{00000000-0005-0000-0000-000034A00000}"/>
    <cellStyle name="Normal 7 2 4 7" xfId="20805" xr:uid="{00000000-0005-0000-0000-000035A00000}"/>
    <cellStyle name="Normal 7 2 4 7 2" xfId="20806" xr:uid="{00000000-0005-0000-0000-000036A00000}"/>
    <cellStyle name="Normal 7 2 4 7 2 2" xfId="43508" xr:uid="{00000000-0005-0000-0000-000037A00000}"/>
    <cellStyle name="Normal 7 2 4 7 3" xfId="33490" xr:uid="{00000000-0005-0000-0000-000038A00000}"/>
    <cellStyle name="Normal 7 2 4 8" xfId="23480" xr:uid="{00000000-0005-0000-0000-000039A00000}"/>
    <cellStyle name="Normal 7 2 5" xfId="20807" xr:uid="{00000000-0005-0000-0000-00003AA00000}"/>
    <cellStyle name="Normal 7 2 5 2" xfId="20808" xr:uid="{00000000-0005-0000-0000-00003BA00000}"/>
    <cellStyle name="Normal 7 2 5 2 2" xfId="20809" xr:uid="{00000000-0005-0000-0000-00003CA00000}"/>
    <cellStyle name="Normal 7 2 5 2 2 2" xfId="20810" xr:uid="{00000000-0005-0000-0000-00003DA00000}"/>
    <cellStyle name="Normal 7 2 5 2 2 2 2" xfId="20811" xr:uid="{00000000-0005-0000-0000-00003EA00000}"/>
    <cellStyle name="Normal 7 2 5 2 2 2 2 2" xfId="43509" xr:uid="{00000000-0005-0000-0000-00003FA00000}"/>
    <cellStyle name="Normal 7 2 5 2 2 2 3" xfId="33491" xr:uid="{00000000-0005-0000-0000-000040A00000}"/>
    <cellStyle name="Normal 7 2 5 2 2 3" xfId="20812" xr:uid="{00000000-0005-0000-0000-000041A00000}"/>
    <cellStyle name="Normal 7 2 5 2 2 3 2" xfId="20813" xr:uid="{00000000-0005-0000-0000-000042A00000}"/>
    <cellStyle name="Normal 7 2 5 2 2 3 2 2" xfId="43510" xr:uid="{00000000-0005-0000-0000-000043A00000}"/>
    <cellStyle name="Normal 7 2 5 2 2 3 3" xfId="33492" xr:uid="{00000000-0005-0000-0000-000044A00000}"/>
    <cellStyle name="Normal 7 2 5 2 2 4" xfId="20814" xr:uid="{00000000-0005-0000-0000-000045A00000}"/>
    <cellStyle name="Normal 7 2 5 2 2 4 2" xfId="37174" xr:uid="{00000000-0005-0000-0000-000046A00000}"/>
    <cellStyle name="Normal 7 2 5 2 2 5" xfId="26580" xr:uid="{00000000-0005-0000-0000-000047A00000}"/>
    <cellStyle name="Normal 7 2 5 2 3" xfId="20815" xr:uid="{00000000-0005-0000-0000-000048A00000}"/>
    <cellStyle name="Normal 7 2 5 2 3 2" xfId="20816" xr:uid="{00000000-0005-0000-0000-000049A00000}"/>
    <cellStyle name="Normal 7 2 5 2 3 2 2" xfId="20817" xr:uid="{00000000-0005-0000-0000-00004AA00000}"/>
    <cellStyle name="Normal 7 2 5 2 3 2 2 2" xfId="43511" xr:uid="{00000000-0005-0000-0000-00004BA00000}"/>
    <cellStyle name="Normal 7 2 5 2 3 2 3" xfId="33493" xr:uid="{00000000-0005-0000-0000-00004CA00000}"/>
    <cellStyle name="Normal 7 2 5 2 3 3" xfId="20818" xr:uid="{00000000-0005-0000-0000-00004DA00000}"/>
    <cellStyle name="Normal 7 2 5 2 3 3 2" xfId="20819" xr:uid="{00000000-0005-0000-0000-00004EA00000}"/>
    <cellStyle name="Normal 7 2 5 2 3 3 2 2" xfId="43512" xr:uid="{00000000-0005-0000-0000-00004FA00000}"/>
    <cellStyle name="Normal 7 2 5 2 3 3 3" xfId="33494" xr:uid="{00000000-0005-0000-0000-000050A00000}"/>
    <cellStyle name="Normal 7 2 5 2 3 4" xfId="20820" xr:uid="{00000000-0005-0000-0000-000051A00000}"/>
    <cellStyle name="Normal 7 2 5 2 3 4 2" xfId="37175" xr:uid="{00000000-0005-0000-0000-000052A00000}"/>
    <cellStyle name="Normal 7 2 5 2 3 5" xfId="26581" xr:uid="{00000000-0005-0000-0000-000053A00000}"/>
    <cellStyle name="Normal 7 2 5 2 4" xfId="20821" xr:uid="{00000000-0005-0000-0000-000054A00000}"/>
    <cellStyle name="Normal 7 2 5 2 4 2" xfId="20822" xr:uid="{00000000-0005-0000-0000-000055A00000}"/>
    <cellStyle name="Normal 7 2 5 2 4 2 2" xfId="43513" xr:uid="{00000000-0005-0000-0000-000056A00000}"/>
    <cellStyle name="Normal 7 2 5 2 4 3" xfId="33495" xr:uid="{00000000-0005-0000-0000-000057A00000}"/>
    <cellStyle name="Normal 7 2 5 2 5" xfId="20823" xr:uid="{00000000-0005-0000-0000-000058A00000}"/>
    <cellStyle name="Normal 7 2 5 2 5 2" xfId="20824" xr:uid="{00000000-0005-0000-0000-000059A00000}"/>
    <cellStyle name="Normal 7 2 5 2 5 2 2" xfId="43514" xr:uid="{00000000-0005-0000-0000-00005AA00000}"/>
    <cellStyle name="Normal 7 2 5 2 5 3" xfId="33496" xr:uid="{00000000-0005-0000-0000-00005BA00000}"/>
    <cellStyle name="Normal 7 2 5 2 6" xfId="20825" xr:uid="{00000000-0005-0000-0000-00005CA00000}"/>
    <cellStyle name="Normal 7 2 5 2 6 2" xfId="37173" xr:uid="{00000000-0005-0000-0000-00005DA00000}"/>
    <cellStyle name="Normal 7 2 5 2 7" xfId="26579" xr:uid="{00000000-0005-0000-0000-00005EA00000}"/>
    <cellStyle name="Normal 7 2 5 3" xfId="20826" xr:uid="{00000000-0005-0000-0000-00005FA00000}"/>
    <cellStyle name="Normal 7 2 5 3 2" xfId="20827" xr:uid="{00000000-0005-0000-0000-000060A00000}"/>
    <cellStyle name="Normal 7 2 5 3 2 2" xfId="20828" xr:uid="{00000000-0005-0000-0000-000061A00000}"/>
    <cellStyle name="Normal 7 2 5 3 2 2 2" xfId="43515" xr:uid="{00000000-0005-0000-0000-000062A00000}"/>
    <cellStyle name="Normal 7 2 5 3 2 3" xfId="33497" xr:uid="{00000000-0005-0000-0000-000063A00000}"/>
    <cellStyle name="Normal 7 2 5 3 3" xfId="20829" xr:uid="{00000000-0005-0000-0000-000064A00000}"/>
    <cellStyle name="Normal 7 2 5 3 3 2" xfId="20830" xr:uid="{00000000-0005-0000-0000-000065A00000}"/>
    <cellStyle name="Normal 7 2 5 3 3 2 2" xfId="43516" xr:uid="{00000000-0005-0000-0000-000066A00000}"/>
    <cellStyle name="Normal 7 2 5 3 3 3" xfId="33498" xr:uid="{00000000-0005-0000-0000-000067A00000}"/>
    <cellStyle name="Normal 7 2 5 3 4" xfId="20831" xr:uid="{00000000-0005-0000-0000-000068A00000}"/>
    <cellStyle name="Normal 7 2 5 3 4 2" xfId="37176" xr:uid="{00000000-0005-0000-0000-000069A00000}"/>
    <cellStyle name="Normal 7 2 5 3 5" xfId="26582" xr:uid="{00000000-0005-0000-0000-00006AA00000}"/>
    <cellStyle name="Normal 7 2 5 4" xfId="20832" xr:uid="{00000000-0005-0000-0000-00006BA00000}"/>
    <cellStyle name="Normal 7 2 5 4 2" xfId="20833" xr:uid="{00000000-0005-0000-0000-00006CA00000}"/>
    <cellStyle name="Normal 7 2 5 4 2 2" xfId="20834" xr:uid="{00000000-0005-0000-0000-00006DA00000}"/>
    <cellStyle name="Normal 7 2 5 4 2 2 2" xfId="43517" xr:uid="{00000000-0005-0000-0000-00006EA00000}"/>
    <cellStyle name="Normal 7 2 5 4 2 3" xfId="33499" xr:uid="{00000000-0005-0000-0000-00006FA00000}"/>
    <cellStyle name="Normal 7 2 5 4 3" xfId="20835" xr:uid="{00000000-0005-0000-0000-000070A00000}"/>
    <cellStyle name="Normal 7 2 5 4 3 2" xfId="20836" xr:uid="{00000000-0005-0000-0000-000071A00000}"/>
    <cellStyle name="Normal 7 2 5 4 3 2 2" xfId="43518" xr:uid="{00000000-0005-0000-0000-000072A00000}"/>
    <cellStyle name="Normal 7 2 5 4 3 3" xfId="33500" xr:uid="{00000000-0005-0000-0000-000073A00000}"/>
    <cellStyle name="Normal 7 2 5 4 4" xfId="20837" xr:uid="{00000000-0005-0000-0000-000074A00000}"/>
    <cellStyle name="Normal 7 2 5 4 4 2" xfId="37177" xr:uid="{00000000-0005-0000-0000-000075A00000}"/>
    <cellStyle name="Normal 7 2 5 4 5" xfId="26583" xr:uid="{00000000-0005-0000-0000-000076A00000}"/>
    <cellStyle name="Normal 7 2 5 5" xfId="20838" xr:uid="{00000000-0005-0000-0000-000077A00000}"/>
    <cellStyle name="Normal 7 2 5 5 2" xfId="20839" xr:uid="{00000000-0005-0000-0000-000078A00000}"/>
    <cellStyle name="Normal 7 2 5 5 2 2" xfId="43519" xr:uid="{00000000-0005-0000-0000-000079A00000}"/>
    <cellStyle name="Normal 7 2 5 5 3" xfId="33501" xr:uid="{00000000-0005-0000-0000-00007AA00000}"/>
    <cellStyle name="Normal 7 2 5 6" xfId="20840" xr:uid="{00000000-0005-0000-0000-00007BA00000}"/>
    <cellStyle name="Normal 7 2 5 6 2" xfId="20841" xr:uid="{00000000-0005-0000-0000-00007CA00000}"/>
    <cellStyle name="Normal 7 2 5 6 2 2" xfId="43520" xr:uid="{00000000-0005-0000-0000-00007DA00000}"/>
    <cellStyle name="Normal 7 2 5 6 3" xfId="33502" xr:uid="{00000000-0005-0000-0000-00007EA00000}"/>
    <cellStyle name="Normal 7 2 5 7" xfId="20842" xr:uid="{00000000-0005-0000-0000-00007FA00000}"/>
    <cellStyle name="Normal 7 2 5 7 2" xfId="37172" xr:uid="{00000000-0005-0000-0000-000080A00000}"/>
    <cellStyle name="Normal 7 2 5 8" xfId="26578" xr:uid="{00000000-0005-0000-0000-000081A00000}"/>
    <cellStyle name="Normal 7 2 5 9" xfId="45289" xr:uid="{00000000-0005-0000-0000-000082A00000}"/>
    <cellStyle name="Normal 7 2 6" xfId="20843" xr:uid="{00000000-0005-0000-0000-000083A00000}"/>
    <cellStyle name="Normal 7 2 6 2" xfId="20844" xr:uid="{00000000-0005-0000-0000-000084A00000}"/>
    <cellStyle name="Normal 7 2 6 2 2" xfId="20845" xr:uid="{00000000-0005-0000-0000-000085A00000}"/>
    <cellStyle name="Normal 7 2 6 2 2 2" xfId="20846" xr:uid="{00000000-0005-0000-0000-000086A00000}"/>
    <cellStyle name="Normal 7 2 6 2 2 2 2" xfId="20847" xr:uid="{00000000-0005-0000-0000-000087A00000}"/>
    <cellStyle name="Normal 7 2 6 2 2 2 2 2" xfId="43521" xr:uid="{00000000-0005-0000-0000-000088A00000}"/>
    <cellStyle name="Normal 7 2 6 2 2 2 3" xfId="33503" xr:uid="{00000000-0005-0000-0000-000089A00000}"/>
    <cellStyle name="Normal 7 2 6 2 2 3" xfId="20848" xr:uid="{00000000-0005-0000-0000-00008AA00000}"/>
    <cellStyle name="Normal 7 2 6 2 2 3 2" xfId="20849" xr:uid="{00000000-0005-0000-0000-00008BA00000}"/>
    <cellStyle name="Normal 7 2 6 2 2 3 2 2" xfId="43522" xr:uid="{00000000-0005-0000-0000-00008CA00000}"/>
    <cellStyle name="Normal 7 2 6 2 2 3 3" xfId="33504" xr:uid="{00000000-0005-0000-0000-00008DA00000}"/>
    <cellStyle name="Normal 7 2 6 2 2 4" xfId="20850" xr:uid="{00000000-0005-0000-0000-00008EA00000}"/>
    <cellStyle name="Normal 7 2 6 2 2 4 2" xfId="37180" xr:uid="{00000000-0005-0000-0000-00008FA00000}"/>
    <cellStyle name="Normal 7 2 6 2 2 5" xfId="26586" xr:uid="{00000000-0005-0000-0000-000090A00000}"/>
    <cellStyle name="Normal 7 2 6 2 3" xfId="20851" xr:uid="{00000000-0005-0000-0000-000091A00000}"/>
    <cellStyle name="Normal 7 2 6 2 3 2" xfId="20852" xr:uid="{00000000-0005-0000-0000-000092A00000}"/>
    <cellStyle name="Normal 7 2 6 2 3 2 2" xfId="20853" xr:uid="{00000000-0005-0000-0000-000093A00000}"/>
    <cellStyle name="Normal 7 2 6 2 3 2 2 2" xfId="43523" xr:uid="{00000000-0005-0000-0000-000094A00000}"/>
    <cellStyle name="Normal 7 2 6 2 3 2 3" xfId="33505" xr:uid="{00000000-0005-0000-0000-000095A00000}"/>
    <cellStyle name="Normal 7 2 6 2 3 3" xfId="20854" xr:uid="{00000000-0005-0000-0000-000096A00000}"/>
    <cellStyle name="Normal 7 2 6 2 3 3 2" xfId="20855" xr:uid="{00000000-0005-0000-0000-000097A00000}"/>
    <cellStyle name="Normal 7 2 6 2 3 3 2 2" xfId="43524" xr:uid="{00000000-0005-0000-0000-000098A00000}"/>
    <cellStyle name="Normal 7 2 6 2 3 3 3" xfId="33506" xr:uid="{00000000-0005-0000-0000-000099A00000}"/>
    <cellStyle name="Normal 7 2 6 2 3 4" xfId="20856" xr:uid="{00000000-0005-0000-0000-00009AA00000}"/>
    <cellStyle name="Normal 7 2 6 2 3 4 2" xfId="37181" xr:uid="{00000000-0005-0000-0000-00009BA00000}"/>
    <cellStyle name="Normal 7 2 6 2 3 5" xfId="26587" xr:uid="{00000000-0005-0000-0000-00009CA00000}"/>
    <cellStyle name="Normal 7 2 6 2 4" xfId="20857" xr:uid="{00000000-0005-0000-0000-00009DA00000}"/>
    <cellStyle name="Normal 7 2 6 2 4 2" xfId="20858" xr:uid="{00000000-0005-0000-0000-00009EA00000}"/>
    <cellStyle name="Normal 7 2 6 2 4 2 2" xfId="43525" xr:uid="{00000000-0005-0000-0000-00009FA00000}"/>
    <cellStyle name="Normal 7 2 6 2 4 3" xfId="33507" xr:uid="{00000000-0005-0000-0000-0000A0A00000}"/>
    <cellStyle name="Normal 7 2 6 2 5" xfId="20859" xr:uid="{00000000-0005-0000-0000-0000A1A00000}"/>
    <cellStyle name="Normal 7 2 6 2 5 2" xfId="20860" xr:uid="{00000000-0005-0000-0000-0000A2A00000}"/>
    <cellStyle name="Normal 7 2 6 2 5 2 2" xfId="43526" xr:uid="{00000000-0005-0000-0000-0000A3A00000}"/>
    <cellStyle name="Normal 7 2 6 2 5 3" xfId="33508" xr:uid="{00000000-0005-0000-0000-0000A4A00000}"/>
    <cellStyle name="Normal 7 2 6 2 6" xfId="20861" xr:uid="{00000000-0005-0000-0000-0000A5A00000}"/>
    <cellStyle name="Normal 7 2 6 2 6 2" xfId="37179" xr:uid="{00000000-0005-0000-0000-0000A6A00000}"/>
    <cellStyle name="Normal 7 2 6 2 7" xfId="26585" xr:uid="{00000000-0005-0000-0000-0000A7A00000}"/>
    <cellStyle name="Normal 7 2 6 3" xfId="20862" xr:uid="{00000000-0005-0000-0000-0000A8A00000}"/>
    <cellStyle name="Normal 7 2 6 3 2" xfId="20863" xr:uid="{00000000-0005-0000-0000-0000A9A00000}"/>
    <cellStyle name="Normal 7 2 6 3 2 2" xfId="20864" xr:uid="{00000000-0005-0000-0000-0000AAA00000}"/>
    <cellStyle name="Normal 7 2 6 3 2 2 2" xfId="43527" xr:uid="{00000000-0005-0000-0000-0000ABA00000}"/>
    <cellStyle name="Normal 7 2 6 3 2 3" xfId="33509" xr:uid="{00000000-0005-0000-0000-0000ACA00000}"/>
    <cellStyle name="Normal 7 2 6 3 3" xfId="20865" xr:uid="{00000000-0005-0000-0000-0000ADA00000}"/>
    <cellStyle name="Normal 7 2 6 3 3 2" xfId="20866" xr:uid="{00000000-0005-0000-0000-0000AEA00000}"/>
    <cellStyle name="Normal 7 2 6 3 3 2 2" xfId="43528" xr:uid="{00000000-0005-0000-0000-0000AFA00000}"/>
    <cellStyle name="Normal 7 2 6 3 3 3" xfId="33510" xr:uid="{00000000-0005-0000-0000-0000B0A00000}"/>
    <cellStyle name="Normal 7 2 6 3 4" xfId="20867" xr:uid="{00000000-0005-0000-0000-0000B1A00000}"/>
    <cellStyle name="Normal 7 2 6 3 4 2" xfId="37182" xr:uid="{00000000-0005-0000-0000-0000B2A00000}"/>
    <cellStyle name="Normal 7 2 6 3 5" xfId="26588" xr:uid="{00000000-0005-0000-0000-0000B3A00000}"/>
    <cellStyle name="Normal 7 2 6 4" xfId="20868" xr:uid="{00000000-0005-0000-0000-0000B4A00000}"/>
    <cellStyle name="Normal 7 2 6 4 2" xfId="20869" xr:uid="{00000000-0005-0000-0000-0000B5A00000}"/>
    <cellStyle name="Normal 7 2 6 4 2 2" xfId="20870" xr:uid="{00000000-0005-0000-0000-0000B6A00000}"/>
    <cellStyle name="Normal 7 2 6 4 2 2 2" xfId="43529" xr:uid="{00000000-0005-0000-0000-0000B7A00000}"/>
    <cellStyle name="Normal 7 2 6 4 2 3" xfId="33511" xr:uid="{00000000-0005-0000-0000-0000B8A00000}"/>
    <cellStyle name="Normal 7 2 6 4 3" xfId="20871" xr:uid="{00000000-0005-0000-0000-0000B9A00000}"/>
    <cellStyle name="Normal 7 2 6 4 3 2" xfId="20872" xr:uid="{00000000-0005-0000-0000-0000BAA00000}"/>
    <cellStyle name="Normal 7 2 6 4 3 2 2" xfId="43530" xr:uid="{00000000-0005-0000-0000-0000BBA00000}"/>
    <cellStyle name="Normal 7 2 6 4 3 3" xfId="33512" xr:uid="{00000000-0005-0000-0000-0000BCA00000}"/>
    <cellStyle name="Normal 7 2 6 4 4" xfId="20873" xr:uid="{00000000-0005-0000-0000-0000BDA00000}"/>
    <cellStyle name="Normal 7 2 6 4 4 2" xfId="37183" xr:uid="{00000000-0005-0000-0000-0000BEA00000}"/>
    <cellStyle name="Normal 7 2 6 4 5" xfId="26589" xr:uid="{00000000-0005-0000-0000-0000BFA00000}"/>
    <cellStyle name="Normal 7 2 6 5" xfId="20874" xr:uid="{00000000-0005-0000-0000-0000C0A00000}"/>
    <cellStyle name="Normal 7 2 6 5 2" xfId="20875" xr:uid="{00000000-0005-0000-0000-0000C1A00000}"/>
    <cellStyle name="Normal 7 2 6 5 2 2" xfId="43531" xr:uid="{00000000-0005-0000-0000-0000C2A00000}"/>
    <cellStyle name="Normal 7 2 6 5 3" xfId="33513" xr:uid="{00000000-0005-0000-0000-0000C3A00000}"/>
    <cellStyle name="Normal 7 2 6 6" xfId="20876" xr:uid="{00000000-0005-0000-0000-0000C4A00000}"/>
    <cellStyle name="Normal 7 2 6 6 2" xfId="20877" xr:uid="{00000000-0005-0000-0000-0000C5A00000}"/>
    <cellStyle name="Normal 7 2 6 6 2 2" xfId="43532" xr:uid="{00000000-0005-0000-0000-0000C6A00000}"/>
    <cellStyle name="Normal 7 2 6 6 3" xfId="33514" xr:uid="{00000000-0005-0000-0000-0000C7A00000}"/>
    <cellStyle name="Normal 7 2 6 7" xfId="20878" xr:uid="{00000000-0005-0000-0000-0000C8A00000}"/>
    <cellStyle name="Normal 7 2 6 7 2" xfId="37178" xr:uid="{00000000-0005-0000-0000-0000C9A00000}"/>
    <cellStyle name="Normal 7 2 6 8" xfId="26584" xr:uid="{00000000-0005-0000-0000-0000CAA00000}"/>
    <cellStyle name="Normal 7 2 6 9" xfId="46414" xr:uid="{00000000-0005-0000-0000-0000CBA00000}"/>
    <cellStyle name="Normal 7 2 7" xfId="20879" xr:uid="{00000000-0005-0000-0000-0000CCA00000}"/>
    <cellStyle name="Normal 7 2 7 2" xfId="20880" xr:uid="{00000000-0005-0000-0000-0000CDA00000}"/>
    <cellStyle name="Normal 7 2 7 2 2" xfId="20881" xr:uid="{00000000-0005-0000-0000-0000CEA00000}"/>
    <cellStyle name="Normal 7 2 7 2 2 2" xfId="20882" xr:uid="{00000000-0005-0000-0000-0000CFA00000}"/>
    <cellStyle name="Normal 7 2 7 2 2 2 2" xfId="43533" xr:uid="{00000000-0005-0000-0000-0000D0A00000}"/>
    <cellStyle name="Normal 7 2 7 2 2 3" xfId="33515" xr:uid="{00000000-0005-0000-0000-0000D1A00000}"/>
    <cellStyle name="Normal 7 2 7 2 3" xfId="20883" xr:uid="{00000000-0005-0000-0000-0000D2A00000}"/>
    <cellStyle name="Normal 7 2 7 2 3 2" xfId="20884" xr:uid="{00000000-0005-0000-0000-0000D3A00000}"/>
    <cellStyle name="Normal 7 2 7 2 3 2 2" xfId="43534" xr:uid="{00000000-0005-0000-0000-0000D4A00000}"/>
    <cellStyle name="Normal 7 2 7 2 3 3" xfId="33516" xr:uid="{00000000-0005-0000-0000-0000D5A00000}"/>
    <cellStyle name="Normal 7 2 7 2 4" xfId="20885" xr:uid="{00000000-0005-0000-0000-0000D6A00000}"/>
    <cellStyle name="Normal 7 2 7 2 4 2" xfId="37185" xr:uid="{00000000-0005-0000-0000-0000D7A00000}"/>
    <cellStyle name="Normal 7 2 7 2 5" xfId="26591" xr:uid="{00000000-0005-0000-0000-0000D8A00000}"/>
    <cellStyle name="Normal 7 2 7 3" xfId="20886" xr:uid="{00000000-0005-0000-0000-0000D9A00000}"/>
    <cellStyle name="Normal 7 2 7 3 2" xfId="20887" xr:uid="{00000000-0005-0000-0000-0000DAA00000}"/>
    <cellStyle name="Normal 7 2 7 3 2 2" xfId="20888" xr:uid="{00000000-0005-0000-0000-0000DBA00000}"/>
    <cellStyle name="Normal 7 2 7 3 2 2 2" xfId="43535" xr:uid="{00000000-0005-0000-0000-0000DCA00000}"/>
    <cellStyle name="Normal 7 2 7 3 2 3" xfId="33517" xr:uid="{00000000-0005-0000-0000-0000DDA00000}"/>
    <cellStyle name="Normal 7 2 7 3 3" xfId="20889" xr:uid="{00000000-0005-0000-0000-0000DEA00000}"/>
    <cellStyle name="Normal 7 2 7 3 3 2" xfId="20890" xr:uid="{00000000-0005-0000-0000-0000DFA00000}"/>
    <cellStyle name="Normal 7 2 7 3 3 2 2" xfId="43536" xr:uid="{00000000-0005-0000-0000-0000E0A00000}"/>
    <cellStyle name="Normal 7 2 7 3 3 3" xfId="33518" xr:uid="{00000000-0005-0000-0000-0000E1A00000}"/>
    <cellStyle name="Normal 7 2 7 3 4" xfId="20891" xr:uid="{00000000-0005-0000-0000-0000E2A00000}"/>
    <cellStyle name="Normal 7 2 7 3 4 2" xfId="37186" xr:uid="{00000000-0005-0000-0000-0000E3A00000}"/>
    <cellStyle name="Normal 7 2 7 3 5" xfId="26592" xr:uid="{00000000-0005-0000-0000-0000E4A00000}"/>
    <cellStyle name="Normal 7 2 7 4" xfId="20892" xr:uid="{00000000-0005-0000-0000-0000E5A00000}"/>
    <cellStyle name="Normal 7 2 7 4 2" xfId="20893" xr:uid="{00000000-0005-0000-0000-0000E6A00000}"/>
    <cellStyle name="Normal 7 2 7 4 2 2" xfId="43537" xr:uid="{00000000-0005-0000-0000-0000E7A00000}"/>
    <cellStyle name="Normal 7 2 7 4 3" xfId="33519" xr:uid="{00000000-0005-0000-0000-0000E8A00000}"/>
    <cellStyle name="Normal 7 2 7 5" xfId="20894" xr:uid="{00000000-0005-0000-0000-0000E9A00000}"/>
    <cellStyle name="Normal 7 2 7 5 2" xfId="20895" xr:uid="{00000000-0005-0000-0000-0000EAA00000}"/>
    <cellStyle name="Normal 7 2 7 5 2 2" xfId="43538" xr:uid="{00000000-0005-0000-0000-0000EBA00000}"/>
    <cellStyle name="Normal 7 2 7 5 3" xfId="33520" xr:uid="{00000000-0005-0000-0000-0000ECA00000}"/>
    <cellStyle name="Normal 7 2 7 6" xfId="20896" xr:uid="{00000000-0005-0000-0000-0000EDA00000}"/>
    <cellStyle name="Normal 7 2 7 6 2" xfId="37184" xr:uid="{00000000-0005-0000-0000-0000EEA00000}"/>
    <cellStyle name="Normal 7 2 7 7" xfId="26590" xr:uid="{00000000-0005-0000-0000-0000EFA00000}"/>
    <cellStyle name="Normal 7 2 8" xfId="20897" xr:uid="{00000000-0005-0000-0000-0000F0A00000}"/>
    <cellStyle name="Normal 7 2 8 2" xfId="20898" xr:uid="{00000000-0005-0000-0000-0000F1A00000}"/>
    <cellStyle name="Normal 7 2 8 2 2" xfId="20899" xr:uid="{00000000-0005-0000-0000-0000F2A00000}"/>
    <cellStyle name="Normal 7 2 8 2 2 2" xfId="43539" xr:uid="{00000000-0005-0000-0000-0000F3A00000}"/>
    <cellStyle name="Normal 7 2 8 2 3" xfId="33521" xr:uid="{00000000-0005-0000-0000-0000F4A00000}"/>
    <cellStyle name="Normal 7 2 8 3" xfId="20900" xr:uid="{00000000-0005-0000-0000-0000F5A00000}"/>
    <cellStyle name="Normal 7 2 8 3 2" xfId="20901" xr:uid="{00000000-0005-0000-0000-0000F6A00000}"/>
    <cellStyle name="Normal 7 2 8 3 2 2" xfId="43540" xr:uid="{00000000-0005-0000-0000-0000F7A00000}"/>
    <cellStyle name="Normal 7 2 8 3 3" xfId="33522" xr:uid="{00000000-0005-0000-0000-0000F8A00000}"/>
    <cellStyle name="Normal 7 2 8 4" xfId="20902" xr:uid="{00000000-0005-0000-0000-0000F9A00000}"/>
    <cellStyle name="Normal 7 2 8 4 2" xfId="37187" xr:uid="{00000000-0005-0000-0000-0000FAA00000}"/>
    <cellStyle name="Normal 7 2 8 5" xfId="26593" xr:uid="{00000000-0005-0000-0000-0000FBA00000}"/>
    <cellStyle name="Normal 7 2 9" xfId="20903" xr:uid="{00000000-0005-0000-0000-0000FCA00000}"/>
    <cellStyle name="Normal 7 2 9 2" xfId="20904" xr:uid="{00000000-0005-0000-0000-0000FDA00000}"/>
    <cellStyle name="Normal 7 2 9 2 2" xfId="20905" xr:uid="{00000000-0005-0000-0000-0000FEA00000}"/>
    <cellStyle name="Normal 7 2 9 2 2 2" xfId="43541" xr:uid="{00000000-0005-0000-0000-0000FFA00000}"/>
    <cellStyle name="Normal 7 2 9 2 3" xfId="33523" xr:uid="{00000000-0005-0000-0000-000000A10000}"/>
    <cellStyle name="Normal 7 2 9 3" xfId="20906" xr:uid="{00000000-0005-0000-0000-000001A10000}"/>
    <cellStyle name="Normal 7 2 9 3 2" xfId="20907" xr:uid="{00000000-0005-0000-0000-000002A10000}"/>
    <cellStyle name="Normal 7 2 9 3 2 2" xfId="43542" xr:uid="{00000000-0005-0000-0000-000003A10000}"/>
    <cellStyle name="Normal 7 2 9 3 3" xfId="33524" xr:uid="{00000000-0005-0000-0000-000004A10000}"/>
    <cellStyle name="Normal 7 2 9 4" xfId="20908" xr:uid="{00000000-0005-0000-0000-000005A10000}"/>
    <cellStyle name="Normal 7 2 9 4 2" xfId="37188" xr:uid="{00000000-0005-0000-0000-000006A10000}"/>
    <cellStyle name="Normal 7 2 9 5" xfId="26594" xr:uid="{00000000-0005-0000-0000-000007A10000}"/>
    <cellStyle name="Normal 7 20" xfId="44035" xr:uid="{00000000-0005-0000-0000-000008A10000}"/>
    <cellStyle name="Normal 7 3" xfId="20909" xr:uid="{00000000-0005-0000-0000-000009A10000}"/>
    <cellStyle name="Normal 7 3 10" xfId="20910" xr:uid="{00000000-0005-0000-0000-00000AA10000}"/>
    <cellStyle name="Normal 7 3 10 2" xfId="20911" xr:uid="{00000000-0005-0000-0000-00000BA10000}"/>
    <cellStyle name="Normal 7 3 10 2 2" xfId="43543" xr:uid="{00000000-0005-0000-0000-00000CA10000}"/>
    <cellStyle name="Normal 7 3 10 3" xfId="33525" xr:uid="{00000000-0005-0000-0000-00000DA10000}"/>
    <cellStyle name="Normal 7 3 11" xfId="20912" xr:uid="{00000000-0005-0000-0000-00000EA10000}"/>
    <cellStyle name="Normal 7 3 11 2" xfId="20913" xr:uid="{00000000-0005-0000-0000-00000FA10000}"/>
    <cellStyle name="Normal 7 3 11 2 2" xfId="43544" xr:uid="{00000000-0005-0000-0000-000010A10000}"/>
    <cellStyle name="Normal 7 3 11 3" xfId="33526" xr:uid="{00000000-0005-0000-0000-000011A10000}"/>
    <cellStyle name="Normal 7 3 12" xfId="23345" xr:uid="{00000000-0005-0000-0000-000012A10000}"/>
    <cellStyle name="Normal 7 3 13" xfId="44055" xr:uid="{00000000-0005-0000-0000-000013A10000}"/>
    <cellStyle name="Normal 7 3 2" xfId="20914" xr:uid="{00000000-0005-0000-0000-000014A10000}"/>
    <cellStyle name="Normal 7 3 2 10" xfId="20915" xr:uid="{00000000-0005-0000-0000-000015A10000}"/>
    <cellStyle name="Normal 7 3 2 10 2" xfId="34099" xr:uid="{00000000-0005-0000-0000-000016A10000}"/>
    <cellStyle name="Normal 7 3 2 11" xfId="23497" xr:uid="{00000000-0005-0000-0000-000017A10000}"/>
    <cellStyle name="Normal 7 3 2 12" xfId="44365" xr:uid="{00000000-0005-0000-0000-000018A10000}"/>
    <cellStyle name="Normal 7 3 2 2" xfId="20916" xr:uid="{00000000-0005-0000-0000-000019A10000}"/>
    <cellStyle name="Normal 7 3 2 2 2" xfId="20917" xr:uid="{00000000-0005-0000-0000-00001AA10000}"/>
    <cellStyle name="Normal 7 3 2 2 2 2" xfId="20918" xr:uid="{00000000-0005-0000-0000-00001BA10000}"/>
    <cellStyle name="Normal 7 3 2 2 2 2 2" xfId="20919" xr:uid="{00000000-0005-0000-0000-00001CA10000}"/>
    <cellStyle name="Normal 7 3 2 2 2 2 2 2" xfId="20920" xr:uid="{00000000-0005-0000-0000-00001DA10000}"/>
    <cellStyle name="Normal 7 3 2 2 2 2 2 2 2" xfId="43545" xr:uid="{00000000-0005-0000-0000-00001EA10000}"/>
    <cellStyle name="Normal 7 3 2 2 2 2 2 3" xfId="33527" xr:uid="{00000000-0005-0000-0000-00001FA10000}"/>
    <cellStyle name="Normal 7 3 2 2 2 2 3" xfId="20921" xr:uid="{00000000-0005-0000-0000-000020A10000}"/>
    <cellStyle name="Normal 7 3 2 2 2 2 3 2" xfId="20922" xr:uid="{00000000-0005-0000-0000-000021A10000}"/>
    <cellStyle name="Normal 7 3 2 2 2 2 3 2 2" xfId="43546" xr:uid="{00000000-0005-0000-0000-000022A10000}"/>
    <cellStyle name="Normal 7 3 2 2 2 2 3 3" xfId="33528" xr:uid="{00000000-0005-0000-0000-000023A10000}"/>
    <cellStyle name="Normal 7 3 2 2 2 2 4" xfId="20923" xr:uid="{00000000-0005-0000-0000-000024A10000}"/>
    <cellStyle name="Normal 7 3 2 2 2 2 4 2" xfId="37193" xr:uid="{00000000-0005-0000-0000-000025A10000}"/>
    <cellStyle name="Normal 7 3 2 2 2 2 5" xfId="26599" xr:uid="{00000000-0005-0000-0000-000026A10000}"/>
    <cellStyle name="Normal 7 3 2 2 2 3" xfId="20924" xr:uid="{00000000-0005-0000-0000-000027A10000}"/>
    <cellStyle name="Normal 7 3 2 2 2 3 2" xfId="20925" xr:uid="{00000000-0005-0000-0000-000028A10000}"/>
    <cellStyle name="Normal 7 3 2 2 2 3 2 2" xfId="20926" xr:uid="{00000000-0005-0000-0000-000029A10000}"/>
    <cellStyle name="Normal 7 3 2 2 2 3 2 2 2" xfId="43547" xr:uid="{00000000-0005-0000-0000-00002AA10000}"/>
    <cellStyle name="Normal 7 3 2 2 2 3 2 3" xfId="33529" xr:uid="{00000000-0005-0000-0000-00002BA10000}"/>
    <cellStyle name="Normal 7 3 2 2 2 3 3" xfId="20927" xr:uid="{00000000-0005-0000-0000-00002CA10000}"/>
    <cellStyle name="Normal 7 3 2 2 2 3 3 2" xfId="20928" xr:uid="{00000000-0005-0000-0000-00002DA10000}"/>
    <cellStyle name="Normal 7 3 2 2 2 3 3 2 2" xfId="43548" xr:uid="{00000000-0005-0000-0000-00002EA10000}"/>
    <cellStyle name="Normal 7 3 2 2 2 3 3 3" xfId="33530" xr:uid="{00000000-0005-0000-0000-00002FA10000}"/>
    <cellStyle name="Normal 7 3 2 2 2 3 4" xfId="20929" xr:uid="{00000000-0005-0000-0000-000030A10000}"/>
    <cellStyle name="Normal 7 3 2 2 2 3 4 2" xfId="37194" xr:uid="{00000000-0005-0000-0000-000031A10000}"/>
    <cellStyle name="Normal 7 3 2 2 2 3 5" xfId="26600" xr:uid="{00000000-0005-0000-0000-000032A10000}"/>
    <cellStyle name="Normal 7 3 2 2 2 4" xfId="20930" xr:uid="{00000000-0005-0000-0000-000033A10000}"/>
    <cellStyle name="Normal 7 3 2 2 2 4 2" xfId="20931" xr:uid="{00000000-0005-0000-0000-000034A10000}"/>
    <cellStyle name="Normal 7 3 2 2 2 4 2 2" xfId="43549" xr:uid="{00000000-0005-0000-0000-000035A10000}"/>
    <cellStyle name="Normal 7 3 2 2 2 4 3" xfId="33531" xr:uid="{00000000-0005-0000-0000-000036A10000}"/>
    <cellStyle name="Normal 7 3 2 2 2 5" xfId="20932" xr:uid="{00000000-0005-0000-0000-000037A10000}"/>
    <cellStyle name="Normal 7 3 2 2 2 5 2" xfId="20933" xr:uid="{00000000-0005-0000-0000-000038A10000}"/>
    <cellStyle name="Normal 7 3 2 2 2 5 2 2" xfId="43550" xr:uid="{00000000-0005-0000-0000-000039A10000}"/>
    <cellStyle name="Normal 7 3 2 2 2 5 3" xfId="33532" xr:uid="{00000000-0005-0000-0000-00003AA10000}"/>
    <cellStyle name="Normal 7 3 2 2 2 6" xfId="20934" xr:uid="{00000000-0005-0000-0000-00003BA10000}"/>
    <cellStyle name="Normal 7 3 2 2 2 6 2" xfId="37192" xr:uid="{00000000-0005-0000-0000-00003CA10000}"/>
    <cellStyle name="Normal 7 3 2 2 2 7" xfId="26598" xr:uid="{00000000-0005-0000-0000-00003DA10000}"/>
    <cellStyle name="Normal 7 3 2 2 3" xfId="20935" xr:uid="{00000000-0005-0000-0000-00003EA10000}"/>
    <cellStyle name="Normal 7 3 2 2 3 2" xfId="20936" xr:uid="{00000000-0005-0000-0000-00003FA10000}"/>
    <cellStyle name="Normal 7 3 2 2 3 2 2" xfId="20937" xr:uid="{00000000-0005-0000-0000-000040A10000}"/>
    <cellStyle name="Normal 7 3 2 2 3 2 2 2" xfId="43551" xr:uid="{00000000-0005-0000-0000-000041A10000}"/>
    <cellStyle name="Normal 7 3 2 2 3 2 3" xfId="33533" xr:uid="{00000000-0005-0000-0000-000042A10000}"/>
    <cellStyle name="Normal 7 3 2 2 3 3" xfId="20938" xr:uid="{00000000-0005-0000-0000-000043A10000}"/>
    <cellStyle name="Normal 7 3 2 2 3 3 2" xfId="20939" xr:uid="{00000000-0005-0000-0000-000044A10000}"/>
    <cellStyle name="Normal 7 3 2 2 3 3 2 2" xfId="43552" xr:uid="{00000000-0005-0000-0000-000045A10000}"/>
    <cellStyle name="Normal 7 3 2 2 3 3 3" xfId="33534" xr:uid="{00000000-0005-0000-0000-000046A10000}"/>
    <cellStyle name="Normal 7 3 2 2 3 4" xfId="20940" xr:uid="{00000000-0005-0000-0000-000047A10000}"/>
    <cellStyle name="Normal 7 3 2 2 3 4 2" xfId="37195" xr:uid="{00000000-0005-0000-0000-000048A10000}"/>
    <cellStyle name="Normal 7 3 2 2 3 5" xfId="26601" xr:uid="{00000000-0005-0000-0000-000049A10000}"/>
    <cellStyle name="Normal 7 3 2 2 4" xfId="20941" xr:uid="{00000000-0005-0000-0000-00004AA10000}"/>
    <cellStyle name="Normal 7 3 2 2 4 2" xfId="20942" xr:uid="{00000000-0005-0000-0000-00004BA10000}"/>
    <cellStyle name="Normal 7 3 2 2 4 2 2" xfId="20943" xr:uid="{00000000-0005-0000-0000-00004CA10000}"/>
    <cellStyle name="Normal 7 3 2 2 4 2 2 2" xfId="43553" xr:uid="{00000000-0005-0000-0000-00004DA10000}"/>
    <cellStyle name="Normal 7 3 2 2 4 2 3" xfId="33535" xr:uid="{00000000-0005-0000-0000-00004EA10000}"/>
    <cellStyle name="Normal 7 3 2 2 4 3" xfId="20944" xr:uid="{00000000-0005-0000-0000-00004FA10000}"/>
    <cellStyle name="Normal 7 3 2 2 4 3 2" xfId="20945" xr:uid="{00000000-0005-0000-0000-000050A10000}"/>
    <cellStyle name="Normal 7 3 2 2 4 3 2 2" xfId="43554" xr:uid="{00000000-0005-0000-0000-000051A10000}"/>
    <cellStyle name="Normal 7 3 2 2 4 3 3" xfId="33536" xr:uid="{00000000-0005-0000-0000-000052A10000}"/>
    <cellStyle name="Normal 7 3 2 2 4 4" xfId="20946" xr:uid="{00000000-0005-0000-0000-000053A10000}"/>
    <cellStyle name="Normal 7 3 2 2 4 4 2" xfId="37196" xr:uid="{00000000-0005-0000-0000-000054A10000}"/>
    <cellStyle name="Normal 7 3 2 2 4 5" xfId="26602" xr:uid="{00000000-0005-0000-0000-000055A10000}"/>
    <cellStyle name="Normal 7 3 2 2 5" xfId="20947" xr:uid="{00000000-0005-0000-0000-000056A10000}"/>
    <cellStyle name="Normal 7 3 2 2 5 2" xfId="20948" xr:uid="{00000000-0005-0000-0000-000057A10000}"/>
    <cellStyle name="Normal 7 3 2 2 5 2 2" xfId="43555" xr:uid="{00000000-0005-0000-0000-000058A10000}"/>
    <cellStyle name="Normal 7 3 2 2 5 3" xfId="33537" xr:uid="{00000000-0005-0000-0000-000059A10000}"/>
    <cellStyle name="Normal 7 3 2 2 6" xfId="20949" xr:uid="{00000000-0005-0000-0000-00005AA10000}"/>
    <cellStyle name="Normal 7 3 2 2 6 2" xfId="20950" xr:uid="{00000000-0005-0000-0000-00005BA10000}"/>
    <cellStyle name="Normal 7 3 2 2 6 2 2" xfId="43556" xr:uid="{00000000-0005-0000-0000-00005CA10000}"/>
    <cellStyle name="Normal 7 3 2 2 6 3" xfId="33538" xr:uid="{00000000-0005-0000-0000-00005DA10000}"/>
    <cellStyle name="Normal 7 3 2 2 7" xfId="20951" xr:uid="{00000000-0005-0000-0000-00005EA10000}"/>
    <cellStyle name="Normal 7 3 2 2 7 2" xfId="37191" xr:uid="{00000000-0005-0000-0000-00005FA10000}"/>
    <cellStyle name="Normal 7 3 2 2 8" xfId="26597" xr:uid="{00000000-0005-0000-0000-000060A10000}"/>
    <cellStyle name="Normal 7 3 2 3" xfId="20952" xr:uid="{00000000-0005-0000-0000-000061A10000}"/>
    <cellStyle name="Normal 7 3 2 3 2" xfId="20953" xr:uid="{00000000-0005-0000-0000-000062A10000}"/>
    <cellStyle name="Normal 7 3 2 3 2 2" xfId="20954" xr:uid="{00000000-0005-0000-0000-000063A10000}"/>
    <cellStyle name="Normal 7 3 2 3 2 2 2" xfId="20955" xr:uid="{00000000-0005-0000-0000-000064A10000}"/>
    <cellStyle name="Normal 7 3 2 3 2 2 2 2" xfId="20956" xr:uid="{00000000-0005-0000-0000-000065A10000}"/>
    <cellStyle name="Normal 7 3 2 3 2 2 2 2 2" xfId="43557" xr:uid="{00000000-0005-0000-0000-000066A10000}"/>
    <cellStyle name="Normal 7 3 2 3 2 2 2 3" xfId="33539" xr:uid="{00000000-0005-0000-0000-000067A10000}"/>
    <cellStyle name="Normal 7 3 2 3 2 2 3" xfId="20957" xr:uid="{00000000-0005-0000-0000-000068A10000}"/>
    <cellStyle name="Normal 7 3 2 3 2 2 3 2" xfId="20958" xr:uid="{00000000-0005-0000-0000-000069A10000}"/>
    <cellStyle name="Normal 7 3 2 3 2 2 3 2 2" xfId="43558" xr:uid="{00000000-0005-0000-0000-00006AA10000}"/>
    <cellStyle name="Normal 7 3 2 3 2 2 3 3" xfId="33540" xr:uid="{00000000-0005-0000-0000-00006BA10000}"/>
    <cellStyle name="Normal 7 3 2 3 2 2 4" xfId="20959" xr:uid="{00000000-0005-0000-0000-00006CA10000}"/>
    <cellStyle name="Normal 7 3 2 3 2 2 4 2" xfId="37199" xr:uid="{00000000-0005-0000-0000-00006DA10000}"/>
    <cellStyle name="Normal 7 3 2 3 2 2 5" xfId="26605" xr:uid="{00000000-0005-0000-0000-00006EA10000}"/>
    <cellStyle name="Normal 7 3 2 3 2 3" xfId="20960" xr:uid="{00000000-0005-0000-0000-00006FA10000}"/>
    <cellStyle name="Normal 7 3 2 3 2 3 2" xfId="20961" xr:uid="{00000000-0005-0000-0000-000070A10000}"/>
    <cellStyle name="Normal 7 3 2 3 2 3 2 2" xfId="20962" xr:uid="{00000000-0005-0000-0000-000071A10000}"/>
    <cellStyle name="Normal 7 3 2 3 2 3 2 2 2" xfId="43559" xr:uid="{00000000-0005-0000-0000-000072A10000}"/>
    <cellStyle name="Normal 7 3 2 3 2 3 2 3" xfId="33541" xr:uid="{00000000-0005-0000-0000-000073A10000}"/>
    <cellStyle name="Normal 7 3 2 3 2 3 3" xfId="20963" xr:uid="{00000000-0005-0000-0000-000074A10000}"/>
    <cellStyle name="Normal 7 3 2 3 2 3 3 2" xfId="20964" xr:uid="{00000000-0005-0000-0000-000075A10000}"/>
    <cellStyle name="Normal 7 3 2 3 2 3 3 2 2" xfId="43560" xr:uid="{00000000-0005-0000-0000-000076A10000}"/>
    <cellStyle name="Normal 7 3 2 3 2 3 3 3" xfId="33542" xr:uid="{00000000-0005-0000-0000-000077A10000}"/>
    <cellStyle name="Normal 7 3 2 3 2 3 4" xfId="20965" xr:uid="{00000000-0005-0000-0000-000078A10000}"/>
    <cellStyle name="Normal 7 3 2 3 2 3 4 2" xfId="37200" xr:uid="{00000000-0005-0000-0000-000079A10000}"/>
    <cellStyle name="Normal 7 3 2 3 2 3 5" xfId="26606" xr:uid="{00000000-0005-0000-0000-00007AA10000}"/>
    <cellStyle name="Normal 7 3 2 3 2 4" xfId="20966" xr:uid="{00000000-0005-0000-0000-00007BA10000}"/>
    <cellStyle name="Normal 7 3 2 3 2 4 2" xfId="20967" xr:uid="{00000000-0005-0000-0000-00007CA10000}"/>
    <cellStyle name="Normal 7 3 2 3 2 4 2 2" xfId="43561" xr:uid="{00000000-0005-0000-0000-00007DA10000}"/>
    <cellStyle name="Normal 7 3 2 3 2 4 3" xfId="33543" xr:uid="{00000000-0005-0000-0000-00007EA10000}"/>
    <cellStyle name="Normal 7 3 2 3 2 5" xfId="20968" xr:uid="{00000000-0005-0000-0000-00007FA10000}"/>
    <cellStyle name="Normal 7 3 2 3 2 5 2" xfId="20969" xr:uid="{00000000-0005-0000-0000-000080A10000}"/>
    <cellStyle name="Normal 7 3 2 3 2 5 2 2" xfId="43562" xr:uid="{00000000-0005-0000-0000-000081A10000}"/>
    <cellStyle name="Normal 7 3 2 3 2 5 3" xfId="33544" xr:uid="{00000000-0005-0000-0000-000082A10000}"/>
    <cellStyle name="Normal 7 3 2 3 2 6" xfId="20970" xr:uid="{00000000-0005-0000-0000-000083A10000}"/>
    <cellStyle name="Normal 7 3 2 3 2 6 2" xfId="37198" xr:uid="{00000000-0005-0000-0000-000084A10000}"/>
    <cellStyle name="Normal 7 3 2 3 2 7" xfId="26604" xr:uid="{00000000-0005-0000-0000-000085A10000}"/>
    <cellStyle name="Normal 7 3 2 3 3" xfId="20971" xr:uid="{00000000-0005-0000-0000-000086A10000}"/>
    <cellStyle name="Normal 7 3 2 3 3 2" xfId="20972" xr:uid="{00000000-0005-0000-0000-000087A10000}"/>
    <cellStyle name="Normal 7 3 2 3 3 2 2" xfId="20973" xr:uid="{00000000-0005-0000-0000-000088A10000}"/>
    <cellStyle name="Normal 7 3 2 3 3 2 2 2" xfId="43563" xr:uid="{00000000-0005-0000-0000-000089A10000}"/>
    <cellStyle name="Normal 7 3 2 3 3 2 3" xfId="33545" xr:uid="{00000000-0005-0000-0000-00008AA10000}"/>
    <cellStyle name="Normal 7 3 2 3 3 3" xfId="20974" xr:uid="{00000000-0005-0000-0000-00008BA10000}"/>
    <cellStyle name="Normal 7 3 2 3 3 3 2" xfId="20975" xr:uid="{00000000-0005-0000-0000-00008CA10000}"/>
    <cellStyle name="Normal 7 3 2 3 3 3 2 2" xfId="43564" xr:uid="{00000000-0005-0000-0000-00008DA10000}"/>
    <cellStyle name="Normal 7 3 2 3 3 3 3" xfId="33546" xr:uid="{00000000-0005-0000-0000-00008EA10000}"/>
    <cellStyle name="Normal 7 3 2 3 3 4" xfId="20976" xr:uid="{00000000-0005-0000-0000-00008FA10000}"/>
    <cellStyle name="Normal 7 3 2 3 3 4 2" xfId="37201" xr:uid="{00000000-0005-0000-0000-000090A10000}"/>
    <cellStyle name="Normal 7 3 2 3 3 5" xfId="26607" xr:uid="{00000000-0005-0000-0000-000091A10000}"/>
    <cellStyle name="Normal 7 3 2 3 4" xfId="20977" xr:uid="{00000000-0005-0000-0000-000092A10000}"/>
    <cellStyle name="Normal 7 3 2 3 4 2" xfId="20978" xr:uid="{00000000-0005-0000-0000-000093A10000}"/>
    <cellStyle name="Normal 7 3 2 3 4 2 2" xfId="20979" xr:uid="{00000000-0005-0000-0000-000094A10000}"/>
    <cellStyle name="Normal 7 3 2 3 4 2 2 2" xfId="43565" xr:uid="{00000000-0005-0000-0000-000095A10000}"/>
    <cellStyle name="Normal 7 3 2 3 4 2 3" xfId="33547" xr:uid="{00000000-0005-0000-0000-000096A10000}"/>
    <cellStyle name="Normal 7 3 2 3 4 3" xfId="20980" xr:uid="{00000000-0005-0000-0000-000097A10000}"/>
    <cellStyle name="Normal 7 3 2 3 4 3 2" xfId="20981" xr:uid="{00000000-0005-0000-0000-000098A10000}"/>
    <cellStyle name="Normal 7 3 2 3 4 3 2 2" xfId="43566" xr:uid="{00000000-0005-0000-0000-000099A10000}"/>
    <cellStyle name="Normal 7 3 2 3 4 3 3" xfId="33548" xr:uid="{00000000-0005-0000-0000-00009AA10000}"/>
    <cellStyle name="Normal 7 3 2 3 4 4" xfId="20982" xr:uid="{00000000-0005-0000-0000-00009BA10000}"/>
    <cellStyle name="Normal 7 3 2 3 4 4 2" xfId="37202" xr:uid="{00000000-0005-0000-0000-00009CA10000}"/>
    <cellStyle name="Normal 7 3 2 3 4 5" xfId="26608" xr:uid="{00000000-0005-0000-0000-00009DA10000}"/>
    <cellStyle name="Normal 7 3 2 3 5" xfId="20983" xr:uid="{00000000-0005-0000-0000-00009EA10000}"/>
    <cellStyle name="Normal 7 3 2 3 5 2" xfId="20984" xr:uid="{00000000-0005-0000-0000-00009FA10000}"/>
    <cellStyle name="Normal 7 3 2 3 5 2 2" xfId="43567" xr:uid="{00000000-0005-0000-0000-0000A0A10000}"/>
    <cellStyle name="Normal 7 3 2 3 5 3" xfId="33549" xr:uid="{00000000-0005-0000-0000-0000A1A10000}"/>
    <cellStyle name="Normal 7 3 2 3 6" xfId="20985" xr:uid="{00000000-0005-0000-0000-0000A2A10000}"/>
    <cellStyle name="Normal 7 3 2 3 6 2" xfId="20986" xr:uid="{00000000-0005-0000-0000-0000A3A10000}"/>
    <cellStyle name="Normal 7 3 2 3 6 2 2" xfId="43568" xr:uid="{00000000-0005-0000-0000-0000A4A10000}"/>
    <cellStyle name="Normal 7 3 2 3 6 3" xfId="33550" xr:uid="{00000000-0005-0000-0000-0000A5A10000}"/>
    <cellStyle name="Normal 7 3 2 3 7" xfId="20987" xr:uid="{00000000-0005-0000-0000-0000A6A10000}"/>
    <cellStyle name="Normal 7 3 2 3 7 2" xfId="37197" xr:uid="{00000000-0005-0000-0000-0000A7A10000}"/>
    <cellStyle name="Normal 7 3 2 3 8" xfId="26603" xr:uid="{00000000-0005-0000-0000-0000A8A10000}"/>
    <cellStyle name="Normal 7 3 2 4" xfId="20988" xr:uid="{00000000-0005-0000-0000-0000A9A10000}"/>
    <cellStyle name="Normal 7 3 2 4 2" xfId="20989" xr:uid="{00000000-0005-0000-0000-0000AAA10000}"/>
    <cellStyle name="Normal 7 3 2 4 2 2" xfId="20990" xr:uid="{00000000-0005-0000-0000-0000ABA10000}"/>
    <cellStyle name="Normal 7 3 2 4 2 2 2" xfId="20991" xr:uid="{00000000-0005-0000-0000-0000ACA10000}"/>
    <cellStyle name="Normal 7 3 2 4 2 2 2 2" xfId="43569" xr:uid="{00000000-0005-0000-0000-0000ADA10000}"/>
    <cellStyle name="Normal 7 3 2 4 2 2 3" xfId="33551" xr:uid="{00000000-0005-0000-0000-0000AEA10000}"/>
    <cellStyle name="Normal 7 3 2 4 2 3" xfId="20992" xr:uid="{00000000-0005-0000-0000-0000AFA10000}"/>
    <cellStyle name="Normal 7 3 2 4 2 3 2" xfId="20993" xr:uid="{00000000-0005-0000-0000-0000B0A10000}"/>
    <cellStyle name="Normal 7 3 2 4 2 3 2 2" xfId="43570" xr:uid="{00000000-0005-0000-0000-0000B1A10000}"/>
    <cellStyle name="Normal 7 3 2 4 2 3 3" xfId="33552" xr:uid="{00000000-0005-0000-0000-0000B2A10000}"/>
    <cellStyle name="Normal 7 3 2 4 2 4" xfId="20994" xr:uid="{00000000-0005-0000-0000-0000B3A10000}"/>
    <cellStyle name="Normal 7 3 2 4 2 4 2" xfId="37204" xr:uid="{00000000-0005-0000-0000-0000B4A10000}"/>
    <cellStyle name="Normal 7 3 2 4 2 5" xfId="26610" xr:uid="{00000000-0005-0000-0000-0000B5A10000}"/>
    <cellStyle name="Normal 7 3 2 4 3" xfId="20995" xr:uid="{00000000-0005-0000-0000-0000B6A10000}"/>
    <cellStyle name="Normal 7 3 2 4 3 2" xfId="20996" xr:uid="{00000000-0005-0000-0000-0000B7A10000}"/>
    <cellStyle name="Normal 7 3 2 4 3 2 2" xfId="20997" xr:uid="{00000000-0005-0000-0000-0000B8A10000}"/>
    <cellStyle name="Normal 7 3 2 4 3 2 2 2" xfId="43571" xr:uid="{00000000-0005-0000-0000-0000B9A10000}"/>
    <cellStyle name="Normal 7 3 2 4 3 2 3" xfId="33553" xr:uid="{00000000-0005-0000-0000-0000BAA10000}"/>
    <cellStyle name="Normal 7 3 2 4 3 3" xfId="20998" xr:uid="{00000000-0005-0000-0000-0000BBA10000}"/>
    <cellStyle name="Normal 7 3 2 4 3 3 2" xfId="20999" xr:uid="{00000000-0005-0000-0000-0000BCA10000}"/>
    <cellStyle name="Normal 7 3 2 4 3 3 2 2" xfId="43572" xr:uid="{00000000-0005-0000-0000-0000BDA10000}"/>
    <cellStyle name="Normal 7 3 2 4 3 3 3" xfId="33554" xr:uid="{00000000-0005-0000-0000-0000BEA10000}"/>
    <cellStyle name="Normal 7 3 2 4 3 4" xfId="21000" xr:uid="{00000000-0005-0000-0000-0000BFA10000}"/>
    <cellStyle name="Normal 7 3 2 4 3 4 2" xfId="37205" xr:uid="{00000000-0005-0000-0000-0000C0A10000}"/>
    <cellStyle name="Normal 7 3 2 4 3 5" xfId="26611" xr:uid="{00000000-0005-0000-0000-0000C1A10000}"/>
    <cellStyle name="Normal 7 3 2 4 4" xfId="21001" xr:uid="{00000000-0005-0000-0000-0000C2A10000}"/>
    <cellStyle name="Normal 7 3 2 4 4 2" xfId="21002" xr:uid="{00000000-0005-0000-0000-0000C3A10000}"/>
    <cellStyle name="Normal 7 3 2 4 4 2 2" xfId="43573" xr:uid="{00000000-0005-0000-0000-0000C4A10000}"/>
    <cellStyle name="Normal 7 3 2 4 4 3" xfId="33555" xr:uid="{00000000-0005-0000-0000-0000C5A10000}"/>
    <cellStyle name="Normal 7 3 2 4 5" xfId="21003" xr:uid="{00000000-0005-0000-0000-0000C6A10000}"/>
    <cellStyle name="Normal 7 3 2 4 5 2" xfId="21004" xr:uid="{00000000-0005-0000-0000-0000C7A10000}"/>
    <cellStyle name="Normal 7 3 2 4 5 2 2" xfId="43574" xr:uid="{00000000-0005-0000-0000-0000C8A10000}"/>
    <cellStyle name="Normal 7 3 2 4 5 3" xfId="33556" xr:uid="{00000000-0005-0000-0000-0000C9A10000}"/>
    <cellStyle name="Normal 7 3 2 4 6" xfId="21005" xr:uid="{00000000-0005-0000-0000-0000CAA10000}"/>
    <cellStyle name="Normal 7 3 2 4 6 2" xfId="37203" xr:uid="{00000000-0005-0000-0000-0000CBA10000}"/>
    <cellStyle name="Normal 7 3 2 4 7" xfId="26609" xr:uid="{00000000-0005-0000-0000-0000CCA10000}"/>
    <cellStyle name="Normal 7 3 2 5" xfId="21006" xr:uid="{00000000-0005-0000-0000-0000CDA10000}"/>
    <cellStyle name="Normal 7 3 2 5 2" xfId="21007" xr:uid="{00000000-0005-0000-0000-0000CEA10000}"/>
    <cellStyle name="Normal 7 3 2 5 2 2" xfId="21008" xr:uid="{00000000-0005-0000-0000-0000CFA10000}"/>
    <cellStyle name="Normal 7 3 2 5 2 2 2" xfId="43575" xr:uid="{00000000-0005-0000-0000-0000D0A10000}"/>
    <cellStyle name="Normal 7 3 2 5 2 3" xfId="33557" xr:uid="{00000000-0005-0000-0000-0000D1A10000}"/>
    <cellStyle name="Normal 7 3 2 5 3" xfId="21009" xr:uid="{00000000-0005-0000-0000-0000D2A10000}"/>
    <cellStyle name="Normal 7 3 2 5 3 2" xfId="21010" xr:uid="{00000000-0005-0000-0000-0000D3A10000}"/>
    <cellStyle name="Normal 7 3 2 5 3 2 2" xfId="43576" xr:uid="{00000000-0005-0000-0000-0000D4A10000}"/>
    <cellStyle name="Normal 7 3 2 5 3 3" xfId="33558" xr:uid="{00000000-0005-0000-0000-0000D5A10000}"/>
    <cellStyle name="Normal 7 3 2 5 4" xfId="21011" xr:uid="{00000000-0005-0000-0000-0000D6A10000}"/>
    <cellStyle name="Normal 7 3 2 5 4 2" xfId="37206" xr:uid="{00000000-0005-0000-0000-0000D7A10000}"/>
    <cellStyle name="Normal 7 3 2 5 5" xfId="26612" xr:uid="{00000000-0005-0000-0000-0000D8A10000}"/>
    <cellStyle name="Normal 7 3 2 6" xfId="21012" xr:uid="{00000000-0005-0000-0000-0000D9A10000}"/>
    <cellStyle name="Normal 7 3 2 6 2" xfId="21013" xr:uid="{00000000-0005-0000-0000-0000DAA10000}"/>
    <cellStyle name="Normal 7 3 2 6 2 2" xfId="21014" xr:uid="{00000000-0005-0000-0000-0000DBA10000}"/>
    <cellStyle name="Normal 7 3 2 6 2 2 2" xfId="43577" xr:uid="{00000000-0005-0000-0000-0000DCA10000}"/>
    <cellStyle name="Normal 7 3 2 6 2 3" xfId="33559" xr:uid="{00000000-0005-0000-0000-0000DDA10000}"/>
    <cellStyle name="Normal 7 3 2 6 3" xfId="21015" xr:uid="{00000000-0005-0000-0000-0000DEA10000}"/>
    <cellStyle name="Normal 7 3 2 6 3 2" xfId="21016" xr:uid="{00000000-0005-0000-0000-0000DFA10000}"/>
    <cellStyle name="Normal 7 3 2 6 3 2 2" xfId="43578" xr:uid="{00000000-0005-0000-0000-0000E0A10000}"/>
    <cellStyle name="Normal 7 3 2 6 3 3" xfId="33560" xr:uid="{00000000-0005-0000-0000-0000E1A10000}"/>
    <cellStyle name="Normal 7 3 2 6 4" xfId="21017" xr:uid="{00000000-0005-0000-0000-0000E2A10000}"/>
    <cellStyle name="Normal 7 3 2 6 4 2" xfId="37207" xr:uid="{00000000-0005-0000-0000-0000E3A10000}"/>
    <cellStyle name="Normal 7 3 2 6 5" xfId="26613" xr:uid="{00000000-0005-0000-0000-0000E4A10000}"/>
    <cellStyle name="Normal 7 3 2 7" xfId="21018" xr:uid="{00000000-0005-0000-0000-0000E5A10000}"/>
    <cellStyle name="Normal 7 3 2 7 2" xfId="21019" xr:uid="{00000000-0005-0000-0000-0000E6A10000}"/>
    <cellStyle name="Normal 7 3 2 7 2 2" xfId="37190" xr:uid="{00000000-0005-0000-0000-0000E7A10000}"/>
    <cellStyle name="Normal 7 3 2 7 3" xfId="26596" xr:uid="{00000000-0005-0000-0000-0000E8A10000}"/>
    <cellStyle name="Normal 7 3 2 8" xfId="21020" xr:uid="{00000000-0005-0000-0000-0000E9A10000}"/>
    <cellStyle name="Normal 7 3 2 8 2" xfId="21021" xr:uid="{00000000-0005-0000-0000-0000EAA10000}"/>
    <cellStyle name="Normal 7 3 2 8 2 2" xfId="43579" xr:uid="{00000000-0005-0000-0000-0000EBA10000}"/>
    <cellStyle name="Normal 7 3 2 8 3" xfId="33561" xr:uid="{00000000-0005-0000-0000-0000ECA10000}"/>
    <cellStyle name="Normal 7 3 2 9" xfId="21022" xr:uid="{00000000-0005-0000-0000-0000EDA10000}"/>
    <cellStyle name="Normal 7 3 2 9 2" xfId="21023" xr:uid="{00000000-0005-0000-0000-0000EEA10000}"/>
    <cellStyle name="Normal 7 3 2 9 2 2" xfId="43580" xr:uid="{00000000-0005-0000-0000-0000EFA10000}"/>
    <cellStyle name="Normal 7 3 2 9 3" xfId="33562" xr:uid="{00000000-0005-0000-0000-0000F0A10000}"/>
    <cellStyle name="Normal 7 3 3" xfId="21024" xr:uid="{00000000-0005-0000-0000-0000F1A10000}"/>
    <cellStyle name="Normal 7 3 3 2" xfId="21025" xr:uid="{00000000-0005-0000-0000-0000F2A10000}"/>
    <cellStyle name="Normal 7 3 3 2 2" xfId="21026" xr:uid="{00000000-0005-0000-0000-0000F3A10000}"/>
    <cellStyle name="Normal 7 3 3 2 2 2" xfId="21027" xr:uid="{00000000-0005-0000-0000-0000F4A10000}"/>
    <cellStyle name="Normal 7 3 3 2 2 2 2" xfId="21028" xr:uid="{00000000-0005-0000-0000-0000F5A10000}"/>
    <cellStyle name="Normal 7 3 3 2 2 2 2 2" xfId="43581" xr:uid="{00000000-0005-0000-0000-0000F6A10000}"/>
    <cellStyle name="Normal 7 3 3 2 2 2 3" xfId="33563" xr:uid="{00000000-0005-0000-0000-0000F7A10000}"/>
    <cellStyle name="Normal 7 3 3 2 2 3" xfId="21029" xr:uid="{00000000-0005-0000-0000-0000F8A10000}"/>
    <cellStyle name="Normal 7 3 3 2 2 3 2" xfId="21030" xr:uid="{00000000-0005-0000-0000-0000F9A10000}"/>
    <cellStyle name="Normal 7 3 3 2 2 3 2 2" xfId="43582" xr:uid="{00000000-0005-0000-0000-0000FAA10000}"/>
    <cellStyle name="Normal 7 3 3 2 2 3 3" xfId="33564" xr:uid="{00000000-0005-0000-0000-0000FBA10000}"/>
    <cellStyle name="Normal 7 3 3 2 2 4" xfId="21031" xr:uid="{00000000-0005-0000-0000-0000FCA10000}"/>
    <cellStyle name="Normal 7 3 3 2 2 4 2" xfId="37210" xr:uid="{00000000-0005-0000-0000-0000FDA10000}"/>
    <cellStyle name="Normal 7 3 3 2 2 5" xfId="26616" xr:uid="{00000000-0005-0000-0000-0000FEA10000}"/>
    <cellStyle name="Normal 7 3 3 2 3" xfId="21032" xr:uid="{00000000-0005-0000-0000-0000FFA10000}"/>
    <cellStyle name="Normal 7 3 3 2 3 2" xfId="21033" xr:uid="{00000000-0005-0000-0000-000000A20000}"/>
    <cellStyle name="Normal 7 3 3 2 3 2 2" xfId="21034" xr:uid="{00000000-0005-0000-0000-000001A20000}"/>
    <cellStyle name="Normal 7 3 3 2 3 2 2 2" xfId="43583" xr:uid="{00000000-0005-0000-0000-000002A20000}"/>
    <cellStyle name="Normal 7 3 3 2 3 2 3" xfId="33565" xr:uid="{00000000-0005-0000-0000-000003A20000}"/>
    <cellStyle name="Normal 7 3 3 2 3 3" xfId="21035" xr:uid="{00000000-0005-0000-0000-000004A20000}"/>
    <cellStyle name="Normal 7 3 3 2 3 3 2" xfId="21036" xr:uid="{00000000-0005-0000-0000-000005A20000}"/>
    <cellStyle name="Normal 7 3 3 2 3 3 2 2" xfId="43584" xr:uid="{00000000-0005-0000-0000-000006A20000}"/>
    <cellStyle name="Normal 7 3 3 2 3 3 3" xfId="33566" xr:uid="{00000000-0005-0000-0000-000007A20000}"/>
    <cellStyle name="Normal 7 3 3 2 3 4" xfId="21037" xr:uid="{00000000-0005-0000-0000-000008A20000}"/>
    <cellStyle name="Normal 7 3 3 2 3 4 2" xfId="37211" xr:uid="{00000000-0005-0000-0000-000009A20000}"/>
    <cellStyle name="Normal 7 3 3 2 3 5" xfId="26617" xr:uid="{00000000-0005-0000-0000-00000AA20000}"/>
    <cellStyle name="Normal 7 3 3 2 4" xfId="21038" xr:uid="{00000000-0005-0000-0000-00000BA20000}"/>
    <cellStyle name="Normal 7 3 3 2 4 2" xfId="21039" xr:uid="{00000000-0005-0000-0000-00000CA20000}"/>
    <cellStyle name="Normal 7 3 3 2 4 2 2" xfId="43585" xr:uid="{00000000-0005-0000-0000-00000DA20000}"/>
    <cellStyle name="Normal 7 3 3 2 4 3" xfId="33567" xr:uid="{00000000-0005-0000-0000-00000EA20000}"/>
    <cellStyle name="Normal 7 3 3 2 5" xfId="21040" xr:uid="{00000000-0005-0000-0000-00000FA20000}"/>
    <cellStyle name="Normal 7 3 3 2 5 2" xfId="21041" xr:uid="{00000000-0005-0000-0000-000010A20000}"/>
    <cellStyle name="Normal 7 3 3 2 5 2 2" xfId="43586" xr:uid="{00000000-0005-0000-0000-000011A20000}"/>
    <cellStyle name="Normal 7 3 3 2 5 3" xfId="33568" xr:uid="{00000000-0005-0000-0000-000012A20000}"/>
    <cellStyle name="Normal 7 3 3 2 6" xfId="21042" xr:uid="{00000000-0005-0000-0000-000013A20000}"/>
    <cellStyle name="Normal 7 3 3 2 6 2" xfId="37209" xr:uid="{00000000-0005-0000-0000-000014A20000}"/>
    <cellStyle name="Normal 7 3 3 2 7" xfId="26615" xr:uid="{00000000-0005-0000-0000-000015A20000}"/>
    <cellStyle name="Normal 7 3 3 3" xfId="21043" xr:uid="{00000000-0005-0000-0000-000016A20000}"/>
    <cellStyle name="Normal 7 3 3 3 2" xfId="21044" xr:uid="{00000000-0005-0000-0000-000017A20000}"/>
    <cellStyle name="Normal 7 3 3 3 2 2" xfId="21045" xr:uid="{00000000-0005-0000-0000-000018A20000}"/>
    <cellStyle name="Normal 7 3 3 3 2 2 2" xfId="43587" xr:uid="{00000000-0005-0000-0000-000019A20000}"/>
    <cellStyle name="Normal 7 3 3 3 2 3" xfId="33569" xr:uid="{00000000-0005-0000-0000-00001AA20000}"/>
    <cellStyle name="Normal 7 3 3 3 3" xfId="21046" xr:uid="{00000000-0005-0000-0000-00001BA20000}"/>
    <cellStyle name="Normal 7 3 3 3 3 2" xfId="21047" xr:uid="{00000000-0005-0000-0000-00001CA20000}"/>
    <cellStyle name="Normal 7 3 3 3 3 2 2" xfId="43588" xr:uid="{00000000-0005-0000-0000-00001DA20000}"/>
    <cellStyle name="Normal 7 3 3 3 3 3" xfId="33570" xr:uid="{00000000-0005-0000-0000-00001EA20000}"/>
    <cellStyle name="Normal 7 3 3 3 4" xfId="21048" xr:uid="{00000000-0005-0000-0000-00001FA20000}"/>
    <cellStyle name="Normal 7 3 3 3 4 2" xfId="37212" xr:uid="{00000000-0005-0000-0000-000020A20000}"/>
    <cellStyle name="Normal 7 3 3 3 5" xfId="26618" xr:uid="{00000000-0005-0000-0000-000021A20000}"/>
    <cellStyle name="Normal 7 3 3 4" xfId="21049" xr:uid="{00000000-0005-0000-0000-000022A20000}"/>
    <cellStyle name="Normal 7 3 3 4 2" xfId="21050" xr:uid="{00000000-0005-0000-0000-000023A20000}"/>
    <cellStyle name="Normal 7 3 3 4 2 2" xfId="21051" xr:uid="{00000000-0005-0000-0000-000024A20000}"/>
    <cellStyle name="Normal 7 3 3 4 2 2 2" xfId="43589" xr:uid="{00000000-0005-0000-0000-000025A20000}"/>
    <cellStyle name="Normal 7 3 3 4 2 3" xfId="33571" xr:uid="{00000000-0005-0000-0000-000026A20000}"/>
    <cellStyle name="Normal 7 3 3 4 3" xfId="21052" xr:uid="{00000000-0005-0000-0000-000027A20000}"/>
    <cellStyle name="Normal 7 3 3 4 3 2" xfId="21053" xr:uid="{00000000-0005-0000-0000-000028A20000}"/>
    <cellStyle name="Normal 7 3 3 4 3 2 2" xfId="43590" xr:uid="{00000000-0005-0000-0000-000029A20000}"/>
    <cellStyle name="Normal 7 3 3 4 3 3" xfId="33572" xr:uid="{00000000-0005-0000-0000-00002AA20000}"/>
    <cellStyle name="Normal 7 3 3 4 4" xfId="21054" xr:uid="{00000000-0005-0000-0000-00002BA20000}"/>
    <cellStyle name="Normal 7 3 3 4 4 2" xfId="37213" xr:uid="{00000000-0005-0000-0000-00002CA20000}"/>
    <cellStyle name="Normal 7 3 3 4 5" xfId="26619" xr:uid="{00000000-0005-0000-0000-00002DA20000}"/>
    <cellStyle name="Normal 7 3 3 5" xfId="21055" xr:uid="{00000000-0005-0000-0000-00002EA20000}"/>
    <cellStyle name="Normal 7 3 3 5 2" xfId="21056" xr:uid="{00000000-0005-0000-0000-00002FA20000}"/>
    <cellStyle name="Normal 7 3 3 5 2 2" xfId="43591" xr:uid="{00000000-0005-0000-0000-000030A20000}"/>
    <cellStyle name="Normal 7 3 3 5 3" xfId="33573" xr:uid="{00000000-0005-0000-0000-000031A20000}"/>
    <cellStyle name="Normal 7 3 3 6" xfId="21057" xr:uid="{00000000-0005-0000-0000-000032A20000}"/>
    <cellStyle name="Normal 7 3 3 6 2" xfId="21058" xr:uid="{00000000-0005-0000-0000-000033A20000}"/>
    <cellStyle name="Normal 7 3 3 6 2 2" xfId="43592" xr:uid="{00000000-0005-0000-0000-000034A20000}"/>
    <cellStyle name="Normal 7 3 3 6 3" xfId="33574" xr:uid="{00000000-0005-0000-0000-000035A20000}"/>
    <cellStyle name="Normal 7 3 3 7" xfId="21059" xr:uid="{00000000-0005-0000-0000-000036A20000}"/>
    <cellStyle name="Normal 7 3 3 7 2" xfId="37208" xr:uid="{00000000-0005-0000-0000-000037A20000}"/>
    <cellStyle name="Normal 7 3 3 8" xfId="26614" xr:uid="{00000000-0005-0000-0000-000038A20000}"/>
    <cellStyle name="Normal 7 3 3 9" xfId="45290" xr:uid="{00000000-0005-0000-0000-000039A20000}"/>
    <cellStyle name="Normal 7 3 4" xfId="21060" xr:uid="{00000000-0005-0000-0000-00003AA20000}"/>
    <cellStyle name="Normal 7 3 4 2" xfId="21061" xr:uid="{00000000-0005-0000-0000-00003BA20000}"/>
    <cellStyle name="Normal 7 3 4 2 2" xfId="21062" xr:uid="{00000000-0005-0000-0000-00003CA20000}"/>
    <cellStyle name="Normal 7 3 4 2 2 2" xfId="21063" xr:uid="{00000000-0005-0000-0000-00003DA20000}"/>
    <cellStyle name="Normal 7 3 4 2 2 2 2" xfId="21064" xr:uid="{00000000-0005-0000-0000-00003EA20000}"/>
    <cellStyle name="Normal 7 3 4 2 2 2 2 2" xfId="43593" xr:uid="{00000000-0005-0000-0000-00003FA20000}"/>
    <cellStyle name="Normal 7 3 4 2 2 2 3" xfId="33575" xr:uid="{00000000-0005-0000-0000-000040A20000}"/>
    <cellStyle name="Normal 7 3 4 2 2 3" xfId="21065" xr:uid="{00000000-0005-0000-0000-000041A20000}"/>
    <cellStyle name="Normal 7 3 4 2 2 3 2" xfId="21066" xr:uid="{00000000-0005-0000-0000-000042A20000}"/>
    <cellStyle name="Normal 7 3 4 2 2 3 2 2" xfId="43594" xr:uid="{00000000-0005-0000-0000-000043A20000}"/>
    <cellStyle name="Normal 7 3 4 2 2 3 3" xfId="33576" xr:uid="{00000000-0005-0000-0000-000044A20000}"/>
    <cellStyle name="Normal 7 3 4 2 2 4" xfId="21067" xr:uid="{00000000-0005-0000-0000-000045A20000}"/>
    <cellStyle name="Normal 7 3 4 2 2 4 2" xfId="37216" xr:uid="{00000000-0005-0000-0000-000046A20000}"/>
    <cellStyle name="Normal 7 3 4 2 2 5" xfId="26622" xr:uid="{00000000-0005-0000-0000-000047A20000}"/>
    <cellStyle name="Normal 7 3 4 2 3" xfId="21068" xr:uid="{00000000-0005-0000-0000-000048A20000}"/>
    <cellStyle name="Normal 7 3 4 2 3 2" xfId="21069" xr:uid="{00000000-0005-0000-0000-000049A20000}"/>
    <cellStyle name="Normal 7 3 4 2 3 2 2" xfId="21070" xr:uid="{00000000-0005-0000-0000-00004AA20000}"/>
    <cellStyle name="Normal 7 3 4 2 3 2 2 2" xfId="43595" xr:uid="{00000000-0005-0000-0000-00004BA20000}"/>
    <cellStyle name="Normal 7 3 4 2 3 2 3" xfId="33577" xr:uid="{00000000-0005-0000-0000-00004CA20000}"/>
    <cellStyle name="Normal 7 3 4 2 3 3" xfId="21071" xr:uid="{00000000-0005-0000-0000-00004DA20000}"/>
    <cellStyle name="Normal 7 3 4 2 3 3 2" xfId="21072" xr:uid="{00000000-0005-0000-0000-00004EA20000}"/>
    <cellStyle name="Normal 7 3 4 2 3 3 2 2" xfId="43596" xr:uid="{00000000-0005-0000-0000-00004FA20000}"/>
    <cellStyle name="Normal 7 3 4 2 3 3 3" xfId="33578" xr:uid="{00000000-0005-0000-0000-000050A20000}"/>
    <cellStyle name="Normal 7 3 4 2 3 4" xfId="21073" xr:uid="{00000000-0005-0000-0000-000051A20000}"/>
    <cellStyle name="Normal 7 3 4 2 3 4 2" xfId="37217" xr:uid="{00000000-0005-0000-0000-000052A20000}"/>
    <cellStyle name="Normal 7 3 4 2 3 5" xfId="26623" xr:uid="{00000000-0005-0000-0000-000053A20000}"/>
    <cellStyle name="Normal 7 3 4 2 4" xfId="21074" xr:uid="{00000000-0005-0000-0000-000054A20000}"/>
    <cellStyle name="Normal 7 3 4 2 4 2" xfId="21075" xr:uid="{00000000-0005-0000-0000-000055A20000}"/>
    <cellStyle name="Normal 7 3 4 2 4 2 2" xfId="43597" xr:uid="{00000000-0005-0000-0000-000056A20000}"/>
    <cellStyle name="Normal 7 3 4 2 4 3" xfId="33579" xr:uid="{00000000-0005-0000-0000-000057A20000}"/>
    <cellStyle name="Normal 7 3 4 2 5" xfId="21076" xr:uid="{00000000-0005-0000-0000-000058A20000}"/>
    <cellStyle name="Normal 7 3 4 2 5 2" xfId="21077" xr:uid="{00000000-0005-0000-0000-000059A20000}"/>
    <cellStyle name="Normal 7 3 4 2 5 2 2" xfId="43598" xr:uid="{00000000-0005-0000-0000-00005AA20000}"/>
    <cellStyle name="Normal 7 3 4 2 5 3" xfId="33580" xr:uid="{00000000-0005-0000-0000-00005BA20000}"/>
    <cellStyle name="Normal 7 3 4 2 6" xfId="21078" xr:uid="{00000000-0005-0000-0000-00005CA20000}"/>
    <cellStyle name="Normal 7 3 4 2 6 2" xfId="37215" xr:uid="{00000000-0005-0000-0000-00005DA20000}"/>
    <cellStyle name="Normal 7 3 4 2 7" xfId="26621" xr:uid="{00000000-0005-0000-0000-00005EA20000}"/>
    <cellStyle name="Normal 7 3 4 3" xfId="21079" xr:uid="{00000000-0005-0000-0000-00005FA20000}"/>
    <cellStyle name="Normal 7 3 4 3 2" xfId="21080" xr:uid="{00000000-0005-0000-0000-000060A20000}"/>
    <cellStyle name="Normal 7 3 4 3 2 2" xfId="21081" xr:uid="{00000000-0005-0000-0000-000061A20000}"/>
    <cellStyle name="Normal 7 3 4 3 2 2 2" xfId="43599" xr:uid="{00000000-0005-0000-0000-000062A20000}"/>
    <cellStyle name="Normal 7 3 4 3 2 3" xfId="33581" xr:uid="{00000000-0005-0000-0000-000063A20000}"/>
    <cellStyle name="Normal 7 3 4 3 3" xfId="21082" xr:uid="{00000000-0005-0000-0000-000064A20000}"/>
    <cellStyle name="Normal 7 3 4 3 3 2" xfId="21083" xr:uid="{00000000-0005-0000-0000-000065A20000}"/>
    <cellStyle name="Normal 7 3 4 3 3 2 2" xfId="43600" xr:uid="{00000000-0005-0000-0000-000066A20000}"/>
    <cellStyle name="Normal 7 3 4 3 3 3" xfId="33582" xr:uid="{00000000-0005-0000-0000-000067A20000}"/>
    <cellStyle name="Normal 7 3 4 3 4" xfId="21084" xr:uid="{00000000-0005-0000-0000-000068A20000}"/>
    <cellStyle name="Normal 7 3 4 3 4 2" xfId="37218" xr:uid="{00000000-0005-0000-0000-000069A20000}"/>
    <cellStyle name="Normal 7 3 4 3 5" xfId="26624" xr:uid="{00000000-0005-0000-0000-00006AA20000}"/>
    <cellStyle name="Normal 7 3 4 4" xfId="21085" xr:uid="{00000000-0005-0000-0000-00006BA20000}"/>
    <cellStyle name="Normal 7 3 4 4 2" xfId="21086" xr:uid="{00000000-0005-0000-0000-00006CA20000}"/>
    <cellStyle name="Normal 7 3 4 4 2 2" xfId="21087" xr:uid="{00000000-0005-0000-0000-00006DA20000}"/>
    <cellStyle name="Normal 7 3 4 4 2 2 2" xfId="43601" xr:uid="{00000000-0005-0000-0000-00006EA20000}"/>
    <cellStyle name="Normal 7 3 4 4 2 3" xfId="33583" xr:uid="{00000000-0005-0000-0000-00006FA20000}"/>
    <cellStyle name="Normal 7 3 4 4 3" xfId="21088" xr:uid="{00000000-0005-0000-0000-000070A20000}"/>
    <cellStyle name="Normal 7 3 4 4 3 2" xfId="21089" xr:uid="{00000000-0005-0000-0000-000071A20000}"/>
    <cellStyle name="Normal 7 3 4 4 3 2 2" xfId="43602" xr:uid="{00000000-0005-0000-0000-000072A20000}"/>
    <cellStyle name="Normal 7 3 4 4 3 3" xfId="33584" xr:uid="{00000000-0005-0000-0000-000073A20000}"/>
    <cellStyle name="Normal 7 3 4 4 4" xfId="21090" xr:uid="{00000000-0005-0000-0000-000074A20000}"/>
    <cellStyle name="Normal 7 3 4 4 4 2" xfId="37219" xr:uid="{00000000-0005-0000-0000-000075A20000}"/>
    <cellStyle name="Normal 7 3 4 4 5" xfId="26625" xr:uid="{00000000-0005-0000-0000-000076A20000}"/>
    <cellStyle name="Normal 7 3 4 5" xfId="21091" xr:uid="{00000000-0005-0000-0000-000077A20000}"/>
    <cellStyle name="Normal 7 3 4 5 2" xfId="21092" xr:uid="{00000000-0005-0000-0000-000078A20000}"/>
    <cellStyle name="Normal 7 3 4 5 2 2" xfId="43603" xr:uid="{00000000-0005-0000-0000-000079A20000}"/>
    <cellStyle name="Normal 7 3 4 5 3" xfId="33585" xr:uid="{00000000-0005-0000-0000-00007AA20000}"/>
    <cellStyle name="Normal 7 3 4 6" xfId="21093" xr:uid="{00000000-0005-0000-0000-00007BA20000}"/>
    <cellStyle name="Normal 7 3 4 6 2" xfId="21094" xr:uid="{00000000-0005-0000-0000-00007CA20000}"/>
    <cellStyle name="Normal 7 3 4 6 2 2" xfId="43604" xr:uid="{00000000-0005-0000-0000-00007DA20000}"/>
    <cellStyle name="Normal 7 3 4 6 3" xfId="33586" xr:uid="{00000000-0005-0000-0000-00007EA20000}"/>
    <cellStyle name="Normal 7 3 4 7" xfId="21095" xr:uid="{00000000-0005-0000-0000-00007FA20000}"/>
    <cellStyle name="Normal 7 3 4 7 2" xfId="37214" xr:uid="{00000000-0005-0000-0000-000080A20000}"/>
    <cellStyle name="Normal 7 3 4 8" xfId="26620" xr:uid="{00000000-0005-0000-0000-000081A20000}"/>
    <cellStyle name="Normal 7 3 5" xfId="21096" xr:uid="{00000000-0005-0000-0000-000082A20000}"/>
    <cellStyle name="Normal 7 3 5 2" xfId="21097" xr:uid="{00000000-0005-0000-0000-000083A20000}"/>
    <cellStyle name="Normal 7 3 5 2 2" xfId="21098" xr:uid="{00000000-0005-0000-0000-000084A20000}"/>
    <cellStyle name="Normal 7 3 5 2 2 2" xfId="21099" xr:uid="{00000000-0005-0000-0000-000085A20000}"/>
    <cellStyle name="Normal 7 3 5 2 2 2 2" xfId="21100" xr:uid="{00000000-0005-0000-0000-000086A20000}"/>
    <cellStyle name="Normal 7 3 5 2 2 2 2 2" xfId="43605" xr:uid="{00000000-0005-0000-0000-000087A20000}"/>
    <cellStyle name="Normal 7 3 5 2 2 2 3" xfId="33587" xr:uid="{00000000-0005-0000-0000-000088A20000}"/>
    <cellStyle name="Normal 7 3 5 2 2 3" xfId="21101" xr:uid="{00000000-0005-0000-0000-000089A20000}"/>
    <cellStyle name="Normal 7 3 5 2 2 3 2" xfId="21102" xr:uid="{00000000-0005-0000-0000-00008AA20000}"/>
    <cellStyle name="Normal 7 3 5 2 2 3 2 2" xfId="43606" xr:uid="{00000000-0005-0000-0000-00008BA20000}"/>
    <cellStyle name="Normal 7 3 5 2 2 3 3" xfId="33588" xr:uid="{00000000-0005-0000-0000-00008CA20000}"/>
    <cellStyle name="Normal 7 3 5 2 2 4" xfId="21103" xr:uid="{00000000-0005-0000-0000-00008DA20000}"/>
    <cellStyle name="Normal 7 3 5 2 2 4 2" xfId="37222" xr:uid="{00000000-0005-0000-0000-00008EA20000}"/>
    <cellStyle name="Normal 7 3 5 2 2 5" xfId="26628" xr:uid="{00000000-0005-0000-0000-00008FA20000}"/>
    <cellStyle name="Normal 7 3 5 2 3" xfId="21104" xr:uid="{00000000-0005-0000-0000-000090A20000}"/>
    <cellStyle name="Normal 7 3 5 2 3 2" xfId="21105" xr:uid="{00000000-0005-0000-0000-000091A20000}"/>
    <cellStyle name="Normal 7 3 5 2 3 2 2" xfId="21106" xr:uid="{00000000-0005-0000-0000-000092A20000}"/>
    <cellStyle name="Normal 7 3 5 2 3 2 2 2" xfId="43607" xr:uid="{00000000-0005-0000-0000-000093A20000}"/>
    <cellStyle name="Normal 7 3 5 2 3 2 3" xfId="33589" xr:uid="{00000000-0005-0000-0000-000094A20000}"/>
    <cellStyle name="Normal 7 3 5 2 3 3" xfId="21107" xr:uid="{00000000-0005-0000-0000-000095A20000}"/>
    <cellStyle name="Normal 7 3 5 2 3 3 2" xfId="21108" xr:uid="{00000000-0005-0000-0000-000096A20000}"/>
    <cellStyle name="Normal 7 3 5 2 3 3 2 2" xfId="43608" xr:uid="{00000000-0005-0000-0000-000097A20000}"/>
    <cellStyle name="Normal 7 3 5 2 3 3 3" xfId="33590" xr:uid="{00000000-0005-0000-0000-000098A20000}"/>
    <cellStyle name="Normal 7 3 5 2 3 4" xfId="21109" xr:uid="{00000000-0005-0000-0000-000099A20000}"/>
    <cellStyle name="Normal 7 3 5 2 3 4 2" xfId="37223" xr:uid="{00000000-0005-0000-0000-00009AA20000}"/>
    <cellStyle name="Normal 7 3 5 2 3 5" xfId="26629" xr:uid="{00000000-0005-0000-0000-00009BA20000}"/>
    <cellStyle name="Normal 7 3 5 2 4" xfId="21110" xr:uid="{00000000-0005-0000-0000-00009CA20000}"/>
    <cellStyle name="Normal 7 3 5 2 4 2" xfId="21111" xr:uid="{00000000-0005-0000-0000-00009DA20000}"/>
    <cellStyle name="Normal 7 3 5 2 4 2 2" xfId="43609" xr:uid="{00000000-0005-0000-0000-00009EA20000}"/>
    <cellStyle name="Normal 7 3 5 2 4 3" xfId="33591" xr:uid="{00000000-0005-0000-0000-00009FA20000}"/>
    <cellStyle name="Normal 7 3 5 2 5" xfId="21112" xr:uid="{00000000-0005-0000-0000-0000A0A20000}"/>
    <cellStyle name="Normal 7 3 5 2 5 2" xfId="21113" xr:uid="{00000000-0005-0000-0000-0000A1A20000}"/>
    <cellStyle name="Normal 7 3 5 2 5 2 2" xfId="43610" xr:uid="{00000000-0005-0000-0000-0000A2A20000}"/>
    <cellStyle name="Normal 7 3 5 2 5 3" xfId="33592" xr:uid="{00000000-0005-0000-0000-0000A3A20000}"/>
    <cellStyle name="Normal 7 3 5 2 6" xfId="21114" xr:uid="{00000000-0005-0000-0000-0000A4A20000}"/>
    <cellStyle name="Normal 7 3 5 2 6 2" xfId="37221" xr:uid="{00000000-0005-0000-0000-0000A5A20000}"/>
    <cellStyle name="Normal 7 3 5 2 7" xfId="26627" xr:uid="{00000000-0005-0000-0000-0000A6A20000}"/>
    <cellStyle name="Normal 7 3 5 3" xfId="21115" xr:uid="{00000000-0005-0000-0000-0000A7A20000}"/>
    <cellStyle name="Normal 7 3 5 3 2" xfId="21116" xr:uid="{00000000-0005-0000-0000-0000A8A20000}"/>
    <cellStyle name="Normal 7 3 5 3 2 2" xfId="21117" xr:uid="{00000000-0005-0000-0000-0000A9A20000}"/>
    <cellStyle name="Normal 7 3 5 3 2 2 2" xfId="43611" xr:uid="{00000000-0005-0000-0000-0000AAA20000}"/>
    <cellStyle name="Normal 7 3 5 3 2 3" xfId="33593" xr:uid="{00000000-0005-0000-0000-0000ABA20000}"/>
    <cellStyle name="Normal 7 3 5 3 3" xfId="21118" xr:uid="{00000000-0005-0000-0000-0000ACA20000}"/>
    <cellStyle name="Normal 7 3 5 3 3 2" xfId="21119" xr:uid="{00000000-0005-0000-0000-0000ADA20000}"/>
    <cellStyle name="Normal 7 3 5 3 3 2 2" xfId="43612" xr:uid="{00000000-0005-0000-0000-0000AEA20000}"/>
    <cellStyle name="Normal 7 3 5 3 3 3" xfId="33594" xr:uid="{00000000-0005-0000-0000-0000AFA20000}"/>
    <cellStyle name="Normal 7 3 5 3 4" xfId="21120" xr:uid="{00000000-0005-0000-0000-0000B0A20000}"/>
    <cellStyle name="Normal 7 3 5 3 4 2" xfId="37224" xr:uid="{00000000-0005-0000-0000-0000B1A20000}"/>
    <cellStyle name="Normal 7 3 5 3 5" xfId="26630" xr:uid="{00000000-0005-0000-0000-0000B2A20000}"/>
    <cellStyle name="Normal 7 3 5 4" xfId="21121" xr:uid="{00000000-0005-0000-0000-0000B3A20000}"/>
    <cellStyle name="Normal 7 3 5 4 2" xfId="21122" xr:uid="{00000000-0005-0000-0000-0000B4A20000}"/>
    <cellStyle name="Normal 7 3 5 4 2 2" xfId="21123" xr:uid="{00000000-0005-0000-0000-0000B5A20000}"/>
    <cellStyle name="Normal 7 3 5 4 2 2 2" xfId="43613" xr:uid="{00000000-0005-0000-0000-0000B6A20000}"/>
    <cellStyle name="Normal 7 3 5 4 2 3" xfId="33595" xr:uid="{00000000-0005-0000-0000-0000B7A20000}"/>
    <cellStyle name="Normal 7 3 5 4 3" xfId="21124" xr:uid="{00000000-0005-0000-0000-0000B8A20000}"/>
    <cellStyle name="Normal 7 3 5 4 3 2" xfId="21125" xr:uid="{00000000-0005-0000-0000-0000B9A20000}"/>
    <cellStyle name="Normal 7 3 5 4 3 2 2" xfId="43614" xr:uid="{00000000-0005-0000-0000-0000BAA20000}"/>
    <cellStyle name="Normal 7 3 5 4 3 3" xfId="33596" xr:uid="{00000000-0005-0000-0000-0000BBA20000}"/>
    <cellStyle name="Normal 7 3 5 4 4" xfId="21126" xr:uid="{00000000-0005-0000-0000-0000BCA20000}"/>
    <cellStyle name="Normal 7 3 5 4 4 2" xfId="37225" xr:uid="{00000000-0005-0000-0000-0000BDA20000}"/>
    <cellStyle name="Normal 7 3 5 4 5" xfId="26631" xr:uid="{00000000-0005-0000-0000-0000BEA20000}"/>
    <cellStyle name="Normal 7 3 5 5" xfId="21127" xr:uid="{00000000-0005-0000-0000-0000BFA20000}"/>
    <cellStyle name="Normal 7 3 5 5 2" xfId="21128" xr:uid="{00000000-0005-0000-0000-0000C0A20000}"/>
    <cellStyle name="Normal 7 3 5 5 2 2" xfId="43615" xr:uid="{00000000-0005-0000-0000-0000C1A20000}"/>
    <cellStyle name="Normal 7 3 5 5 3" xfId="33597" xr:uid="{00000000-0005-0000-0000-0000C2A20000}"/>
    <cellStyle name="Normal 7 3 5 6" xfId="21129" xr:uid="{00000000-0005-0000-0000-0000C3A20000}"/>
    <cellStyle name="Normal 7 3 5 6 2" xfId="21130" xr:uid="{00000000-0005-0000-0000-0000C4A20000}"/>
    <cellStyle name="Normal 7 3 5 6 2 2" xfId="43616" xr:uid="{00000000-0005-0000-0000-0000C5A20000}"/>
    <cellStyle name="Normal 7 3 5 6 3" xfId="33598" xr:uid="{00000000-0005-0000-0000-0000C6A20000}"/>
    <cellStyle name="Normal 7 3 5 7" xfId="21131" xr:uid="{00000000-0005-0000-0000-0000C7A20000}"/>
    <cellStyle name="Normal 7 3 5 7 2" xfId="37220" xr:uid="{00000000-0005-0000-0000-0000C8A20000}"/>
    <cellStyle name="Normal 7 3 5 8" xfId="26626" xr:uid="{00000000-0005-0000-0000-0000C9A20000}"/>
    <cellStyle name="Normal 7 3 6" xfId="21132" xr:uid="{00000000-0005-0000-0000-0000CAA20000}"/>
    <cellStyle name="Normal 7 3 6 2" xfId="21133" xr:uid="{00000000-0005-0000-0000-0000CBA20000}"/>
    <cellStyle name="Normal 7 3 6 2 2" xfId="21134" xr:uid="{00000000-0005-0000-0000-0000CCA20000}"/>
    <cellStyle name="Normal 7 3 6 2 2 2" xfId="21135" xr:uid="{00000000-0005-0000-0000-0000CDA20000}"/>
    <cellStyle name="Normal 7 3 6 2 2 2 2" xfId="43617" xr:uid="{00000000-0005-0000-0000-0000CEA20000}"/>
    <cellStyle name="Normal 7 3 6 2 2 3" xfId="33599" xr:uid="{00000000-0005-0000-0000-0000CFA20000}"/>
    <cellStyle name="Normal 7 3 6 2 3" xfId="21136" xr:uid="{00000000-0005-0000-0000-0000D0A20000}"/>
    <cellStyle name="Normal 7 3 6 2 3 2" xfId="21137" xr:uid="{00000000-0005-0000-0000-0000D1A20000}"/>
    <cellStyle name="Normal 7 3 6 2 3 2 2" xfId="43618" xr:uid="{00000000-0005-0000-0000-0000D2A20000}"/>
    <cellStyle name="Normal 7 3 6 2 3 3" xfId="33600" xr:uid="{00000000-0005-0000-0000-0000D3A20000}"/>
    <cellStyle name="Normal 7 3 6 2 4" xfId="21138" xr:uid="{00000000-0005-0000-0000-0000D4A20000}"/>
    <cellStyle name="Normal 7 3 6 2 4 2" xfId="37227" xr:uid="{00000000-0005-0000-0000-0000D5A20000}"/>
    <cellStyle name="Normal 7 3 6 2 5" xfId="26633" xr:uid="{00000000-0005-0000-0000-0000D6A20000}"/>
    <cellStyle name="Normal 7 3 6 3" xfId="21139" xr:uid="{00000000-0005-0000-0000-0000D7A20000}"/>
    <cellStyle name="Normal 7 3 6 3 2" xfId="21140" xr:uid="{00000000-0005-0000-0000-0000D8A20000}"/>
    <cellStyle name="Normal 7 3 6 3 2 2" xfId="21141" xr:uid="{00000000-0005-0000-0000-0000D9A20000}"/>
    <cellStyle name="Normal 7 3 6 3 2 2 2" xfId="43619" xr:uid="{00000000-0005-0000-0000-0000DAA20000}"/>
    <cellStyle name="Normal 7 3 6 3 2 3" xfId="33601" xr:uid="{00000000-0005-0000-0000-0000DBA20000}"/>
    <cellStyle name="Normal 7 3 6 3 3" xfId="21142" xr:uid="{00000000-0005-0000-0000-0000DCA20000}"/>
    <cellStyle name="Normal 7 3 6 3 3 2" xfId="21143" xr:uid="{00000000-0005-0000-0000-0000DDA20000}"/>
    <cellStyle name="Normal 7 3 6 3 3 2 2" xfId="43620" xr:uid="{00000000-0005-0000-0000-0000DEA20000}"/>
    <cellStyle name="Normal 7 3 6 3 3 3" xfId="33602" xr:uid="{00000000-0005-0000-0000-0000DFA20000}"/>
    <cellStyle name="Normal 7 3 6 3 4" xfId="21144" xr:uid="{00000000-0005-0000-0000-0000E0A20000}"/>
    <cellStyle name="Normal 7 3 6 3 4 2" xfId="37228" xr:uid="{00000000-0005-0000-0000-0000E1A20000}"/>
    <cellStyle name="Normal 7 3 6 3 5" xfId="26634" xr:uid="{00000000-0005-0000-0000-0000E2A20000}"/>
    <cellStyle name="Normal 7 3 6 4" xfId="21145" xr:uid="{00000000-0005-0000-0000-0000E3A20000}"/>
    <cellStyle name="Normal 7 3 6 4 2" xfId="21146" xr:uid="{00000000-0005-0000-0000-0000E4A20000}"/>
    <cellStyle name="Normal 7 3 6 4 2 2" xfId="43621" xr:uid="{00000000-0005-0000-0000-0000E5A20000}"/>
    <cellStyle name="Normal 7 3 6 4 3" xfId="33603" xr:uid="{00000000-0005-0000-0000-0000E6A20000}"/>
    <cellStyle name="Normal 7 3 6 5" xfId="21147" xr:uid="{00000000-0005-0000-0000-0000E7A20000}"/>
    <cellStyle name="Normal 7 3 6 5 2" xfId="21148" xr:uid="{00000000-0005-0000-0000-0000E8A20000}"/>
    <cellStyle name="Normal 7 3 6 5 2 2" xfId="43622" xr:uid="{00000000-0005-0000-0000-0000E9A20000}"/>
    <cellStyle name="Normal 7 3 6 5 3" xfId="33604" xr:uid="{00000000-0005-0000-0000-0000EAA20000}"/>
    <cellStyle name="Normal 7 3 6 6" xfId="21149" xr:uid="{00000000-0005-0000-0000-0000EBA20000}"/>
    <cellStyle name="Normal 7 3 6 6 2" xfId="37226" xr:uid="{00000000-0005-0000-0000-0000ECA20000}"/>
    <cellStyle name="Normal 7 3 6 7" xfId="26632" xr:uid="{00000000-0005-0000-0000-0000EDA20000}"/>
    <cellStyle name="Normal 7 3 7" xfId="21150" xr:uid="{00000000-0005-0000-0000-0000EEA20000}"/>
    <cellStyle name="Normal 7 3 7 2" xfId="21151" xr:uid="{00000000-0005-0000-0000-0000EFA20000}"/>
    <cellStyle name="Normal 7 3 7 2 2" xfId="21152" xr:uid="{00000000-0005-0000-0000-0000F0A20000}"/>
    <cellStyle name="Normal 7 3 7 2 2 2" xfId="43623" xr:uid="{00000000-0005-0000-0000-0000F1A20000}"/>
    <cellStyle name="Normal 7 3 7 2 3" xfId="33605" xr:uid="{00000000-0005-0000-0000-0000F2A20000}"/>
    <cellStyle name="Normal 7 3 7 3" xfId="21153" xr:uid="{00000000-0005-0000-0000-0000F3A20000}"/>
    <cellStyle name="Normal 7 3 7 3 2" xfId="21154" xr:uid="{00000000-0005-0000-0000-0000F4A20000}"/>
    <cellStyle name="Normal 7 3 7 3 2 2" xfId="43624" xr:uid="{00000000-0005-0000-0000-0000F5A20000}"/>
    <cellStyle name="Normal 7 3 7 3 3" xfId="33606" xr:uid="{00000000-0005-0000-0000-0000F6A20000}"/>
    <cellStyle name="Normal 7 3 7 4" xfId="21155" xr:uid="{00000000-0005-0000-0000-0000F7A20000}"/>
    <cellStyle name="Normal 7 3 7 4 2" xfId="37229" xr:uid="{00000000-0005-0000-0000-0000F8A20000}"/>
    <cellStyle name="Normal 7 3 7 5" xfId="26635" xr:uid="{00000000-0005-0000-0000-0000F9A20000}"/>
    <cellStyle name="Normal 7 3 8" xfId="21156" xr:uid="{00000000-0005-0000-0000-0000FAA20000}"/>
    <cellStyle name="Normal 7 3 8 2" xfId="21157" xr:uid="{00000000-0005-0000-0000-0000FBA20000}"/>
    <cellStyle name="Normal 7 3 8 2 2" xfId="21158" xr:uid="{00000000-0005-0000-0000-0000FCA20000}"/>
    <cellStyle name="Normal 7 3 8 2 2 2" xfId="43625" xr:uid="{00000000-0005-0000-0000-0000FDA20000}"/>
    <cellStyle name="Normal 7 3 8 2 3" xfId="33607" xr:uid="{00000000-0005-0000-0000-0000FEA20000}"/>
    <cellStyle name="Normal 7 3 8 3" xfId="21159" xr:uid="{00000000-0005-0000-0000-0000FFA20000}"/>
    <cellStyle name="Normal 7 3 8 3 2" xfId="21160" xr:uid="{00000000-0005-0000-0000-000000A30000}"/>
    <cellStyle name="Normal 7 3 8 3 2 2" xfId="43626" xr:uid="{00000000-0005-0000-0000-000001A30000}"/>
    <cellStyle name="Normal 7 3 8 3 3" xfId="33608" xr:uid="{00000000-0005-0000-0000-000002A30000}"/>
    <cellStyle name="Normal 7 3 8 4" xfId="21161" xr:uid="{00000000-0005-0000-0000-000003A30000}"/>
    <cellStyle name="Normal 7 3 8 4 2" xfId="37230" xr:uid="{00000000-0005-0000-0000-000004A30000}"/>
    <cellStyle name="Normal 7 3 8 5" xfId="26636" xr:uid="{00000000-0005-0000-0000-000005A30000}"/>
    <cellStyle name="Normal 7 3 9" xfId="21162" xr:uid="{00000000-0005-0000-0000-000006A30000}"/>
    <cellStyle name="Normal 7 3 9 2" xfId="21163" xr:uid="{00000000-0005-0000-0000-000007A30000}"/>
    <cellStyle name="Normal 7 3 9 2 2" xfId="37189" xr:uid="{00000000-0005-0000-0000-000008A30000}"/>
    <cellStyle name="Normal 7 3 9 3" xfId="26595" xr:uid="{00000000-0005-0000-0000-000009A30000}"/>
    <cellStyle name="Normal 7 4" xfId="21164" xr:uid="{00000000-0005-0000-0000-00000AA30000}"/>
    <cellStyle name="Normal 7 4 10" xfId="21165" xr:uid="{00000000-0005-0000-0000-00000BA30000}"/>
    <cellStyle name="Normal 7 4 10 2" xfId="21166" xr:uid="{00000000-0005-0000-0000-00000CA30000}"/>
    <cellStyle name="Normal 7 4 10 2 2" xfId="43627" xr:uid="{00000000-0005-0000-0000-00000DA30000}"/>
    <cellStyle name="Normal 7 4 10 3" xfId="33609" xr:uid="{00000000-0005-0000-0000-00000EA30000}"/>
    <cellStyle name="Normal 7 4 11" xfId="21167" xr:uid="{00000000-0005-0000-0000-00000FA30000}"/>
    <cellStyle name="Normal 7 4 11 2" xfId="33866" xr:uid="{00000000-0005-0000-0000-000010A30000}"/>
    <cellStyle name="Normal 7 4 12" xfId="21168" xr:uid="{00000000-0005-0000-0000-000011A30000}"/>
    <cellStyle name="Normal 7 4 12 2" xfId="34079" xr:uid="{00000000-0005-0000-0000-000012A30000}"/>
    <cellStyle name="Normal 7 4 13" xfId="23476" xr:uid="{00000000-0005-0000-0000-000013A30000}"/>
    <cellStyle name="Normal 7 4 14" xfId="44252" xr:uid="{00000000-0005-0000-0000-000014A30000}"/>
    <cellStyle name="Normal 7 4 2" xfId="21169" xr:uid="{00000000-0005-0000-0000-000015A30000}"/>
    <cellStyle name="Normal 7 4 2 10" xfId="26638" xr:uid="{00000000-0005-0000-0000-000016A30000}"/>
    <cellStyle name="Normal 7 4 2 2" xfId="21170" xr:uid="{00000000-0005-0000-0000-000017A30000}"/>
    <cellStyle name="Normal 7 4 2 2 2" xfId="21171" xr:uid="{00000000-0005-0000-0000-000018A30000}"/>
    <cellStyle name="Normal 7 4 2 2 2 2" xfId="21172" xr:uid="{00000000-0005-0000-0000-000019A30000}"/>
    <cellStyle name="Normal 7 4 2 2 2 2 2" xfId="21173" xr:uid="{00000000-0005-0000-0000-00001AA30000}"/>
    <cellStyle name="Normal 7 4 2 2 2 2 2 2" xfId="21174" xr:uid="{00000000-0005-0000-0000-00001BA30000}"/>
    <cellStyle name="Normal 7 4 2 2 2 2 2 2 2" xfId="43628" xr:uid="{00000000-0005-0000-0000-00001CA30000}"/>
    <cellStyle name="Normal 7 4 2 2 2 2 2 3" xfId="33610" xr:uid="{00000000-0005-0000-0000-00001DA30000}"/>
    <cellStyle name="Normal 7 4 2 2 2 2 3" xfId="21175" xr:uid="{00000000-0005-0000-0000-00001EA30000}"/>
    <cellStyle name="Normal 7 4 2 2 2 2 3 2" xfId="21176" xr:uid="{00000000-0005-0000-0000-00001FA30000}"/>
    <cellStyle name="Normal 7 4 2 2 2 2 3 2 2" xfId="43629" xr:uid="{00000000-0005-0000-0000-000020A30000}"/>
    <cellStyle name="Normal 7 4 2 2 2 2 3 3" xfId="33611" xr:uid="{00000000-0005-0000-0000-000021A30000}"/>
    <cellStyle name="Normal 7 4 2 2 2 2 4" xfId="21177" xr:uid="{00000000-0005-0000-0000-000022A30000}"/>
    <cellStyle name="Normal 7 4 2 2 2 2 4 2" xfId="37235" xr:uid="{00000000-0005-0000-0000-000023A30000}"/>
    <cellStyle name="Normal 7 4 2 2 2 2 5" xfId="26641" xr:uid="{00000000-0005-0000-0000-000024A30000}"/>
    <cellStyle name="Normal 7 4 2 2 2 3" xfId="21178" xr:uid="{00000000-0005-0000-0000-000025A30000}"/>
    <cellStyle name="Normal 7 4 2 2 2 3 2" xfId="21179" xr:uid="{00000000-0005-0000-0000-000026A30000}"/>
    <cellStyle name="Normal 7 4 2 2 2 3 2 2" xfId="21180" xr:uid="{00000000-0005-0000-0000-000027A30000}"/>
    <cellStyle name="Normal 7 4 2 2 2 3 2 2 2" xfId="43630" xr:uid="{00000000-0005-0000-0000-000028A30000}"/>
    <cellStyle name="Normal 7 4 2 2 2 3 2 3" xfId="33612" xr:uid="{00000000-0005-0000-0000-000029A30000}"/>
    <cellStyle name="Normal 7 4 2 2 2 3 3" xfId="21181" xr:uid="{00000000-0005-0000-0000-00002AA30000}"/>
    <cellStyle name="Normal 7 4 2 2 2 3 3 2" xfId="21182" xr:uid="{00000000-0005-0000-0000-00002BA30000}"/>
    <cellStyle name="Normal 7 4 2 2 2 3 3 2 2" xfId="43631" xr:uid="{00000000-0005-0000-0000-00002CA30000}"/>
    <cellStyle name="Normal 7 4 2 2 2 3 3 3" xfId="33613" xr:uid="{00000000-0005-0000-0000-00002DA30000}"/>
    <cellStyle name="Normal 7 4 2 2 2 3 4" xfId="21183" xr:uid="{00000000-0005-0000-0000-00002EA30000}"/>
    <cellStyle name="Normal 7 4 2 2 2 3 4 2" xfId="37236" xr:uid="{00000000-0005-0000-0000-00002FA30000}"/>
    <cellStyle name="Normal 7 4 2 2 2 3 5" xfId="26642" xr:uid="{00000000-0005-0000-0000-000030A30000}"/>
    <cellStyle name="Normal 7 4 2 2 2 4" xfId="21184" xr:uid="{00000000-0005-0000-0000-000031A30000}"/>
    <cellStyle name="Normal 7 4 2 2 2 4 2" xfId="21185" xr:uid="{00000000-0005-0000-0000-000032A30000}"/>
    <cellStyle name="Normal 7 4 2 2 2 4 2 2" xfId="43632" xr:uid="{00000000-0005-0000-0000-000033A30000}"/>
    <cellStyle name="Normal 7 4 2 2 2 4 3" xfId="33614" xr:uid="{00000000-0005-0000-0000-000034A30000}"/>
    <cellStyle name="Normal 7 4 2 2 2 5" xfId="21186" xr:uid="{00000000-0005-0000-0000-000035A30000}"/>
    <cellStyle name="Normal 7 4 2 2 2 5 2" xfId="21187" xr:uid="{00000000-0005-0000-0000-000036A30000}"/>
    <cellStyle name="Normal 7 4 2 2 2 5 2 2" xfId="43633" xr:uid="{00000000-0005-0000-0000-000037A30000}"/>
    <cellStyle name="Normal 7 4 2 2 2 5 3" xfId="33615" xr:uid="{00000000-0005-0000-0000-000038A30000}"/>
    <cellStyle name="Normal 7 4 2 2 2 6" xfId="21188" xr:uid="{00000000-0005-0000-0000-000039A30000}"/>
    <cellStyle name="Normal 7 4 2 2 2 6 2" xfId="37234" xr:uid="{00000000-0005-0000-0000-00003AA30000}"/>
    <cellStyle name="Normal 7 4 2 2 2 7" xfId="26640" xr:uid="{00000000-0005-0000-0000-00003BA30000}"/>
    <cellStyle name="Normal 7 4 2 2 3" xfId="21189" xr:uid="{00000000-0005-0000-0000-00003CA30000}"/>
    <cellStyle name="Normal 7 4 2 2 3 2" xfId="21190" xr:uid="{00000000-0005-0000-0000-00003DA30000}"/>
    <cellStyle name="Normal 7 4 2 2 3 2 2" xfId="21191" xr:uid="{00000000-0005-0000-0000-00003EA30000}"/>
    <cellStyle name="Normal 7 4 2 2 3 2 2 2" xfId="43634" xr:uid="{00000000-0005-0000-0000-00003FA30000}"/>
    <cellStyle name="Normal 7 4 2 2 3 2 3" xfId="33616" xr:uid="{00000000-0005-0000-0000-000040A30000}"/>
    <cellStyle name="Normal 7 4 2 2 3 3" xfId="21192" xr:uid="{00000000-0005-0000-0000-000041A30000}"/>
    <cellStyle name="Normal 7 4 2 2 3 3 2" xfId="21193" xr:uid="{00000000-0005-0000-0000-000042A30000}"/>
    <cellStyle name="Normal 7 4 2 2 3 3 2 2" xfId="43635" xr:uid="{00000000-0005-0000-0000-000043A30000}"/>
    <cellStyle name="Normal 7 4 2 2 3 3 3" xfId="33617" xr:uid="{00000000-0005-0000-0000-000044A30000}"/>
    <cellStyle name="Normal 7 4 2 2 3 4" xfId="21194" xr:uid="{00000000-0005-0000-0000-000045A30000}"/>
    <cellStyle name="Normal 7 4 2 2 3 4 2" xfId="37237" xr:uid="{00000000-0005-0000-0000-000046A30000}"/>
    <cellStyle name="Normal 7 4 2 2 3 5" xfId="26643" xr:uid="{00000000-0005-0000-0000-000047A30000}"/>
    <cellStyle name="Normal 7 4 2 2 4" xfId="21195" xr:uid="{00000000-0005-0000-0000-000048A30000}"/>
    <cellStyle name="Normal 7 4 2 2 4 2" xfId="21196" xr:uid="{00000000-0005-0000-0000-000049A30000}"/>
    <cellStyle name="Normal 7 4 2 2 4 2 2" xfId="21197" xr:uid="{00000000-0005-0000-0000-00004AA30000}"/>
    <cellStyle name="Normal 7 4 2 2 4 2 2 2" xfId="43636" xr:uid="{00000000-0005-0000-0000-00004BA30000}"/>
    <cellStyle name="Normal 7 4 2 2 4 2 3" xfId="33618" xr:uid="{00000000-0005-0000-0000-00004CA30000}"/>
    <cellStyle name="Normal 7 4 2 2 4 3" xfId="21198" xr:uid="{00000000-0005-0000-0000-00004DA30000}"/>
    <cellStyle name="Normal 7 4 2 2 4 3 2" xfId="21199" xr:uid="{00000000-0005-0000-0000-00004EA30000}"/>
    <cellStyle name="Normal 7 4 2 2 4 3 2 2" xfId="43637" xr:uid="{00000000-0005-0000-0000-00004FA30000}"/>
    <cellStyle name="Normal 7 4 2 2 4 3 3" xfId="33619" xr:uid="{00000000-0005-0000-0000-000050A30000}"/>
    <cellStyle name="Normal 7 4 2 2 4 4" xfId="21200" xr:uid="{00000000-0005-0000-0000-000051A30000}"/>
    <cellStyle name="Normal 7 4 2 2 4 4 2" xfId="37238" xr:uid="{00000000-0005-0000-0000-000052A30000}"/>
    <cellStyle name="Normal 7 4 2 2 4 5" xfId="26644" xr:uid="{00000000-0005-0000-0000-000053A30000}"/>
    <cellStyle name="Normal 7 4 2 2 5" xfId="21201" xr:uid="{00000000-0005-0000-0000-000054A30000}"/>
    <cellStyle name="Normal 7 4 2 2 5 2" xfId="21202" xr:uid="{00000000-0005-0000-0000-000055A30000}"/>
    <cellStyle name="Normal 7 4 2 2 5 2 2" xfId="43638" xr:uid="{00000000-0005-0000-0000-000056A30000}"/>
    <cellStyle name="Normal 7 4 2 2 5 3" xfId="33620" xr:uid="{00000000-0005-0000-0000-000057A30000}"/>
    <cellStyle name="Normal 7 4 2 2 6" xfId="21203" xr:uid="{00000000-0005-0000-0000-000058A30000}"/>
    <cellStyle name="Normal 7 4 2 2 6 2" xfId="21204" xr:uid="{00000000-0005-0000-0000-000059A30000}"/>
    <cellStyle name="Normal 7 4 2 2 6 2 2" xfId="43639" xr:uid="{00000000-0005-0000-0000-00005AA30000}"/>
    <cellStyle name="Normal 7 4 2 2 6 3" xfId="33621" xr:uid="{00000000-0005-0000-0000-00005BA30000}"/>
    <cellStyle name="Normal 7 4 2 2 7" xfId="21205" xr:uid="{00000000-0005-0000-0000-00005CA30000}"/>
    <cellStyle name="Normal 7 4 2 2 7 2" xfId="37233" xr:uid="{00000000-0005-0000-0000-00005DA30000}"/>
    <cellStyle name="Normal 7 4 2 2 8" xfId="26639" xr:uid="{00000000-0005-0000-0000-00005EA30000}"/>
    <cellStyle name="Normal 7 4 2 3" xfId="21206" xr:uid="{00000000-0005-0000-0000-00005FA30000}"/>
    <cellStyle name="Normal 7 4 2 3 2" xfId="21207" xr:uid="{00000000-0005-0000-0000-000060A30000}"/>
    <cellStyle name="Normal 7 4 2 3 2 2" xfId="21208" xr:uid="{00000000-0005-0000-0000-000061A30000}"/>
    <cellStyle name="Normal 7 4 2 3 2 2 2" xfId="21209" xr:uid="{00000000-0005-0000-0000-000062A30000}"/>
    <cellStyle name="Normal 7 4 2 3 2 2 2 2" xfId="21210" xr:uid="{00000000-0005-0000-0000-000063A30000}"/>
    <cellStyle name="Normal 7 4 2 3 2 2 2 2 2" xfId="43640" xr:uid="{00000000-0005-0000-0000-000064A30000}"/>
    <cellStyle name="Normal 7 4 2 3 2 2 2 3" xfId="33622" xr:uid="{00000000-0005-0000-0000-000065A30000}"/>
    <cellStyle name="Normal 7 4 2 3 2 2 3" xfId="21211" xr:uid="{00000000-0005-0000-0000-000066A30000}"/>
    <cellStyle name="Normal 7 4 2 3 2 2 3 2" xfId="21212" xr:uid="{00000000-0005-0000-0000-000067A30000}"/>
    <cellStyle name="Normal 7 4 2 3 2 2 3 2 2" xfId="43641" xr:uid="{00000000-0005-0000-0000-000068A30000}"/>
    <cellStyle name="Normal 7 4 2 3 2 2 3 3" xfId="33623" xr:uid="{00000000-0005-0000-0000-000069A30000}"/>
    <cellStyle name="Normal 7 4 2 3 2 2 4" xfId="21213" xr:uid="{00000000-0005-0000-0000-00006AA30000}"/>
    <cellStyle name="Normal 7 4 2 3 2 2 4 2" xfId="37241" xr:uid="{00000000-0005-0000-0000-00006BA30000}"/>
    <cellStyle name="Normal 7 4 2 3 2 2 5" xfId="26647" xr:uid="{00000000-0005-0000-0000-00006CA30000}"/>
    <cellStyle name="Normal 7 4 2 3 2 3" xfId="21214" xr:uid="{00000000-0005-0000-0000-00006DA30000}"/>
    <cellStyle name="Normal 7 4 2 3 2 3 2" xfId="21215" xr:uid="{00000000-0005-0000-0000-00006EA30000}"/>
    <cellStyle name="Normal 7 4 2 3 2 3 2 2" xfId="21216" xr:uid="{00000000-0005-0000-0000-00006FA30000}"/>
    <cellStyle name="Normal 7 4 2 3 2 3 2 2 2" xfId="43642" xr:uid="{00000000-0005-0000-0000-000070A30000}"/>
    <cellStyle name="Normal 7 4 2 3 2 3 2 3" xfId="33624" xr:uid="{00000000-0005-0000-0000-000071A30000}"/>
    <cellStyle name="Normal 7 4 2 3 2 3 3" xfId="21217" xr:uid="{00000000-0005-0000-0000-000072A30000}"/>
    <cellStyle name="Normal 7 4 2 3 2 3 3 2" xfId="21218" xr:uid="{00000000-0005-0000-0000-000073A30000}"/>
    <cellStyle name="Normal 7 4 2 3 2 3 3 2 2" xfId="43643" xr:uid="{00000000-0005-0000-0000-000074A30000}"/>
    <cellStyle name="Normal 7 4 2 3 2 3 3 3" xfId="33625" xr:uid="{00000000-0005-0000-0000-000075A30000}"/>
    <cellStyle name="Normal 7 4 2 3 2 3 4" xfId="21219" xr:uid="{00000000-0005-0000-0000-000076A30000}"/>
    <cellStyle name="Normal 7 4 2 3 2 3 4 2" xfId="37242" xr:uid="{00000000-0005-0000-0000-000077A30000}"/>
    <cellStyle name="Normal 7 4 2 3 2 3 5" xfId="26648" xr:uid="{00000000-0005-0000-0000-000078A30000}"/>
    <cellStyle name="Normal 7 4 2 3 2 4" xfId="21220" xr:uid="{00000000-0005-0000-0000-000079A30000}"/>
    <cellStyle name="Normal 7 4 2 3 2 4 2" xfId="21221" xr:uid="{00000000-0005-0000-0000-00007AA30000}"/>
    <cellStyle name="Normal 7 4 2 3 2 4 2 2" xfId="43644" xr:uid="{00000000-0005-0000-0000-00007BA30000}"/>
    <cellStyle name="Normal 7 4 2 3 2 4 3" xfId="33626" xr:uid="{00000000-0005-0000-0000-00007CA30000}"/>
    <cellStyle name="Normal 7 4 2 3 2 5" xfId="21222" xr:uid="{00000000-0005-0000-0000-00007DA30000}"/>
    <cellStyle name="Normal 7 4 2 3 2 5 2" xfId="21223" xr:uid="{00000000-0005-0000-0000-00007EA30000}"/>
    <cellStyle name="Normal 7 4 2 3 2 5 2 2" xfId="43645" xr:uid="{00000000-0005-0000-0000-00007FA30000}"/>
    <cellStyle name="Normal 7 4 2 3 2 5 3" xfId="33627" xr:uid="{00000000-0005-0000-0000-000080A30000}"/>
    <cellStyle name="Normal 7 4 2 3 2 6" xfId="21224" xr:uid="{00000000-0005-0000-0000-000081A30000}"/>
    <cellStyle name="Normal 7 4 2 3 2 6 2" xfId="37240" xr:uid="{00000000-0005-0000-0000-000082A30000}"/>
    <cellStyle name="Normal 7 4 2 3 2 7" xfId="26646" xr:uid="{00000000-0005-0000-0000-000083A30000}"/>
    <cellStyle name="Normal 7 4 2 3 3" xfId="21225" xr:uid="{00000000-0005-0000-0000-000084A30000}"/>
    <cellStyle name="Normal 7 4 2 3 3 2" xfId="21226" xr:uid="{00000000-0005-0000-0000-000085A30000}"/>
    <cellStyle name="Normal 7 4 2 3 3 2 2" xfId="21227" xr:uid="{00000000-0005-0000-0000-000086A30000}"/>
    <cellStyle name="Normal 7 4 2 3 3 2 2 2" xfId="43646" xr:uid="{00000000-0005-0000-0000-000087A30000}"/>
    <cellStyle name="Normal 7 4 2 3 3 2 3" xfId="33628" xr:uid="{00000000-0005-0000-0000-000088A30000}"/>
    <cellStyle name="Normal 7 4 2 3 3 3" xfId="21228" xr:uid="{00000000-0005-0000-0000-000089A30000}"/>
    <cellStyle name="Normal 7 4 2 3 3 3 2" xfId="21229" xr:uid="{00000000-0005-0000-0000-00008AA30000}"/>
    <cellStyle name="Normal 7 4 2 3 3 3 2 2" xfId="43647" xr:uid="{00000000-0005-0000-0000-00008BA30000}"/>
    <cellStyle name="Normal 7 4 2 3 3 3 3" xfId="33629" xr:uid="{00000000-0005-0000-0000-00008CA30000}"/>
    <cellStyle name="Normal 7 4 2 3 3 4" xfId="21230" xr:uid="{00000000-0005-0000-0000-00008DA30000}"/>
    <cellStyle name="Normal 7 4 2 3 3 4 2" xfId="37243" xr:uid="{00000000-0005-0000-0000-00008EA30000}"/>
    <cellStyle name="Normal 7 4 2 3 3 5" xfId="26649" xr:uid="{00000000-0005-0000-0000-00008FA30000}"/>
    <cellStyle name="Normal 7 4 2 3 4" xfId="21231" xr:uid="{00000000-0005-0000-0000-000090A30000}"/>
    <cellStyle name="Normal 7 4 2 3 4 2" xfId="21232" xr:uid="{00000000-0005-0000-0000-000091A30000}"/>
    <cellStyle name="Normal 7 4 2 3 4 2 2" xfId="21233" xr:uid="{00000000-0005-0000-0000-000092A30000}"/>
    <cellStyle name="Normal 7 4 2 3 4 2 2 2" xfId="43648" xr:uid="{00000000-0005-0000-0000-000093A30000}"/>
    <cellStyle name="Normal 7 4 2 3 4 2 3" xfId="33630" xr:uid="{00000000-0005-0000-0000-000094A30000}"/>
    <cellStyle name="Normal 7 4 2 3 4 3" xfId="21234" xr:uid="{00000000-0005-0000-0000-000095A30000}"/>
    <cellStyle name="Normal 7 4 2 3 4 3 2" xfId="21235" xr:uid="{00000000-0005-0000-0000-000096A30000}"/>
    <cellStyle name="Normal 7 4 2 3 4 3 2 2" xfId="43649" xr:uid="{00000000-0005-0000-0000-000097A30000}"/>
    <cellStyle name="Normal 7 4 2 3 4 3 3" xfId="33631" xr:uid="{00000000-0005-0000-0000-000098A30000}"/>
    <cellStyle name="Normal 7 4 2 3 4 4" xfId="21236" xr:uid="{00000000-0005-0000-0000-000099A30000}"/>
    <cellStyle name="Normal 7 4 2 3 4 4 2" xfId="37244" xr:uid="{00000000-0005-0000-0000-00009AA30000}"/>
    <cellStyle name="Normal 7 4 2 3 4 5" xfId="26650" xr:uid="{00000000-0005-0000-0000-00009BA30000}"/>
    <cellStyle name="Normal 7 4 2 3 5" xfId="21237" xr:uid="{00000000-0005-0000-0000-00009CA30000}"/>
    <cellStyle name="Normal 7 4 2 3 5 2" xfId="21238" xr:uid="{00000000-0005-0000-0000-00009DA30000}"/>
    <cellStyle name="Normal 7 4 2 3 5 2 2" xfId="43650" xr:uid="{00000000-0005-0000-0000-00009EA30000}"/>
    <cellStyle name="Normal 7 4 2 3 5 3" xfId="33632" xr:uid="{00000000-0005-0000-0000-00009FA30000}"/>
    <cellStyle name="Normal 7 4 2 3 6" xfId="21239" xr:uid="{00000000-0005-0000-0000-0000A0A30000}"/>
    <cellStyle name="Normal 7 4 2 3 6 2" xfId="21240" xr:uid="{00000000-0005-0000-0000-0000A1A30000}"/>
    <cellStyle name="Normal 7 4 2 3 6 2 2" xfId="43651" xr:uid="{00000000-0005-0000-0000-0000A2A30000}"/>
    <cellStyle name="Normal 7 4 2 3 6 3" xfId="33633" xr:uid="{00000000-0005-0000-0000-0000A3A30000}"/>
    <cellStyle name="Normal 7 4 2 3 7" xfId="21241" xr:uid="{00000000-0005-0000-0000-0000A4A30000}"/>
    <cellStyle name="Normal 7 4 2 3 7 2" xfId="37239" xr:uid="{00000000-0005-0000-0000-0000A5A30000}"/>
    <cellStyle name="Normal 7 4 2 3 8" xfId="26645" xr:uid="{00000000-0005-0000-0000-0000A6A30000}"/>
    <cellStyle name="Normal 7 4 2 4" xfId="21242" xr:uid="{00000000-0005-0000-0000-0000A7A30000}"/>
    <cellStyle name="Normal 7 4 2 4 2" xfId="21243" xr:uid="{00000000-0005-0000-0000-0000A8A30000}"/>
    <cellStyle name="Normal 7 4 2 4 2 2" xfId="21244" xr:uid="{00000000-0005-0000-0000-0000A9A30000}"/>
    <cellStyle name="Normal 7 4 2 4 2 2 2" xfId="21245" xr:uid="{00000000-0005-0000-0000-0000AAA30000}"/>
    <cellStyle name="Normal 7 4 2 4 2 2 2 2" xfId="43652" xr:uid="{00000000-0005-0000-0000-0000ABA30000}"/>
    <cellStyle name="Normal 7 4 2 4 2 2 3" xfId="33634" xr:uid="{00000000-0005-0000-0000-0000ACA30000}"/>
    <cellStyle name="Normal 7 4 2 4 2 3" xfId="21246" xr:uid="{00000000-0005-0000-0000-0000ADA30000}"/>
    <cellStyle name="Normal 7 4 2 4 2 3 2" xfId="21247" xr:uid="{00000000-0005-0000-0000-0000AEA30000}"/>
    <cellStyle name="Normal 7 4 2 4 2 3 2 2" xfId="43653" xr:uid="{00000000-0005-0000-0000-0000AFA30000}"/>
    <cellStyle name="Normal 7 4 2 4 2 3 3" xfId="33635" xr:uid="{00000000-0005-0000-0000-0000B0A30000}"/>
    <cellStyle name="Normal 7 4 2 4 2 4" xfId="21248" xr:uid="{00000000-0005-0000-0000-0000B1A30000}"/>
    <cellStyle name="Normal 7 4 2 4 2 4 2" xfId="37246" xr:uid="{00000000-0005-0000-0000-0000B2A30000}"/>
    <cellStyle name="Normal 7 4 2 4 2 5" xfId="26652" xr:uid="{00000000-0005-0000-0000-0000B3A30000}"/>
    <cellStyle name="Normal 7 4 2 4 3" xfId="21249" xr:uid="{00000000-0005-0000-0000-0000B4A30000}"/>
    <cellStyle name="Normal 7 4 2 4 3 2" xfId="21250" xr:uid="{00000000-0005-0000-0000-0000B5A30000}"/>
    <cellStyle name="Normal 7 4 2 4 3 2 2" xfId="21251" xr:uid="{00000000-0005-0000-0000-0000B6A30000}"/>
    <cellStyle name="Normal 7 4 2 4 3 2 2 2" xfId="43654" xr:uid="{00000000-0005-0000-0000-0000B7A30000}"/>
    <cellStyle name="Normal 7 4 2 4 3 2 3" xfId="33636" xr:uid="{00000000-0005-0000-0000-0000B8A30000}"/>
    <cellStyle name="Normal 7 4 2 4 3 3" xfId="21252" xr:uid="{00000000-0005-0000-0000-0000B9A30000}"/>
    <cellStyle name="Normal 7 4 2 4 3 3 2" xfId="21253" xr:uid="{00000000-0005-0000-0000-0000BAA30000}"/>
    <cellStyle name="Normal 7 4 2 4 3 3 2 2" xfId="43655" xr:uid="{00000000-0005-0000-0000-0000BBA30000}"/>
    <cellStyle name="Normal 7 4 2 4 3 3 3" xfId="33637" xr:uid="{00000000-0005-0000-0000-0000BCA30000}"/>
    <cellStyle name="Normal 7 4 2 4 3 4" xfId="21254" xr:uid="{00000000-0005-0000-0000-0000BDA30000}"/>
    <cellStyle name="Normal 7 4 2 4 3 4 2" xfId="37247" xr:uid="{00000000-0005-0000-0000-0000BEA30000}"/>
    <cellStyle name="Normal 7 4 2 4 3 5" xfId="26653" xr:uid="{00000000-0005-0000-0000-0000BFA30000}"/>
    <cellStyle name="Normal 7 4 2 4 4" xfId="21255" xr:uid="{00000000-0005-0000-0000-0000C0A30000}"/>
    <cellStyle name="Normal 7 4 2 4 4 2" xfId="21256" xr:uid="{00000000-0005-0000-0000-0000C1A30000}"/>
    <cellStyle name="Normal 7 4 2 4 4 2 2" xfId="43656" xr:uid="{00000000-0005-0000-0000-0000C2A30000}"/>
    <cellStyle name="Normal 7 4 2 4 4 3" xfId="33638" xr:uid="{00000000-0005-0000-0000-0000C3A30000}"/>
    <cellStyle name="Normal 7 4 2 4 5" xfId="21257" xr:uid="{00000000-0005-0000-0000-0000C4A30000}"/>
    <cellStyle name="Normal 7 4 2 4 5 2" xfId="21258" xr:uid="{00000000-0005-0000-0000-0000C5A30000}"/>
    <cellStyle name="Normal 7 4 2 4 5 2 2" xfId="43657" xr:uid="{00000000-0005-0000-0000-0000C6A30000}"/>
    <cellStyle name="Normal 7 4 2 4 5 3" xfId="33639" xr:uid="{00000000-0005-0000-0000-0000C7A30000}"/>
    <cellStyle name="Normal 7 4 2 4 6" xfId="21259" xr:uid="{00000000-0005-0000-0000-0000C8A30000}"/>
    <cellStyle name="Normal 7 4 2 4 6 2" xfId="37245" xr:uid="{00000000-0005-0000-0000-0000C9A30000}"/>
    <cellStyle name="Normal 7 4 2 4 7" xfId="26651" xr:uid="{00000000-0005-0000-0000-0000CAA30000}"/>
    <cellStyle name="Normal 7 4 2 5" xfId="21260" xr:uid="{00000000-0005-0000-0000-0000CBA30000}"/>
    <cellStyle name="Normal 7 4 2 5 2" xfId="21261" xr:uid="{00000000-0005-0000-0000-0000CCA30000}"/>
    <cellStyle name="Normal 7 4 2 5 2 2" xfId="21262" xr:uid="{00000000-0005-0000-0000-0000CDA30000}"/>
    <cellStyle name="Normal 7 4 2 5 2 2 2" xfId="43658" xr:uid="{00000000-0005-0000-0000-0000CEA30000}"/>
    <cellStyle name="Normal 7 4 2 5 2 3" xfId="33640" xr:uid="{00000000-0005-0000-0000-0000CFA30000}"/>
    <cellStyle name="Normal 7 4 2 5 3" xfId="21263" xr:uid="{00000000-0005-0000-0000-0000D0A30000}"/>
    <cellStyle name="Normal 7 4 2 5 3 2" xfId="21264" xr:uid="{00000000-0005-0000-0000-0000D1A30000}"/>
    <cellStyle name="Normal 7 4 2 5 3 2 2" xfId="43659" xr:uid="{00000000-0005-0000-0000-0000D2A30000}"/>
    <cellStyle name="Normal 7 4 2 5 3 3" xfId="33641" xr:uid="{00000000-0005-0000-0000-0000D3A30000}"/>
    <cellStyle name="Normal 7 4 2 5 4" xfId="21265" xr:uid="{00000000-0005-0000-0000-0000D4A30000}"/>
    <cellStyle name="Normal 7 4 2 5 4 2" xfId="37248" xr:uid="{00000000-0005-0000-0000-0000D5A30000}"/>
    <cellStyle name="Normal 7 4 2 5 5" xfId="26654" xr:uid="{00000000-0005-0000-0000-0000D6A30000}"/>
    <cellStyle name="Normal 7 4 2 6" xfId="21266" xr:uid="{00000000-0005-0000-0000-0000D7A30000}"/>
    <cellStyle name="Normal 7 4 2 6 2" xfId="21267" xr:uid="{00000000-0005-0000-0000-0000D8A30000}"/>
    <cellStyle name="Normal 7 4 2 6 2 2" xfId="21268" xr:uid="{00000000-0005-0000-0000-0000D9A30000}"/>
    <cellStyle name="Normal 7 4 2 6 2 2 2" xfId="43660" xr:uid="{00000000-0005-0000-0000-0000DAA30000}"/>
    <cellStyle name="Normal 7 4 2 6 2 3" xfId="33642" xr:uid="{00000000-0005-0000-0000-0000DBA30000}"/>
    <cellStyle name="Normal 7 4 2 6 3" xfId="21269" xr:uid="{00000000-0005-0000-0000-0000DCA30000}"/>
    <cellStyle name="Normal 7 4 2 6 3 2" xfId="21270" xr:uid="{00000000-0005-0000-0000-0000DDA30000}"/>
    <cellStyle name="Normal 7 4 2 6 3 2 2" xfId="43661" xr:uid="{00000000-0005-0000-0000-0000DEA30000}"/>
    <cellStyle name="Normal 7 4 2 6 3 3" xfId="33643" xr:uid="{00000000-0005-0000-0000-0000DFA30000}"/>
    <cellStyle name="Normal 7 4 2 6 4" xfId="21271" xr:uid="{00000000-0005-0000-0000-0000E0A30000}"/>
    <cellStyle name="Normal 7 4 2 6 4 2" xfId="37249" xr:uid="{00000000-0005-0000-0000-0000E1A30000}"/>
    <cellStyle name="Normal 7 4 2 6 5" xfId="26655" xr:uid="{00000000-0005-0000-0000-0000E2A30000}"/>
    <cellStyle name="Normal 7 4 2 7" xfId="21272" xr:uid="{00000000-0005-0000-0000-0000E3A30000}"/>
    <cellStyle name="Normal 7 4 2 7 2" xfId="21273" xr:uid="{00000000-0005-0000-0000-0000E4A30000}"/>
    <cellStyle name="Normal 7 4 2 7 2 2" xfId="43662" xr:uid="{00000000-0005-0000-0000-0000E5A30000}"/>
    <cellStyle name="Normal 7 4 2 7 3" xfId="33644" xr:uid="{00000000-0005-0000-0000-0000E6A30000}"/>
    <cellStyle name="Normal 7 4 2 8" xfId="21274" xr:uid="{00000000-0005-0000-0000-0000E7A30000}"/>
    <cellStyle name="Normal 7 4 2 8 2" xfId="21275" xr:uid="{00000000-0005-0000-0000-0000E8A30000}"/>
    <cellStyle name="Normal 7 4 2 8 2 2" xfId="43663" xr:uid="{00000000-0005-0000-0000-0000E9A30000}"/>
    <cellStyle name="Normal 7 4 2 8 3" xfId="33645" xr:uid="{00000000-0005-0000-0000-0000EAA30000}"/>
    <cellStyle name="Normal 7 4 2 9" xfId="21276" xr:uid="{00000000-0005-0000-0000-0000EBA30000}"/>
    <cellStyle name="Normal 7 4 2 9 2" xfId="37232" xr:uid="{00000000-0005-0000-0000-0000ECA30000}"/>
    <cellStyle name="Normal 7 4 3" xfId="21277" xr:uid="{00000000-0005-0000-0000-0000EDA30000}"/>
    <cellStyle name="Normal 7 4 3 2" xfId="21278" xr:uid="{00000000-0005-0000-0000-0000EEA30000}"/>
    <cellStyle name="Normal 7 4 3 2 2" xfId="21279" xr:uid="{00000000-0005-0000-0000-0000EFA30000}"/>
    <cellStyle name="Normal 7 4 3 2 2 2" xfId="21280" xr:uid="{00000000-0005-0000-0000-0000F0A30000}"/>
    <cellStyle name="Normal 7 4 3 2 2 2 2" xfId="21281" xr:uid="{00000000-0005-0000-0000-0000F1A30000}"/>
    <cellStyle name="Normal 7 4 3 2 2 2 2 2" xfId="43664" xr:uid="{00000000-0005-0000-0000-0000F2A30000}"/>
    <cellStyle name="Normal 7 4 3 2 2 2 3" xfId="33646" xr:uid="{00000000-0005-0000-0000-0000F3A30000}"/>
    <cellStyle name="Normal 7 4 3 2 2 3" xfId="21282" xr:uid="{00000000-0005-0000-0000-0000F4A30000}"/>
    <cellStyle name="Normal 7 4 3 2 2 3 2" xfId="21283" xr:uid="{00000000-0005-0000-0000-0000F5A30000}"/>
    <cellStyle name="Normal 7 4 3 2 2 3 2 2" xfId="43665" xr:uid="{00000000-0005-0000-0000-0000F6A30000}"/>
    <cellStyle name="Normal 7 4 3 2 2 3 3" xfId="33647" xr:uid="{00000000-0005-0000-0000-0000F7A30000}"/>
    <cellStyle name="Normal 7 4 3 2 2 4" xfId="21284" xr:uid="{00000000-0005-0000-0000-0000F8A30000}"/>
    <cellStyle name="Normal 7 4 3 2 2 4 2" xfId="37252" xr:uid="{00000000-0005-0000-0000-0000F9A30000}"/>
    <cellStyle name="Normal 7 4 3 2 2 5" xfId="26658" xr:uid="{00000000-0005-0000-0000-0000FAA30000}"/>
    <cellStyle name="Normal 7 4 3 2 3" xfId="21285" xr:uid="{00000000-0005-0000-0000-0000FBA30000}"/>
    <cellStyle name="Normal 7 4 3 2 3 2" xfId="21286" xr:uid="{00000000-0005-0000-0000-0000FCA30000}"/>
    <cellStyle name="Normal 7 4 3 2 3 2 2" xfId="21287" xr:uid="{00000000-0005-0000-0000-0000FDA30000}"/>
    <cellStyle name="Normal 7 4 3 2 3 2 2 2" xfId="43666" xr:uid="{00000000-0005-0000-0000-0000FEA30000}"/>
    <cellStyle name="Normal 7 4 3 2 3 2 3" xfId="33648" xr:uid="{00000000-0005-0000-0000-0000FFA30000}"/>
    <cellStyle name="Normal 7 4 3 2 3 3" xfId="21288" xr:uid="{00000000-0005-0000-0000-000000A40000}"/>
    <cellStyle name="Normal 7 4 3 2 3 3 2" xfId="21289" xr:uid="{00000000-0005-0000-0000-000001A40000}"/>
    <cellStyle name="Normal 7 4 3 2 3 3 2 2" xfId="43667" xr:uid="{00000000-0005-0000-0000-000002A40000}"/>
    <cellStyle name="Normal 7 4 3 2 3 3 3" xfId="33649" xr:uid="{00000000-0005-0000-0000-000003A40000}"/>
    <cellStyle name="Normal 7 4 3 2 3 4" xfId="21290" xr:uid="{00000000-0005-0000-0000-000004A40000}"/>
    <cellStyle name="Normal 7 4 3 2 3 4 2" xfId="37253" xr:uid="{00000000-0005-0000-0000-000005A40000}"/>
    <cellStyle name="Normal 7 4 3 2 3 5" xfId="26659" xr:uid="{00000000-0005-0000-0000-000006A40000}"/>
    <cellStyle name="Normal 7 4 3 2 4" xfId="21291" xr:uid="{00000000-0005-0000-0000-000007A40000}"/>
    <cellStyle name="Normal 7 4 3 2 4 2" xfId="21292" xr:uid="{00000000-0005-0000-0000-000008A40000}"/>
    <cellStyle name="Normal 7 4 3 2 4 2 2" xfId="43668" xr:uid="{00000000-0005-0000-0000-000009A40000}"/>
    <cellStyle name="Normal 7 4 3 2 4 3" xfId="33650" xr:uid="{00000000-0005-0000-0000-00000AA40000}"/>
    <cellStyle name="Normal 7 4 3 2 5" xfId="21293" xr:uid="{00000000-0005-0000-0000-00000BA40000}"/>
    <cellStyle name="Normal 7 4 3 2 5 2" xfId="21294" xr:uid="{00000000-0005-0000-0000-00000CA40000}"/>
    <cellStyle name="Normal 7 4 3 2 5 2 2" xfId="43669" xr:uid="{00000000-0005-0000-0000-00000DA40000}"/>
    <cellStyle name="Normal 7 4 3 2 5 3" xfId="33651" xr:uid="{00000000-0005-0000-0000-00000EA40000}"/>
    <cellStyle name="Normal 7 4 3 2 6" xfId="21295" xr:uid="{00000000-0005-0000-0000-00000FA40000}"/>
    <cellStyle name="Normal 7 4 3 2 6 2" xfId="37251" xr:uid="{00000000-0005-0000-0000-000010A40000}"/>
    <cellStyle name="Normal 7 4 3 2 7" xfId="26657" xr:uid="{00000000-0005-0000-0000-000011A40000}"/>
    <cellStyle name="Normal 7 4 3 3" xfId="21296" xr:uid="{00000000-0005-0000-0000-000012A40000}"/>
    <cellStyle name="Normal 7 4 3 3 2" xfId="21297" xr:uid="{00000000-0005-0000-0000-000013A40000}"/>
    <cellStyle name="Normal 7 4 3 3 2 2" xfId="21298" xr:uid="{00000000-0005-0000-0000-000014A40000}"/>
    <cellStyle name="Normal 7 4 3 3 2 2 2" xfId="43670" xr:uid="{00000000-0005-0000-0000-000015A40000}"/>
    <cellStyle name="Normal 7 4 3 3 2 3" xfId="33652" xr:uid="{00000000-0005-0000-0000-000016A40000}"/>
    <cellStyle name="Normal 7 4 3 3 3" xfId="21299" xr:uid="{00000000-0005-0000-0000-000017A40000}"/>
    <cellStyle name="Normal 7 4 3 3 3 2" xfId="21300" xr:uid="{00000000-0005-0000-0000-000018A40000}"/>
    <cellStyle name="Normal 7 4 3 3 3 2 2" xfId="43671" xr:uid="{00000000-0005-0000-0000-000019A40000}"/>
    <cellStyle name="Normal 7 4 3 3 3 3" xfId="33653" xr:uid="{00000000-0005-0000-0000-00001AA40000}"/>
    <cellStyle name="Normal 7 4 3 3 4" xfId="21301" xr:uid="{00000000-0005-0000-0000-00001BA40000}"/>
    <cellStyle name="Normal 7 4 3 3 4 2" xfId="37254" xr:uid="{00000000-0005-0000-0000-00001CA40000}"/>
    <cellStyle name="Normal 7 4 3 3 5" xfId="26660" xr:uid="{00000000-0005-0000-0000-00001DA40000}"/>
    <cellStyle name="Normal 7 4 3 4" xfId="21302" xr:uid="{00000000-0005-0000-0000-00001EA40000}"/>
    <cellStyle name="Normal 7 4 3 4 2" xfId="21303" xr:uid="{00000000-0005-0000-0000-00001FA40000}"/>
    <cellStyle name="Normal 7 4 3 4 2 2" xfId="21304" xr:uid="{00000000-0005-0000-0000-000020A40000}"/>
    <cellStyle name="Normal 7 4 3 4 2 2 2" xfId="43672" xr:uid="{00000000-0005-0000-0000-000021A40000}"/>
    <cellStyle name="Normal 7 4 3 4 2 3" xfId="33654" xr:uid="{00000000-0005-0000-0000-000022A40000}"/>
    <cellStyle name="Normal 7 4 3 4 3" xfId="21305" xr:uid="{00000000-0005-0000-0000-000023A40000}"/>
    <cellStyle name="Normal 7 4 3 4 3 2" xfId="21306" xr:uid="{00000000-0005-0000-0000-000024A40000}"/>
    <cellStyle name="Normal 7 4 3 4 3 2 2" xfId="43673" xr:uid="{00000000-0005-0000-0000-000025A40000}"/>
    <cellStyle name="Normal 7 4 3 4 3 3" xfId="33655" xr:uid="{00000000-0005-0000-0000-000026A40000}"/>
    <cellStyle name="Normal 7 4 3 4 4" xfId="21307" xr:uid="{00000000-0005-0000-0000-000027A40000}"/>
    <cellStyle name="Normal 7 4 3 4 4 2" xfId="37255" xr:uid="{00000000-0005-0000-0000-000028A40000}"/>
    <cellStyle name="Normal 7 4 3 4 5" xfId="26661" xr:uid="{00000000-0005-0000-0000-000029A40000}"/>
    <cellStyle name="Normal 7 4 3 5" xfId="21308" xr:uid="{00000000-0005-0000-0000-00002AA40000}"/>
    <cellStyle name="Normal 7 4 3 5 2" xfId="21309" xr:uid="{00000000-0005-0000-0000-00002BA40000}"/>
    <cellStyle name="Normal 7 4 3 5 2 2" xfId="43674" xr:uid="{00000000-0005-0000-0000-00002CA40000}"/>
    <cellStyle name="Normal 7 4 3 5 3" xfId="33656" xr:uid="{00000000-0005-0000-0000-00002DA40000}"/>
    <cellStyle name="Normal 7 4 3 6" xfId="21310" xr:uid="{00000000-0005-0000-0000-00002EA40000}"/>
    <cellStyle name="Normal 7 4 3 6 2" xfId="21311" xr:uid="{00000000-0005-0000-0000-00002FA40000}"/>
    <cellStyle name="Normal 7 4 3 6 2 2" xfId="43675" xr:uid="{00000000-0005-0000-0000-000030A40000}"/>
    <cellStyle name="Normal 7 4 3 6 3" xfId="33657" xr:uid="{00000000-0005-0000-0000-000031A40000}"/>
    <cellStyle name="Normal 7 4 3 7" xfId="21312" xr:uid="{00000000-0005-0000-0000-000032A40000}"/>
    <cellStyle name="Normal 7 4 3 7 2" xfId="37250" xr:uid="{00000000-0005-0000-0000-000033A40000}"/>
    <cellStyle name="Normal 7 4 3 8" xfId="26656" xr:uid="{00000000-0005-0000-0000-000034A40000}"/>
    <cellStyle name="Normal 7 4 4" xfId="21313" xr:uid="{00000000-0005-0000-0000-000035A40000}"/>
    <cellStyle name="Normal 7 4 4 2" xfId="21314" xr:uid="{00000000-0005-0000-0000-000036A40000}"/>
    <cellStyle name="Normal 7 4 4 2 2" xfId="21315" xr:uid="{00000000-0005-0000-0000-000037A40000}"/>
    <cellStyle name="Normal 7 4 4 2 2 2" xfId="21316" xr:uid="{00000000-0005-0000-0000-000038A40000}"/>
    <cellStyle name="Normal 7 4 4 2 2 2 2" xfId="21317" xr:uid="{00000000-0005-0000-0000-000039A40000}"/>
    <cellStyle name="Normal 7 4 4 2 2 2 2 2" xfId="43676" xr:uid="{00000000-0005-0000-0000-00003AA40000}"/>
    <cellStyle name="Normal 7 4 4 2 2 2 3" xfId="33658" xr:uid="{00000000-0005-0000-0000-00003BA40000}"/>
    <cellStyle name="Normal 7 4 4 2 2 3" xfId="21318" xr:uid="{00000000-0005-0000-0000-00003CA40000}"/>
    <cellStyle name="Normal 7 4 4 2 2 3 2" xfId="21319" xr:uid="{00000000-0005-0000-0000-00003DA40000}"/>
    <cellStyle name="Normal 7 4 4 2 2 3 2 2" xfId="43677" xr:uid="{00000000-0005-0000-0000-00003EA40000}"/>
    <cellStyle name="Normal 7 4 4 2 2 3 3" xfId="33659" xr:uid="{00000000-0005-0000-0000-00003FA40000}"/>
    <cellStyle name="Normal 7 4 4 2 2 4" xfId="21320" xr:uid="{00000000-0005-0000-0000-000040A40000}"/>
    <cellStyle name="Normal 7 4 4 2 2 4 2" xfId="37258" xr:uid="{00000000-0005-0000-0000-000041A40000}"/>
    <cellStyle name="Normal 7 4 4 2 2 5" xfId="26664" xr:uid="{00000000-0005-0000-0000-000042A40000}"/>
    <cellStyle name="Normal 7 4 4 2 3" xfId="21321" xr:uid="{00000000-0005-0000-0000-000043A40000}"/>
    <cellStyle name="Normal 7 4 4 2 3 2" xfId="21322" xr:uid="{00000000-0005-0000-0000-000044A40000}"/>
    <cellStyle name="Normal 7 4 4 2 3 2 2" xfId="21323" xr:uid="{00000000-0005-0000-0000-000045A40000}"/>
    <cellStyle name="Normal 7 4 4 2 3 2 2 2" xfId="43678" xr:uid="{00000000-0005-0000-0000-000046A40000}"/>
    <cellStyle name="Normal 7 4 4 2 3 2 3" xfId="33660" xr:uid="{00000000-0005-0000-0000-000047A40000}"/>
    <cellStyle name="Normal 7 4 4 2 3 3" xfId="21324" xr:uid="{00000000-0005-0000-0000-000048A40000}"/>
    <cellStyle name="Normal 7 4 4 2 3 3 2" xfId="21325" xr:uid="{00000000-0005-0000-0000-000049A40000}"/>
    <cellStyle name="Normal 7 4 4 2 3 3 2 2" xfId="43679" xr:uid="{00000000-0005-0000-0000-00004AA40000}"/>
    <cellStyle name="Normal 7 4 4 2 3 3 3" xfId="33661" xr:uid="{00000000-0005-0000-0000-00004BA40000}"/>
    <cellStyle name="Normal 7 4 4 2 3 4" xfId="21326" xr:uid="{00000000-0005-0000-0000-00004CA40000}"/>
    <cellStyle name="Normal 7 4 4 2 3 4 2" xfId="37259" xr:uid="{00000000-0005-0000-0000-00004DA40000}"/>
    <cellStyle name="Normal 7 4 4 2 3 5" xfId="26665" xr:uid="{00000000-0005-0000-0000-00004EA40000}"/>
    <cellStyle name="Normal 7 4 4 2 4" xfId="21327" xr:uid="{00000000-0005-0000-0000-00004FA40000}"/>
    <cellStyle name="Normal 7 4 4 2 4 2" xfId="21328" xr:uid="{00000000-0005-0000-0000-000050A40000}"/>
    <cellStyle name="Normal 7 4 4 2 4 2 2" xfId="43680" xr:uid="{00000000-0005-0000-0000-000051A40000}"/>
    <cellStyle name="Normal 7 4 4 2 4 3" xfId="33662" xr:uid="{00000000-0005-0000-0000-000052A40000}"/>
    <cellStyle name="Normal 7 4 4 2 5" xfId="21329" xr:uid="{00000000-0005-0000-0000-000053A40000}"/>
    <cellStyle name="Normal 7 4 4 2 5 2" xfId="21330" xr:uid="{00000000-0005-0000-0000-000054A40000}"/>
    <cellStyle name="Normal 7 4 4 2 5 2 2" xfId="43681" xr:uid="{00000000-0005-0000-0000-000055A40000}"/>
    <cellStyle name="Normal 7 4 4 2 5 3" xfId="33663" xr:uid="{00000000-0005-0000-0000-000056A40000}"/>
    <cellStyle name="Normal 7 4 4 2 6" xfId="21331" xr:uid="{00000000-0005-0000-0000-000057A40000}"/>
    <cellStyle name="Normal 7 4 4 2 6 2" xfId="37257" xr:uid="{00000000-0005-0000-0000-000058A40000}"/>
    <cellStyle name="Normal 7 4 4 2 7" xfId="26663" xr:uid="{00000000-0005-0000-0000-000059A40000}"/>
    <cellStyle name="Normal 7 4 4 3" xfId="21332" xr:uid="{00000000-0005-0000-0000-00005AA40000}"/>
    <cellStyle name="Normal 7 4 4 3 2" xfId="21333" xr:uid="{00000000-0005-0000-0000-00005BA40000}"/>
    <cellStyle name="Normal 7 4 4 3 2 2" xfId="21334" xr:uid="{00000000-0005-0000-0000-00005CA40000}"/>
    <cellStyle name="Normal 7 4 4 3 2 2 2" xfId="43682" xr:uid="{00000000-0005-0000-0000-00005DA40000}"/>
    <cellStyle name="Normal 7 4 4 3 2 3" xfId="33664" xr:uid="{00000000-0005-0000-0000-00005EA40000}"/>
    <cellStyle name="Normal 7 4 4 3 3" xfId="21335" xr:uid="{00000000-0005-0000-0000-00005FA40000}"/>
    <cellStyle name="Normal 7 4 4 3 3 2" xfId="21336" xr:uid="{00000000-0005-0000-0000-000060A40000}"/>
    <cellStyle name="Normal 7 4 4 3 3 2 2" xfId="43683" xr:uid="{00000000-0005-0000-0000-000061A40000}"/>
    <cellStyle name="Normal 7 4 4 3 3 3" xfId="33665" xr:uid="{00000000-0005-0000-0000-000062A40000}"/>
    <cellStyle name="Normal 7 4 4 3 4" xfId="21337" xr:uid="{00000000-0005-0000-0000-000063A40000}"/>
    <cellStyle name="Normal 7 4 4 3 4 2" xfId="37260" xr:uid="{00000000-0005-0000-0000-000064A40000}"/>
    <cellStyle name="Normal 7 4 4 3 5" xfId="26666" xr:uid="{00000000-0005-0000-0000-000065A40000}"/>
    <cellStyle name="Normal 7 4 4 4" xfId="21338" xr:uid="{00000000-0005-0000-0000-000066A40000}"/>
    <cellStyle name="Normal 7 4 4 4 2" xfId="21339" xr:uid="{00000000-0005-0000-0000-000067A40000}"/>
    <cellStyle name="Normal 7 4 4 4 2 2" xfId="21340" xr:uid="{00000000-0005-0000-0000-000068A40000}"/>
    <cellStyle name="Normal 7 4 4 4 2 2 2" xfId="43684" xr:uid="{00000000-0005-0000-0000-000069A40000}"/>
    <cellStyle name="Normal 7 4 4 4 2 3" xfId="33666" xr:uid="{00000000-0005-0000-0000-00006AA40000}"/>
    <cellStyle name="Normal 7 4 4 4 3" xfId="21341" xr:uid="{00000000-0005-0000-0000-00006BA40000}"/>
    <cellStyle name="Normal 7 4 4 4 3 2" xfId="21342" xr:uid="{00000000-0005-0000-0000-00006CA40000}"/>
    <cellStyle name="Normal 7 4 4 4 3 2 2" xfId="43685" xr:uid="{00000000-0005-0000-0000-00006DA40000}"/>
    <cellStyle name="Normal 7 4 4 4 3 3" xfId="33667" xr:uid="{00000000-0005-0000-0000-00006EA40000}"/>
    <cellStyle name="Normal 7 4 4 4 4" xfId="21343" xr:uid="{00000000-0005-0000-0000-00006FA40000}"/>
    <cellStyle name="Normal 7 4 4 4 4 2" xfId="37261" xr:uid="{00000000-0005-0000-0000-000070A40000}"/>
    <cellStyle name="Normal 7 4 4 4 5" xfId="26667" xr:uid="{00000000-0005-0000-0000-000071A40000}"/>
    <cellStyle name="Normal 7 4 4 5" xfId="21344" xr:uid="{00000000-0005-0000-0000-000072A40000}"/>
    <cellStyle name="Normal 7 4 4 5 2" xfId="21345" xr:uid="{00000000-0005-0000-0000-000073A40000}"/>
    <cellStyle name="Normal 7 4 4 5 2 2" xfId="43686" xr:uid="{00000000-0005-0000-0000-000074A40000}"/>
    <cellStyle name="Normal 7 4 4 5 3" xfId="33668" xr:uid="{00000000-0005-0000-0000-000075A40000}"/>
    <cellStyle name="Normal 7 4 4 6" xfId="21346" xr:uid="{00000000-0005-0000-0000-000076A40000}"/>
    <cellStyle name="Normal 7 4 4 6 2" xfId="21347" xr:uid="{00000000-0005-0000-0000-000077A40000}"/>
    <cellStyle name="Normal 7 4 4 6 2 2" xfId="43687" xr:uid="{00000000-0005-0000-0000-000078A40000}"/>
    <cellStyle name="Normal 7 4 4 6 3" xfId="33669" xr:uid="{00000000-0005-0000-0000-000079A40000}"/>
    <cellStyle name="Normal 7 4 4 7" xfId="21348" xr:uid="{00000000-0005-0000-0000-00007AA40000}"/>
    <cellStyle name="Normal 7 4 4 7 2" xfId="37256" xr:uid="{00000000-0005-0000-0000-00007BA40000}"/>
    <cellStyle name="Normal 7 4 4 8" xfId="26662" xr:uid="{00000000-0005-0000-0000-00007CA40000}"/>
    <cellStyle name="Normal 7 4 5" xfId="21349" xr:uid="{00000000-0005-0000-0000-00007DA40000}"/>
    <cellStyle name="Normal 7 4 5 2" xfId="21350" xr:uid="{00000000-0005-0000-0000-00007EA40000}"/>
    <cellStyle name="Normal 7 4 5 2 2" xfId="21351" xr:uid="{00000000-0005-0000-0000-00007FA40000}"/>
    <cellStyle name="Normal 7 4 5 2 2 2" xfId="21352" xr:uid="{00000000-0005-0000-0000-000080A40000}"/>
    <cellStyle name="Normal 7 4 5 2 2 2 2" xfId="43688" xr:uid="{00000000-0005-0000-0000-000081A40000}"/>
    <cellStyle name="Normal 7 4 5 2 2 3" xfId="33670" xr:uid="{00000000-0005-0000-0000-000082A40000}"/>
    <cellStyle name="Normal 7 4 5 2 3" xfId="21353" xr:uid="{00000000-0005-0000-0000-000083A40000}"/>
    <cellStyle name="Normal 7 4 5 2 3 2" xfId="21354" xr:uid="{00000000-0005-0000-0000-000084A40000}"/>
    <cellStyle name="Normal 7 4 5 2 3 2 2" xfId="43689" xr:uid="{00000000-0005-0000-0000-000085A40000}"/>
    <cellStyle name="Normal 7 4 5 2 3 3" xfId="33671" xr:uid="{00000000-0005-0000-0000-000086A40000}"/>
    <cellStyle name="Normal 7 4 5 2 4" xfId="21355" xr:uid="{00000000-0005-0000-0000-000087A40000}"/>
    <cellStyle name="Normal 7 4 5 2 4 2" xfId="37263" xr:uid="{00000000-0005-0000-0000-000088A40000}"/>
    <cellStyle name="Normal 7 4 5 2 5" xfId="26669" xr:uid="{00000000-0005-0000-0000-000089A40000}"/>
    <cellStyle name="Normal 7 4 5 3" xfId="21356" xr:uid="{00000000-0005-0000-0000-00008AA40000}"/>
    <cellStyle name="Normal 7 4 5 3 2" xfId="21357" xr:uid="{00000000-0005-0000-0000-00008BA40000}"/>
    <cellStyle name="Normal 7 4 5 3 2 2" xfId="21358" xr:uid="{00000000-0005-0000-0000-00008CA40000}"/>
    <cellStyle name="Normal 7 4 5 3 2 2 2" xfId="43690" xr:uid="{00000000-0005-0000-0000-00008DA40000}"/>
    <cellStyle name="Normal 7 4 5 3 2 3" xfId="33672" xr:uid="{00000000-0005-0000-0000-00008EA40000}"/>
    <cellStyle name="Normal 7 4 5 3 3" xfId="21359" xr:uid="{00000000-0005-0000-0000-00008FA40000}"/>
    <cellStyle name="Normal 7 4 5 3 3 2" xfId="21360" xr:uid="{00000000-0005-0000-0000-000090A40000}"/>
    <cellStyle name="Normal 7 4 5 3 3 2 2" xfId="43691" xr:uid="{00000000-0005-0000-0000-000091A40000}"/>
    <cellStyle name="Normal 7 4 5 3 3 3" xfId="33673" xr:uid="{00000000-0005-0000-0000-000092A40000}"/>
    <cellStyle name="Normal 7 4 5 3 4" xfId="21361" xr:uid="{00000000-0005-0000-0000-000093A40000}"/>
    <cellStyle name="Normal 7 4 5 3 4 2" xfId="37264" xr:uid="{00000000-0005-0000-0000-000094A40000}"/>
    <cellStyle name="Normal 7 4 5 3 5" xfId="26670" xr:uid="{00000000-0005-0000-0000-000095A40000}"/>
    <cellStyle name="Normal 7 4 5 4" xfId="21362" xr:uid="{00000000-0005-0000-0000-000096A40000}"/>
    <cellStyle name="Normal 7 4 5 4 2" xfId="21363" xr:uid="{00000000-0005-0000-0000-000097A40000}"/>
    <cellStyle name="Normal 7 4 5 4 2 2" xfId="43692" xr:uid="{00000000-0005-0000-0000-000098A40000}"/>
    <cellStyle name="Normal 7 4 5 4 3" xfId="33674" xr:uid="{00000000-0005-0000-0000-000099A40000}"/>
    <cellStyle name="Normal 7 4 5 5" xfId="21364" xr:uid="{00000000-0005-0000-0000-00009AA40000}"/>
    <cellStyle name="Normal 7 4 5 5 2" xfId="21365" xr:uid="{00000000-0005-0000-0000-00009BA40000}"/>
    <cellStyle name="Normal 7 4 5 5 2 2" xfId="43693" xr:uid="{00000000-0005-0000-0000-00009CA40000}"/>
    <cellStyle name="Normal 7 4 5 5 3" xfId="33675" xr:uid="{00000000-0005-0000-0000-00009DA40000}"/>
    <cellStyle name="Normal 7 4 5 6" xfId="21366" xr:uid="{00000000-0005-0000-0000-00009EA40000}"/>
    <cellStyle name="Normal 7 4 5 6 2" xfId="37262" xr:uid="{00000000-0005-0000-0000-00009FA40000}"/>
    <cellStyle name="Normal 7 4 5 7" xfId="26668" xr:uid="{00000000-0005-0000-0000-0000A0A40000}"/>
    <cellStyle name="Normal 7 4 6" xfId="21367" xr:uid="{00000000-0005-0000-0000-0000A1A40000}"/>
    <cellStyle name="Normal 7 4 6 2" xfId="21368" xr:uid="{00000000-0005-0000-0000-0000A2A40000}"/>
    <cellStyle name="Normal 7 4 6 2 2" xfId="21369" xr:uid="{00000000-0005-0000-0000-0000A3A40000}"/>
    <cellStyle name="Normal 7 4 6 2 2 2" xfId="43694" xr:uid="{00000000-0005-0000-0000-0000A4A40000}"/>
    <cellStyle name="Normal 7 4 6 2 3" xfId="33676" xr:uid="{00000000-0005-0000-0000-0000A5A40000}"/>
    <cellStyle name="Normal 7 4 6 3" xfId="21370" xr:uid="{00000000-0005-0000-0000-0000A6A40000}"/>
    <cellStyle name="Normal 7 4 6 3 2" xfId="21371" xr:uid="{00000000-0005-0000-0000-0000A7A40000}"/>
    <cellStyle name="Normal 7 4 6 3 2 2" xfId="43695" xr:uid="{00000000-0005-0000-0000-0000A8A40000}"/>
    <cellStyle name="Normal 7 4 6 3 3" xfId="33677" xr:uid="{00000000-0005-0000-0000-0000A9A40000}"/>
    <cellStyle name="Normal 7 4 6 4" xfId="21372" xr:uid="{00000000-0005-0000-0000-0000AAA40000}"/>
    <cellStyle name="Normal 7 4 6 4 2" xfId="37265" xr:uid="{00000000-0005-0000-0000-0000ABA40000}"/>
    <cellStyle name="Normal 7 4 6 5" xfId="26671" xr:uid="{00000000-0005-0000-0000-0000ACA40000}"/>
    <cellStyle name="Normal 7 4 7" xfId="21373" xr:uid="{00000000-0005-0000-0000-0000ADA40000}"/>
    <cellStyle name="Normal 7 4 7 2" xfId="21374" xr:uid="{00000000-0005-0000-0000-0000AEA40000}"/>
    <cellStyle name="Normal 7 4 7 2 2" xfId="21375" xr:uid="{00000000-0005-0000-0000-0000AFA40000}"/>
    <cellStyle name="Normal 7 4 7 2 2 2" xfId="43696" xr:uid="{00000000-0005-0000-0000-0000B0A40000}"/>
    <cellStyle name="Normal 7 4 7 2 3" xfId="33678" xr:uid="{00000000-0005-0000-0000-0000B1A40000}"/>
    <cellStyle name="Normal 7 4 7 3" xfId="21376" xr:uid="{00000000-0005-0000-0000-0000B2A40000}"/>
    <cellStyle name="Normal 7 4 7 3 2" xfId="21377" xr:uid="{00000000-0005-0000-0000-0000B3A40000}"/>
    <cellStyle name="Normal 7 4 7 3 2 2" xfId="43697" xr:uid="{00000000-0005-0000-0000-0000B4A40000}"/>
    <cellStyle name="Normal 7 4 7 3 3" xfId="33679" xr:uid="{00000000-0005-0000-0000-0000B5A40000}"/>
    <cellStyle name="Normal 7 4 7 4" xfId="21378" xr:uid="{00000000-0005-0000-0000-0000B6A40000}"/>
    <cellStyle name="Normal 7 4 7 4 2" xfId="37266" xr:uid="{00000000-0005-0000-0000-0000B7A40000}"/>
    <cellStyle name="Normal 7 4 7 5" xfId="26672" xr:uid="{00000000-0005-0000-0000-0000B8A40000}"/>
    <cellStyle name="Normal 7 4 8" xfId="21379" xr:uid="{00000000-0005-0000-0000-0000B9A40000}"/>
    <cellStyle name="Normal 7 4 8 2" xfId="21380" xr:uid="{00000000-0005-0000-0000-0000BAA40000}"/>
    <cellStyle name="Normal 7 4 8 2 2" xfId="37231" xr:uid="{00000000-0005-0000-0000-0000BBA40000}"/>
    <cellStyle name="Normal 7 4 8 3" xfId="26637" xr:uid="{00000000-0005-0000-0000-0000BCA40000}"/>
    <cellStyle name="Normal 7 4 9" xfId="21381" xr:uid="{00000000-0005-0000-0000-0000BDA40000}"/>
    <cellStyle name="Normal 7 4 9 2" xfId="21382" xr:uid="{00000000-0005-0000-0000-0000BEA40000}"/>
    <cellStyle name="Normal 7 4 9 2 2" xfId="43698" xr:uid="{00000000-0005-0000-0000-0000BFA40000}"/>
    <cellStyle name="Normal 7 4 9 3" xfId="33680" xr:uid="{00000000-0005-0000-0000-0000C0A40000}"/>
    <cellStyle name="Normal 7 5" xfId="21383" xr:uid="{00000000-0005-0000-0000-0000C1A40000}"/>
    <cellStyle name="Normal 7 5 10" xfId="26673" xr:uid="{00000000-0005-0000-0000-0000C2A40000}"/>
    <cellStyle name="Normal 7 5 2" xfId="21384" xr:uid="{00000000-0005-0000-0000-0000C3A40000}"/>
    <cellStyle name="Normal 7 5 2 2" xfId="21385" xr:uid="{00000000-0005-0000-0000-0000C4A40000}"/>
    <cellStyle name="Normal 7 5 2 2 2" xfId="21386" xr:uid="{00000000-0005-0000-0000-0000C5A40000}"/>
    <cellStyle name="Normal 7 5 2 2 2 2" xfId="21387" xr:uid="{00000000-0005-0000-0000-0000C6A40000}"/>
    <cellStyle name="Normal 7 5 2 2 2 2 2" xfId="21388" xr:uid="{00000000-0005-0000-0000-0000C7A40000}"/>
    <cellStyle name="Normal 7 5 2 2 2 2 2 2" xfId="43699" xr:uid="{00000000-0005-0000-0000-0000C8A40000}"/>
    <cellStyle name="Normal 7 5 2 2 2 2 3" xfId="33681" xr:uid="{00000000-0005-0000-0000-0000C9A40000}"/>
    <cellStyle name="Normal 7 5 2 2 2 3" xfId="21389" xr:uid="{00000000-0005-0000-0000-0000CAA40000}"/>
    <cellStyle name="Normal 7 5 2 2 2 3 2" xfId="21390" xr:uid="{00000000-0005-0000-0000-0000CBA40000}"/>
    <cellStyle name="Normal 7 5 2 2 2 3 2 2" xfId="43700" xr:uid="{00000000-0005-0000-0000-0000CCA40000}"/>
    <cellStyle name="Normal 7 5 2 2 2 3 3" xfId="33682" xr:uid="{00000000-0005-0000-0000-0000CDA40000}"/>
    <cellStyle name="Normal 7 5 2 2 2 4" xfId="21391" xr:uid="{00000000-0005-0000-0000-0000CEA40000}"/>
    <cellStyle name="Normal 7 5 2 2 2 4 2" xfId="37270" xr:uid="{00000000-0005-0000-0000-0000CFA40000}"/>
    <cellStyle name="Normal 7 5 2 2 2 5" xfId="26676" xr:uid="{00000000-0005-0000-0000-0000D0A40000}"/>
    <cellStyle name="Normal 7 5 2 2 3" xfId="21392" xr:uid="{00000000-0005-0000-0000-0000D1A40000}"/>
    <cellStyle name="Normal 7 5 2 2 3 2" xfId="21393" xr:uid="{00000000-0005-0000-0000-0000D2A40000}"/>
    <cellStyle name="Normal 7 5 2 2 3 2 2" xfId="21394" xr:uid="{00000000-0005-0000-0000-0000D3A40000}"/>
    <cellStyle name="Normal 7 5 2 2 3 2 2 2" xfId="43701" xr:uid="{00000000-0005-0000-0000-0000D4A40000}"/>
    <cellStyle name="Normal 7 5 2 2 3 2 3" xfId="33683" xr:uid="{00000000-0005-0000-0000-0000D5A40000}"/>
    <cellStyle name="Normal 7 5 2 2 3 3" xfId="21395" xr:uid="{00000000-0005-0000-0000-0000D6A40000}"/>
    <cellStyle name="Normal 7 5 2 2 3 3 2" xfId="21396" xr:uid="{00000000-0005-0000-0000-0000D7A40000}"/>
    <cellStyle name="Normal 7 5 2 2 3 3 2 2" xfId="43702" xr:uid="{00000000-0005-0000-0000-0000D8A40000}"/>
    <cellStyle name="Normal 7 5 2 2 3 3 3" xfId="33684" xr:uid="{00000000-0005-0000-0000-0000D9A40000}"/>
    <cellStyle name="Normal 7 5 2 2 3 4" xfId="21397" xr:uid="{00000000-0005-0000-0000-0000DAA40000}"/>
    <cellStyle name="Normal 7 5 2 2 3 4 2" xfId="37271" xr:uid="{00000000-0005-0000-0000-0000DBA40000}"/>
    <cellStyle name="Normal 7 5 2 2 3 5" xfId="26677" xr:uid="{00000000-0005-0000-0000-0000DCA40000}"/>
    <cellStyle name="Normal 7 5 2 2 4" xfId="21398" xr:uid="{00000000-0005-0000-0000-0000DDA40000}"/>
    <cellStyle name="Normal 7 5 2 2 4 2" xfId="21399" xr:uid="{00000000-0005-0000-0000-0000DEA40000}"/>
    <cellStyle name="Normal 7 5 2 2 4 2 2" xfId="43703" xr:uid="{00000000-0005-0000-0000-0000DFA40000}"/>
    <cellStyle name="Normal 7 5 2 2 4 3" xfId="33685" xr:uid="{00000000-0005-0000-0000-0000E0A40000}"/>
    <cellStyle name="Normal 7 5 2 2 5" xfId="21400" xr:uid="{00000000-0005-0000-0000-0000E1A40000}"/>
    <cellStyle name="Normal 7 5 2 2 5 2" xfId="21401" xr:uid="{00000000-0005-0000-0000-0000E2A40000}"/>
    <cellStyle name="Normal 7 5 2 2 5 2 2" xfId="43704" xr:uid="{00000000-0005-0000-0000-0000E3A40000}"/>
    <cellStyle name="Normal 7 5 2 2 5 3" xfId="33686" xr:uid="{00000000-0005-0000-0000-0000E4A40000}"/>
    <cellStyle name="Normal 7 5 2 2 6" xfId="21402" xr:uid="{00000000-0005-0000-0000-0000E5A40000}"/>
    <cellStyle name="Normal 7 5 2 2 6 2" xfId="37269" xr:uid="{00000000-0005-0000-0000-0000E6A40000}"/>
    <cellStyle name="Normal 7 5 2 2 7" xfId="26675" xr:uid="{00000000-0005-0000-0000-0000E7A40000}"/>
    <cellStyle name="Normal 7 5 2 3" xfId="21403" xr:uid="{00000000-0005-0000-0000-0000E8A40000}"/>
    <cellStyle name="Normal 7 5 2 3 2" xfId="21404" xr:uid="{00000000-0005-0000-0000-0000E9A40000}"/>
    <cellStyle name="Normal 7 5 2 3 2 2" xfId="21405" xr:uid="{00000000-0005-0000-0000-0000EAA40000}"/>
    <cellStyle name="Normal 7 5 2 3 2 2 2" xfId="43705" xr:uid="{00000000-0005-0000-0000-0000EBA40000}"/>
    <cellStyle name="Normal 7 5 2 3 2 3" xfId="33687" xr:uid="{00000000-0005-0000-0000-0000ECA40000}"/>
    <cellStyle name="Normal 7 5 2 3 3" xfId="21406" xr:uid="{00000000-0005-0000-0000-0000EDA40000}"/>
    <cellStyle name="Normal 7 5 2 3 3 2" xfId="21407" xr:uid="{00000000-0005-0000-0000-0000EEA40000}"/>
    <cellStyle name="Normal 7 5 2 3 3 2 2" xfId="43706" xr:uid="{00000000-0005-0000-0000-0000EFA40000}"/>
    <cellStyle name="Normal 7 5 2 3 3 3" xfId="33688" xr:uid="{00000000-0005-0000-0000-0000F0A40000}"/>
    <cellStyle name="Normal 7 5 2 3 4" xfId="21408" xr:uid="{00000000-0005-0000-0000-0000F1A40000}"/>
    <cellStyle name="Normal 7 5 2 3 4 2" xfId="37272" xr:uid="{00000000-0005-0000-0000-0000F2A40000}"/>
    <cellStyle name="Normal 7 5 2 3 5" xfId="26678" xr:uid="{00000000-0005-0000-0000-0000F3A40000}"/>
    <cellStyle name="Normal 7 5 2 4" xfId="21409" xr:uid="{00000000-0005-0000-0000-0000F4A40000}"/>
    <cellStyle name="Normal 7 5 2 4 2" xfId="21410" xr:uid="{00000000-0005-0000-0000-0000F5A40000}"/>
    <cellStyle name="Normal 7 5 2 4 2 2" xfId="21411" xr:uid="{00000000-0005-0000-0000-0000F6A40000}"/>
    <cellStyle name="Normal 7 5 2 4 2 2 2" xfId="43707" xr:uid="{00000000-0005-0000-0000-0000F7A40000}"/>
    <cellStyle name="Normal 7 5 2 4 2 3" xfId="33689" xr:uid="{00000000-0005-0000-0000-0000F8A40000}"/>
    <cellStyle name="Normal 7 5 2 4 3" xfId="21412" xr:uid="{00000000-0005-0000-0000-0000F9A40000}"/>
    <cellStyle name="Normal 7 5 2 4 3 2" xfId="21413" xr:uid="{00000000-0005-0000-0000-0000FAA40000}"/>
    <cellStyle name="Normal 7 5 2 4 3 2 2" xfId="43708" xr:uid="{00000000-0005-0000-0000-0000FBA40000}"/>
    <cellStyle name="Normal 7 5 2 4 3 3" xfId="33690" xr:uid="{00000000-0005-0000-0000-0000FCA40000}"/>
    <cellStyle name="Normal 7 5 2 4 4" xfId="21414" xr:uid="{00000000-0005-0000-0000-0000FDA40000}"/>
    <cellStyle name="Normal 7 5 2 4 4 2" xfId="37273" xr:uid="{00000000-0005-0000-0000-0000FEA40000}"/>
    <cellStyle name="Normal 7 5 2 4 5" xfId="26679" xr:uid="{00000000-0005-0000-0000-0000FFA40000}"/>
    <cellStyle name="Normal 7 5 2 5" xfId="21415" xr:uid="{00000000-0005-0000-0000-000000A50000}"/>
    <cellStyle name="Normal 7 5 2 5 2" xfId="21416" xr:uid="{00000000-0005-0000-0000-000001A50000}"/>
    <cellStyle name="Normal 7 5 2 5 2 2" xfId="43709" xr:uid="{00000000-0005-0000-0000-000002A50000}"/>
    <cellStyle name="Normal 7 5 2 5 3" xfId="33691" xr:uid="{00000000-0005-0000-0000-000003A50000}"/>
    <cellStyle name="Normal 7 5 2 6" xfId="21417" xr:uid="{00000000-0005-0000-0000-000004A50000}"/>
    <cellStyle name="Normal 7 5 2 6 2" xfId="21418" xr:uid="{00000000-0005-0000-0000-000005A50000}"/>
    <cellStyle name="Normal 7 5 2 6 2 2" xfId="43710" xr:uid="{00000000-0005-0000-0000-000006A50000}"/>
    <cellStyle name="Normal 7 5 2 6 3" xfId="33692" xr:uid="{00000000-0005-0000-0000-000007A50000}"/>
    <cellStyle name="Normal 7 5 2 7" xfId="21419" xr:uid="{00000000-0005-0000-0000-000008A50000}"/>
    <cellStyle name="Normal 7 5 2 7 2" xfId="37268" xr:uid="{00000000-0005-0000-0000-000009A50000}"/>
    <cellStyle name="Normal 7 5 2 8" xfId="26674" xr:uid="{00000000-0005-0000-0000-00000AA50000}"/>
    <cellStyle name="Normal 7 5 3" xfId="21420" xr:uid="{00000000-0005-0000-0000-00000BA50000}"/>
    <cellStyle name="Normal 7 5 3 2" xfId="21421" xr:uid="{00000000-0005-0000-0000-00000CA50000}"/>
    <cellStyle name="Normal 7 5 3 2 2" xfId="21422" xr:uid="{00000000-0005-0000-0000-00000DA50000}"/>
    <cellStyle name="Normal 7 5 3 2 2 2" xfId="21423" xr:uid="{00000000-0005-0000-0000-00000EA50000}"/>
    <cellStyle name="Normal 7 5 3 2 2 2 2" xfId="21424" xr:uid="{00000000-0005-0000-0000-00000FA50000}"/>
    <cellStyle name="Normal 7 5 3 2 2 2 2 2" xfId="43711" xr:uid="{00000000-0005-0000-0000-000010A50000}"/>
    <cellStyle name="Normal 7 5 3 2 2 2 3" xfId="33693" xr:uid="{00000000-0005-0000-0000-000011A50000}"/>
    <cellStyle name="Normal 7 5 3 2 2 3" xfId="21425" xr:uid="{00000000-0005-0000-0000-000012A50000}"/>
    <cellStyle name="Normal 7 5 3 2 2 3 2" xfId="21426" xr:uid="{00000000-0005-0000-0000-000013A50000}"/>
    <cellStyle name="Normal 7 5 3 2 2 3 2 2" xfId="43712" xr:uid="{00000000-0005-0000-0000-000014A50000}"/>
    <cellStyle name="Normal 7 5 3 2 2 3 3" xfId="33694" xr:uid="{00000000-0005-0000-0000-000015A50000}"/>
    <cellStyle name="Normal 7 5 3 2 2 4" xfId="21427" xr:uid="{00000000-0005-0000-0000-000016A50000}"/>
    <cellStyle name="Normal 7 5 3 2 2 4 2" xfId="37276" xr:uid="{00000000-0005-0000-0000-000017A50000}"/>
    <cellStyle name="Normal 7 5 3 2 2 5" xfId="26682" xr:uid="{00000000-0005-0000-0000-000018A50000}"/>
    <cellStyle name="Normal 7 5 3 2 3" xfId="21428" xr:uid="{00000000-0005-0000-0000-000019A50000}"/>
    <cellStyle name="Normal 7 5 3 2 3 2" xfId="21429" xr:uid="{00000000-0005-0000-0000-00001AA50000}"/>
    <cellStyle name="Normal 7 5 3 2 3 2 2" xfId="21430" xr:uid="{00000000-0005-0000-0000-00001BA50000}"/>
    <cellStyle name="Normal 7 5 3 2 3 2 2 2" xfId="43713" xr:uid="{00000000-0005-0000-0000-00001CA50000}"/>
    <cellStyle name="Normal 7 5 3 2 3 2 3" xfId="33695" xr:uid="{00000000-0005-0000-0000-00001DA50000}"/>
    <cellStyle name="Normal 7 5 3 2 3 3" xfId="21431" xr:uid="{00000000-0005-0000-0000-00001EA50000}"/>
    <cellStyle name="Normal 7 5 3 2 3 3 2" xfId="21432" xr:uid="{00000000-0005-0000-0000-00001FA50000}"/>
    <cellStyle name="Normal 7 5 3 2 3 3 2 2" xfId="43714" xr:uid="{00000000-0005-0000-0000-000020A50000}"/>
    <cellStyle name="Normal 7 5 3 2 3 3 3" xfId="33696" xr:uid="{00000000-0005-0000-0000-000021A50000}"/>
    <cellStyle name="Normal 7 5 3 2 3 4" xfId="21433" xr:uid="{00000000-0005-0000-0000-000022A50000}"/>
    <cellStyle name="Normal 7 5 3 2 3 4 2" xfId="37277" xr:uid="{00000000-0005-0000-0000-000023A50000}"/>
    <cellStyle name="Normal 7 5 3 2 3 5" xfId="26683" xr:uid="{00000000-0005-0000-0000-000024A50000}"/>
    <cellStyle name="Normal 7 5 3 2 4" xfId="21434" xr:uid="{00000000-0005-0000-0000-000025A50000}"/>
    <cellStyle name="Normal 7 5 3 2 4 2" xfId="21435" xr:uid="{00000000-0005-0000-0000-000026A50000}"/>
    <cellStyle name="Normal 7 5 3 2 4 2 2" xfId="43715" xr:uid="{00000000-0005-0000-0000-000027A50000}"/>
    <cellStyle name="Normal 7 5 3 2 4 3" xfId="33697" xr:uid="{00000000-0005-0000-0000-000028A50000}"/>
    <cellStyle name="Normal 7 5 3 2 5" xfId="21436" xr:uid="{00000000-0005-0000-0000-000029A50000}"/>
    <cellStyle name="Normal 7 5 3 2 5 2" xfId="21437" xr:uid="{00000000-0005-0000-0000-00002AA50000}"/>
    <cellStyle name="Normal 7 5 3 2 5 2 2" xfId="43716" xr:uid="{00000000-0005-0000-0000-00002BA50000}"/>
    <cellStyle name="Normal 7 5 3 2 5 3" xfId="33698" xr:uid="{00000000-0005-0000-0000-00002CA50000}"/>
    <cellStyle name="Normal 7 5 3 2 6" xfId="21438" xr:uid="{00000000-0005-0000-0000-00002DA50000}"/>
    <cellStyle name="Normal 7 5 3 2 6 2" xfId="37275" xr:uid="{00000000-0005-0000-0000-00002EA50000}"/>
    <cellStyle name="Normal 7 5 3 2 7" xfId="26681" xr:uid="{00000000-0005-0000-0000-00002FA50000}"/>
    <cellStyle name="Normal 7 5 3 3" xfId="21439" xr:uid="{00000000-0005-0000-0000-000030A50000}"/>
    <cellStyle name="Normal 7 5 3 3 2" xfId="21440" xr:uid="{00000000-0005-0000-0000-000031A50000}"/>
    <cellStyle name="Normal 7 5 3 3 2 2" xfId="21441" xr:uid="{00000000-0005-0000-0000-000032A50000}"/>
    <cellStyle name="Normal 7 5 3 3 2 2 2" xfId="43717" xr:uid="{00000000-0005-0000-0000-000033A50000}"/>
    <cellStyle name="Normal 7 5 3 3 2 3" xfId="33699" xr:uid="{00000000-0005-0000-0000-000034A50000}"/>
    <cellStyle name="Normal 7 5 3 3 3" xfId="21442" xr:uid="{00000000-0005-0000-0000-000035A50000}"/>
    <cellStyle name="Normal 7 5 3 3 3 2" xfId="21443" xr:uid="{00000000-0005-0000-0000-000036A50000}"/>
    <cellStyle name="Normal 7 5 3 3 3 2 2" xfId="43718" xr:uid="{00000000-0005-0000-0000-000037A50000}"/>
    <cellStyle name="Normal 7 5 3 3 3 3" xfId="33700" xr:uid="{00000000-0005-0000-0000-000038A50000}"/>
    <cellStyle name="Normal 7 5 3 3 4" xfId="21444" xr:uid="{00000000-0005-0000-0000-000039A50000}"/>
    <cellStyle name="Normal 7 5 3 3 4 2" xfId="37278" xr:uid="{00000000-0005-0000-0000-00003AA50000}"/>
    <cellStyle name="Normal 7 5 3 3 5" xfId="26684" xr:uid="{00000000-0005-0000-0000-00003BA50000}"/>
    <cellStyle name="Normal 7 5 3 4" xfId="21445" xr:uid="{00000000-0005-0000-0000-00003CA50000}"/>
    <cellStyle name="Normal 7 5 3 4 2" xfId="21446" xr:uid="{00000000-0005-0000-0000-00003DA50000}"/>
    <cellStyle name="Normal 7 5 3 4 2 2" xfId="21447" xr:uid="{00000000-0005-0000-0000-00003EA50000}"/>
    <cellStyle name="Normal 7 5 3 4 2 2 2" xfId="43719" xr:uid="{00000000-0005-0000-0000-00003FA50000}"/>
    <cellStyle name="Normal 7 5 3 4 2 3" xfId="33701" xr:uid="{00000000-0005-0000-0000-000040A50000}"/>
    <cellStyle name="Normal 7 5 3 4 3" xfId="21448" xr:uid="{00000000-0005-0000-0000-000041A50000}"/>
    <cellStyle name="Normal 7 5 3 4 3 2" xfId="21449" xr:uid="{00000000-0005-0000-0000-000042A50000}"/>
    <cellStyle name="Normal 7 5 3 4 3 2 2" xfId="43720" xr:uid="{00000000-0005-0000-0000-000043A50000}"/>
    <cellStyle name="Normal 7 5 3 4 3 3" xfId="33702" xr:uid="{00000000-0005-0000-0000-000044A50000}"/>
    <cellStyle name="Normal 7 5 3 4 4" xfId="21450" xr:uid="{00000000-0005-0000-0000-000045A50000}"/>
    <cellStyle name="Normal 7 5 3 4 4 2" xfId="37279" xr:uid="{00000000-0005-0000-0000-000046A50000}"/>
    <cellStyle name="Normal 7 5 3 4 5" xfId="26685" xr:uid="{00000000-0005-0000-0000-000047A50000}"/>
    <cellStyle name="Normal 7 5 3 5" xfId="21451" xr:uid="{00000000-0005-0000-0000-000048A50000}"/>
    <cellStyle name="Normal 7 5 3 5 2" xfId="21452" xr:uid="{00000000-0005-0000-0000-000049A50000}"/>
    <cellStyle name="Normal 7 5 3 5 2 2" xfId="43721" xr:uid="{00000000-0005-0000-0000-00004AA50000}"/>
    <cellStyle name="Normal 7 5 3 5 3" xfId="33703" xr:uid="{00000000-0005-0000-0000-00004BA50000}"/>
    <cellStyle name="Normal 7 5 3 6" xfId="21453" xr:uid="{00000000-0005-0000-0000-00004CA50000}"/>
    <cellStyle name="Normal 7 5 3 6 2" xfId="21454" xr:uid="{00000000-0005-0000-0000-00004DA50000}"/>
    <cellStyle name="Normal 7 5 3 6 2 2" xfId="43722" xr:uid="{00000000-0005-0000-0000-00004EA50000}"/>
    <cellStyle name="Normal 7 5 3 6 3" xfId="33704" xr:uid="{00000000-0005-0000-0000-00004FA50000}"/>
    <cellStyle name="Normal 7 5 3 7" xfId="21455" xr:uid="{00000000-0005-0000-0000-000050A50000}"/>
    <cellStyle name="Normal 7 5 3 7 2" xfId="37274" xr:uid="{00000000-0005-0000-0000-000051A50000}"/>
    <cellStyle name="Normal 7 5 3 8" xfId="26680" xr:uid="{00000000-0005-0000-0000-000052A50000}"/>
    <cellStyle name="Normal 7 5 4" xfId="21456" xr:uid="{00000000-0005-0000-0000-000053A50000}"/>
    <cellStyle name="Normal 7 5 4 2" xfId="21457" xr:uid="{00000000-0005-0000-0000-000054A50000}"/>
    <cellStyle name="Normal 7 5 4 2 2" xfId="21458" xr:uid="{00000000-0005-0000-0000-000055A50000}"/>
    <cellStyle name="Normal 7 5 4 2 2 2" xfId="21459" xr:uid="{00000000-0005-0000-0000-000056A50000}"/>
    <cellStyle name="Normal 7 5 4 2 2 2 2" xfId="43723" xr:uid="{00000000-0005-0000-0000-000057A50000}"/>
    <cellStyle name="Normal 7 5 4 2 2 3" xfId="33705" xr:uid="{00000000-0005-0000-0000-000058A50000}"/>
    <cellStyle name="Normal 7 5 4 2 3" xfId="21460" xr:uid="{00000000-0005-0000-0000-000059A50000}"/>
    <cellStyle name="Normal 7 5 4 2 3 2" xfId="21461" xr:uid="{00000000-0005-0000-0000-00005AA50000}"/>
    <cellStyle name="Normal 7 5 4 2 3 2 2" xfId="43724" xr:uid="{00000000-0005-0000-0000-00005BA50000}"/>
    <cellStyle name="Normal 7 5 4 2 3 3" xfId="33706" xr:uid="{00000000-0005-0000-0000-00005CA50000}"/>
    <cellStyle name="Normal 7 5 4 2 4" xfId="21462" xr:uid="{00000000-0005-0000-0000-00005DA50000}"/>
    <cellStyle name="Normal 7 5 4 2 4 2" xfId="37281" xr:uid="{00000000-0005-0000-0000-00005EA50000}"/>
    <cellStyle name="Normal 7 5 4 2 5" xfId="26687" xr:uid="{00000000-0005-0000-0000-00005FA50000}"/>
    <cellStyle name="Normal 7 5 4 3" xfId="21463" xr:uid="{00000000-0005-0000-0000-000060A50000}"/>
    <cellStyle name="Normal 7 5 4 3 2" xfId="21464" xr:uid="{00000000-0005-0000-0000-000061A50000}"/>
    <cellStyle name="Normal 7 5 4 3 2 2" xfId="21465" xr:uid="{00000000-0005-0000-0000-000062A50000}"/>
    <cellStyle name="Normal 7 5 4 3 2 2 2" xfId="43725" xr:uid="{00000000-0005-0000-0000-000063A50000}"/>
    <cellStyle name="Normal 7 5 4 3 2 3" xfId="33707" xr:uid="{00000000-0005-0000-0000-000064A50000}"/>
    <cellStyle name="Normal 7 5 4 3 3" xfId="21466" xr:uid="{00000000-0005-0000-0000-000065A50000}"/>
    <cellStyle name="Normal 7 5 4 3 3 2" xfId="21467" xr:uid="{00000000-0005-0000-0000-000066A50000}"/>
    <cellStyle name="Normal 7 5 4 3 3 2 2" xfId="43726" xr:uid="{00000000-0005-0000-0000-000067A50000}"/>
    <cellStyle name="Normal 7 5 4 3 3 3" xfId="33708" xr:uid="{00000000-0005-0000-0000-000068A50000}"/>
    <cellStyle name="Normal 7 5 4 3 4" xfId="21468" xr:uid="{00000000-0005-0000-0000-000069A50000}"/>
    <cellStyle name="Normal 7 5 4 3 4 2" xfId="37282" xr:uid="{00000000-0005-0000-0000-00006AA50000}"/>
    <cellStyle name="Normal 7 5 4 3 5" xfId="26688" xr:uid="{00000000-0005-0000-0000-00006BA50000}"/>
    <cellStyle name="Normal 7 5 4 4" xfId="21469" xr:uid="{00000000-0005-0000-0000-00006CA50000}"/>
    <cellStyle name="Normal 7 5 4 4 2" xfId="21470" xr:uid="{00000000-0005-0000-0000-00006DA50000}"/>
    <cellStyle name="Normal 7 5 4 4 2 2" xfId="43727" xr:uid="{00000000-0005-0000-0000-00006EA50000}"/>
    <cellStyle name="Normal 7 5 4 4 3" xfId="33709" xr:uid="{00000000-0005-0000-0000-00006FA50000}"/>
    <cellStyle name="Normal 7 5 4 5" xfId="21471" xr:uid="{00000000-0005-0000-0000-000070A50000}"/>
    <cellStyle name="Normal 7 5 4 5 2" xfId="21472" xr:uid="{00000000-0005-0000-0000-000071A50000}"/>
    <cellStyle name="Normal 7 5 4 5 2 2" xfId="43728" xr:uid="{00000000-0005-0000-0000-000072A50000}"/>
    <cellStyle name="Normal 7 5 4 5 3" xfId="33710" xr:uid="{00000000-0005-0000-0000-000073A50000}"/>
    <cellStyle name="Normal 7 5 4 6" xfId="21473" xr:uid="{00000000-0005-0000-0000-000074A50000}"/>
    <cellStyle name="Normal 7 5 4 6 2" xfId="37280" xr:uid="{00000000-0005-0000-0000-000075A50000}"/>
    <cellStyle name="Normal 7 5 4 7" xfId="26686" xr:uid="{00000000-0005-0000-0000-000076A50000}"/>
    <cellStyle name="Normal 7 5 5" xfId="21474" xr:uid="{00000000-0005-0000-0000-000077A50000}"/>
    <cellStyle name="Normal 7 5 5 2" xfId="21475" xr:uid="{00000000-0005-0000-0000-000078A50000}"/>
    <cellStyle name="Normal 7 5 5 2 2" xfId="21476" xr:uid="{00000000-0005-0000-0000-000079A50000}"/>
    <cellStyle name="Normal 7 5 5 2 2 2" xfId="43729" xr:uid="{00000000-0005-0000-0000-00007AA50000}"/>
    <cellStyle name="Normal 7 5 5 2 3" xfId="33711" xr:uid="{00000000-0005-0000-0000-00007BA50000}"/>
    <cellStyle name="Normal 7 5 5 3" xfId="21477" xr:uid="{00000000-0005-0000-0000-00007CA50000}"/>
    <cellStyle name="Normal 7 5 5 3 2" xfId="21478" xr:uid="{00000000-0005-0000-0000-00007DA50000}"/>
    <cellStyle name="Normal 7 5 5 3 2 2" xfId="43730" xr:uid="{00000000-0005-0000-0000-00007EA50000}"/>
    <cellStyle name="Normal 7 5 5 3 3" xfId="33712" xr:uid="{00000000-0005-0000-0000-00007FA50000}"/>
    <cellStyle name="Normal 7 5 5 4" xfId="21479" xr:uid="{00000000-0005-0000-0000-000080A50000}"/>
    <cellStyle name="Normal 7 5 5 4 2" xfId="37283" xr:uid="{00000000-0005-0000-0000-000081A50000}"/>
    <cellStyle name="Normal 7 5 5 5" xfId="26689" xr:uid="{00000000-0005-0000-0000-000082A50000}"/>
    <cellStyle name="Normal 7 5 6" xfId="21480" xr:uid="{00000000-0005-0000-0000-000083A50000}"/>
    <cellStyle name="Normal 7 5 6 2" xfId="21481" xr:uid="{00000000-0005-0000-0000-000084A50000}"/>
    <cellStyle name="Normal 7 5 6 2 2" xfId="21482" xr:uid="{00000000-0005-0000-0000-000085A50000}"/>
    <cellStyle name="Normal 7 5 6 2 2 2" xfId="43731" xr:uid="{00000000-0005-0000-0000-000086A50000}"/>
    <cellStyle name="Normal 7 5 6 2 3" xfId="33713" xr:uid="{00000000-0005-0000-0000-000087A50000}"/>
    <cellStyle name="Normal 7 5 6 3" xfId="21483" xr:uid="{00000000-0005-0000-0000-000088A50000}"/>
    <cellStyle name="Normal 7 5 6 3 2" xfId="21484" xr:uid="{00000000-0005-0000-0000-000089A50000}"/>
    <cellStyle name="Normal 7 5 6 3 2 2" xfId="43732" xr:uid="{00000000-0005-0000-0000-00008AA50000}"/>
    <cellStyle name="Normal 7 5 6 3 3" xfId="33714" xr:uid="{00000000-0005-0000-0000-00008BA50000}"/>
    <cellStyle name="Normal 7 5 6 4" xfId="21485" xr:uid="{00000000-0005-0000-0000-00008CA50000}"/>
    <cellStyle name="Normal 7 5 6 4 2" xfId="37284" xr:uid="{00000000-0005-0000-0000-00008DA50000}"/>
    <cellStyle name="Normal 7 5 6 5" xfId="26690" xr:uid="{00000000-0005-0000-0000-00008EA50000}"/>
    <cellStyle name="Normal 7 5 7" xfId="21486" xr:uid="{00000000-0005-0000-0000-00008FA50000}"/>
    <cellStyle name="Normal 7 5 7 2" xfId="21487" xr:uid="{00000000-0005-0000-0000-000090A50000}"/>
    <cellStyle name="Normal 7 5 7 2 2" xfId="43733" xr:uid="{00000000-0005-0000-0000-000091A50000}"/>
    <cellStyle name="Normal 7 5 7 3" xfId="33715" xr:uid="{00000000-0005-0000-0000-000092A50000}"/>
    <cellStyle name="Normal 7 5 8" xfId="21488" xr:uid="{00000000-0005-0000-0000-000093A50000}"/>
    <cellStyle name="Normal 7 5 8 2" xfId="21489" xr:uid="{00000000-0005-0000-0000-000094A50000}"/>
    <cellStyle name="Normal 7 5 8 2 2" xfId="43734" xr:uid="{00000000-0005-0000-0000-000095A50000}"/>
    <cellStyle name="Normal 7 5 8 3" xfId="33716" xr:uid="{00000000-0005-0000-0000-000096A50000}"/>
    <cellStyle name="Normal 7 5 9" xfId="21490" xr:uid="{00000000-0005-0000-0000-000097A50000}"/>
    <cellStyle name="Normal 7 5 9 2" xfId="37267" xr:uid="{00000000-0005-0000-0000-000098A50000}"/>
    <cellStyle name="Normal 7 6" xfId="21491" xr:uid="{00000000-0005-0000-0000-000099A50000}"/>
    <cellStyle name="Normal 7 6 10" xfId="26691" xr:uid="{00000000-0005-0000-0000-00009AA50000}"/>
    <cellStyle name="Normal 7 6 2" xfId="21492" xr:uid="{00000000-0005-0000-0000-00009BA50000}"/>
    <cellStyle name="Normal 7 6 2 2" xfId="21493" xr:uid="{00000000-0005-0000-0000-00009CA50000}"/>
    <cellStyle name="Normal 7 6 2 2 2" xfId="21494" xr:uid="{00000000-0005-0000-0000-00009DA50000}"/>
    <cellStyle name="Normal 7 6 2 2 2 2" xfId="21495" xr:uid="{00000000-0005-0000-0000-00009EA50000}"/>
    <cellStyle name="Normal 7 6 2 2 2 2 2" xfId="21496" xr:uid="{00000000-0005-0000-0000-00009FA50000}"/>
    <cellStyle name="Normal 7 6 2 2 2 2 2 2" xfId="43735" xr:uid="{00000000-0005-0000-0000-0000A0A50000}"/>
    <cellStyle name="Normal 7 6 2 2 2 2 3" xfId="33717" xr:uid="{00000000-0005-0000-0000-0000A1A50000}"/>
    <cellStyle name="Normal 7 6 2 2 2 3" xfId="21497" xr:uid="{00000000-0005-0000-0000-0000A2A50000}"/>
    <cellStyle name="Normal 7 6 2 2 2 3 2" xfId="21498" xr:uid="{00000000-0005-0000-0000-0000A3A50000}"/>
    <cellStyle name="Normal 7 6 2 2 2 3 2 2" xfId="43736" xr:uid="{00000000-0005-0000-0000-0000A4A50000}"/>
    <cellStyle name="Normal 7 6 2 2 2 3 3" xfId="33718" xr:uid="{00000000-0005-0000-0000-0000A5A50000}"/>
    <cellStyle name="Normal 7 6 2 2 2 4" xfId="21499" xr:uid="{00000000-0005-0000-0000-0000A6A50000}"/>
    <cellStyle name="Normal 7 6 2 2 2 4 2" xfId="37288" xr:uid="{00000000-0005-0000-0000-0000A7A50000}"/>
    <cellStyle name="Normal 7 6 2 2 2 5" xfId="26694" xr:uid="{00000000-0005-0000-0000-0000A8A50000}"/>
    <cellStyle name="Normal 7 6 2 2 3" xfId="21500" xr:uid="{00000000-0005-0000-0000-0000A9A50000}"/>
    <cellStyle name="Normal 7 6 2 2 3 2" xfId="21501" xr:uid="{00000000-0005-0000-0000-0000AAA50000}"/>
    <cellStyle name="Normal 7 6 2 2 3 2 2" xfId="21502" xr:uid="{00000000-0005-0000-0000-0000ABA50000}"/>
    <cellStyle name="Normal 7 6 2 2 3 2 2 2" xfId="43737" xr:uid="{00000000-0005-0000-0000-0000ACA50000}"/>
    <cellStyle name="Normal 7 6 2 2 3 2 3" xfId="33719" xr:uid="{00000000-0005-0000-0000-0000ADA50000}"/>
    <cellStyle name="Normal 7 6 2 2 3 3" xfId="21503" xr:uid="{00000000-0005-0000-0000-0000AEA50000}"/>
    <cellStyle name="Normal 7 6 2 2 3 3 2" xfId="21504" xr:uid="{00000000-0005-0000-0000-0000AFA50000}"/>
    <cellStyle name="Normal 7 6 2 2 3 3 2 2" xfId="43738" xr:uid="{00000000-0005-0000-0000-0000B0A50000}"/>
    <cellStyle name="Normal 7 6 2 2 3 3 3" xfId="33720" xr:uid="{00000000-0005-0000-0000-0000B1A50000}"/>
    <cellStyle name="Normal 7 6 2 2 3 4" xfId="21505" xr:uid="{00000000-0005-0000-0000-0000B2A50000}"/>
    <cellStyle name="Normal 7 6 2 2 3 4 2" xfId="37289" xr:uid="{00000000-0005-0000-0000-0000B3A50000}"/>
    <cellStyle name="Normal 7 6 2 2 3 5" xfId="26695" xr:uid="{00000000-0005-0000-0000-0000B4A50000}"/>
    <cellStyle name="Normal 7 6 2 2 4" xfId="21506" xr:uid="{00000000-0005-0000-0000-0000B5A50000}"/>
    <cellStyle name="Normal 7 6 2 2 4 2" xfId="21507" xr:uid="{00000000-0005-0000-0000-0000B6A50000}"/>
    <cellStyle name="Normal 7 6 2 2 4 2 2" xfId="43739" xr:uid="{00000000-0005-0000-0000-0000B7A50000}"/>
    <cellStyle name="Normal 7 6 2 2 4 3" xfId="33721" xr:uid="{00000000-0005-0000-0000-0000B8A50000}"/>
    <cellStyle name="Normal 7 6 2 2 5" xfId="21508" xr:uid="{00000000-0005-0000-0000-0000B9A50000}"/>
    <cellStyle name="Normal 7 6 2 2 5 2" xfId="21509" xr:uid="{00000000-0005-0000-0000-0000BAA50000}"/>
    <cellStyle name="Normal 7 6 2 2 5 2 2" xfId="43740" xr:uid="{00000000-0005-0000-0000-0000BBA50000}"/>
    <cellStyle name="Normal 7 6 2 2 5 3" xfId="33722" xr:uid="{00000000-0005-0000-0000-0000BCA50000}"/>
    <cellStyle name="Normal 7 6 2 2 6" xfId="21510" xr:uid="{00000000-0005-0000-0000-0000BDA50000}"/>
    <cellStyle name="Normal 7 6 2 2 6 2" xfId="37287" xr:uid="{00000000-0005-0000-0000-0000BEA50000}"/>
    <cellStyle name="Normal 7 6 2 2 7" xfId="26693" xr:uid="{00000000-0005-0000-0000-0000BFA50000}"/>
    <cellStyle name="Normal 7 6 2 3" xfId="21511" xr:uid="{00000000-0005-0000-0000-0000C0A50000}"/>
    <cellStyle name="Normal 7 6 2 3 2" xfId="21512" xr:uid="{00000000-0005-0000-0000-0000C1A50000}"/>
    <cellStyle name="Normal 7 6 2 3 2 2" xfId="21513" xr:uid="{00000000-0005-0000-0000-0000C2A50000}"/>
    <cellStyle name="Normal 7 6 2 3 2 2 2" xfId="43741" xr:uid="{00000000-0005-0000-0000-0000C3A50000}"/>
    <cellStyle name="Normal 7 6 2 3 2 3" xfId="33723" xr:uid="{00000000-0005-0000-0000-0000C4A50000}"/>
    <cellStyle name="Normal 7 6 2 3 3" xfId="21514" xr:uid="{00000000-0005-0000-0000-0000C5A50000}"/>
    <cellStyle name="Normal 7 6 2 3 3 2" xfId="21515" xr:uid="{00000000-0005-0000-0000-0000C6A50000}"/>
    <cellStyle name="Normal 7 6 2 3 3 2 2" xfId="43742" xr:uid="{00000000-0005-0000-0000-0000C7A50000}"/>
    <cellStyle name="Normal 7 6 2 3 3 3" xfId="33724" xr:uid="{00000000-0005-0000-0000-0000C8A50000}"/>
    <cellStyle name="Normal 7 6 2 3 4" xfId="21516" xr:uid="{00000000-0005-0000-0000-0000C9A50000}"/>
    <cellStyle name="Normal 7 6 2 3 4 2" xfId="37290" xr:uid="{00000000-0005-0000-0000-0000CAA50000}"/>
    <cellStyle name="Normal 7 6 2 3 5" xfId="26696" xr:uid="{00000000-0005-0000-0000-0000CBA50000}"/>
    <cellStyle name="Normal 7 6 2 4" xfId="21517" xr:uid="{00000000-0005-0000-0000-0000CCA50000}"/>
    <cellStyle name="Normal 7 6 2 4 2" xfId="21518" xr:uid="{00000000-0005-0000-0000-0000CDA50000}"/>
    <cellStyle name="Normal 7 6 2 4 2 2" xfId="21519" xr:uid="{00000000-0005-0000-0000-0000CEA50000}"/>
    <cellStyle name="Normal 7 6 2 4 2 2 2" xfId="43743" xr:uid="{00000000-0005-0000-0000-0000CFA50000}"/>
    <cellStyle name="Normal 7 6 2 4 2 3" xfId="33725" xr:uid="{00000000-0005-0000-0000-0000D0A50000}"/>
    <cellStyle name="Normal 7 6 2 4 3" xfId="21520" xr:uid="{00000000-0005-0000-0000-0000D1A50000}"/>
    <cellStyle name="Normal 7 6 2 4 3 2" xfId="21521" xr:uid="{00000000-0005-0000-0000-0000D2A50000}"/>
    <cellStyle name="Normal 7 6 2 4 3 2 2" xfId="43744" xr:uid="{00000000-0005-0000-0000-0000D3A50000}"/>
    <cellStyle name="Normal 7 6 2 4 3 3" xfId="33726" xr:uid="{00000000-0005-0000-0000-0000D4A50000}"/>
    <cellStyle name="Normal 7 6 2 4 4" xfId="21522" xr:uid="{00000000-0005-0000-0000-0000D5A50000}"/>
    <cellStyle name="Normal 7 6 2 4 4 2" xfId="37291" xr:uid="{00000000-0005-0000-0000-0000D6A50000}"/>
    <cellStyle name="Normal 7 6 2 4 5" xfId="26697" xr:uid="{00000000-0005-0000-0000-0000D7A50000}"/>
    <cellStyle name="Normal 7 6 2 5" xfId="21523" xr:uid="{00000000-0005-0000-0000-0000D8A50000}"/>
    <cellStyle name="Normal 7 6 2 5 2" xfId="21524" xr:uid="{00000000-0005-0000-0000-0000D9A50000}"/>
    <cellStyle name="Normal 7 6 2 5 2 2" xfId="43745" xr:uid="{00000000-0005-0000-0000-0000DAA50000}"/>
    <cellStyle name="Normal 7 6 2 5 3" xfId="33727" xr:uid="{00000000-0005-0000-0000-0000DBA50000}"/>
    <cellStyle name="Normal 7 6 2 6" xfId="21525" xr:uid="{00000000-0005-0000-0000-0000DCA50000}"/>
    <cellStyle name="Normal 7 6 2 6 2" xfId="21526" xr:uid="{00000000-0005-0000-0000-0000DDA50000}"/>
    <cellStyle name="Normal 7 6 2 6 2 2" xfId="43746" xr:uid="{00000000-0005-0000-0000-0000DEA50000}"/>
    <cellStyle name="Normal 7 6 2 6 3" xfId="33728" xr:uid="{00000000-0005-0000-0000-0000DFA50000}"/>
    <cellStyle name="Normal 7 6 2 7" xfId="21527" xr:uid="{00000000-0005-0000-0000-0000E0A50000}"/>
    <cellStyle name="Normal 7 6 2 7 2" xfId="37286" xr:uid="{00000000-0005-0000-0000-0000E1A50000}"/>
    <cellStyle name="Normal 7 6 2 8" xfId="26692" xr:uid="{00000000-0005-0000-0000-0000E2A50000}"/>
    <cellStyle name="Normal 7 6 3" xfId="21528" xr:uid="{00000000-0005-0000-0000-0000E3A50000}"/>
    <cellStyle name="Normal 7 6 3 2" xfId="21529" xr:uid="{00000000-0005-0000-0000-0000E4A50000}"/>
    <cellStyle name="Normal 7 6 3 2 2" xfId="21530" xr:uid="{00000000-0005-0000-0000-0000E5A50000}"/>
    <cellStyle name="Normal 7 6 3 2 2 2" xfId="21531" xr:uid="{00000000-0005-0000-0000-0000E6A50000}"/>
    <cellStyle name="Normal 7 6 3 2 2 2 2" xfId="21532" xr:uid="{00000000-0005-0000-0000-0000E7A50000}"/>
    <cellStyle name="Normal 7 6 3 2 2 2 2 2" xfId="43747" xr:uid="{00000000-0005-0000-0000-0000E8A50000}"/>
    <cellStyle name="Normal 7 6 3 2 2 2 3" xfId="33729" xr:uid="{00000000-0005-0000-0000-0000E9A50000}"/>
    <cellStyle name="Normal 7 6 3 2 2 3" xfId="21533" xr:uid="{00000000-0005-0000-0000-0000EAA50000}"/>
    <cellStyle name="Normal 7 6 3 2 2 3 2" xfId="21534" xr:uid="{00000000-0005-0000-0000-0000EBA50000}"/>
    <cellStyle name="Normal 7 6 3 2 2 3 2 2" xfId="43748" xr:uid="{00000000-0005-0000-0000-0000ECA50000}"/>
    <cellStyle name="Normal 7 6 3 2 2 3 3" xfId="33730" xr:uid="{00000000-0005-0000-0000-0000EDA50000}"/>
    <cellStyle name="Normal 7 6 3 2 2 4" xfId="21535" xr:uid="{00000000-0005-0000-0000-0000EEA50000}"/>
    <cellStyle name="Normal 7 6 3 2 2 4 2" xfId="37294" xr:uid="{00000000-0005-0000-0000-0000EFA50000}"/>
    <cellStyle name="Normal 7 6 3 2 2 5" xfId="26700" xr:uid="{00000000-0005-0000-0000-0000F0A50000}"/>
    <cellStyle name="Normal 7 6 3 2 3" xfId="21536" xr:uid="{00000000-0005-0000-0000-0000F1A50000}"/>
    <cellStyle name="Normal 7 6 3 2 3 2" xfId="21537" xr:uid="{00000000-0005-0000-0000-0000F2A50000}"/>
    <cellStyle name="Normal 7 6 3 2 3 2 2" xfId="21538" xr:uid="{00000000-0005-0000-0000-0000F3A50000}"/>
    <cellStyle name="Normal 7 6 3 2 3 2 2 2" xfId="43749" xr:uid="{00000000-0005-0000-0000-0000F4A50000}"/>
    <cellStyle name="Normal 7 6 3 2 3 2 3" xfId="33731" xr:uid="{00000000-0005-0000-0000-0000F5A50000}"/>
    <cellStyle name="Normal 7 6 3 2 3 3" xfId="21539" xr:uid="{00000000-0005-0000-0000-0000F6A50000}"/>
    <cellStyle name="Normal 7 6 3 2 3 3 2" xfId="21540" xr:uid="{00000000-0005-0000-0000-0000F7A50000}"/>
    <cellStyle name="Normal 7 6 3 2 3 3 2 2" xfId="43750" xr:uid="{00000000-0005-0000-0000-0000F8A50000}"/>
    <cellStyle name="Normal 7 6 3 2 3 3 3" xfId="33732" xr:uid="{00000000-0005-0000-0000-0000F9A50000}"/>
    <cellStyle name="Normal 7 6 3 2 3 4" xfId="21541" xr:uid="{00000000-0005-0000-0000-0000FAA50000}"/>
    <cellStyle name="Normal 7 6 3 2 3 4 2" xfId="37295" xr:uid="{00000000-0005-0000-0000-0000FBA50000}"/>
    <cellStyle name="Normal 7 6 3 2 3 5" xfId="26701" xr:uid="{00000000-0005-0000-0000-0000FCA50000}"/>
    <cellStyle name="Normal 7 6 3 2 4" xfId="21542" xr:uid="{00000000-0005-0000-0000-0000FDA50000}"/>
    <cellStyle name="Normal 7 6 3 2 4 2" xfId="21543" xr:uid="{00000000-0005-0000-0000-0000FEA50000}"/>
    <cellStyle name="Normal 7 6 3 2 4 2 2" xfId="43751" xr:uid="{00000000-0005-0000-0000-0000FFA50000}"/>
    <cellStyle name="Normal 7 6 3 2 4 3" xfId="33733" xr:uid="{00000000-0005-0000-0000-000000A60000}"/>
    <cellStyle name="Normal 7 6 3 2 5" xfId="21544" xr:uid="{00000000-0005-0000-0000-000001A60000}"/>
    <cellStyle name="Normal 7 6 3 2 5 2" xfId="21545" xr:uid="{00000000-0005-0000-0000-000002A60000}"/>
    <cellStyle name="Normal 7 6 3 2 5 2 2" xfId="43752" xr:uid="{00000000-0005-0000-0000-000003A60000}"/>
    <cellStyle name="Normal 7 6 3 2 5 3" xfId="33734" xr:uid="{00000000-0005-0000-0000-000004A60000}"/>
    <cellStyle name="Normal 7 6 3 2 6" xfId="21546" xr:uid="{00000000-0005-0000-0000-000005A60000}"/>
    <cellStyle name="Normal 7 6 3 2 6 2" xfId="37293" xr:uid="{00000000-0005-0000-0000-000006A60000}"/>
    <cellStyle name="Normal 7 6 3 2 7" xfId="26699" xr:uid="{00000000-0005-0000-0000-000007A60000}"/>
    <cellStyle name="Normal 7 6 3 3" xfId="21547" xr:uid="{00000000-0005-0000-0000-000008A60000}"/>
    <cellStyle name="Normal 7 6 3 3 2" xfId="21548" xr:uid="{00000000-0005-0000-0000-000009A60000}"/>
    <cellStyle name="Normal 7 6 3 3 2 2" xfId="21549" xr:uid="{00000000-0005-0000-0000-00000AA60000}"/>
    <cellStyle name="Normal 7 6 3 3 2 2 2" xfId="43753" xr:uid="{00000000-0005-0000-0000-00000BA60000}"/>
    <cellStyle name="Normal 7 6 3 3 2 3" xfId="33735" xr:uid="{00000000-0005-0000-0000-00000CA60000}"/>
    <cellStyle name="Normal 7 6 3 3 3" xfId="21550" xr:uid="{00000000-0005-0000-0000-00000DA60000}"/>
    <cellStyle name="Normal 7 6 3 3 3 2" xfId="21551" xr:uid="{00000000-0005-0000-0000-00000EA60000}"/>
    <cellStyle name="Normal 7 6 3 3 3 2 2" xfId="43754" xr:uid="{00000000-0005-0000-0000-00000FA60000}"/>
    <cellStyle name="Normal 7 6 3 3 3 3" xfId="33736" xr:uid="{00000000-0005-0000-0000-000010A60000}"/>
    <cellStyle name="Normal 7 6 3 3 4" xfId="21552" xr:uid="{00000000-0005-0000-0000-000011A60000}"/>
    <cellStyle name="Normal 7 6 3 3 4 2" xfId="37296" xr:uid="{00000000-0005-0000-0000-000012A60000}"/>
    <cellStyle name="Normal 7 6 3 3 5" xfId="26702" xr:uid="{00000000-0005-0000-0000-000013A60000}"/>
    <cellStyle name="Normal 7 6 3 4" xfId="21553" xr:uid="{00000000-0005-0000-0000-000014A60000}"/>
    <cellStyle name="Normal 7 6 3 4 2" xfId="21554" xr:uid="{00000000-0005-0000-0000-000015A60000}"/>
    <cellStyle name="Normal 7 6 3 4 2 2" xfId="21555" xr:uid="{00000000-0005-0000-0000-000016A60000}"/>
    <cellStyle name="Normal 7 6 3 4 2 2 2" xfId="43755" xr:uid="{00000000-0005-0000-0000-000017A60000}"/>
    <cellStyle name="Normal 7 6 3 4 2 3" xfId="33737" xr:uid="{00000000-0005-0000-0000-000018A60000}"/>
    <cellStyle name="Normal 7 6 3 4 3" xfId="21556" xr:uid="{00000000-0005-0000-0000-000019A60000}"/>
    <cellStyle name="Normal 7 6 3 4 3 2" xfId="21557" xr:uid="{00000000-0005-0000-0000-00001AA60000}"/>
    <cellStyle name="Normal 7 6 3 4 3 2 2" xfId="43756" xr:uid="{00000000-0005-0000-0000-00001BA60000}"/>
    <cellStyle name="Normal 7 6 3 4 3 3" xfId="33738" xr:uid="{00000000-0005-0000-0000-00001CA60000}"/>
    <cellStyle name="Normal 7 6 3 4 4" xfId="21558" xr:uid="{00000000-0005-0000-0000-00001DA60000}"/>
    <cellStyle name="Normal 7 6 3 4 4 2" xfId="37297" xr:uid="{00000000-0005-0000-0000-00001EA60000}"/>
    <cellStyle name="Normal 7 6 3 4 5" xfId="26703" xr:uid="{00000000-0005-0000-0000-00001FA60000}"/>
    <cellStyle name="Normal 7 6 3 5" xfId="21559" xr:uid="{00000000-0005-0000-0000-000020A60000}"/>
    <cellStyle name="Normal 7 6 3 5 2" xfId="21560" xr:uid="{00000000-0005-0000-0000-000021A60000}"/>
    <cellStyle name="Normal 7 6 3 5 2 2" xfId="43757" xr:uid="{00000000-0005-0000-0000-000022A60000}"/>
    <cellStyle name="Normal 7 6 3 5 3" xfId="33739" xr:uid="{00000000-0005-0000-0000-000023A60000}"/>
    <cellStyle name="Normal 7 6 3 6" xfId="21561" xr:uid="{00000000-0005-0000-0000-000024A60000}"/>
    <cellStyle name="Normal 7 6 3 6 2" xfId="21562" xr:uid="{00000000-0005-0000-0000-000025A60000}"/>
    <cellStyle name="Normal 7 6 3 6 2 2" xfId="43758" xr:uid="{00000000-0005-0000-0000-000026A60000}"/>
    <cellStyle name="Normal 7 6 3 6 3" xfId="33740" xr:uid="{00000000-0005-0000-0000-000027A60000}"/>
    <cellStyle name="Normal 7 6 3 7" xfId="21563" xr:uid="{00000000-0005-0000-0000-000028A60000}"/>
    <cellStyle name="Normal 7 6 3 7 2" xfId="37292" xr:uid="{00000000-0005-0000-0000-000029A60000}"/>
    <cellStyle name="Normal 7 6 3 8" xfId="26698" xr:uid="{00000000-0005-0000-0000-00002AA60000}"/>
    <cellStyle name="Normal 7 6 4" xfId="21564" xr:uid="{00000000-0005-0000-0000-00002BA60000}"/>
    <cellStyle name="Normal 7 6 4 2" xfId="21565" xr:uid="{00000000-0005-0000-0000-00002CA60000}"/>
    <cellStyle name="Normal 7 6 4 2 2" xfId="21566" xr:uid="{00000000-0005-0000-0000-00002DA60000}"/>
    <cellStyle name="Normal 7 6 4 2 2 2" xfId="21567" xr:uid="{00000000-0005-0000-0000-00002EA60000}"/>
    <cellStyle name="Normal 7 6 4 2 2 2 2" xfId="43759" xr:uid="{00000000-0005-0000-0000-00002FA60000}"/>
    <cellStyle name="Normal 7 6 4 2 2 3" xfId="33741" xr:uid="{00000000-0005-0000-0000-000030A60000}"/>
    <cellStyle name="Normal 7 6 4 2 3" xfId="21568" xr:uid="{00000000-0005-0000-0000-000031A60000}"/>
    <cellStyle name="Normal 7 6 4 2 3 2" xfId="21569" xr:uid="{00000000-0005-0000-0000-000032A60000}"/>
    <cellStyle name="Normal 7 6 4 2 3 2 2" xfId="43760" xr:uid="{00000000-0005-0000-0000-000033A60000}"/>
    <cellStyle name="Normal 7 6 4 2 3 3" xfId="33742" xr:uid="{00000000-0005-0000-0000-000034A60000}"/>
    <cellStyle name="Normal 7 6 4 2 4" xfId="21570" xr:uid="{00000000-0005-0000-0000-000035A60000}"/>
    <cellStyle name="Normal 7 6 4 2 4 2" xfId="37299" xr:uid="{00000000-0005-0000-0000-000036A60000}"/>
    <cellStyle name="Normal 7 6 4 2 5" xfId="26705" xr:uid="{00000000-0005-0000-0000-000037A60000}"/>
    <cellStyle name="Normal 7 6 4 3" xfId="21571" xr:uid="{00000000-0005-0000-0000-000038A60000}"/>
    <cellStyle name="Normal 7 6 4 3 2" xfId="21572" xr:uid="{00000000-0005-0000-0000-000039A60000}"/>
    <cellStyle name="Normal 7 6 4 3 2 2" xfId="21573" xr:uid="{00000000-0005-0000-0000-00003AA60000}"/>
    <cellStyle name="Normal 7 6 4 3 2 2 2" xfId="43761" xr:uid="{00000000-0005-0000-0000-00003BA60000}"/>
    <cellStyle name="Normal 7 6 4 3 2 3" xfId="33743" xr:uid="{00000000-0005-0000-0000-00003CA60000}"/>
    <cellStyle name="Normal 7 6 4 3 3" xfId="21574" xr:uid="{00000000-0005-0000-0000-00003DA60000}"/>
    <cellStyle name="Normal 7 6 4 3 3 2" xfId="21575" xr:uid="{00000000-0005-0000-0000-00003EA60000}"/>
    <cellStyle name="Normal 7 6 4 3 3 2 2" xfId="43762" xr:uid="{00000000-0005-0000-0000-00003FA60000}"/>
    <cellStyle name="Normal 7 6 4 3 3 3" xfId="33744" xr:uid="{00000000-0005-0000-0000-000040A60000}"/>
    <cellStyle name="Normal 7 6 4 3 4" xfId="21576" xr:uid="{00000000-0005-0000-0000-000041A60000}"/>
    <cellStyle name="Normal 7 6 4 3 4 2" xfId="37300" xr:uid="{00000000-0005-0000-0000-000042A60000}"/>
    <cellStyle name="Normal 7 6 4 3 5" xfId="26706" xr:uid="{00000000-0005-0000-0000-000043A60000}"/>
    <cellStyle name="Normal 7 6 4 4" xfId="21577" xr:uid="{00000000-0005-0000-0000-000044A60000}"/>
    <cellStyle name="Normal 7 6 4 4 2" xfId="21578" xr:uid="{00000000-0005-0000-0000-000045A60000}"/>
    <cellStyle name="Normal 7 6 4 4 2 2" xfId="43763" xr:uid="{00000000-0005-0000-0000-000046A60000}"/>
    <cellStyle name="Normal 7 6 4 4 3" xfId="33745" xr:uid="{00000000-0005-0000-0000-000047A60000}"/>
    <cellStyle name="Normal 7 6 4 5" xfId="21579" xr:uid="{00000000-0005-0000-0000-000048A60000}"/>
    <cellStyle name="Normal 7 6 4 5 2" xfId="21580" xr:uid="{00000000-0005-0000-0000-000049A60000}"/>
    <cellStyle name="Normal 7 6 4 5 2 2" xfId="43764" xr:uid="{00000000-0005-0000-0000-00004AA60000}"/>
    <cellStyle name="Normal 7 6 4 5 3" xfId="33746" xr:uid="{00000000-0005-0000-0000-00004BA60000}"/>
    <cellStyle name="Normal 7 6 4 6" xfId="21581" xr:uid="{00000000-0005-0000-0000-00004CA60000}"/>
    <cellStyle name="Normal 7 6 4 6 2" xfId="37298" xr:uid="{00000000-0005-0000-0000-00004DA60000}"/>
    <cellStyle name="Normal 7 6 4 7" xfId="26704" xr:uid="{00000000-0005-0000-0000-00004EA60000}"/>
    <cellStyle name="Normal 7 6 5" xfId="21582" xr:uid="{00000000-0005-0000-0000-00004FA60000}"/>
    <cellStyle name="Normal 7 6 5 2" xfId="21583" xr:uid="{00000000-0005-0000-0000-000050A60000}"/>
    <cellStyle name="Normal 7 6 5 2 2" xfId="21584" xr:uid="{00000000-0005-0000-0000-000051A60000}"/>
    <cellStyle name="Normal 7 6 5 2 2 2" xfId="43765" xr:uid="{00000000-0005-0000-0000-000052A60000}"/>
    <cellStyle name="Normal 7 6 5 2 3" xfId="33747" xr:uid="{00000000-0005-0000-0000-000053A60000}"/>
    <cellStyle name="Normal 7 6 5 3" xfId="21585" xr:uid="{00000000-0005-0000-0000-000054A60000}"/>
    <cellStyle name="Normal 7 6 5 3 2" xfId="21586" xr:uid="{00000000-0005-0000-0000-000055A60000}"/>
    <cellStyle name="Normal 7 6 5 3 2 2" xfId="43766" xr:uid="{00000000-0005-0000-0000-000056A60000}"/>
    <cellStyle name="Normal 7 6 5 3 3" xfId="33748" xr:uid="{00000000-0005-0000-0000-000057A60000}"/>
    <cellStyle name="Normal 7 6 5 4" xfId="21587" xr:uid="{00000000-0005-0000-0000-000058A60000}"/>
    <cellStyle name="Normal 7 6 5 4 2" xfId="37301" xr:uid="{00000000-0005-0000-0000-000059A60000}"/>
    <cellStyle name="Normal 7 6 5 5" xfId="26707" xr:uid="{00000000-0005-0000-0000-00005AA60000}"/>
    <cellStyle name="Normal 7 6 6" xfId="21588" xr:uid="{00000000-0005-0000-0000-00005BA60000}"/>
    <cellStyle name="Normal 7 6 6 2" xfId="21589" xr:uid="{00000000-0005-0000-0000-00005CA60000}"/>
    <cellStyle name="Normal 7 6 6 2 2" xfId="21590" xr:uid="{00000000-0005-0000-0000-00005DA60000}"/>
    <cellStyle name="Normal 7 6 6 2 2 2" xfId="43767" xr:uid="{00000000-0005-0000-0000-00005EA60000}"/>
    <cellStyle name="Normal 7 6 6 2 3" xfId="33749" xr:uid="{00000000-0005-0000-0000-00005FA60000}"/>
    <cellStyle name="Normal 7 6 6 3" xfId="21591" xr:uid="{00000000-0005-0000-0000-000060A60000}"/>
    <cellStyle name="Normal 7 6 6 3 2" xfId="21592" xr:uid="{00000000-0005-0000-0000-000061A60000}"/>
    <cellStyle name="Normal 7 6 6 3 2 2" xfId="43768" xr:uid="{00000000-0005-0000-0000-000062A60000}"/>
    <cellStyle name="Normal 7 6 6 3 3" xfId="33750" xr:uid="{00000000-0005-0000-0000-000063A60000}"/>
    <cellStyle name="Normal 7 6 6 4" xfId="21593" xr:uid="{00000000-0005-0000-0000-000064A60000}"/>
    <cellStyle name="Normal 7 6 6 4 2" xfId="37302" xr:uid="{00000000-0005-0000-0000-000065A60000}"/>
    <cellStyle name="Normal 7 6 6 5" xfId="26708" xr:uid="{00000000-0005-0000-0000-000066A60000}"/>
    <cellStyle name="Normal 7 6 7" xfId="21594" xr:uid="{00000000-0005-0000-0000-000067A60000}"/>
    <cellStyle name="Normal 7 6 7 2" xfId="21595" xr:uid="{00000000-0005-0000-0000-000068A60000}"/>
    <cellStyle name="Normal 7 6 7 2 2" xfId="43769" xr:uid="{00000000-0005-0000-0000-000069A60000}"/>
    <cellStyle name="Normal 7 6 7 3" xfId="33751" xr:uid="{00000000-0005-0000-0000-00006AA60000}"/>
    <cellStyle name="Normal 7 6 8" xfId="21596" xr:uid="{00000000-0005-0000-0000-00006BA60000}"/>
    <cellStyle name="Normal 7 6 8 2" xfId="21597" xr:uid="{00000000-0005-0000-0000-00006CA60000}"/>
    <cellStyle name="Normal 7 6 8 2 2" xfId="43770" xr:uid="{00000000-0005-0000-0000-00006DA60000}"/>
    <cellStyle name="Normal 7 6 8 3" xfId="33752" xr:uid="{00000000-0005-0000-0000-00006EA60000}"/>
    <cellStyle name="Normal 7 6 9" xfId="21598" xr:uid="{00000000-0005-0000-0000-00006FA60000}"/>
    <cellStyle name="Normal 7 6 9 2" xfId="37285" xr:uid="{00000000-0005-0000-0000-000070A60000}"/>
    <cellStyle name="Normal 7 7" xfId="21599" xr:uid="{00000000-0005-0000-0000-000071A60000}"/>
    <cellStyle name="Normal 7 7 2" xfId="21600" xr:uid="{00000000-0005-0000-0000-000072A60000}"/>
    <cellStyle name="Normal 7 7 2 2" xfId="21601" xr:uid="{00000000-0005-0000-0000-000073A60000}"/>
    <cellStyle name="Normal 7 7 2 2 2" xfId="21602" xr:uid="{00000000-0005-0000-0000-000074A60000}"/>
    <cellStyle name="Normal 7 7 2 2 2 2" xfId="21603" xr:uid="{00000000-0005-0000-0000-000075A60000}"/>
    <cellStyle name="Normal 7 7 2 2 2 2 2" xfId="43771" xr:uid="{00000000-0005-0000-0000-000076A60000}"/>
    <cellStyle name="Normal 7 7 2 2 2 3" xfId="33753" xr:uid="{00000000-0005-0000-0000-000077A60000}"/>
    <cellStyle name="Normal 7 7 2 2 3" xfId="21604" xr:uid="{00000000-0005-0000-0000-000078A60000}"/>
    <cellStyle name="Normal 7 7 2 2 3 2" xfId="21605" xr:uid="{00000000-0005-0000-0000-000079A60000}"/>
    <cellStyle name="Normal 7 7 2 2 3 2 2" xfId="43772" xr:uid="{00000000-0005-0000-0000-00007AA60000}"/>
    <cellStyle name="Normal 7 7 2 2 3 3" xfId="33754" xr:uid="{00000000-0005-0000-0000-00007BA60000}"/>
    <cellStyle name="Normal 7 7 2 2 4" xfId="21606" xr:uid="{00000000-0005-0000-0000-00007CA60000}"/>
    <cellStyle name="Normal 7 7 2 2 4 2" xfId="37305" xr:uid="{00000000-0005-0000-0000-00007DA60000}"/>
    <cellStyle name="Normal 7 7 2 2 5" xfId="26711" xr:uid="{00000000-0005-0000-0000-00007EA60000}"/>
    <cellStyle name="Normal 7 7 2 3" xfId="21607" xr:uid="{00000000-0005-0000-0000-00007FA60000}"/>
    <cellStyle name="Normal 7 7 2 3 2" xfId="21608" xr:uid="{00000000-0005-0000-0000-000080A60000}"/>
    <cellStyle name="Normal 7 7 2 3 2 2" xfId="21609" xr:uid="{00000000-0005-0000-0000-000081A60000}"/>
    <cellStyle name="Normal 7 7 2 3 2 2 2" xfId="43773" xr:uid="{00000000-0005-0000-0000-000082A60000}"/>
    <cellStyle name="Normal 7 7 2 3 2 3" xfId="33755" xr:uid="{00000000-0005-0000-0000-000083A60000}"/>
    <cellStyle name="Normal 7 7 2 3 3" xfId="21610" xr:uid="{00000000-0005-0000-0000-000084A60000}"/>
    <cellStyle name="Normal 7 7 2 3 3 2" xfId="21611" xr:uid="{00000000-0005-0000-0000-000085A60000}"/>
    <cellStyle name="Normal 7 7 2 3 3 2 2" xfId="43774" xr:uid="{00000000-0005-0000-0000-000086A60000}"/>
    <cellStyle name="Normal 7 7 2 3 3 3" xfId="33756" xr:uid="{00000000-0005-0000-0000-000087A60000}"/>
    <cellStyle name="Normal 7 7 2 3 4" xfId="21612" xr:uid="{00000000-0005-0000-0000-000088A60000}"/>
    <cellStyle name="Normal 7 7 2 3 4 2" xfId="37306" xr:uid="{00000000-0005-0000-0000-000089A60000}"/>
    <cellStyle name="Normal 7 7 2 3 5" xfId="26712" xr:uid="{00000000-0005-0000-0000-00008AA60000}"/>
    <cellStyle name="Normal 7 7 2 4" xfId="21613" xr:uid="{00000000-0005-0000-0000-00008BA60000}"/>
    <cellStyle name="Normal 7 7 2 4 2" xfId="21614" xr:uid="{00000000-0005-0000-0000-00008CA60000}"/>
    <cellStyle name="Normal 7 7 2 4 2 2" xfId="43775" xr:uid="{00000000-0005-0000-0000-00008DA60000}"/>
    <cellStyle name="Normal 7 7 2 4 3" xfId="33757" xr:uid="{00000000-0005-0000-0000-00008EA60000}"/>
    <cellStyle name="Normal 7 7 2 5" xfId="21615" xr:uid="{00000000-0005-0000-0000-00008FA60000}"/>
    <cellStyle name="Normal 7 7 2 5 2" xfId="21616" xr:uid="{00000000-0005-0000-0000-000090A60000}"/>
    <cellStyle name="Normal 7 7 2 5 2 2" xfId="43776" xr:uid="{00000000-0005-0000-0000-000091A60000}"/>
    <cellStyle name="Normal 7 7 2 5 3" xfId="33758" xr:uid="{00000000-0005-0000-0000-000092A60000}"/>
    <cellStyle name="Normal 7 7 2 6" xfId="21617" xr:uid="{00000000-0005-0000-0000-000093A60000}"/>
    <cellStyle name="Normal 7 7 2 6 2" xfId="37304" xr:uid="{00000000-0005-0000-0000-000094A60000}"/>
    <cellStyle name="Normal 7 7 2 7" xfId="26710" xr:uid="{00000000-0005-0000-0000-000095A60000}"/>
    <cellStyle name="Normal 7 7 3" xfId="21618" xr:uid="{00000000-0005-0000-0000-000096A60000}"/>
    <cellStyle name="Normal 7 7 3 2" xfId="21619" xr:uid="{00000000-0005-0000-0000-000097A60000}"/>
    <cellStyle name="Normal 7 7 3 2 2" xfId="21620" xr:uid="{00000000-0005-0000-0000-000098A60000}"/>
    <cellStyle name="Normal 7 7 3 2 2 2" xfId="43777" xr:uid="{00000000-0005-0000-0000-000099A60000}"/>
    <cellStyle name="Normal 7 7 3 2 3" xfId="33759" xr:uid="{00000000-0005-0000-0000-00009AA60000}"/>
    <cellStyle name="Normal 7 7 3 3" xfId="21621" xr:uid="{00000000-0005-0000-0000-00009BA60000}"/>
    <cellStyle name="Normal 7 7 3 3 2" xfId="21622" xr:uid="{00000000-0005-0000-0000-00009CA60000}"/>
    <cellStyle name="Normal 7 7 3 3 2 2" xfId="43778" xr:uid="{00000000-0005-0000-0000-00009DA60000}"/>
    <cellStyle name="Normal 7 7 3 3 3" xfId="33760" xr:uid="{00000000-0005-0000-0000-00009EA60000}"/>
    <cellStyle name="Normal 7 7 3 4" xfId="21623" xr:uid="{00000000-0005-0000-0000-00009FA60000}"/>
    <cellStyle name="Normal 7 7 3 4 2" xfId="37307" xr:uid="{00000000-0005-0000-0000-0000A0A60000}"/>
    <cellStyle name="Normal 7 7 3 5" xfId="26713" xr:uid="{00000000-0005-0000-0000-0000A1A60000}"/>
    <cellStyle name="Normal 7 7 4" xfId="21624" xr:uid="{00000000-0005-0000-0000-0000A2A60000}"/>
    <cellStyle name="Normal 7 7 4 2" xfId="21625" xr:uid="{00000000-0005-0000-0000-0000A3A60000}"/>
    <cellStyle name="Normal 7 7 4 2 2" xfId="21626" xr:uid="{00000000-0005-0000-0000-0000A4A60000}"/>
    <cellStyle name="Normal 7 7 4 2 2 2" xfId="43779" xr:uid="{00000000-0005-0000-0000-0000A5A60000}"/>
    <cellStyle name="Normal 7 7 4 2 3" xfId="33761" xr:uid="{00000000-0005-0000-0000-0000A6A60000}"/>
    <cellStyle name="Normal 7 7 4 3" xfId="21627" xr:uid="{00000000-0005-0000-0000-0000A7A60000}"/>
    <cellStyle name="Normal 7 7 4 3 2" xfId="21628" xr:uid="{00000000-0005-0000-0000-0000A8A60000}"/>
    <cellStyle name="Normal 7 7 4 3 2 2" xfId="43780" xr:uid="{00000000-0005-0000-0000-0000A9A60000}"/>
    <cellStyle name="Normal 7 7 4 3 3" xfId="33762" xr:uid="{00000000-0005-0000-0000-0000AAA60000}"/>
    <cellStyle name="Normal 7 7 4 4" xfId="21629" xr:uid="{00000000-0005-0000-0000-0000ABA60000}"/>
    <cellStyle name="Normal 7 7 4 4 2" xfId="37308" xr:uid="{00000000-0005-0000-0000-0000ACA60000}"/>
    <cellStyle name="Normal 7 7 4 5" xfId="26714" xr:uid="{00000000-0005-0000-0000-0000ADA60000}"/>
    <cellStyle name="Normal 7 7 5" xfId="21630" xr:uid="{00000000-0005-0000-0000-0000AEA60000}"/>
    <cellStyle name="Normal 7 7 5 2" xfId="21631" xr:uid="{00000000-0005-0000-0000-0000AFA60000}"/>
    <cellStyle name="Normal 7 7 5 2 2" xfId="43781" xr:uid="{00000000-0005-0000-0000-0000B0A60000}"/>
    <cellStyle name="Normal 7 7 5 3" xfId="33763" xr:uid="{00000000-0005-0000-0000-0000B1A60000}"/>
    <cellStyle name="Normal 7 7 6" xfId="21632" xr:uid="{00000000-0005-0000-0000-0000B2A60000}"/>
    <cellStyle name="Normal 7 7 6 2" xfId="21633" xr:uid="{00000000-0005-0000-0000-0000B3A60000}"/>
    <cellStyle name="Normal 7 7 6 2 2" xfId="43782" xr:uid="{00000000-0005-0000-0000-0000B4A60000}"/>
    <cellStyle name="Normal 7 7 6 3" xfId="33764" xr:uid="{00000000-0005-0000-0000-0000B5A60000}"/>
    <cellStyle name="Normal 7 7 7" xfId="21634" xr:uid="{00000000-0005-0000-0000-0000B6A60000}"/>
    <cellStyle name="Normal 7 7 7 2" xfId="37303" xr:uid="{00000000-0005-0000-0000-0000B7A60000}"/>
    <cellStyle name="Normal 7 7 8" xfId="26709" xr:uid="{00000000-0005-0000-0000-0000B8A60000}"/>
    <cellStyle name="Normal 7 8" xfId="21635" xr:uid="{00000000-0005-0000-0000-0000B9A60000}"/>
    <cellStyle name="Normal 7 8 2" xfId="21636" xr:uid="{00000000-0005-0000-0000-0000BAA60000}"/>
    <cellStyle name="Normal 7 8 2 2" xfId="21637" xr:uid="{00000000-0005-0000-0000-0000BBA60000}"/>
    <cellStyle name="Normal 7 8 2 2 2" xfId="21638" xr:uid="{00000000-0005-0000-0000-0000BCA60000}"/>
    <cellStyle name="Normal 7 8 2 2 2 2" xfId="21639" xr:uid="{00000000-0005-0000-0000-0000BDA60000}"/>
    <cellStyle name="Normal 7 8 2 2 2 2 2" xfId="43783" xr:uid="{00000000-0005-0000-0000-0000BEA60000}"/>
    <cellStyle name="Normal 7 8 2 2 2 3" xfId="33765" xr:uid="{00000000-0005-0000-0000-0000BFA60000}"/>
    <cellStyle name="Normal 7 8 2 2 3" xfId="21640" xr:uid="{00000000-0005-0000-0000-0000C0A60000}"/>
    <cellStyle name="Normal 7 8 2 2 3 2" xfId="21641" xr:uid="{00000000-0005-0000-0000-0000C1A60000}"/>
    <cellStyle name="Normal 7 8 2 2 3 2 2" xfId="43784" xr:uid="{00000000-0005-0000-0000-0000C2A60000}"/>
    <cellStyle name="Normal 7 8 2 2 3 3" xfId="33766" xr:uid="{00000000-0005-0000-0000-0000C3A60000}"/>
    <cellStyle name="Normal 7 8 2 2 4" xfId="21642" xr:uid="{00000000-0005-0000-0000-0000C4A60000}"/>
    <cellStyle name="Normal 7 8 2 2 4 2" xfId="37311" xr:uid="{00000000-0005-0000-0000-0000C5A60000}"/>
    <cellStyle name="Normal 7 8 2 2 5" xfId="26717" xr:uid="{00000000-0005-0000-0000-0000C6A60000}"/>
    <cellStyle name="Normal 7 8 2 3" xfId="21643" xr:uid="{00000000-0005-0000-0000-0000C7A60000}"/>
    <cellStyle name="Normal 7 8 2 3 2" xfId="21644" xr:uid="{00000000-0005-0000-0000-0000C8A60000}"/>
    <cellStyle name="Normal 7 8 2 3 2 2" xfId="21645" xr:uid="{00000000-0005-0000-0000-0000C9A60000}"/>
    <cellStyle name="Normal 7 8 2 3 2 2 2" xfId="43785" xr:uid="{00000000-0005-0000-0000-0000CAA60000}"/>
    <cellStyle name="Normal 7 8 2 3 2 3" xfId="33767" xr:uid="{00000000-0005-0000-0000-0000CBA60000}"/>
    <cellStyle name="Normal 7 8 2 3 3" xfId="21646" xr:uid="{00000000-0005-0000-0000-0000CCA60000}"/>
    <cellStyle name="Normal 7 8 2 3 3 2" xfId="21647" xr:uid="{00000000-0005-0000-0000-0000CDA60000}"/>
    <cellStyle name="Normal 7 8 2 3 3 2 2" xfId="43786" xr:uid="{00000000-0005-0000-0000-0000CEA60000}"/>
    <cellStyle name="Normal 7 8 2 3 3 3" xfId="33768" xr:uid="{00000000-0005-0000-0000-0000CFA60000}"/>
    <cellStyle name="Normal 7 8 2 3 4" xfId="21648" xr:uid="{00000000-0005-0000-0000-0000D0A60000}"/>
    <cellStyle name="Normal 7 8 2 3 4 2" xfId="37312" xr:uid="{00000000-0005-0000-0000-0000D1A60000}"/>
    <cellStyle name="Normal 7 8 2 3 5" xfId="26718" xr:uid="{00000000-0005-0000-0000-0000D2A60000}"/>
    <cellStyle name="Normal 7 8 2 4" xfId="21649" xr:uid="{00000000-0005-0000-0000-0000D3A60000}"/>
    <cellStyle name="Normal 7 8 2 4 2" xfId="21650" xr:uid="{00000000-0005-0000-0000-0000D4A60000}"/>
    <cellStyle name="Normal 7 8 2 4 2 2" xfId="43787" xr:uid="{00000000-0005-0000-0000-0000D5A60000}"/>
    <cellStyle name="Normal 7 8 2 4 3" xfId="33769" xr:uid="{00000000-0005-0000-0000-0000D6A60000}"/>
    <cellStyle name="Normal 7 8 2 5" xfId="21651" xr:uid="{00000000-0005-0000-0000-0000D7A60000}"/>
    <cellStyle name="Normal 7 8 2 5 2" xfId="21652" xr:uid="{00000000-0005-0000-0000-0000D8A60000}"/>
    <cellStyle name="Normal 7 8 2 5 2 2" xfId="43788" xr:uid="{00000000-0005-0000-0000-0000D9A60000}"/>
    <cellStyle name="Normal 7 8 2 5 3" xfId="33770" xr:uid="{00000000-0005-0000-0000-0000DAA60000}"/>
    <cellStyle name="Normal 7 8 2 6" xfId="21653" xr:uid="{00000000-0005-0000-0000-0000DBA60000}"/>
    <cellStyle name="Normal 7 8 2 6 2" xfId="37310" xr:uid="{00000000-0005-0000-0000-0000DCA60000}"/>
    <cellStyle name="Normal 7 8 2 7" xfId="26716" xr:uid="{00000000-0005-0000-0000-0000DDA60000}"/>
    <cellStyle name="Normal 7 8 3" xfId="21654" xr:uid="{00000000-0005-0000-0000-0000DEA60000}"/>
    <cellStyle name="Normal 7 8 3 2" xfId="21655" xr:uid="{00000000-0005-0000-0000-0000DFA60000}"/>
    <cellStyle name="Normal 7 8 3 2 2" xfId="21656" xr:uid="{00000000-0005-0000-0000-0000E0A60000}"/>
    <cellStyle name="Normal 7 8 3 2 2 2" xfId="43789" xr:uid="{00000000-0005-0000-0000-0000E1A60000}"/>
    <cellStyle name="Normal 7 8 3 2 3" xfId="33771" xr:uid="{00000000-0005-0000-0000-0000E2A60000}"/>
    <cellStyle name="Normal 7 8 3 3" xfId="21657" xr:uid="{00000000-0005-0000-0000-0000E3A60000}"/>
    <cellStyle name="Normal 7 8 3 3 2" xfId="21658" xr:uid="{00000000-0005-0000-0000-0000E4A60000}"/>
    <cellStyle name="Normal 7 8 3 3 2 2" xfId="43790" xr:uid="{00000000-0005-0000-0000-0000E5A60000}"/>
    <cellStyle name="Normal 7 8 3 3 3" xfId="33772" xr:uid="{00000000-0005-0000-0000-0000E6A60000}"/>
    <cellStyle name="Normal 7 8 3 4" xfId="21659" xr:uid="{00000000-0005-0000-0000-0000E7A60000}"/>
    <cellStyle name="Normal 7 8 3 4 2" xfId="37313" xr:uid="{00000000-0005-0000-0000-0000E8A60000}"/>
    <cellStyle name="Normal 7 8 3 5" xfId="26719" xr:uid="{00000000-0005-0000-0000-0000E9A60000}"/>
    <cellStyle name="Normal 7 8 4" xfId="21660" xr:uid="{00000000-0005-0000-0000-0000EAA60000}"/>
    <cellStyle name="Normal 7 8 4 2" xfId="21661" xr:uid="{00000000-0005-0000-0000-0000EBA60000}"/>
    <cellStyle name="Normal 7 8 4 2 2" xfId="21662" xr:uid="{00000000-0005-0000-0000-0000ECA60000}"/>
    <cellStyle name="Normal 7 8 4 2 2 2" xfId="43791" xr:uid="{00000000-0005-0000-0000-0000EDA60000}"/>
    <cellStyle name="Normal 7 8 4 2 3" xfId="33773" xr:uid="{00000000-0005-0000-0000-0000EEA60000}"/>
    <cellStyle name="Normal 7 8 4 3" xfId="21663" xr:uid="{00000000-0005-0000-0000-0000EFA60000}"/>
    <cellStyle name="Normal 7 8 4 3 2" xfId="21664" xr:uid="{00000000-0005-0000-0000-0000F0A60000}"/>
    <cellStyle name="Normal 7 8 4 3 2 2" xfId="43792" xr:uid="{00000000-0005-0000-0000-0000F1A60000}"/>
    <cellStyle name="Normal 7 8 4 3 3" xfId="33774" xr:uid="{00000000-0005-0000-0000-0000F2A60000}"/>
    <cellStyle name="Normal 7 8 4 4" xfId="21665" xr:uid="{00000000-0005-0000-0000-0000F3A60000}"/>
    <cellStyle name="Normal 7 8 4 4 2" xfId="37314" xr:uid="{00000000-0005-0000-0000-0000F4A60000}"/>
    <cellStyle name="Normal 7 8 4 5" xfId="26720" xr:uid="{00000000-0005-0000-0000-0000F5A60000}"/>
    <cellStyle name="Normal 7 8 5" xfId="21666" xr:uid="{00000000-0005-0000-0000-0000F6A60000}"/>
    <cellStyle name="Normal 7 8 5 2" xfId="21667" xr:uid="{00000000-0005-0000-0000-0000F7A60000}"/>
    <cellStyle name="Normal 7 8 5 2 2" xfId="43793" xr:uid="{00000000-0005-0000-0000-0000F8A60000}"/>
    <cellStyle name="Normal 7 8 5 3" xfId="33775" xr:uid="{00000000-0005-0000-0000-0000F9A60000}"/>
    <cellStyle name="Normal 7 8 6" xfId="21668" xr:uid="{00000000-0005-0000-0000-0000FAA60000}"/>
    <cellStyle name="Normal 7 8 6 2" xfId="21669" xr:uid="{00000000-0005-0000-0000-0000FBA60000}"/>
    <cellStyle name="Normal 7 8 6 2 2" xfId="43794" xr:uid="{00000000-0005-0000-0000-0000FCA60000}"/>
    <cellStyle name="Normal 7 8 6 3" xfId="33776" xr:uid="{00000000-0005-0000-0000-0000FDA60000}"/>
    <cellStyle name="Normal 7 8 7" xfId="21670" xr:uid="{00000000-0005-0000-0000-0000FEA60000}"/>
    <cellStyle name="Normal 7 8 7 2" xfId="37309" xr:uid="{00000000-0005-0000-0000-0000FFA60000}"/>
    <cellStyle name="Normal 7 8 8" xfId="26715" xr:uid="{00000000-0005-0000-0000-000000A70000}"/>
    <cellStyle name="Normal 7 9" xfId="21671" xr:uid="{00000000-0005-0000-0000-000001A70000}"/>
    <cellStyle name="Normal 7 9 2" xfId="21672" xr:uid="{00000000-0005-0000-0000-000002A70000}"/>
    <cellStyle name="Normal 7 9 2 2" xfId="21673" xr:uid="{00000000-0005-0000-0000-000003A70000}"/>
    <cellStyle name="Normal 7 9 2 2 2" xfId="21674" xr:uid="{00000000-0005-0000-0000-000004A70000}"/>
    <cellStyle name="Normal 7 9 2 2 2 2" xfId="43795" xr:uid="{00000000-0005-0000-0000-000005A70000}"/>
    <cellStyle name="Normal 7 9 2 2 3" xfId="33777" xr:uid="{00000000-0005-0000-0000-000006A70000}"/>
    <cellStyle name="Normal 7 9 2 3" xfId="21675" xr:uid="{00000000-0005-0000-0000-000007A70000}"/>
    <cellStyle name="Normal 7 9 2 3 2" xfId="21676" xr:uid="{00000000-0005-0000-0000-000008A70000}"/>
    <cellStyle name="Normal 7 9 2 3 2 2" xfId="43796" xr:uid="{00000000-0005-0000-0000-000009A70000}"/>
    <cellStyle name="Normal 7 9 2 3 3" xfId="33778" xr:uid="{00000000-0005-0000-0000-00000AA70000}"/>
    <cellStyle name="Normal 7 9 2 4" xfId="21677" xr:uid="{00000000-0005-0000-0000-00000BA70000}"/>
    <cellStyle name="Normal 7 9 2 4 2" xfId="37316" xr:uid="{00000000-0005-0000-0000-00000CA70000}"/>
    <cellStyle name="Normal 7 9 2 5" xfId="26722" xr:uid="{00000000-0005-0000-0000-00000DA70000}"/>
    <cellStyle name="Normal 7 9 3" xfId="21678" xr:uid="{00000000-0005-0000-0000-00000EA70000}"/>
    <cellStyle name="Normal 7 9 3 2" xfId="21679" xr:uid="{00000000-0005-0000-0000-00000FA70000}"/>
    <cellStyle name="Normal 7 9 3 2 2" xfId="21680" xr:uid="{00000000-0005-0000-0000-000010A70000}"/>
    <cellStyle name="Normal 7 9 3 2 2 2" xfId="43797" xr:uid="{00000000-0005-0000-0000-000011A70000}"/>
    <cellStyle name="Normal 7 9 3 2 3" xfId="33779" xr:uid="{00000000-0005-0000-0000-000012A70000}"/>
    <cellStyle name="Normal 7 9 3 3" xfId="21681" xr:uid="{00000000-0005-0000-0000-000013A70000}"/>
    <cellStyle name="Normal 7 9 3 3 2" xfId="21682" xr:uid="{00000000-0005-0000-0000-000014A70000}"/>
    <cellStyle name="Normal 7 9 3 3 2 2" xfId="43798" xr:uid="{00000000-0005-0000-0000-000015A70000}"/>
    <cellStyle name="Normal 7 9 3 3 3" xfId="33780" xr:uid="{00000000-0005-0000-0000-000016A70000}"/>
    <cellStyle name="Normal 7 9 3 4" xfId="21683" xr:uid="{00000000-0005-0000-0000-000017A70000}"/>
    <cellStyle name="Normal 7 9 3 4 2" xfId="37317" xr:uid="{00000000-0005-0000-0000-000018A70000}"/>
    <cellStyle name="Normal 7 9 3 5" xfId="26723" xr:uid="{00000000-0005-0000-0000-000019A70000}"/>
    <cellStyle name="Normal 7 9 4" xfId="21684" xr:uid="{00000000-0005-0000-0000-00001AA70000}"/>
    <cellStyle name="Normal 7 9 4 2" xfId="21685" xr:uid="{00000000-0005-0000-0000-00001BA70000}"/>
    <cellStyle name="Normal 7 9 4 2 2" xfId="43799" xr:uid="{00000000-0005-0000-0000-00001CA70000}"/>
    <cellStyle name="Normal 7 9 4 3" xfId="33781" xr:uid="{00000000-0005-0000-0000-00001DA70000}"/>
    <cellStyle name="Normal 7 9 5" xfId="21686" xr:uid="{00000000-0005-0000-0000-00001EA70000}"/>
    <cellStyle name="Normal 7 9 5 2" xfId="21687" xr:uid="{00000000-0005-0000-0000-00001FA70000}"/>
    <cellStyle name="Normal 7 9 5 2 2" xfId="43800" xr:uid="{00000000-0005-0000-0000-000020A70000}"/>
    <cellStyle name="Normal 7 9 5 3" xfId="33782" xr:uid="{00000000-0005-0000-0000-000021A70000}"/>
    <cellStyle name="Normal 7 9 6" xfId="21688" xr:uid="{00000000-0005-0000-0000-000022A70000}"/>
    <cellStyle name="Normal 7 9 6 2" xfId="37315" xr:uid="{00000000-0005-0000-0000-000023A70000}"/>
    <cellStyle name="Normal 7 9 7" xfId="26721" xr:uid="{00000000-0005-0000-0000-000024A70000}"/>
    <cellStyle name="Normal 70" xfId="21689" xr:uid="{00000000-0005-0000-0000-000025A70000}"/>
    <cellStyle name="Normal 70 2" xfId="21690" xr:uid="{00000000-0005-0000-0000-000026A70000}"/>
    <cellStyle name="Normal 70 2 2" xfId="34010" xr:uid="{00000000-0005-0000-0000-000027A70000}"/>
    <cellStyle name="Normal 70 3" xfId="23381" xr:uid="{00000000-0005-0000-0000-000028A70000}"/>
    <cellStyle name="Normal 71" xfId="21691" xr:uid="{00000000-0005-0000-0000-000029A70000}"/>
    <cellStyle name="Normal 71 2" xfId="21692" xr:uid="{00000000-0005-0000-0000-00002AA70000}"/>
    <cellStyle name="Normal 71 2 2" xfId="34011" xr:uid="{00000000-0005-0000-0000-00002BA70000}"/>
    <cellStyle name="Normal 71 3" xfId="23382" xr:uid="{00000000-0005-0000-0000-00002CA70000}"/>
    <cellStyle name="Normal 72" xfId="21693" xr:uid="{00000000-0005-0000-0000-00002DA70000}"/>
    <cellStyle name="Normal 72 2" xfId="21694" xr:uid="{00000000-0005-0000-0000-00002EA70000}"/>
    <cellStyle name="Normal 72 2 2" xfId="34012" xr:uid="{00000000-0005-0000-0000-00002FA70000}"/>
    <cellStyle name="Normal 72 3" xfId="23383" xr:uid="{00000000-0005-0000-0000-000030A70000}"/>
    <cellStyle name="Normal 73" xfId="21695" xr:uid="{00000000-0005-0000-0000-000031A70000}"/>
    <cellStyle name="Normal 73 2" xfId="21696" xr:uid="{00000000-0005-0000-0000-000032A70000}"/>
    <cellStyle name="Normal 73 2 2" xfId="34013" xr:uid="{00000000-0005-0000-0000-000033A70000}"/>
    <cellStyle name="Normal 73 3" xfId="23384" xr:uid="{00000000-0005-0000-0000-000034A70000}"/>
    <cellStyle name="Normal 74" xfId="21697" xr:uid="{00000000-0005-0000-0000-000035A70000}"/>
    <cellStyle name="Normal 74 2" xfId="21698" xr:uid="{00000000-0005-0000-0000-000036A70000}"/>
    <cellStyle name="Normal 74 2 2" xfId="34062" xr:uid="{00000000-0005-0000-0000-000037A70000}"/>
    <cellStyle name="Normal 74 3" xfId="23433" xr:uid="{00000000-0005-0000-0000-000038A70000}"/>
    <cellStyle name="Normal 75" xfId="21699" xr:uid="{00000000-0005-0000-0000-000039A70000}"/>
    <cellStyle name="Normal 75 2" xfId="21700" xr:uid="{00000000-0005-0000-0000-00003AA70000}"/>
    <cellStyle name="Normal 75 2 2" xfId="34063" xr:uid="{00000000-0005-0000-0000-00003BA70000}"/>
    <cellStyle name="Normal 75 3" xfId="23434" xr:uid="{00000000-0005-0000-0000-00003CA70000}"/>
    <cellStyle name="Normal 75 4" xfId="45291" xr:uid="{00000000-0005-0000-0000-00003DA70000}"/>
    <cellStyle name="Normal 76" xfId="21701" xr:uid="{00000000-0005-0000-0000-00003EA70000}"/>
    <cellStyle name="Normal 76 2" xfId="21702" xr:uid="{00000000-0005-0000-0000-00003FA70000}"/>
    <cellStyle name="Normal 76 2 2" xfId="34075" xr:uid="{00000000-0005-0000-0000-000040A70000}"/>
    <cellStyle name="Normal 76 3" xfId="23457" xr:uid="{00000000-0005-0000-0000-000041A70000}"/>
    <cellStyle name="Normal 76 4" xfId="45292" xr:uid="{00000000-0005-0000-0000-000042A70000}"/>
    <cellStyle name="Normal 77" xfId="21703" xr:uid="{00000000-0005-0000-0000-000043A70000}"/>
    <cellStyle name="Normal 77 2" xfId="21704" xr:uid="{00000000-0005-0000-0000-000044A70000}"/>
    <cellStyle name="Normal 77 2 2" xfId="34064" xr:uid="{00000000-0005-0000-0000-000045A70000}"/>
    <cellStyle name="Normal 77 3" xfId="23443" xr:uid="{00000000-0005-0000-0000-000046A70000}"/>
    <cellStyle name="Normal 77 4" xfId="45293" xr:uid="{00000000-0005-0000-0000-000047A70000}"/>
    <cellStyle name="Normal 78" xfId="21705" xr:uid="{00000000-0005-0000-0000-000048A70000}"/>
    <cellStyle name="Normal 78 2" xfId="21706" xr:uid="{00000000-0005-0000-0000-000049A70000}"/>
    <cellStyle name="Normal 78 2 2" xfId="34103" xr:uid="{00000000-0005-0000-0000-00004AA70000}"/>
    <cellStyle name="Normal 78 3" xfId="23501" xr:uid="{00000000-0005-0000-0000-00004BA70000}"/>
    <cellStyle name="Normal 78 4" xfId="45294" xr:uid="{00000000-0005-0000-0000-00004CA70000}"/>
    <cellStyle name="Normal 79" xfId="21707" xr:uid="{00000000-0005-0000-0000-00004DA70000}"/>
    <cellStyle name="Normal 79 2" xfId="21708" xr:uid="{00000000-0005-0000-0000-00004EA70000}"/>
    <cellStyle name="Normal 79 2 2" xfId="34065" xr:uid="{00000000-0005-0000-0000-00004FA70000}"/>
    <cellStyle name="Normal 79 3" xfId="23444" xr:uid="{00000000-0005-0000-0000-000050A70000}"/>
    <cellStyle name="Normal 79 4" xfId="45295" xr:uid="{00000000-0005-0000-0000-000051A70000}"/>
    <cellStyle name="Normal 8" xfId="21709" xr:uid="{00000000-0005-0000-0000-000052A70000}"/>
    <cellStyle name="Normal 8 10" xfId="21710" xr:uid="{00000000-0005-0000-0000-000053A70000}"/>
    <cellStyle name="Normal 8 10 2" xfId="21711" xr:uid="{00000000-0005-0000-0000-000054A70000}"/>
    <cellStyle name="Normal 8 10 2 2" xfId="43833" xr:uid="{00000000-0005-0000-0000-000055A70000}"/>
    <cellStyle name="Normal 8 10 3" xfId="33817" xr:uid="{00000000-0005-0000-0000-000056A70000}"/>
    <cellStyle name="Normal 8 11" xfId="21712" xr:uid="{00000000-0005-0000-0000-000057A70000}"/>
    <cellStyle name="Normal 8 11 2" xfId="43902" xr:uid="{00000000-0005-0000-0000-000058A70000}"/>
    <cellStyle name="Normal 8 12" xfId="21713" xr:uid="{00000000-0005-0000-0000-000059A70000}"/>
    <cellStyle name="Normal 8 13" xfId="23146" xr:uid="{00000000-0005-0000-0000-00005AA70000}"/>
    <cellStyle name="Normal 8 14" xfId="23271" xr:uid="{00000000-0005-0000-0000-00005BA70000}"/>
    <cellStyle name="Normal 8 15" xfId="44020" xr:uid="{00000000-0005-0000-0000-00005CA70000}"/>
    <cellStyle name="Normal 8 2" xfId="21714" xr:uid="{00000000-0005-0000-0000-00005DA70000}"/>
    <cellStyle name="Normal 8 2 2" xfId="21715" xr:uid="{00000000-0005-0000-0000-00005EA70000}"/>
    <cellStyle name="Normal 8 2 2 2" xfId="45296" xr:uid="{00000000-0005-0000-0000-00005FA70000}"/>
    <cellStyle name="Normal 8 2 3" xfId="21716" xr:uid="{00000000-0005-0000-0000-000060A70000}"/>
    <cellStyle name="Normal 8 2 3 2" xfId="23347" xr:uid="{00000000-0005-0000-0000-000061A70000}"/>
    <cellStyle name="Normal 8 2 4" xfId="23272" xr:uid="{00000000-0005-0000-0000-000062A70000}"/>
    <cellStyle name="Normal 8 3" xfId="21717" xr:uid="{00000000-0005-0000-0000-000063A70000}"/>
    <cellStyle name="Normal 8 3 2" xfId="21718" xr:uid="{00000000-0005-0000-0000-000064A70000}"/>
    <cellStyle name="Normal 8 3 2 2" xfId="23348" xr:uid="{00000000-0005-0000-0000-000065A70000}"/>
    <cellStyle name="Normal 8 4" xfId="21719" xr:uid="{00000000-0005-0000-0000-000066A70000}"/>
    <cellStyle name="Normal 8 4 2" xfId="23349" xr:uid="{00000000-0005-0000-0000-000067A70000}"/>
    <cellStyle name="Normal 8 4 2 2" xfId="45297" xr:uid="{00000000-0005-0000-0000-000068A70000}"/>
    <cellStyle name="Normal 8 5" xfId="21720" xr:uid="{00000000-0005-0000-0000-000069A70000}"/>
    <cellStyle name="Normal 8 5 2" xfId="23350" xr:uid="{00000000-0005-0000-0000-00006AA70000}"/>
    <cellStyle name="Normal 8 6" xfId="21721" xr:uid="{00000000-0005-0000-0000-00006BA70000}"/>
    <cellStyle name="Normal 8 6 2" xfId="23346" xr:uid="{00000000-0005-0000-0000-00006CA70000}"/>
    <cellStyle name="Normal 8 7" xfId="21722" xr:uid="{00000000-0005-0000-0000-00006DA70000}"/>
    <cellStyle name="Normal 8 7 2" xfId="21723" xr:uid="{00000000-0005-0000-0000-00006EA70000}"/>
    <cellStyle name="Normal 8 7 2 2" xfId="37318" xr:uid="{00000000-0005-0000-0000-00006FA70000}"/>
    <cellStyle name="Normal 8 7 3" xfId="26724" xr:uid="{00000000-0005-0000-0000-000070A70000}"/>
    <cellStyle name="Normal 8 8" xfId="21724" xr:uid="{00000000-0005-0000-0000-000071A70000}"/>
    <cellStyle name="Normal 8 8 2" xfId="21725" xr:uid="{00000000-0005-0000-0000-000072A70000}"/>
    <cellStyle name="Normal 8 8 2 2" xfId="43801" xr:uid="{00000000-0005-0000-0000-000073A70000}"/>
    <cellStyle name="Normal 8 8 3" xfId="33783" xr:uid="{00000000-0005-0000-0000-000074A70000}"/>
    <cellStyle name="Normal 8 9" xfId="21726" xr:uid="{00000000-0005-0000-0000-000075A70000}"/>
    <cellStyle name="Normal 8 9 2" xfId="21727" xr:uid="{00000000-0005-0000-0000-000076A70000}"/>
    <cellStyle name="Normal 8 9 2 2" xfId="43802" xr:uid="{00000000-0005-0000-0000-000077A70000}"/>
    <cellStyle name="Normal 8 9 3" xfId="33784" xr:uid="{00000000-0005-0000-0000-000078A70000}"/>
    <cellStyle name="Normal 80" xfId="21728" xr:uid="{00000000-0005-0000-0000-000079A70000}"/>
    <cellStyle name="Normal 80 2" xfId="21729" xr:uid="{00000000-0005-0000-0000-00007AA70000}"/>
    <cellStyle name="Normal 80 2 2" xfId="34104" xr:uid="{00000000-0005-0000-0000-00007BA70000}"/>
    <cellStyle name="Normal 80 3" xfId="23502" xr:uid="{00000000-0005-0000-0000-00007CA70000}"/>
    <cellStyle name="Normal 80 4" xfId="45298" xr:uid="{00000000-0005-0000-0000-00007DA70000}"/>
    <cellStyle name="Normal 81" xfId="21730" xr:uid="{00000000-0005-0000-0000-00007EA70000}"/>
    <cellStyle name="Normal 81 2" xfId="23503" xr:uid="{00000000-0005-0000-0000-00007FA70000}"/>
    <cellStyle name="Normal 81 3" xfId="45299" xr:uid="{00000000-0005-0000-0000-000080A70000}"/>
    <cellStyle name="Normal 82" xfId="21731" xr:uid="{00000000-0005-0000-0000-000081A70000}"/>
    <cellStyle name="Normal 82 2" xfId="23507" xr:uid="{00000000-0005-0000-0000-000082A70000}"/>
    <cellStyle name="Normal 82 3" xfId="45300" xr:uid="{00000000-0005-0000-0000-000083A70000}"/>
    <cellStyle name="Normal 83" xfId="21732" xr:uid="{00000000-0005-0000-0000-000084A70000}"/>
    <cellStyle name="Normal 83 2" xfId="23506" xr:uid="{00000000-0005-0000-0000-000085A70000}"/>
    <cellStyle name="Normal 83 3" xfId="45301" xr:uid="{00000000-0005-0000-0000-000086A70000}"/>
    <cellStyle name="Normal 84" xfId="21733" xr:uid="{00000000-0005-0000-0000-000087A70000}"/>
    <cellStyle name="Normal 84 2" xfId="23505" xr:uid="{00000000-0005-0000-0000-000088A70000}"/>
    <cellStyle name="Normal 84 3" xfId="45302" xr:uid="{00000000-0005-0000-0000-000089A70000}"/>
    <cellStyle name="Normal 85" xfId="21734" xr:uid="{00000000-0005-0000-0000-00008AA70000}"/>
    <cellStyle name="Normal 85 2" xfId="23504" xr:uid="{00000000-0005-0000-0000-00008BA70000}"/>
    <cellStyle name="Normal 85 3" xfId="45303" xr:uid="{00000000-0005-0000-0000-00008CA70000}"/>
    <cellStyle name="Normal 86" xfId="21735" xr:uid="{00000000-0005-0000-0000-00008DA70000}"/>
    <cellStyle name="Normal 86 2" xfId="21736" xr:uid="{00000000-0005-0000-0000-00008EA70000}"/>
    <cellStyle name="Normal 86 2 2" xfId="37367" xr:uid="{00000000-0005-0000-0000-00008FA70000}"/>
    <cellStyle name="Normal 86 3" xfId="27345" xr:uid="{00000000-0005-0000-0000-000090A70000}"/>
    <cellStyle name="Normal 86 4" xfId="45304" xr:uid="{00000000-0005-0000-0000-000091A70000}"/>
    <cellStyle name="Normal 87" xfId="21737" xr:uid="{00000000-0005-0000-0000-000092A70000}"/>
    <cellStyle name="Normal 87 2" xfId="21738" xr:uid="{00000000-0005-0000-0000-000093A70000}"/>
    <cellStyle name="Normal 87 2 2" xfId="37366" xr:uid="{00000000-0005-0000-0000-000094A70000}"/>
    <cellStyle name="Normal 87 3" xfId="27344" xr:uid="{00000000-0005-0000-0000-000095A70000}"/>
    <cellStyle name="Normal 87 4" xfId="45305" xr:uid="{00000000-0005-0000-0000-000096A70000}"/>
    <cellStyle name="Normal 88" xfId="21739" xr:uid="{00000000-0005-0000-0000-000097A70000}"/>
    <cellStyle name="Normal 88 2" xfId="21740" xr:uid="{00000000-0005-0000-0000-000098A70000}"/>
    <cellStyle name="Normal 88 2 2" xfId="37364" xr:uid="{00000000-0005-0000-0000-000099A70000}"/>
    <cellStyle name="Normal 88 3" xfId="27342" xr:uid="{00000000-0005-0000-0000-00009AA70000}"/>
    <cellStyle name="Normal 88 4" xfId="45306" xr:uid="{00000000-0005-0000-0000-00009BA70000}"/>
    <cellStyle name="Normal 89" xfId="21741" xr:uid="{00000000-0005-0000-0000-00009CA70000}"/>
    <cellStyle name="Normal 89 2" xfId="21742" xr:uid="{00000000-0005-0000-0000-00009DA70000}"/>
    <cellStyle name="Normal 89 2 2" xfId="37363" xr:uid="{00000000-0005-0000-0000-00009EA70000}"/>
    <cellStyle name="Normal 89 3" xfId="27341" xr:uid="{00000000-0005-0000-0000-00009FA70000}"/>
    <cellStyle name="Normal 89 4" xfId="45307" xr:uid="{00000000-0005-0000-0000-0000A0A70000}"/>
    <cellStyle name="Normal 9" xfId="21743" xr:uid="{00000000-0005-0000-0000-0000A1A70000}"/>
    <cellStyle name="Normal 9 10" xfId="23147" xr:uid="{00000000-0005-0000-0000-0000A2A70000}"/>
    <cellStyle name="Normal 9 2" xfId="21744" xr:uid="{00000000-0005-0000-0000-0000A3A70000}"/>
    <cellStyle name="Normal 9 2 2" xfId="21745" xr:uid="{00000000-0005-0000-0000-0000A4A70000}"/>
    <cellStyle name="Normal 9 2 2 2" xfId="23353" xr:uid="{00000000-0005-0000-0000-0000A5A70000}"/>
    <cellStyle name="Normal 9 2 2 2 2" xfId="45308" xr:uid="{00000000-0005-0000-0000-0000A6A70000}"/>
    <cellStyle name="Normal 9 2 3" xfId="21746" xr:uid="{00000000-0005-0000-0000-0000A7A70000}"/>
    <cellStyle name="Normal 9 2 4" xfId="21747" xr:uid="{00000000-0005-0000-0000-0000A8A70000}"/>
    <cellStyle name="Normal 9 2 4 2" xfId="23352" xr:uid="{00000000-0005-0000-0000-0000A9A70000}"/>
    <cellStyle name="Normal 9 2 5" xfId="23273" xr:uid="{00000000-0005-0000-0000-0000AAA70000}"/>
    <cellStyle name="Normal 9 3" xfId="21748" xr:uid="{00000000-0005-0000-0000-0000ABA70000}"/>
    <cellStyle name="Normal 9 3 2" xfId="21749" xr:uid="{00000000-0005-0000-0000-0000ACA70000}"/>
    <cellStyle name="Normal 9 3 2 2" xfId="23354" xr:uid="{00000000-0005-0000-0000-0000ADA70000}"/>
    <cellStyle name="Normal 9 4" xfId="21750" xr:uid="{00000000-0005-0000-0000-0000AEA70000}"/>
    <cellStyle name="Normal 9 4 2" xfId="23355" xr:uid="{00000000-0005-0000-0000-0000AFA70000}"/>
    <cellStyle name="Normal 9 5" xfId="21751" xr:uid="{00000000-0005-0000-0000-0000B0A70000}"/>
    <cellStyle name="Normal 9 5 2" xfId="23351" xr:uid="{00000000-0005-0000-0000-0000B1A70000}"/>
    <cellStyle name="Normal 9 6" xfId="21752" xr:uid="{00000000-0005-0000-0000-0000B2A70000}"/>
    <cellStyle name="Normal 9 6 2" xfId="21753" xr:uid="{00000000-0005-0000-0000-0000B3A70000}"/>
    <cellStyle name="Normal 9 6 2 2" xfId="37319" xr:uid="{00000000-0005-0000-0000-0000B4A70000}"/>
    <cellStyle name="Normal 9 6 3" xfId="26725" xr:uid="{00000000-0005-0000-0000-0000B5A70000}"/>
    <cellStyle name="Normal 9 7" xfId="21754" xr:uid="{00000000-0005-0000-0000-0000B6A70000}"/>
    <cellStyle name="Normal 9 7 2" xfId="21755" xr:uid="{00000000-0005-0000-0000-0000B7A70000}"/>
    <cellStyle name="Normal 9 7 2 2" xfId="43803" xr:uid="{00000000-0005-0000-0000-0000B8A70000}"/>
    <cellStyle name="Normal 9 7 3" xfId="33785" xr:uid="{00000000-0005-0000-0000-0000B9A70000}"/>
    <cellStyle name="Normal 9 8" xfId="21756" xr:uid="{00000000-0005-0000-0000-0000BAA70000}"/>
    <cellStyle name="Normal 9 8 2" xfId="21757" xr:uid="{00000000-0005-0000-0000-0000BBA70000}"/>
    <cellStyle name="Normal 9 8 2 2" xfId="43804" xr:uid="{00000000-0005-0000-0000-0000BCA70000}"/>
    <cellStyle name="Normal 9 8 3" xfId="33786" xr:uid="{00000000-0005-0000-0000-0000BDA70000}"/>
    <cellStyle name="Normal 9 9" xfId="21758" xr:uid="{00000000-0005-0000-0000-0000BEA70000}"/>
    <cellStyle name="Normal 90" xfId="21759" xr:uid="{00000000-0005-0000-0000-0000BFA70000}"/>
    <cellStyle name="Normal 90 2" xfId="21760" xr:uid="{00000000-0005-0000-0000-0000C0A70000}"/>
    <cellStyle name="Normal 90 2 2" xfId="37362" xr:uid="{00000000-0005-0000-0000-0000C1A70000}"/>
    <cellStyle name="Normal 90 3" xfId="27340" xr:uid="{00000000-0005-0000-0000-0000C2A70000}"/>
    <cellStyle name="Normal 90 4" xfId="45309" xr:uid="{00000000-0005-0000-0000-0000C3A70000}"/>
    <cellStyle name="Normal 91" xfId="21761" xr:uid="{00000000-0005-0000-0000-0000C4A70000}"/>
    <cellStyle name="Normal 91 2" xfId="33787" xr:uid="{00000000-0005-0000-0000-0000C5A70000}"/>
    <cellStyle name="Normal 91 3" xfId="45310" xr:uid="{00000000-0005-0000-0000-0000C6A70000}"/>
    <cellStyle name="Normal 92" xfId="21762" xr:uid="{00000000-0005-0000-0000-0000C7A70000}"/>
    <cellStyle name="Normal 92 2" xfId="33788" xr:uid="{00000000-0005-0000-0000-0000C8A70000}"/>
    <cellStyle name="Normal 92 3" xfId="45311" xr:uid="{00000000-0005-0000-0000-0000C9A70000}"/>
    <cellStyle name="Normal 93" xfId="21763" xr:uid="{00000000-0005-0000-0000-0000CAA70000}"/>
    <cellStyle name="Normal 93 2" xfId="21764" xr:uid="{00000000-0005-0000-0000-0000CBA70000}"/>
    <cellStyle name="Normal 93 2 2" xfId="43805" xr:uid="{00000000-0005-0000-0000-0000CCA70000}"/>
    <cellStyle name="Normal 93 3" xfId="33789" xr:uid="{00000000-0005-0000-0000-0000CDA70000}"/>
    <cellStyle name="Normal 93 4" xfId="45312" xr:uid="{00000000-0005-0000-0000-0000CEA70000}"/>
    <cellStyle name="Normal 94" xfId="21765" xr:uid="{00000000-0005-0000-0000-0000CFA70000}"/>
    <cellStyle name="Normal 94 2" xfId="21766" xr:uid="{00000000-0005-0000-0000-0000D0A70000}"/>
    <cellStyle name="Normal 94 2 2" xfId="21767" xr:uid="{00000000-0005-0000-0000-0000D1A70000}"/>
    <cellStyle name="Normal 94 2 2 2" xfId="43880" xr:uid="{00000000-0005-0000-0000-0000D2A70000}"/>
    <cellStyle name="Normal 94 2 3" xfId="33871" xr:uid="{00000000-0005-0000-0000-0000D3A70000}"/>
    <cellStyle name="Normal 94 3" xfId="21768" xr:uid="{00000000-0005-0000-0000-0000D4A70000}"/>
    <cellStyle name="Normal 94 3 2" xfId="37368" xr:uid="{00000000-0005-0000-0000-0000D5A70000}"/>
    <cellStyle name="Normal 94 4" xfId="27348" xr:uid="{00000000-0005-0000-0000-0000D6A70000}"/>
    <cellStyle name="Normal 94 5" xfId="45313" xr:uid="{00000000-0005-0000-0000-0000D7A70000}"/>
    <cellStyle name="Normal 95" xfId="21769" xr:uid="{00000000-0005-0000-0000-0000D8A70000}"/>
    <cellStyle name="Normal 95 2" xfId="27352" xr:uid="{00000000-0005-0000-0000-0000D9A70000}"/>
    <cellStyle name="Normal 95 3" xfId="45314" xr:uid="{00000000-0005-0000-0000-0000DAA70000}"/>
    <cellStyle name="Normal 96" xfId="21770" xr:uid="{00000000-0005-0000-0000-0000DBA70000}"/>
    <cellStyle name="Normal 96 2" xfId="21771" xr:uid="{00000000-0005-0000-0000-0000DCA70000}"/>
    <cellStyle name="Normal 96 2 2" xfId="21772" xr:uid="{00000000-0005-0000-0000-0000DDA70000}"/>
    <cellStyle name="Normal 96 2 2 2" xfId="43882" xr:uid="{00000000-0005-0000-0000-0000DEA70000}"/>
    <cellStyle name="Normal 96 2 3" xfId="33873" xr:uid="{00000000-0005-0000-0000-0000DFA70000}"/>
    <cellStyle name="Normal 96 3" xfId="21773" xr:uid="{00000000-0005-0000-0000-0000E0A70000}"/>
    <cellStyle name="Normal 96 3 2" xfId="37370" xr:uid="{00000000-0005-0000-0000-0000E1A70000}"/>
    <cellStyle name="Normal 96 4" xfId="27350" xr:uid="{00000000-0005-0000-0000-0000E2A70000}"/>
    <cellStyle name="Normal 96 5" xfId="45315" xr:uid="{00000000-0005-0000-0000-0000E3A70000}"/>
    <cellStyle name="Normal 97" xfId="21774" xr:uid="{00000000-0005-0000-0000-0000E4A70000}"/>
    <cellStyle name="Normal 97 2" xfId="21775" xr:uid="{00000000-0005-0000-0000-0000E5A70000}"/>
    <cellStyle name="Normal 97 2 2" xfId="21776" xr:uid="{00000000-0005-0000-0000-0000E6A70000}"/>
    <cellStyle name="Normal 97 2 2 2" xfId="43883" xr:uid="{00000000-0005-0000-0000-0000E7A70000}"/>
    <cellStyle name="Normal 97 2 3" xfId="33874" xr:uid="{00000000-0005-0000-0000-0000E8A70000}"/>
    <cellStyle name="Normal 97 3" xfId="21777" xr:uid="{00000000-0005-0000-0000-0000E9A70000}"/>
    <cellStyle name="Normal 97 3 2" xfId="37371" xr:uid="{00000000-0005-0000-0000-0000EAA70000}"/>
    <cellStyle name="Normal 97 4" xfId="27351" xr:uid="{00000000-0005-0000-0000-0000EBA70000}"/>
    <cellStyle name="Normal 97 5" xfId="45316" xr:uid="{00000000-0005-0000-0000-0000ECA70000}"/>
    <cellStyle name="Normal 98" xfId="21778" xr:uid="{00000000-0005-0000-0000-0000EDA70000}"/>
    <cellStyle name="Normal 98 2" xfId="21779" xr:uid="{00000000-0005-0000-0000-0000EEA70000}"/>
    <cellStyle name="Normal 98 2 2" xfId="21780" xr:uid="{00000000-0005-0000-0000-0000EFA70000}"/>
    <cellStyle name="Normal 98 2 2 2" xfId="43881" xr:uid="{00000000-0005-0000-0000-0000F0A70000}"/>
    <cellStyle name="Normal 98 2 3" xfId="33872" xr:uid="{00000000-0005-0000-0000-0000F1A70000}"/>
    <cellStyle name="Normal 98 3" xfId="21781" xr:uid="{00000000-0005-0000-0000-0000F2A70000}"/>
    <cellStyle name="Normal 98 3 2" xfId="37369" xr:uid="{00000000-0005-0000-0000-0000F3A70000}"/>
    <cellStyle name="Normal 98 4" xfId="27349" xr:uid="{00000000-0005-0000-0000-0000F4A70000}"/>
    <cellStyle name="Normal 98 5" xfId="45317" xr:uid="{00000000-0005-0000-0000-0000F5A70000}"/>
    <cellStyle name="Normal 99" xfId="21782" xr:uid="{00000000-0005-0000-0000-0000F6A70000}"/>
    <cellStyle name="Normal 99 2" xfId="27353" xr:uid="{00000000-0005-0000-0000-0000F7A70000}"/>
    <cellStyle name="Normal 99 3" xfId="45318" xr:uid="{00000000-0005-0000-0000-0000F8A70000}"/>
    <cellStyle name="Note 2" xfId="21783" xr:uid="{00000000-0005-0000-0000-0000F9A70000}"/>
    <cellStyle name="Note 2 10" xfId="23148" xr:uid="{00000000-0005-0000-0000-0000FAA70000}"/>
    <cellStyle name="Note 2 2" xfId="21784" xr:uid="{00000000-0005-0000-0000-0000FBA70000}"/>
    <cellStyle name="Note 2 2 10" xfId="23149" xr:uid="{00000000-0005-0000-0000-0000FCA70000}"/>
    <cellStyle name="Note 2 2 2" xfId="21785" xr:uid="{00000000-0005-0000-0000-0000FDA70000}"/>
    <cellStyle name="Note 2 2 2 2" xfId="21786" xr:uid="{00000000-0005-0000-0000-0000FEA70000}"/>
    <cellStyle name="Note 2 2 2 2 2" xfId="21787" xr:uid="{00000000-0005-0000-0000-0000FFA70000}"/>
    <cellStyle name="Note 2 2 2 2 2 10" xfId="45319" xr:uid="{00000000-0005-0000-0000-000000A80000}"/>
    <cellStyle name="Note 2 2 2 2 2 11" xfId="44370" xr:uid="{00000000-0005-0000-0000-000001A80000}"/>
    <cellStyle name="Note 2 2 2 2 2 2" xfId="21788" xr:uid="{00000000-0005-0000-0000-000002A80000}"/>
    <cellStyle name="Note 2 2 2 2 2 2 2" xfId="45320" xr:uid="{00000000-0005-0000-0000-000003A80000}"/>
    <cellStyle name="Note 2 2 2 2 2 3" xfId="26729" xr:uid="{00000000-0005-0000-0000-000004A80000}"/>
    <cellStyle name="Note 2 2 2 2 2 3 2" xfId="45321" xr:uid="{00000000-0005-0000-0000-000005A80000}"/>
    <cellStyle name="Note 2 2 2 2 2 4" xfId="45322" xr:uid="{00000000-0005-0000-0000-000006A80000}"/>
    <cellStyle name="Note 2 2 2 2 2 5" xfId="45323" xr:uid="{00000000-0005-0000-0000-000007A80000}"/>
    <cellStyle name="Note 2 2 2 2 2 6" xfId="45324" xr:uid="{00000000-0005-0000-0000-000008A80000}"/>
    <cellStyle name="Note 2 2 2 2 2 7" xfId="45325" xr:uid="{00000000-0005-0000-0000-000009A80000}"/>
    <cellStyle name="Note 2 2 2 2 2 8" xfId="45326" xr:uid="{00000000-0005-0000-0000-00000AA80000}"/>
    <cellStyle name="Note 2 2 2 2 2 9" xfId="45327" xr:uid="{00000000-0005-0000-0000-00000BA80000}"/>
    <cellStyle name="Note 2 2 2 2 3" xfId="21789" xr:uid="{00000000-0005-0000-0000-00000CA80000}"/>
    <cellStyle name="Note 2 2 2 2 3 2" xfId="21790" xr:uid="{00000000-0005-0000-0000-00000DA80000}"/>
    <cellStyle name="Note 2 2 2 2 3 3" xfId="26730" xr:uid="{00000000-0005-0000-0000-00000EA80000}"/>
    <cellStyle name="Note 2 2 2 2 3 4" xfId="44256" xr:uid="{00000000-0005-0000-0000-00000FA80000}"/>
    <cellStyle name="Note 2 2 2 2 4" xfId="21791" xr:uid="{00000000-0005-0000-0000-000010A80000}"/>
    <cellStyle name="Note 2 2 2 2 4 2" xfId="21792" xr:uid="{00000000-0005-0000-0000-000011A80000}"/>
    <cellStyle name="Note 2 2 2 2 4 3" xfId="26731" xr:uid="{00000000-0005-0000-0000-000012A80000}"/>
    <cellStyle name="Note 2 2 2 2 5" xfId="21793" xr:uid="{00000000-0005-0000-0000-000013A80000}"/>
    <cellStyle name="Note 2 2 2 2 5 2" xfId="21794" xr:uid="{00000000-0005-0000-0000-000014A80000}"/>
    <cellStyle name="Note 2 2 2 2 5 3" xfId="26732" xr:uid="{00000000-0005-0000-0000-000015A80000}"/>
    <cellStyle name="Note 2 2 2 2 6" xfId="21795" xr:uid="{00000000-0005-0000-0000-000016A80000}"/>
    <cellStyle name="Note 2 2 2 2 6 2" xfId="21796" xr:uid="{00000000-0005-0000-0000-000017A80000}"/>
    <cellStyle name="Note 2 2 2 2 6 3" xfId="26728" xr:uid="{00000000-0005-0000-0000-000018A80000}"/>
    <cellStyle name="Note 2 2 2 2 7" xfId="21797" xr:uid="{00000000-0005-0000-0000-000019A80000}"/>
    <cellStyle name="Note 2 2 2 2 7 2" xfId="21798" xr:uid="{00000000-0005-0000-0000-00001AA80000}"/>
    <cellStyle name="Note 2 2 2 2 7 3" xfId="43906" xr:uid="{00000000-0005-0000-0000-00001BA80000}"/>
    <cellStyle name="Note 2 2 2 2 8" xfId="23151" xr:uid="{00000000-0005-0000-0000-00001CA80000}"/>
    <cellStyle name="Note 2 2 2 3" xfId="21799" xr:uid="{00000000-0005-0000-0000-00001DA80000}"/>
    <cellStyle name="Note 2 2 2 3 2" xfId="21800" xr:uid="{00000000-0005-0000-0000-00001EA80000}"/>
    <cellStyle name="Note 2 2 2 3 2 10" xfId="45328" xr:uid="{00000000-0005-0000-0000-00001FA80000}"/>
    <cellStyle name="Note 2 2 2 3 2 11" xfId="44371" xr:uid="{00000000-0005-0000-0000-000020A80000}"/>
    <cellStyle name="Note 2 2 2 3 2 2" xfId="21801" xr:uid="{00000000-0005-0000-0000-000021A80000}"/>
    <cellStyle name="Note 2 2 2 3 2 2 2" xfId="45329" xr:uid="{00000000-0005-0000-0000-000022A80000}"/>
    <cellStyle name="Note 2 2 2 3 2 3" xfId="26734" xr:uid="{00000000-0005-0000-0000-000023A80000}"/>
    <cellStyle name="Note 2 2 2 3 2 3 2" xfId="45330" xr:uid="{00000000-0005-0000-0000-000024A80000}"/>
    <cellStyle name="Note 2 2 2 3 2 4" xfId="45331" xr:uid="{00000000-0005-0000-0000-000025A80000}"/>
    <cellStyle name="Note 2 2 2 3 2 5" xfId="45332" xr:uid="{00000000-0005-0000-0000-000026A80000}"/>
    <cellStyle name="Note 2 2 2 3 2 6" xfId="45333" xr:uid="{00000000-0005-0000-0000-000027A80000}"/>
    <cellStyle name="Note 2 2 2 3 2 7" xfId="45334" xr:uid="{00000000-0005-0000-0000-000028A80000}"/>
    <cellStyle name="Note 2 2 2 3 2 8" xfId="45335" xr:uid="{00000000-0005-0000-0000-000029A80000}"/>
    <cellStyle name="Note 2 2 2 3 2 9" xfId="45336" xr:uid="{00000000-0005-0000-0000-00002AA80000}"/>
    <cellStyle name="Note 2 2 2 3 3" xfId="21802" xr:uid="{00000000-0005-0000-0000-00002BA80000}"/>
    <cellStyle name="Note 2 2 2 3 3 2" xfId="21803" xr:uid="{00000000-0005-0000-0000-00002CA80000}"/>
    <cellStyle name="Note 2 2 2 3 3 3" xfId="26735" xr:uid="{00000000-0005-0000-0000-00002DA80000}"/>
    <cellStyle name="Note 2 2 2 3 3 4" xfId="44257" xr:uid="{00000000-0005-0000-0000-00002EA80000}"/>
    <cellStyle name="Note 2 2 2 3 4" xfId="21804" xr:uid="{00000000-0005-0000-0000-00002FA80000}"/>
    <cellStyle name="Note 2 2 2 3 4 2" xfId="21805" xr:uid="{00000000-0005-0000-0000-000030A80000}"/>
    <cellStyle name="Note 2 2 2 3 4 3" xfId="26736" xr:uid="{00000000-0005-0000-0000-000031A80000}"/>
    <cellStyle name="Note 2 2 2 3 5" xfId="21806" xr:uid="{00000000-0005-0000-0000-000032A80000}"/>
    <cellStyle name="Note 2 2 2 3 5 2" xfId="21807" xr:uid="{00000000-0005-0000-0000-000033A80000}"/>
    <cellStyle name="Note 2 2 2 3 5 3" xfId="26737" xr:uid="{00000000-0005-0000-0000-000034A80000}"/>
    <cellStyle name="Note 2 2 2 3 6" xfId="21808" xr:uid="{00000000-0005-0000-0000-000035A80000}"/>
    <cellStyle name="Note 2 2 2 3 6 2" xfId="21809" xr:uid="{00000000-0005-0000-0000-000036A80000}"/>
    <cellStyle name="Note 2 2 2 3 6 3" xfId="26733" xr:uid="{00000000-0005-0000-0000-000037A80000}"/>
    <cellStyle name="Note 2 2 2 3 7" xfId="21810" xr:uid="{00000000-0005-0000-0000-000038A80000}"/>
    <cellStyle name="Note 2 2 2 3 7 2" xfId="21811" xr:uid="{00000000-0005-0000-0000-000039A80000}"/>
    <cellStyle name="Note 2 2 2 3 7 3" xfId="43907" xr:uid="{00000000-0005-0000-0000-00003AA80000}"/>
    <cellStyle name="Note 2 2 2 3 8" xfId="23152" xr:uid="{00000000-0005-0000-0000-00003BA80000}"/>
    <cellStyle name="Note 2 2 2 4" xfId="21812" xr:uid="{00000000-0005-0000-0000-00003CA80000}"/>
    <cellStyle name="Note 2 2 2 4 2" xfId="21813" xr:uid="{00000000-0005-0000-0000-00003DA80000}"/>
    <cellStyle name="Note 2 2 2 4 2 10" xfId="45337" xr:uid="{00000000-0005-0000-0000-00003EA80000}"/>
    <cellStyle name="Note 2 2 2 4 2 11" xfId="44372" xr:uid="{00000000-0005-0000-0000-00003FA80000}"/>
    <cellStyle name="Note 2 2 2 4 2 2" xfId="21814" xr:uid="{00000000-0005-0000-0000-000040A80000}"/>
    <cellStyle name="Note 2 2 2 4 2 2 2" xfId="45338" xr:uid="{00000000-0005-0000-0000-000041A80000}"/>
    <cellStyle name="Note 2 2 2 4 2 3" xfId="26739" xr:uid="{00000000-0005-0000-0000-000042A80000}"/>
    <cellStyle name="Note 2 2 2 4 2 3 2" xfId="45339" xr:uid="{00000000-0005-0000-0000-000043A80000}"/>
    <cellStyle name="Note 2 2 2 4 2 4" xfId="45340" xr:uid="{00000000-0005-0000-0000-000044A80000}"/>
    <cellStyle name="Note 2 2 2 4 2 5" xfId="45341" xr:uid="{00000000-0005-0000-0000-000045A80000}"/>
    <cellStyle name="Note 2 2 2 4 2 6" xfId="45342" xr:uid="{00000000-0005-0000-0000-000046A80000}"/>
    <cellStyle name="Note 2 2 2 4 2 7" xfId="45343" xr:uid="{00000000-0005-0000-0000-000047A80000}"/>
    <cellStyle name="Note 2 2 2 4 2 8" xfId="45344" xr:uid="{00000000-0005-0000-0000-000048A80000}"/>
    <cellStyle name="Note 2 2 2 4 2 9" xfId="45345" xr:uid="{00000000-0005-0000-0000-000049A80000}"/>
    <cellStyle name="Note 2 2 2 4 3" xfId="21815" xr:uid="{00000000-0005-0000-0000-00004AA80000}"/>
    <cellStyle name="Note 2 2 2 4 3 2" xfId="21816" xr:uid="{00000000-0005-0000-0000-00004BA80000}"/>
    <cellStyle name="Note 2 2 2 4 3 3" xfId="26740" xr:uid="{00000000-0005-0000-0000-00004CA80000}"/>
    <cellStyle name="Note 2 2 2 4 3 4" xfId="44258" xr:uid="{00000000-0005-0000-0000-00004DA80000}"/>
    <cellStyle name="Note 2 2 2 4 4" xfId="21817" xr:uid="{00000000-0005-0000-0000-00004EA80000}"/>
    <cellStyle name="Note 2 2 2 4 4 2" xfId="21818" xr:uid="{00000000-0005-0000-0000-00004FA80000}"/>
    <cellStyle name="Note 2 2 2 4 4 3" xfId="26741" xr:uid="{00000000-0005-0000-0000-000050A80000}"/>
    <cellStyle name="Note 2 2 2 4 5" xfId="21819" xr:uid="{00000000-0005-0000-0000-000051A80000}"/>
    <cellStyle name="Note 2 2 2 4 5 2" xfId="21820" xr:uid="{00000000-0005-0000-0000-000052A80000}"/>
    <cellStyle name="Note 2 2 2 4 5 3" xfId="26742" xr:uid="{00000000-0005-0000-0000-000053A80000}"/>
    <cellStyle name="Note 2 2 2 4 6" xfId="21821" xr:uid="{00000000-0005-0000-0000-000054A80000}"/>
    <cellStyle name="Note 2 2 2 4 6 2" xfId="21822" xr:uid="{00000000-0005-0000-0000-000055A80000}"/>
    <cellStyle name="Note 2 2 2 4 6 3" xfId="26738" xr:uid="{00000000-0005-0000-0000-000056A80000}"/>
    <cellStyle name="Note 2 2 2 4 7" xfId="21823" xr:uid="{00000000-0005-0000-0000-000057A80000}"/>
    <cellStyle name="Note 2 2 2 4 7 2" xfId="21824" xr:uid="{00000000-0005-0000-0000-000058A80000}"/>
    <cellStyle name="Note 2 2 2 4 7 3" xfId="43908" xr:uid="{00000000-0005-0000-0000-000059A80000}"/>
    <cellStyle name="Note 2 2 2 4 8" xfId="23153" xr:uid="{00000000-0005-0000-0000-00005AA80000}"/>
    <cellStyle name="Note 2 2 2 5" xfId="21825" xr:uid="{00000000-0005-0000-0000-00005BA80000}"/>
    <cellStyle name="Note 2 2 2 5 10" xfId="45346" xr:uid="{00000000-0005-0000-0000-00005CA80000}"/>
    <cellStyle name="Note 2 2 2 5 11" xfId="44369" xr:uid="{00000000-0005-0000-0000-00005DA80000}"/>
    <cellStyle name="Note 2 2 2 5 2" xfId="21826" xr:uid="{00000000-0005-0000-0000-00005EA80000}"/>
    <cellStyle name="Note 2 2 2 5 2 2" xfId="21827" xr:uid="{00000000-0005-0000-0000-00005FA80000}"/>
    <cellStyle name="Note 2 2 2 5 2 3" xfId="26744" xr:uid="{00000000-0005-0000-0000-000060A80000}"/>
    <cellStyle name="Note 2 2 2 5 2 4" xfId="45347" xr:uid="{00000000-0005-0000-0000-000061A80000}"/>
    <cellStyle name="Note 2 2 2 5 3" xfId="21828" xr:uid="{00000000-0005-0000-0000-000062A80000}"/>
    <cellStyle name="Note 2 2 2 5 3 2" xfId="21829" xr:uid="{00000000-0005-0000-0000-000063A80000}"/>
    <cellStyle name="Note 2 2 2 5 3 3" xfId="26745" xr:uid="{00000000-0005-0000-0000-000064A80000}"/>
    <cellStyle name="Note 2 2 2 5 3 4" xfId="45348" xr:uid="{00000000-0005-0000-0000-000065A80000}"/>
    <cellStyle name="Note 2 2 2 5 4" xfId="21830" xr:uid="{00000000-0005-0000-0000-000066A80000}"/>
    <cellStyle name="Note 2 2 2 5 4 2" xfId="21831" xr:uid="{00000000-0005-0000-0000-000067A80000}"/>
    <cellStyle name="Note 2 2 2 5 4 3" xfId="26746" xr:uid="{00000000-0005-0000-0000-000068A80000}"/>
    <cellStyle name="Note 2 2 2 5 4 4" xfId="45349" xr:uid="{00000000-0005-0000-0000-000069A80000}"/>
    <cellStyle name="Note 2 2 2 5 5" xfId="21832" xr:uid="{00000000-0005-0000-0000-00006AA80000}"/>
    <cellStyle name="Note 2 2 2 5 5 2" xfId="21833" xr:uid="{00000000-0005-0000-0000-00006BA80000}"/>
    <cellStyle name="Note 2 2 2 5 5 3" xfId="26747" xr:uid="{00000000-0005-0000-0000-00006CA80000}"/>
    <cellStyle name="Note 2 2 2 5 5 4" xfId="45350" xr:uid="{00000000-0005-0000-0000-00006DA80000}"/>
    <cellStyle name="Note 2 2 2 5 6" xfId="21834" xr:uid="{00000000-0005-0000-0000-00006EA80000}"/>
    <cellStyle name="Note 2 2 2 5 6 2" xfId="45351" xr:uid="{00000000-0005-0000-0000-00006FA80000}"/>
    <cellStyle name="Note 2 2 2 5 7" xfId="26743" xr:uid="{00000000-0005-0000-0000-000070A80000}"/>
    <cellStyle name="Note 2 2 2 5 7 2" xfId="45352" xr:uid="{00000000-0005-0000-0000-000071A80000}"/>
    <cellStyle name="Note 2 2 2 5 8" xfId="45353" xr:uid="{00000000-0005-0000-0000-000072A80000}"/>
    <cellStyle name="Note 2 2 2 5 9" xfId="45354" xr:uid="{00000000-0005-0000-0000-000073A80000}"/>
    <cellStyle name="Note 2 2 2 6" xfId="21835" xr:uid="{00000000-0005-0000-0000-000074A80000}"/>
    <cellStyle name="Note 2 2 2 6 2" xfId="21836" xr:uid="{00000000-0005-0000-0000-000075A80000}"/>
    <cellStyle name="Note 2 2 2 6 3" xfId="26748" xr:uid="{00000000-0005-0000-0000-000076A80000}"/>
    <cellStyle name="Note 2 2 2 6 4" xfId="44255" xr:uid="{00000000-0005-0000-0000-000077A80000}"/>
    <cellStyle name="Note 2 2 2 7" xfId="21837" xr:uid="{00000000-0005-0000-0000-000078A80000}"/>
    <cellStyle name="Note 2 2 2 7 2" xfId="21838" xr:uid="{00000000-0005-0000-0000-000079A80000}"/>
    <cellStyle name="Note 2 2 2 7 3" xfId="26727" xr:uid="{00000000-0005-0000-0000-00007AA80000}"/>
    <cellStyle name="Note 2 2 2 8" xfId="21839" xr:uid="{00000000-0005-0000-0000-00007BA80000}"/>
    <cellStyle name="Note 2 2 2 8 2" xfId="21840" xr:uid="{00000000-0005-0000-0000-00007CA80000}"/>
    <cellStyle name="Note 2 2 2 8 3" xfId="43905" xr:uid="{00000000-0005-0000-0000-00007DA80000}"/>
    <cellStyle name="Note 2 2 2 9" xfId="23150" xr:uid="{00000000-0005-0000-0000-00007EA80000}"/>
    <cellStyle name="Note 2 2 3" xfId="21841" xr:uid="{00000000-0005-0000-0000-00007FA80000}"/>
    <cellStyle name="Note 2 2 3 2" xfId="21842" xr:uid="{00000000-0005-0000-0000-000080A80000}"/>
    <cellStyle name="Note 2 2 3 2 10" xfId="45355" xr:uid="{00000000-0005-0000-0000-000081A80000}"/>
    <cellStyle name="Note 2 2 3 2 11" xfId="44373" xr:uid="{00000000-0005-0000-0000-000082A80000}"/>
    <cellStyle name="Note 2 2 3 2 2" xfId="21843" xr:uid="{00000000-0005-0000-0000-000083A80000}"/>
    <cellStyle name="Note 2 2 3 2 2 2" xfId="45356" xr:uid="{00000000-0005-0000-0000-000084A80000}"/>
    <cellStyle name="Note 2 2 3 2 3" xfId="26750" xr:uid="{00000000-0005-0000-0000-000085A80000}"/>
    <cellStyle name="Note 2 2 3 2 3 2" xfId="45357" xr:uid="{00000000-0005-0000-0000-000086A80000}"/>
    <cellStyle name="Note 2 2 3 2 4" xfId="45358" xr:uid="{00000000-0005-0000-0000-000087A80000}"/>
    <cellStyle name="Note 2 2 3 2 5" xfId="45359" xr:uid="{00000000-0005-0000-0000-000088A80000}"/>
    <cellStyle name="Note 2 2 3 2 6" xfId="45360" xr:uid="{00000000-0005-0000-0000-000089A80000}"/>
    <cellStyle name="Note 2 2 3 2 7" xfId="45361" xr:uid="{00000000-0005-0000-0000-00008AA80000}"/>
    <cellStyle name="Note 2 2 3 2 8" xfId="45362" xr:uid="{00000000-0005-0000-0000-00008BA80000}"/>
    <cellStyle name="Note 2 2 3 2 9" xfId="45363" xr:uid="{00000000-0005-0000-0000-00008CA80000}"/>
    <cellStyle name="Note 2 2 3 3" xfId="21844" xr:uid="{00000000-0005-0000-0000-00008DA80000}"/>
    <cellStyle name="Note 2 2 3 3 2" xfId="21845" xr:uid="{00000000-0005-0000-0000-00008EA80000}"/>
    <cellStyle name="Note 2 2 3 3 3" xfId="26751" xr:uid="{00000000-0005-0000-0000-00008FA80000}"/>
    <cellStyle name="Note 2 2 3 3 4" xfId="44259" xr:uid="{00000000-0005-0000-0000-000090A80000}"/>
    <cellStyle name="Note 2 2 3 4" xfId="21846" xr:uid="{00000000-0005-0000-0000-000091A80000}"/>
    <cellStyle name="Note 2 2 3 4 2" xfId="21847" xr:uid="{00000000-0005-0000-0000-000092A80000}"/>
    <cellStyle name="Note 2 2 3 4 3" xfId="26752" xr:uid="{00000000-0005-0000-0000-000093A80000}"/>
    <cellStyle name="Note 2 2 3 5" xfId="21848" xr:uid="{00000000-0005-0000-0000-000094A80000}"/>
    <cellStyle name="Note 2 2 3 5 2" xfId="21849" xr:uid="{00000000-0005-0000-0000-000095A80000}"/>
    <cellStyle name="Note 2 2 3 5 3" xfId="26753" xr:uid="{00000000-0005-0000-0000-000096A80000}"/>
    <cellStyle name="Note 2 2 3 6" xfId="21850" xr:uid="{00000000-0005-0000-0000-000097A80000}"/>
    <cellStyle name="Note 2 2 3 6 2" xfId="21851" xr:uid="{00000000-0005-0000-0000-000098A80000}"/>
    <cellStyle name="Note 2 2 3 6 3" xfId="26749" xr:uid="{00000000-0005-0000-0000-000099A80000}"/>
    <cellStyle name="Note 2 2 3 7" xfId="21852" xr:uid="{00000000-0005-0000-0000-00009AA80000}"/>
    <cellStyle name="Note 2 2 3 7 2" xfId="21853" xr:uid="{00000000-0005-0000-0000-00009BA80000}"/>
    <cellStyle name="Note 2 2 3 7 3" xfId="43909" xr:uid="{00000000-0005-0000-0000-00009CA80000}"/>
    <cellStyle name="Note 2 2 3 8" xfId="23154" xr:uid="{00000000-0005-0000-0000-00009DA80000}"/>
    <cellStyle name="Note 2 2 4" xfId="21854" xr:uid="{00000000-0005-0000-0000-00009EA80000}"/>
    <cellStyle name="Note 2 2 4 2" xfId="21855" xr:uid="{00000000-0005-0000-0000-00009FA80000}"/>
    <cellStyle name="Note 2 2 4 2 10" xfId="45364" xr:uid="{00000000-0005-0000-0000-0000A0A80000}"/>
    <cellStyle name="Note 2 2 4 2 11" xfId="44374" xr:uid="{00000000-0005-0000-0000-0000A1A80000}"/>
    <cellStyle name="Note 2 2 4 2 2" xfId="21856" xr:uid="{00000000-0005-0000-0000-0000A2A80000}"/>
    <cellStyle name="Note 2 2 4 2 2 2" xfId="45365" xr:uid="{00000000-0005-0000-0000-0000A3A80000}"/>
    <cellStyle name="Note 2 2 4 2 3" xfId="26755" xr:uid="{00000000-0005-0000-0000-0000A4A80000}"/>
    <cellStyle name="Note 2 2 4 2 3 2" xfId="45366" xr:uid="{00000000-0005-0000-0000-0000A5A80000}"/>
    <cellStyle name="Note 2 2 4 2 4" xfId="45367" xr:uid="{00000000-0005-0000-0000-0000A6A80000}"/>
    <cellStyle name="Note 2 2 4 2 5" xfId="45368" xr:uid="{00000000-0005-0000-0000-0000A7A80000}"/>
    <cellStyle name="Note 2 2 4 2 6" xfId="45369" xr:uid="{00000000-0005-0000-0000-0000A8A80000}"/>
    <cellStyle name="Note 2 2 4 2 7" xfId="45370" xr:uid="{00000000-0005-0000-0000-0000A9A80000}"/>
    <cellStyle name="Note 2 2 4 2 8" xfId="45371" xr:uid="{00000000-0005-0000-0000-0000AAA80000}"/>
    <cellStyle name="Note 2 2 4 2 9" xfId="45372" xr:uid="{00000000-0005-0000-0000-0000ABA80000}"/>
    <cellStyle name="Note 2 2 4 3" xfId="21857" xr:uid="{00000000-0005-0000-0000-0000ACA80000}"/>
    <cellStyle name="Note 2 2 4 3 2" xfId="21858" xr:uid="{00000000-0005-0000-0000-0000ADA80000}"/>
    <cellStyle name="Note 2 2 4 3 3" xfId="26756" xr:uid="{00000000-0005-0000-0000-0000AEA80000}"/>
    <cellStyle name="Note 2 2 4 3 4" xfId="44260" xr:uid="{00000000-0005-0000-0000-0000AFA80000}"/>
    <cellStyle name="Note 2 2 4 4" xfId="21859" xr:uid="{00000000-0005-0000-0000-0000B0A80000}"/>
    <cellStyle name="Note 2 2 4 4 2" xfId="21860" xr:uid="{00000000-0005-0000-0000-0000B1A80000}"/>
    <cellStyle name="Note 2 2 4 4 3" xfId="26757" xr:uid="{00000000-0005-0000-0000-0000B2A80000}"/>
    <cellStyle name="Note 2 2 4 5" xfId="21861" xr:uid="{00000000-0005-0000-0000-0000B3A80000}"/>
    <cellStyle name="Note 2 2 4 5 2" xfId="21862" xr:uid="{00000000-0005-0000-0000-0000B4A80000}"/>
    <cellStyle name="Note 2 2 4 5 3" xfId="26758" xr:uid="{00000000-0005-0000-0000-0000B5A80000}"/>
    <cellStyle name="Note 2 2 4 6" xfId="21863" xr:uid="{00000000-0005-0000-0000-0000B6A80000}"/>
    <cellStyle name="Note 2 2 4 6 2" xfId="21864" xr:uid="{00000000-0005-0000-0000-0000B7A80000}"/>
    <cellStyle name="Note 2 2 4 6 3" xfId="26754" xr:uid="{00000000-0005-0000-0000-0000B8A80000}"/>
    <cellStyle name="Note 2 2 4 7" xfId="21865" xr:uid="{00000000-0005-0000-0000-0000B9A80000}"/>
    <cellStyle name="Note 2 2 4 7 2" xfId="21866" xr:uid="{00000000-0005-0000-0000-0000BAA80000}"/>
    <cellStyle name="Note 2 2 4 7 3" xfId="43910" xr:uid="{00000000-0005-0000-0000-0000BBA80000}"/>
    <cellStyle name="Note 2 2 4 8" xfId="23155" xr:uid="{00000000-0005-0000-0000-0000BCA80000}"/>
    <cellStyle name="Note 2 2 5" xfId="21867" xr:uid="{00000000-0005-0000-0000-0000BDA80000}"/>
    <cellStyle name="Note 2 2 5 2" xfId="21868" xr:uid="{00000000-0005-0000-0000-0000BEA80000}"/>
    <cellStyle name="Note 2 2 5 2 10" xfId="45373" xr:uid="{00000000-0005-0000-0000-0000BFA80000}"/>
    <cellStyle name="Note 2 2 5 2 11" xfId="44375" xr:uid="{00000000-0005-0000-0000-0000C0A80000}"/>
    <cellStyle name="Note 2 2 5 2 2" xfId="21869" xr:uid="{00000000-0005-0000-0000-0000C1A80000}"/>
    <cellStyle name="Note 2 2 5 2 2 2" xfId="45374" xr:uid="{00000000-0005-0000-0000-0000C2A80000}"/>
    <cellStyle name="Note 2 2 5 2 3" xfId="26760" xr:uid="{00000000-0005-0000-0000-0000C3A80000}"/>
    <cellStyle name="Note 2 2 5 2 3 2" xfId="45375" xr:uid="{00000000-0005-0000-0000-0000C4A80000}"/>
    <cellStyle name="Note 2 2 5 2 4" xfId="45376" xr:uid="{00000000-0005-0000-0000-0000C5A80000}"/>
    <cellStyle name="Note 2 2 5 2 5" xfId="45377" xr:uid="{00000000-0005-0000-0000-0000C6A80000}"/>
    <cellStyle name="Note 2 2 5 2 6" xfId="45378" xr:uid="{00000000-0005-0000-0000-0000C7A80000}"/>
    <cellStyle name="Note 2 2 5 2 7" xfId="45379" xr:uid="{00000000-0005-0000-0000-0000C8A80000}"/>
    <cellStyle name="Note 2 2 5 2 8" xfId="45380" xr:uid="{00000000-0005-0000-0000-0000C9A80000}"/>
    <cellStyle name="Note 2 2 5 2 9" xfId="45381" xr:uid="{00000000-0005-0000-0000-0000CAA80000}"/>
    <cellStyle name="Note 2 2 5 3" xfId="21870" xr:uid="{00000000-0005-0000-0000-0000CBA80000}"/>
    <cellStyle name="Note 2 2 5 3 2" xfId="21871" xr:uid="{00000000-0005-0000-0000-0000CCA80000}"/>
    <cellStyle name="Note 2 2 5 3 3" xfId="26761" xr:uid="{00000000-0005-0000-0000-0000CDA80000}"/>
    <cellStyle name="Note 2 2 5 3 4" xfId="44261" xr:uid="{00000000-0005-0000-0000-0000CEA80000}"/>
    <cellStyle name="Note 2 2 5 4" xfId="21872" xr:uid="{00000000-0005-0000-0000-0000CFA80000}"/>
    <cellStyle name="Note 2 2 5 4 2" xfId="21873" xr:uid="{00000000-0005-0000-0000-0000D0A80000}"/>
    <cellStyle name="Note 2 2 5 4 3" xfId="26762" xr:uid="{00000000-0005-0000-0000-0000D1A80000}"/>
    <cellStyle name="Note 2 2 5 5" xfId="21874" xr:uid="{00000000-0005-0000-0000-0000D2A80000}"/>
    <cellStyle name="Note 2 2 5 5 2" xfId="21875" xr:uid="{00000000-0005-0000-0000-0000D3A80000}"/>
    <cellStyle name="Note 2 2 5 5 3" xfId="26763" xr:uid="{00000000-0005-0000-0000-0000D4A80000}"/>
    <cellStyle name="Note 2 2 5 6" xfId="21876" xr:uid="{00000000-0005-0000-0000-0000D5A80000}"/>
    <cellStyle name="Note 2 2 5 6 2" xfId="21877" xr:uid="{00000000-0005-0000-0000-0000D6A80000}"/>
    <cellStyle name="Note 2 2 5 6 3" xfId="26759" xr:uid="{00000000-0005-0000-0000-0000D7A80000}"/>
    <cellStyle name="Note 2 2 5 7" xfId="21878" xr:uid="{00000000-0005-0000-0000-0000D8A80000}"/>
    <cellStyle name="Note 2 2 5 7 2" xfId="21879" xr:uid="{00000000-0005-0000-0000-0000D9A80000}"/>
    <cellStyle name="Note 2 2 5 7 3" xfId="43911" xr:uid="{00000000-0005-0000-0000-0000DAA80000}"/>
    <cellStyle name="Note 2 2 5 8" xfId="23156" xr:uid="{00000000-0005-0000-0000-0000DBA80000}"/>
    <cellStyle name="Note 2 2 6" xfId="21880" xr:uid="{00000000-0005-0000-0000-0000DCA80000}"/>
    <cellStyle name="Note 2 2 6 10" xfId="45382" xr:uid="{00000000-0005-0000-0000-0000DDA80000}"/>
    <cellStyle name="Note 2 2 6 11" xfId="44368" xr:uid="{00000000-0005-0000-0000-0000DEA80000}"/>
    <cellStyle name="Note 2 2 6 2" xfId="21881" xr:uid="{00000000-0005-0000-0000-0000DFA80000}"/>
    <cellStyle name="Note 2 2 6 2 2" xfId="21882" xr:uid="{00000000-0005-0000-0000-0000E0A80000}"/>
    <cellStyle name="Note 2 2 6 2 3" xfId="26765" xr:uid="{00000000-0005-0000-0000-0000E1A80000}"/>
    <cellStyle name="Note 2 2 6 2 4" xfId="45383" xr:uid="{00000000-0005-0000-0000-0000E2A80000}"/>
    <cellStyle name="Note 2 2 6 3" xfId="21883" xr:uid="{00000000-0005-0000-0000-0000E3A80000}"/>
    <cellStyle name="Note 2 2 6 3 2" xfId="21884" xr:uid="{00000000-0005-0000-0000-0000E4A80000}"/>
    <cellStyle name="Note 2 2 6 3 3" xfId="26766" xr:uid="{00000000-0005-0000-0000-0000E5A80000}"/>
    <cellStyle name="Note 2 2 6 3 4" xfId="45384" xr:uid="{00000000-0005-0000-0000-0000E6A80000}"/>
    <cellStyle name="Note 2 2 6 4" xfId="21885" xr:uid="{00000000-0005-0000-0000-0000E7A80000}"/>
    <cellStyle name="Note 2 2 6 4 2" xfId="21886" xr:uid="{00000000-0005-0000-0000-0000E8A80000}"/>
    <cellStyle name="Note 2 2 6 4 3" xfId="26767" xr:uid="{00000000-0005-0000-0000-0000E9A80000}"/>
    <cellStyle name="Note 2 2 6 4 4" xfId="45385" xr:uid="{00000000-0005-0000-0000-0000EAA80000}"/>
    <cellStyle name="Note 2 2 6 5" xfId="21887" xr:uid="{00000000-0005-0000-0000-0000EBA80000}"/>
    <cellStyle name="Note 2 2 6 5 2" xfId="21888" xr:uid="{00000000-0005-0000-0000-0000ECA80000}"/>
    <cellStyle name="Note 2 2 6 5 3" xfId="26768" xr:uid="{00000000-0005-0000-0000-0000EDA80000}"/>
    <cellStyle name="Note 2 2 6 5 4" xfId="45386" xr:uid="{00000000-0005-0000-0000-0000EEA80000}"/>
    <cellStyle name="Note 2 2 6 6" xfId="21889" xr:uid="{00000000-0005-0000-0000-0000EFA80000}"/>
    <cellStyle name="Note 2 2 6 6 2" xfId="45387" xr:uid="{00000000-0005-0000-0000-0000F0A80000}"/>
    <cellStyle name="Note 2 2 6 7" xfId="26764" xr:uid="{00000000-0005-0000-0000-0000F1A80000}"/>
    <cellStyle name="Note 2 2 6 7 2" xfId="45388" xr:uid="{00000000-0005-0000-0000-0000F2A80000}"/>
    <cellStyle name="Note 2 2 6 8" xfId="45389" xr:uid="{00000000-0005-0000-0000-0000F3A80000}"/>
    <cellStyle name="Note 2 2 6 9" xfId="45390" xr:uid="{00000000-0005-0000-0000-0000F4A80000}"/>
    <cellStyle name="Note 2 2 7" xfId="21890" xr:uid="{00000000-0005-0000-0000-0000F5A80000}"/>
    <cellStyle name="Note 2 2 7 2" xfId="21891" xr:uid="{00000000-0005-0000-0000-0000F6A80000}"/>
    <cellStyle name="Note 2 2 7 3" xfId="26769" xr:uid="{00000000-0005-0000-0000-0000F7A80000}"/>
    <cellStyle name="Note 2 2 7 4" xfId="44254" xr:uid="{00000000-0005-0000-0000-0000F8A80000}"/>
    <cellStyle name="Note 2 2 8" xfId="21892" xr:uid="{00000000-0005-0000-0000-0000F9A80000}"/>
    <cellStyle name="Note 2 2 8 2" xfId="21893" xr:uid="{00000000-0005-0000-0000-0000FAA80000}"/>
    <cellStyle name="Note 2 2 8 3" xfId="26726" xr:uid="{00000000-0005-0000-0000-0000FBA80000}"/>
    <cellStyle name="Note 2 2 9" xfId="21894" xr:uid="{00000000-0005-0000-0000-0000FCA80000}"/>
    <cellStyle name="Note 2 2 9 2" xfId="21895" xr:uid="{00000000-0005-0000-0000-0000FDA80000}"/>
    <cellStyle name="Note 2 2 9 3" xfId="43904" xr:uid="{00000000-0005-0000-0000-0000FEA80000}"/>
    <cellStyle name="Note 2 3" xfId="21896" xr:uid="{00000000-0005-0000-0000-0000FFA80000}"/>
    <cellStyle name="Note 2 3 2" xfId="21897" xr:uid="{00000000-0005-0000-0000-000000A90000}"/>
    <cellStyle name="Note 2 3 2 2" xfId="21898" xr:uid="{00000000-0005-0000-0000-000001A90000}"/>
    <cellStyle name="Note 2 3 2 2 10" xfId="45391" xr:uid="{00000000-0005-0000-0000-000002A90000}"/>
    <cellStyle name="Note 2 3 2 2 11" xfId="44377" xr:uid="{00000000-0005-0000-0000-000003A90000}"/>
    <cellStyle name="Note 2 3 2 2 2" xfId="21899" xr:uid="{00000000-0005-0000-0000-000004A90000}"/>
    <cellStyle name="Note 2 3 2 2 2 2" xfId="45392" xr:uid="{00000000-0005-0000-0000-000005A90000}"/>
    <cellStyle name="Note 2 3 2 2 3" xfId="26772" xr:uid="{00000000-0005-0000-0000-000006A90000}"/>
    <cellStyle name="Note 2 3 2 2 3 2" xfId="45393" xr:uid="{00000000-0005-0000-0000-000007A90000}"/>
    <cellStyle name="Note 2 3 2 2 4" xfId="45394" xr:uid="{00000000-0005-0000-0000-000008A90000}"/>
    <cellStyle name="Note 2 3 2 2 5" xfId="45395" xr:uid="{00000000-0005-0000-0000-000009A90000}"/>
    <cellStyle name="Note 2 3 2 2 6" xfId="45396" xr:uid="{00000000-0005-0000-0000-00000AA90000}"/>
    <cellStyle name="Note 2 3 2 2 7" xfId="45397" xr:uid="{00000000-0005-0000-0000-00000BA90000}"/>
    <cellStyle name="Note 2 3 2 2 8" xfId="45398" xr:uid="{00000000-0005-0000-0000-00000CA90000}"/>
    <cellStyle name="Note 2 3 2 2 9" xfId="45399" xr:uid="{00000000-0005-0000-0000-00000DA90000}"/>
    <cellStyle name="Note 2 3 2 3" xfId="21900" xr:uid="{00000000-0005-0000-0000-00000EA90000}"/>
    <cellStyle name="Note 2 3 2 3 2" xfId="21901" xr:uid="{00000000-0005-0000-0000-00000FA90000}"/>
    <cellStyle name="Note 2 3 2 3 3" xfId="26773" xr:uid="{00000000-0005-0000-0000-000010A90000}"/>
    <cellStyle name="Note 2 3 2 3 4" xfId="44263" xr:uid="{00000000-0005-0000-0000-000011A90000}"/>
    <cellStyle name="Note 2 3 2 4" xfId="21902" xr:uid="{00000000-0005-0000-0000-000012A90000}"/>
    <cellStyle name="Note 2 3 2 4 2" xfId="21903" xr:uid="{00000000-0005-0000-0000-000013A90000}"/>
    <cellStyle name="Note 2 3 2 4 3" xfId="26774" xr:uid="{00000000-0005-0000-0000-000014A90000}"/>
    <cellStyle name="Note 2 3 2 5" xfId="21904" xr:uid="{00000000-0005-0000-0000-000015A90000}"/>
    <cellStyle name="Note 2 3 2 5 2" xfId="21905" xr:uid="{00000000-0005-0000-0000-000016A90000}"/>
    <cellStyle name="Note 2 3 2 5 3" xfId="26775" xr:uid="{00000000-0005-0000-0000-000017A90000}"/>
    <cellStyle name="Note 2 3 2 6" xfId="21906" xr:uid="{00000000-0005-0000-0000-000018A90000}"/>
    <cellStyle name="Note 2 3 2 6 2" xfId="21907" xr:uid="{00000000-0005-0000-0000-000019A90000}"/>
    <cellStyle name="Note 2 3 2 6 3" xfId="26771" xr:uid="{00000000-0005-0000-0000-00001AA90000}"/>
    <cellStyle name="Note 2 3 2 7" xfId="21908" xr:uid="{00000000-0005-0000-0000-00001BA90000}"/>
    <cellStyle name="Note 2 3 2 7 2" xfId="21909" xr:uid="{00000000-0005-0000-0000-00001CA90000}"/>
    <cellStyle name="Note 2 3 2 7 3" xfId="43913" xr:uid="{00000000-0005-0000-0000-00001DA90000}"/>
    <cellStyle name="Note 2 3 2 8" xfId="23158" xr:uid="{00000000-0005-0000-0000-00001EA90000}"/>
    <cellStyle name="Note 2 3 3" xfId="21910" xr:uid="{00000000-0005-0000-0000-00001FA90000}"/>
    <cellStyle name="Note 2 3 3 2" xfId="21911" xr:uid="{00000000-0005-0000-0000-000020A90000}"/>
    <cellStyle name="Note 2 3 3 2 10" xfId="45400" xr:uid="{00000000-0005-0000-0000-000021A90000}"/>
    <cellStyle name="Note 2 3 3 2 11" xfId="44378" xr:uid="{00000000-0005-0000-0000-000022A90000}"/>
    <cellStyle name="Note 2 3 3 2 2" xfId="21912" xr:uid="{00000000-0005-0000-0000-000023A90000}"/>
    <cellStyle name="Note 2 3 3 2 2 2" xfId="45401" xr:uid="{00000000-0005-0000-0000-000024A90000}"/>
    <cellStyle name="Note 2 3 3 2 3" xfId="26777" xr:uid="{00000000-0005-0000-0000-000025A90000}"/>
    <cellStyle name="Note 2 3 3 2 3 2" xfId="45402" xr:uid="{00000000-0005-0000-0000-000026A90000}"/>
    <cellStyle name="Note 2 3 3 2 4" xfId="45403" xr:uid="{00000000-0005-0000-0000-000027A90000}"/>
    <cellStyle name="Note 2 3 3 2 5" xfId="45404" xr:uid="{00000000-0005-0000-0000-000028A90000}"/>
    <cellStyle name="Note 2 3 3 2 6" xfId="45405" xr:uid="{00000000-0005-0000-0000-000029A90000}"/>
    <cellStyle name="Note 2 3 3 2 7" xfId="45406" xr:uid="{00000000-0005-0000-0000-00002AA90000}"/>
    <cellStyle name="Note 2 3 3 2 8" xfId="45407" xr:uid="{00000000-0005-0000-0000-00002BA90000}"/>
    <cellStyle name="Note 2 3 3 2 9" xfId="45408" xr:uid="{00000000-0005-0000-0000-00002CA90000}"/>
    <cellStyle name="Note 2 3 3 3" xfId="21913" xr:uid="{00000000-0005-0000-0000-00002DA90000}"/>
    <cellStyle name="Note 2 3 3 3 2" xfId="21914" xr:uid="{00000000-0005-0000-0000-00002EA90000}"/>
    <cellStyle name="Note 2 3 3 3 3" xfId="26778" xr:uid="{00000000-0005-0000-0000-00002FA90000}"/>
    <cellStyle name="Note 2 3 3 3 4" xfId="44264" xr:uid="{00000000-0005-0000-0000-000030A90000}"/>
    <cellStyle name="Note 2 3 3 4" xfId="21915" xr:uid="{00000000-0005-0000-0000-000031A90000}"/>
    <cellStyle name="Note 2 3 3 4 2" xfId="21916" xr:uid="{00000000-0005-0000-0000-000032A90000}"/>
    <cellStyle name="Note 2 3 3 4 3" xfId="26779" xr:uid="{00000000-0005-0000-0000-000033A90000}"/>
    <cellStyle name="Note 2 3 3 5" xfId="21917" xr:uid="{00000000-0005-0000-0000-000034A90000}"/>
    <cellStyle name="Note 2 3 3 5 2" xfId="21918" xr:uid="{00000000-0005-0000-0000-000035A90000}"/>
    <cellStyle name="Note 2 3 3 5 3" xfId="26780" xr:uid="{00000000-0005-0000-0000-000036A90000}"/>
    <cellStyle name="Note 2 3 3 6" xfId="21919" xr:uid="{00000000-0005-0000-0000-000037A90000}"/>
    <cellStyle name="Note 2 3 3 6 2" xfId="21920" xr:uid="{00000000-0005-0000-0000-000038A90000}"/>
    <cellStyle name="Note 2 3 3 6 3" xfId="26776" xr:uid="{00000000-0005-0000-0000-000039A90000}"/>
    <cellStyle name="Note 2 3 3 7" xfId="21921" xr:uid="{00000000-0005-0000-0000-00003AA90000}"/>
    <cellStyle name="Note 2 3 3 7 2" xfId="21922" xr:uid="{00000000-0005-0000-0000-00003BA90000}"/>
    <cellStyle name="Note 2 3 3 7 3" xfId="43914" xr:uid="{00000000-0005-0000-0000-00003CA90000}"/>
    <cellStyle name="Note 2 3 3 8" xfId="23159" xr:uid="{00000000-0005-0000-0000-00003DA90000}"/>
    <cellStyle name="Note 2 3 4" xfId="21923" xr:uid="{00000000-0005-0000-0000-00003EA90000}"/>
    <cellStyle name="Note 2 3 4 2" xfId="21924" xr:uid="{00000000-0005-0000-0000-00003FA90000}"/>
    <cellStyle name="Note 2 3 4 2 10" xfId="45409" xr:uid="{00000000-0005-0000-0000-000040A90000}"/>
    <cellStyle name="Note 2 3 4 2 11" xfId="44379" xr:uid="{00000000-0005-0000-0000-000041A90000}"/>
    <cellStyle name="Note 2 3 4 2 2" xfId="21925" xr:uid="{00000000-0005-0000-0000-000042A90000}"/>
    <cellStyle name="Note 2 3 4 2 2 2" xfId="45410" xr:uid="{00000000-0005-0000-0000-000043A90000}"/>
    <cellStyle name="Note 2 3 4 2 3" xfId="26782" xr:uid="{00000000-0005-0000-0000-000044A90000}"/>
    <cellStyle name="Note 2 3 4 2 3 2" xfId="45411" xr:uid="{00000000-0005-0000-0000-000045A90000}"/>
    <cellStyle name="Note 2 3 4 2 4" xfId="45412" xr:uid="{00000000-0005-0000-0000-000046A90000}"/>
    <cellStyle name="Note 2 3 4 2 5" xfId="45413" xr:uid="{00000000-0005-0000-0000-000047A90000}"/>
    <cellStyle name="Note 2 3 4 2 6" xfId="45414" xr:uid="{00000000-0005-0000-0000-000048A90000}"/>
    <cellStyle name="Note 2 3 4 2 7" xfId="45415" xr:uid="{00000000-0005-0000-0000-000049A90000}"/>
    <cellStyle name="Note 2 3 4 2 8" xfId="45416" xr:uid="{00000000-0005-0000-0000-00004AA90000}"/>
    <cellStyle name="Note 2 3 4 2 9" xfId="45417" xr:uid="{00000000-0005-0000-0000-00004BA90000}"/>
    <cellStyle name="Note 2 3 4 3" xfId="21926" xr:uid="{00000000-0005-0000-0000-00004CA90000}"/>
    <cellStyle name="Note 2 3 4 3 2" xfId="21927" xr:uid="{00000000-0005-0000-0000-00004DA90000}"/>
    <cellStyle name="Note 2 3 4 3 3" xfId="26783" xr:uid="{00000000-0005-0000-0000-00004EA90000}"/>
    <cellStyle name="Note 2 3 4 3 4" xfId="44265" xr:uid="{00000000-0005-0000-0000-00004FA90000}"/>
    <cellStyle name="Note 2 3 4 4" xfId="21928" xr:uid="{00000000-0005-0000-0000-000050A90000}"/>
    <cellStyle name="Note 2 3 4 4 2" xfId="21929" xr:uid="{00000000-0005-0000-0000-000051A90000}"/>
    <cellStyle name="Note 2 3 4 4 3" xfId="26784" xr:uid="{00000000-0005-0000-0000-000052A90000}"/>
    <cellStyle name="Note 2 3 4 5" xfId="21930" xr:uid="{00000000-0005-0000-0000-000053A90000}"/>
    <cellStyle name="Note 2 3 4 5 2" xfId="21931" xr:uid="{00000000-0005-0000-0000-000054A90000}"/>
    <cellStyle name="Note 2 3 4 5 3" xfId="26785" xr:uid="{00000000-0005-0000-0000-000055A90000}"/>
    <cellStyle name="Note 2 3 4 6" xfId="21932" xr:uid="{00000000-0005-0000-0000-000056A90000}"/>
    <cellStyle name="Note 2 3 4 6 2" xfId="21933" xr:uid="{00000000-0005-0000-0000-000057A90000}"/>
    <cellStyle name="Note 2 3 4 6 3" xfId="26781" xr:uid="{00000000-0005-0000-0000-000058A90000}"/>
    <cellStyle name="Note 2 3 4 7" xfId="21934" xr:uid="{00000000-0005-0000-0000-000059A90000}"/>
    <cellStyle name="Note 2 3 4 7 2" xfId="21935" xr:uid="{00000000-0005-0000-0000-00005AA90000}"/>
    <cellStyle name="Note 2 3 4 7 3" xfId="43915" xr:uid="{00000000-0005-0000-0000-00005BA90000}"/>
    <cellStyle name="Note 2 3 4 8" xfId="23160" xr:uid="{00000000-0005-0000-0000-00005CA90000}"/>
    <cellStyle name="Note 2 3 5" xfId="21936" xr:uid="{00000000-0005-0000-0000-00005DA90000}"/>
    <cellStyle name="Note 2 3 5 10" xfId="45418" xr:uid="{00000000-0005-0000-0000-00005EA90000}"/>
    <cellStyle name="Note 2 3 5 11" xfId="44376" xr:uid="{00000000-0005-0000-0000-00005FA90000}"/>
    <cellStyle name="Note 2 3 5 2" xfId="21937" xr:uid="{00000000-0005-0000-0000-000060A90000}"/>
    <cellStyle name="Note 2 3 5 2 2" xfId="21938" xr:uid="{00000000-0005-0000-0000-000061A90000}"/>
    <cellStyle name="Note 2 3 5 2 3" xfId="26787" xr:uid="{00000000-0005-0000-0000-000062A90000}"/>
    <cellStyle name="Note 2 3 5 2 4" xfId="45419" xr:uid="{00000000-0005-0000-0000-000063A90000}"/>
    <cellStyle name="Note 2 3 5 3" xfId="21939" xr:uid="{00000000-0005-0000-0000-000064A90000}"/>
    <cellStyle name="Note 2 3 5 3 2" xfId="21940" xr:uid="{00000000-0005-0000-0000-000065A90000}"/>
    <cellStyle name="Note 2 3 5 3 3" xfId="26788" xr:uid="{00000000-0005-0000-0000-000066A90000}"/>
    <cellStyle name="Note 2 3 5 3 4" xfId="45420" xr:uid="{00000000-0005-0000-0000-000067A90000}"/>
    <cellStyle name="Note 2 3 5 4" xfId="21941" xr:uid="{00000000-0005-0000-0000-000068A90000}"/>
    <cellStyle name="Note 2 3 5 4 2" xfId="21942" xr:uid="{00000000-0005-0000-0000-000069A90000}"/>
    <cellStyle name="Note 2 3 5 4 3" xfId="26789" xr:uid="{00000000-0005-0000-0000-00006AA90000}"/>
    <cellStyle name="Note 2 3 5 4 4" xfId="45421" xr:uid="{00000000-0005-0000-0000-00006BA90000}"/>
    <cellStyle name="Note 2 3 5 5" xfId="21943" xr:uid="{00000000-0005-0000-0000-00006CA90000}"/>
    <cellStyle name="Note 2 3 5 5 2" xfId="21944" xr:uid="{00000000-0005-0000-0000-00006DA90000}"/>
    <cellStyle name="Note 2 3 5 5 3" xfId="26790" xr:uid="{00000000-0005-0000-0000-00006EA90000}"/>
    <cellStyle name="Note 2 3 5 5 4" xfId="45422" xr:uid="{00000000-0005-0000-0000-00006FA90000}"/>
    <cellStyle name="Note 2 3 5 6" xfId="21945" xr:uid="{00000000-0005-0000-0000-000070A90000}"/>
    <cellStyle name="Note 2 3 5 6 2" xfId="45423" xr:uid="{00000000-0005-0000-0000-000071A90000}"/>
    <cellStyle name="Note 2 3 5 7" xfId="26786" xr:uid="{00000000-0005-0000-0000-000072A90000}"/>
    <cellStyle name="Note 2 3 5 7 2" xfId="45424" xr:uid="{00000000-0005-0000-0000-000073A90000}"/>
    <cellStyle name="Note 2 3 5 8" xfId="45425" xr:uid="{00000000-0005-0000-0000-000074A90000}"/>
    <cellStyle name="Note 2 3 5 9" xfId="45426" xr:uid="{00000000-0005-0000-0000-000075A90000}"/>
    <cellStyle name="Note 2 3 6" xfId="21946" xr:uid="{00000000-0005-0000-0000-000076A90000}"/>
    <cellStyle name="Note 2 3 6 2" xfId="21947" xr:uid="{00000000-0005-0000-0000-000077A90000}"/>
    <cellStyle name="Note 2 3 6 3" xfId="26791" xr:uid="{00000000-0005-0000-0000-000078A90000}"/>
    <cellStyle name="Note 2 3 6 4" xfId="44262" xr:uid="{00000000-0005-0000-0000-000079A90000}"/>
    <cellStyle name="Note 2 3 7" xfId="21948" xr:uid="{00000000-0005-0000-0000-00007AA90000}"/>
    <cellStyle name="Note 2 3 7 2" xfId="21949" xr:uid="{00000000-0005-0000-0000-00007BA90000}"/>
    <cellStyle name="Note 2 3 7 3" xfId="26770" xr:uid="{00000000-0005-0000-0000-00007CA90000}"/>
    <cellStyle name="Note 2 3 8" xfId="21950" xr:uid="{00000000-0005-0000-0000-00007DA90000}"/>
    <cellStyle name="Note 2 3 8 2" xfId="21951" xr:uid="{00000000-0005-0000-0000-00007EA90000}"/>
    <cellStyle name="Note 2 3 8 3" xfId="43912" xr:uid="{00000000-0005-0000-0000-00007FA90000}"/>
    <cellStyle name="Note 2 3 9" xfId="23157" xr:uid="{00000000-0005-0000-0000-000080A90000}"/>
    <cellStyle name="Note 2 4" xfId="21952" xr:uid="{00000000-0005-0000-0000-000081A90000}"/>
    <cellStyle name="Note 2 4 10" xfId="23161" xr:uid="{00000000-0005-0000-0000-000082A90000}"/>
    <cellStyle name="Note 2 4 2" xfId="21953" xr:uid="{00000000-0005-0000-0000-000083A90000}"/>
    <cellStyle name="Note 2 4 2 10" xfId="45427" xr:uid="{00000000-0005-0000-0000-000084A90000}"/>
    <cellStyle name="Note 2 4 2 11" xfId="44380" xr:uid="{00000000-0005-0000-0000-000085A90000}"/>
    <cellStyle name="Note 2 4 2 2" xfId="21954" xr:uid="{00000000-0005-0000-0000-000086A90000}"/>
    <cellStyle name="Note 2 4 2 2 2" xfId="21955" xr:uid="{00000000-0005-0000-0000-000087A90000}"/>
    <cellStyle name="Note 2 4 2 2 3" xfId="26794" xr:uid="{00000000-0005-0000-0000-000088A90000}"/>
    <cellStyle name="Note 2 4 2 2 4" xfId="45428" xr:uid="{00000000-0005-0000-0000-000089A90000}"/>
    <cellStyle name="Note 2 4 2 3" xfId="21956" xr:uid="{00000000-0005-0000-0000-00008AA90000}"/>
    <cellStyle name="Note 2 4 2 3 2" xfId="21957" xr:uid="{00000000-0005-0000-0000-00008BA90000}"/>
    <cellStyle name="Note 2 4 2 3 3" xfId="26795" xr:uid="{00000000-0005-0000-0000-00008CA90000}"/>
    <cellStyle name="Note 2 4 2 3 4" xfId="45429" xr:uid="{00000000-0005-0000-0000-00008DA90000}"/>
    <cellStyle name="Note 2 4 2 4" xfId="21958" xr:uid="{00000000-0005-0000-0000-00008EA90000}"/>
    <cellStyle name="Note 2 4 2 4 2" xfId="21959" xr:uid="{00000000-0005-0000-0000-00008FA90000}"/>
    <cellStyle name="Note 2 4 2 4 3" xfId="26796" xr:uid="{00000000-0005-0000-0000-000090A90000}"/>
    <cellStyle name="Note 2 4 2 4 4" xfId="45430" xr:uid="{00000000-0005-0000-0000-000091A90000}"/>
    <cellStyle name="Note 2 4 2 5" xfId="21960" xr:uid="{00000000-0005-0000-0000-000092A90000}"/>
    <cellStyle name="Note 2 4 2 5 2" xfId="21961" xr:uid="{00000000-0005-0000-0000-000093A90000}"/>
    <cellStyle name="Note 2 4 2 5 3" xfId="26797" xr:uid="{00000000-0005-0000-0000-000094A90000}"/>
    <cellStyle name="Note 2 4 2 5 4" xfId="45431" xr:uid="{00000000-0005-0000-0000-000095A90000}"/>
    <cellStyle name="Note 2 4 2 6" xfId="21962" xr:uid="{00000000-0005-0000-0000-000096A90000}"/>
    <cellStyle name="Note 2 4 2 6 2" xfId="45432" xr:uid="{00000000-0005-0000-0000-000097A90000}"/>
    <cellStyle name="Note 2 4 2 7" xfId="26793" xr:uid="{00000000-0005-0000-0000-000098A90000}"/>
    <cellStyle name="Note 2 4 2 7 2" xfId="45433" xr:uid="{00000000-0005-0000-0000-000099A90000}"/>
    <cellStyle name="Note 2 4 2 8" xfId="45434" xr:uid="{00000000-0005-0000-0000-00009AA90000}"/>
    <cellStyle name="Note 2 4 2 9" xfId="45435" xr:uid="{00000000-0005-0000-0000-00009BA90000}"/>
    <cellStyle name="Note 2 4 3" xfId="21963" xr:uid="{00000000-0005-0000-0000-00009CA90000}"/>
    <cellStyle name="Note 2 4 3 2" xfId="21964" xr:uid="{00000000-0005-0000-0000-00009DA90000}"/>
    <cellStyle name="Note 2 4 3 2 2" xfId="21965" xr:uid="{00000000-0005-0000-0000-00009EA90000}"/>
    <cellStyle name="Note 2 4 3 2 3" xfId="26799" xr:uid="{00000000-0005-0000-0000-00009FA90000}"/>
    <cellStyle name="Note 2 4 3 3" xfId="21966" xr:uid="{00000000-0005-0000-0000-0000A0A90000}"/>
    <cellStyle name="Note 2 4 3 3 2" xfId="21967" xr:uid="{00000000-0005-0000-0000-0000A1A90000}"/>
    <cellStyle name="Note 2 4 3 3 3" xfId="26800" xr:uid="{00000000-0005-0000-0000-0000A2A90000}"/>
    <cellStyle name="Note 2 4 3 4" xfId="21968" xr:uid="{00000000-0005-0000-0000-0000A3A90000}"/>
    <cellStyle name="Note 2 4 3 4 2" xfId="21969" xr:uid="{00000000-0005-0000-0000-0000A4A90000}"/>
    <cellStyle name="Note 2 4 3 4 3" xfId="26801" xr:uid="{00000000-0005-0000-0000-0000A5A90000}"/>
    <cellStyle name="Note 2 4 3 5" xfId="21970" xr:uid="{00000000-0005-0000-0000-0000A6A90000}"/>
    <cellStyle name="Note 2 4 3 5 2" xfId="21971" xr:uid="{00000000-0005-0000-0000-0000A7A90000}"/>
    <cellStyle name="Note 2 4 3 5 3" xfId="26802" xr:uid="{00000000-0005-0000-0000-0000A8A90000}"/>
    <cellStyle name="Note 2 4 3 6" xfId="21972" xr:uid="{00000000-0005-0000-0000-0000A9A90000}"/>
    <cellStyle name="Note 2 4 3 7" xfId="26798" xr:uid="{00000000-0005-0000-0000-0000AAA90000}"/>
    <cellStyle name="Note 2 4 3 8" xfId="44266" xr:uid="{00000000-0005-0000-0000-0000ABA90000}"/>
    <cellStyle name="Note 2 4 4" xfId="21973" xr:uid="{00000000-0005-0000-0000-0000ACA90000}"/>
    <cellStyle name="Note 2 4 4 2" xfId="21974" xr:uid="{00000000-0005-0000-0000-0000ADA90000}"/>
    <cellStyle name="Note 2 4 4 2 2" xfId="21975" xr:uid="{00000000-0005-0000-0000-0000AEA90000}"/>
    <cellStyle name="Note 2 4 4 2 3" xfId="26804" xr:uid="{00000000-0005-0000-0000-0000AFA90000}"/>
    <cellStyle name="Note 2 4 4 3" xfId="21976" xr:uid="{00000000-0005-0000-0000-0000B0A90000}"/>
    <cellStyle name="Note 2 4 4 3 2" xfId="21977" xr:uid="{00000000-0005-0000-0000-0000B1A90000}"/>
    <cellStyle name="Note 2 4 4 3 3" xfId="26805" xr:uid="{00000000-0005-0000-0000-0000B2A90000}"/>
    <cellStyle name="Note 2 4 4 4" xfId="21978" xr:uid="{00000000-0005-0000-0000-0000B3A90000}"/>
    <cellStyle name="Note 2 4 4 4 2" xfId="21979" xr:uid="{00000000-0005-0000-0000-0000B4A90000}"/>
    <cellStyle name="Note 2 4 4 4 3" xfId="26806" xr:uid="{00000000-0005-0000-0000-0000B5A90000}"/>
    <cellStyle name="Note 2 4 4 5" xfId="21980" xr:uid="{00000000-0005-0000-0000-0000B6A90000}"/>
    <cellStyle name="Note 2 4 4 5 2" xfId="21981" xr:uid="{00000000-0005-0000-0000-0000B7A90000}"/>
    <cellStyle name="Note 2 4 4 5 3" xfId="26807" xr:uid="{00000000-0005-0000-0000-0000B8A90000}"/>
    <cellStyle name="Note 2 4 4 6" xfId="21982" xr:uid="{00000000-0005-0000-0000-0000B9A90000}"/>
    <cellStyle name="Note 2 4 4 7" xfId="26803" xr:uid="{00000000-0005-0000-0000-0000BAA90000}"/>
    <cellStyle name="Note 2 4 5" xfId="21983" xr:uid="{00000000-0005-0000-0000-0000BBA90000}"/>
    <cellStyle name="Note 2 4 5 2" xfId="21984" xr:uid="{00000000-0005-0000-0000-0000BCA90000}"/>
    <cellStyle name="Note 2 4 5 2 2" xfId="21985" xr:uid="{00000000-0005-0000-0000-0000BDA90000}"/>
    <cellStyle name="Note 2 4 5 2 3" xfId="26809" xr:uid="{00000000-0005-0000-0000-0000BEA90000}"/>
    <cellStyle name="Note 2 4 5 3" xfId="21986" xr:uid="{00000000-0005-0000-0000-0000BFA90000}"/>
    <cellStyle name="Note 2 4 5 3 2" xfId="21987" xr:uid="{00000000-0005-0000-0000-0000C0A90000}"/>
    <cellStyle name="Note 2 4 5 3 3" xfId="26810" xr:uid="{00000000-0005-0000-0000-0000C1A90000}"/>
    <cellStyle name="Note 2 4 5 4" xfId="21988" xr:uid="{00000000-0005-0000-0000-0000C2A90000}"/>
    <cellStyle name="Note 2 4 5 4 2" xfId="21989" xr:uid="{00000000-0005-0000-0000-0000C3A90000}"/>
    <cellStyle name="Note 2 4 5 4 3" xfId="26811" xr:uid="{00000000-0005-0000-0000-0000C4A90000}"/>
    <cellStyle name="Note 2 4 5 5" xfId="21990" xr:uid="{00000000-0005-0000-0000-0000C5A90000}"/>
    <cellStyle name="Note 2 4 5 5 2" xfId="21991" xr:uid="{00000000-0005-0000-0000-0000C6A90000}"/>
    <cellStyle name="Note 2 4 5 5 3" xfId="26812" xr:uid="{00000000-0005-0000-0000-0000C7A90000}"/>
    <cellStyle name="Note 2 4 5 6" xfId="21992" xr:uid="{00000000-0005-0000-0000-0000C8A90000}"/>
    <cellStyle name="Note 2 4 5 7" xfId="26808" xr:uid="{00000000-0005-0000-0000-0000C9A90000}"/>
    <cellStyle name="Note 2 4 6" xfId="21993" xr:uid="{00000000-0005-0000-0000-0000CAA90000}"/>
    <cellStyle name="Note 2 4 6 2" xfId="21994" xr:uid="{00000000-0005-0000-0000-0000CBA90000}"/>
    <cellStyle name="Note 2 4 6 3" xfId="26813" xr:uid="{00000000-0005-0000-0000-0000CCA90000}"/>
    <cellStyle name="Note 2 4 7" xfId="21995" xr:uid="{00000000-0005-0000-0000-0000CDA90000}"/>
    <cellStyle name="Note 2 4 7 2" xfId="21996" xr:uid="{00000000-0005-0000-0000-0000CEA90000}"/>
    <cellStyle name="Note 2 4 7 3" xfId="26814" xr:uid="{00000000-0005-0000-0000-0000CFA90000}"/>
    <cellStyle name="Note 2 4 8" xfId="21997" xr:uid="{00000000-0005-0000-0000-0000D0A90000}"/>
    <cellStyle name="Note 2 4 8 2" xfId="21998" xr:uid="{00000000-0005-0000-0000-0000D1A90000}"/>
    <cellStyle name="Note 2 4 8 3" xfId="26792" xr:uid="{00000000-0005-0000-0000-0000D2A90000}"/>
    <cellStyle name="Note 2 4 9" xfId="21999" xr:uid="{00000000-0005-0000-0000-0000D3A90000}"/>
    <cellStyle name="Note 2 4 9 2" xfId="22000" xr:uid="{00000000-0005-0000-0000-0000D4A90000}"/>
    <cellStyle name="Note 2 4 9 3" xfId="43916" xr:uid="{00000000-0005-0000-0000-0000D5A90000}"/>
    <cellStyle name="Note 2 5" xfId="22001" xr:uid="{00000000-0005-0000-0000-0000D6A90000}"/>
    <cellStyle name="Note 2 5 2" xfId="22002" xr:uid="{00000000-0005-0000-0000-0000D7A90000}"/>
    <cellStyle name="Note 2 5 2 10" xfId="45436" xr:uid="{00000000-0005-0000-0000-0000D8A90000}"/>
    <cellStyle name="Note 2 5 2 11" xfId="44381" xr:uid="{00000000-0005-0000-0000-0000D9A90000}"/>
    <cellStyle name="Note 2 5 2 2" xfId="22003" xr:uid="{00000000-0005-0000-0000-0000DAA90000}"/>
    <cellStyle name="Note 2 5 2 2 2" xfId="45437" xr:uid="{00000000-0005-0000-0000-0000DBA90000}"/>
    <cellStyle name="Note 2 5 2 3" xfId="26816" xr:uid="{00000000-0005-0000-0000-0000DCA90000}"/>
    <cellStyle name="Note 2 5 2 3 2" xfId="45438" xr:uid="{00000000-0005-0000-0000-0000DDA90000}"/>
    <cellStyle name="Note 2 5 2 4" xfId="45439" xr:uid="{00000000-0005-0000-0000-0000DEA90000}"/>
    <cellStyle name="Note 2 5 2 5" xfId="45440" xr:uid="{00000000-0005-0000-0000-0000DFA90000}"/>
    <cellStyle name="Note 2 5 2 6" xfId="45441" xr:uid="{00000000-0005-0000-0000-0000E0A90000}"/>
    <cellStyle name="Note 2 5 2 7" xfId="45442" xr:uid="{00000000-0005-0000-0000-0000E1A90000}"/>
    <cellStyle name="Note 2 5 2 8" xfId="45443" xr:uid="{00000000-0005-0000-0000-0000E2A90000}"/>
    <cellStyle name="Note 2 5 2 9" xfId="45444" xr:uid="{00000000-0005-0000-0000-0000E3A90000}"/>
    <cellStyle name="Note 2 5 3" xfId="22004" xr:uid="{00000000-0005-0000-0000-0000E4A90000}"/>
    <cellStyle name="Note 2 5 3 2" xfId="22005" xr:uid="{00000000-0005-0000-0000-0000E5A90000}"/>
    <cellStyle name="Note 2 5 3 3" xfId="26817" xr:uid="{00000000-0005-0000-0000-0000E6A90000}"/>
    <cellStyle name="Note 2 5 3 4" xfId="44267" xr:uid="{00000000-0005-0000-0000-0000E7A90000}"/>
    <cellStyle name="Note 2 5 4" xfId="22006" xr:uid="{00000000-0005-0000-0000-0000E8A90000}"/>
    <cellStyle name="Note 2 5 4 2" xfId="22007" xr:uid="{00000000-0005-0000-0000-0000E9A90000}"/>
    <cellStyle name="Note 2 5 4 3" xfId="26818" xr:uid="{00000000-0005-0000-0000-0000EAA90000}"/>
    <cellStyle name="Note 2 5 5" xfId="22008" xr:uid="{00000000-0005-0000-0000-0000EBA90000}"/>
    <cellStyle name="Note 2 5 5 2" xfId="22009" xr:uid="{00000000-0005-0000-0000-0000ECA90000}"/>
    <cellStyle name="Note 2 5 5 3" xfId="26819" xr:uid="{00000000-0005-0000-0000-0000EDA90000}"/>
    <cellStyle name="Note 2 5 6" xfId="22010" xr:uid="{00000000-0005-0000-0000-0000EEA90000}"/>
    <cellStyle name="Note 2 5 6 2" xfId="22011" xr:uid="{00000000-0005-0000-0000-0000EFA90000}"/>
    <cellStyle name="Note 2 5 6 3" xfId="26815" xr:uid="{00000000-0005-0000-0000-0000F0A90000}"/>
    <cellStyle name="Note 2 5 7" xfId="22012" xr:uid="{00000000-0005-0000-0000-0000F1A90000}"/>
    <cellStyle name="Note 2 5 7 2" xfId="22013" xr:uid="{00000000-0005-0000-0000-0000F2A90000}"/>
    <cellStyle name="Note 2 5 7 3" xfId="43917" xr:uid="{00000000-0005-0000-0000-0000F3A90000}"/>
    <cellStyle name="Note 2 5 8" xfId="23162" xr:uid="{00000000-0005-0000-0000-0000F4A90000}"/>
    <cellStyle name="Note 2 6" xfId="22014" xr:uid="{00000000-0005-0000-0000-0000F5A90000}"/>
    <cellStyle name="Note 2 6 2" xfId="22015" xr:uid="{00000000-0005-0000-0000-0000F6A90000}"/>
    <cellStyle name="Note 2 6 2 10" xfId="45445" xr:uid="{00000000-0005-0000-0000-0000F7A90000}"/>
    <cellStyle name="Note 2 6 2 11" xfId="44382" xr:uid="{00000000-0005-0000-0000-0000F8A90000}"/>
    <cellStyle name="Note 2 6 2 2" xfId="22016" xr:uid="{00000000-0005-0000-0000-0000F9A90000}"/>
    <cellStyle name="Note 2 6 2 2 2" xfId="45446" xr:uid="{00000000-0005-0000-0000-0000FAA90000}"/>
    <cellStyle name="Note 2 6 2 3" xfId="26821" xr:uid="{00000000-0005-0000-0000-0000FBA90000}"/>
    <cellStyle name="Note 2 6 2 3 2" xfId="45447" xr:uid="{00000000-0005-0000-0000-0000FCA90000}"/>
    <cellStyle name="Note 2 6 2 4" xfId="45448" xr:uid="{00000000-0005-0000-0000-0000FDA90000}"/>
    <cellStyle name="Note 2 6 2 5" xfId="45449" xr:uid="{00000000-0005-0000-0000-0000FEA90000}"/>
    <cellStyle name="Note 2 6 2 6" xfId="45450" xr:uid="{00000000-0005-0000-0000-0000FFA90000}"/>
    <cellStyle name="Note 2 6 2 7" xfId="45451" xr:uid="{00000000-0005-0000-0000-000000AA0000}"/>
    <cellStyle name="Note 2 6 2 8" xfId="45452" xr:uid="{00000000-0005-0000-0000-000001AA0000}"/>
    <cellStyle name="Note 2 6 2 9" xfId="45453" xr:uid="{00000000-0005-0000-0000-000002AA0000}"/>
    <cellStyle name="Note 2 6 3" xfId="22017" xr:uid="{00000000-0005-0000-0000-000003AA0000}"/>
    <cellStyle name="Note 2 6 3 2" xfId="22018" xr:uid="{00000000-0005-0000-0000-000004AA0000}"/>
    <cellStyle name="Note 2 6 3 3" xfId="26822" xr:uid="{00000000-0005-0000-0000-000005AA0000}"/>
    <cellStyle name="Note 2 6 3 4" xfId="44268" xr:uid="{00000000-0005-0000-0000-000006AA0000}"/>
    <cellStyle name="Note 2 6 4" xfId="22019" xr:uid="{00000000-0005-0000-0000-000007AA0000}"/>
    <cellStyle name="Note 2 6 4 2" xfId="22020" xr:uid="{00000000-0005-0000-0000-000008AA0000}"/>
    <cellStyle name="Note 2 6 4 3" xfId="26823" xr:uid="{00000000-0005-0000-0000-000009AA0000}"/>
    <cellStyle name="Note 2 6 5" xfId="22021" xr:uid="{00000000-0005-0000-0000-00000AAA0000}"/>
    <cellStyle name="Note 2 6 5 2" xfId="22022" xr:uid="{00000000-0005-0000-0000-00000BAA0000}"/>
    <cellStyle name="Note 2 6 5 3" xfId="26824" xr:uid="{00000000-0005-0000-0000-00000CAA0000}"/>
    <cellStyle name="Note 2 6 6" xfId="22023" xr:uid="{00000000-0005-0000-0000-00000DAA0000}"/>
    <cellStyle name="Note 2 6 6 2" xfId="22024" xr:uid="{00000000-0005-0000-0000-00000EAA0000}"/>
    <cellStyle name="Note 2 6 6 3" xfId="26820" xr:uid="{00000000-0005-0000-0000-00000FAA0000}"/>
    <cellStyle name="Note 2 6 7" xfId="22025" xr:uid="{00000000-0005-0000-0000-000010AA0000}"/>
    <cellStyle name="Note 2 6 7 2" xfId="22026" xr:uid="{00000000-0005-0000-0000-000011AA0000}"/>
    <cellStyle name="Note 2 6 7 3" xfId="43918" xr:uid="{00000000-0005-0000-0000-000012AA0000}"/>
    <cellStyle name="Note 2 6 8" xfId="23163" xr:uid="{00000000-0005-0000-0000-000013AA0000}"/>
    <cellStyle name="Note 2 7" xfId="22027" xr:uid="{00000000-0005-0000-0000-000014AA0000}"/>
    <cellStyle name="Note 2 7 10" xfId="45454" xr:uid="{00000000-0005-0000-0000-000015AA0000}"/>
    <cellStyle name="Note 2 7 11" xfId="44367" xr:uid="{00000000-0005-0000-0000-000016AA0000}"/>
    <cellStyle name="Note 2 7 2" xfId="22028" xr:uid="{00000000-0005-0000-0000-000017AA0000}"/>
    <cellStyle name="Note 2 7 2 2" xfId="45455" xr:uid="{00000000-0005-0000-0000-000018AA0000}"/>
    <cellStyle name="Note 2 7 3" xfId="23454" xr:uid="{00000000-0005-0000-0000-000019AA0000}"/>
    <cellStyle name="Note 2 7 3 2" xfId="45456" xr:uid="{00000000-0005-0000-0000-00001AAA0000}"/>
    <cellStyle name="Note 2 7 4" xfId="45457" xr:uid="{00000000-0005-0000-0000-00001BAA0000}"/>
    <cellStyle name="Note 2 7 5" xfId="45458" xr:uid="{00000000-0005-0000-0000-00001CAA0000}"/>
    <cellStyle name="Note 2 7 6" xfId="45459" xr:uid="{00000000-0005-0000-0000-00001DAA0000}"/>
    <cellStyle name="Note 2 7 7" xfId="45460" xr:uid="{00000000-0005-0000-0000-00001EAA0000}"/>
    <cellStyle name="Note 2 7 8" xfId="45461" xr:uid="{00000000-0005-0000-0000-00001FAA0000}"/>
    <cellStyle name="Note 2 7 9" xfId="45462" xr:uid="{00000000-0005-0000-0000-000020AA0000}"/>
    <cellStyle name="Note 2 8" xfId="22029" xr:uid="{00000000-0005-0000-0000-000021AA0000}"/>
    <cellStyle name="Note 2 8 2" xfId="22030" xr:uid="{00000000-0005-0000-0000-000022AA0000}"/>
    <cellStyle name="Note 2 8 3" xfId="27346" xr:uid="{00000000-0005-0000-0000-000023AA0000}"/>
    <cellStyle name="Note 2 8 4" xfId="44253" xr:uid="{00000000-0005-0000-0000-000024AA0000}"/>
    <cellStyle name="Note 2 9" xfId="22031" xr:uid="{00000000-0005-0000-0000-000025AA0000}"/>
    <cellStyle name="Note 2 9 2" xfId="22032" xr:uid="{00000000-0005-0000-0000-000026AA0000}"/>
    <cellStyle name="Note 2 9 3" xfId="43903" xr:uid="{00000000-0005-0000-0000-000027AA0000}"/>
    <cellStyle name="Note 3" xfId="22033" xr:uid="{00000000-0005-0000-0000-000028AA0000}"/>
    <cellStyle name="Note 3 10" xfId="23164" xr:uid="{00000000-0005-0000-0000-000029AA0000}"/>
    <cellStyle name="Note 3 2" xfId="22034" xr:uid="{00000000-0005-0000-0000-00002AAA0000}"/>
    <cellStyle name="Note 3 2 2" xfId="22035" xr:uid="{00000000-0005-0000-0000-00002BAA0000}"/>
    <cellStyle name="Note 3 2 2 2" xfId="22036" xr:uid="{00000000-0005-0000-0000-00002CAA0000}"/>
    <cellStyle name="Note 3 2 2 3" xfId="26826" xr:uid="{00000000-0005-0000-0000-00002DAA0000}"/>
    <cellStyle name="Note 3 2 2 4" xfId="44383" xr:uid="{00000000-0005-0000-0000-00002EAA0000}"/>
    <cellStyle name="Note 3 2 3" xfId="22037" xr:uid="{00000000-0005-0000-0000-00002FAA0000}"/>
    <cellStyle name="Note 3 2 3 2" xfId="33893" xr:uid="{00000000-0005-0000-0000-000030AA0000}"/>
    <cellStyle name="Note 3 2 3 3" xfId="45463" xr:uid="{00000000-0005-0000-0000-000031AA0000}"/>
    <cellStyle name="Note 3 2 4" xfId="22038" xr:uid="{00000000-0005-0000-0000-000032AA0000}"/>
    <cellStyle name="Note 3 2 4 2" xfId="22039" xr:uid="{00000000-0005-0000-0000-000033AA0000}"/>
    <cellStyle name="Note 3 2 4 3" xfId="43920" xr:uid="{00000000-0005-0000-0000-000034AA0000}"/>
    <cellStyle name="Note 3 2 4 4" xfId="46415" xr:uid="{00000000-0005-0000-0000-000035AA0000}"/>
    <cellStyle name="Note 3 2 5" xfId="22040" xr:uid="{00000000-0005-0000-0000-000036AA0000}"/>
    <cellStyle name="Note 3 2 6" xfId="23165" xr:uid="{00000000-0005-0000-0000-000037AA0000}"/>
    <cellStyle name="Note 3 2 7" xfId="23274" xr:uid="{00000000-0005-0000-0000-000038AA0000}"/>
    <cellStyle name="Note 3 2 8" xfId="44077" xr:uid="{00000000-0005-0000-0000-000039AA0000}"/>
    <cellStyle name="Note 3 3" xfId="22041" xr:uid="{00000000-0005-0000-0000-00003AAA0000}"/>
    <cellStyle name="Note 3 3 10" xfId="45464" xr:uid="{00000000-0005-0000-0000-00003BAA0000}"/>
    <cellStyle name="Note 3 3 11" xfId="44269" xr:uid="{00000000-0005-0000-0000-00003CAA0000}"/>
    <cellStyle name="Note 3 3 2" xfId="22042" xr:uid="{00000000-0005-0000-0000-00003DAA0000}"/>
    <cellStyle name="Note 3 3 2 2" xfId="45465" xr:uid="{00000000-0005-0000-0000-00003EAA0000}"/>
    <cellStyle name="Note 3 3 3" xfId="26827" xr:uid="{00000000-0005-0000-0000-00003FAA0000}"/>
    <cellStyle name="Note 3 3 3 2" xfId="45466" xr:uid="{00000000-0005-0000-0000-000040AA0000}"/>
    <cellStyle name="Note 3 3 4" xfId="45467" xr:uid="{00000000-0005-0000-0000-000041AA0000}"/>
    <cellStyle name="Note 3 3 5" xfId="45468" xr:uid="{00000000-0005-0000-0000-000042AA0000}"/>
    <cellStyle name="Note 3 3 6" xfId="45469" xr:uid="{00000000-0005-0000-0000-000043AA0000}"/>
    <cellStyle name="Note 3 3 7" xfId="45470" xr:uid="{00000000-0005-0000-0000-000044AA0000}"/>
    <cellStyle name="Note 3 3 8" xfId="45471" xr:uid="{00000000-0005-0000-0000-000045AA0000}"/>
    <cellStyle name="Note 3 3 9" xfId="45472" xr:uid="{00000000-0005-0000-0000-000046AA0000}"/>
    <cellStyle name="Note 3 4" xfId="22043" xr:uid="{00000000-0005-0000-0000-000047AA0000}"/>
    <cellStyle name="Note 3 4 2" xfId="22044" xr:uid="{00000000-0005-0000-0000-000048AA0000}"/>
    <cellStyle name="Note 3 4 3" xfId="26828" xr:uid="{00000000-0005-0000-0000-000049AA0000}"/>
    <cellStyle name="Note 3 4 4" xfId="45473" xr:uid="{00000000-0005-0000-0000-00004AAA0000}"/>
    <cellStyle name="Note 3 5" xfId="22045" xr:uid="{00000000-0005-0000-0000-00004BAA0000}"/>
    <cellStyle name="Note 3 5 2" xfId="22046" xr:uid="{00000000-0005-0000-0000-00004CAA0000}"/>
    <cellStyle name="Note 3 5 3" xfId="26829" xr:uid="{00000000-0005-0000-0000-00004DAA0000}"/>
    <cellStyle name="Note 3 6" xfId="22047" xr:uid="{00000000-0005-0000-0000-00004EAA0000}"/>
    <cellStyle name="Note 3 6 2" xfId="22048" xr:uid="{00000000-0005-0000-0000-00004FAA0000}"/>
    <cellStyle name="Note 3 6 3" xfId="26830" xr:uid="{00000000-0005-0000-0000-000050AA0000}"/>
    <cellStyle name="Note 3 7" xfId="22049" xr:uid="{00000000-0005-0000-0000-000051AA0000}"/>
    <cellStyle name="Note 3 7 2" xfId="22050" xr:uid="{00000000-0005-0000-0000-000052AA0000}"/>
    <cellStyle name="Note 3 7 3" xfId="26825" xr:uid="{00000000-0005-0000-0000-000053AA0000}"/>
    <cellStyle name="Note 3 8" xfId="22051" xr:uid="{00000000-0005-0000-0000-000054AA0000}"/>
    <cellStyle name="Note 3 8 2" xfId="33867" xr:uid="{00000000-0005-0000-0000-000055AA0000}"/>
    <cellStyle name="Note 3 9" xfId="22052" xr:uid="{00000000-0005-0000-0000-000056AA0000}"/>
    <cellStyle name="Note 3 9 2" xfId="43919" xr:uid="{00000000-0005-0000-0000-000057AA0000}"/>
    <cellStyle name="Note 4" xfId="22053" xr:uid="{00000000-0005-0000-0000-000058AA0000}"/>
    <cellStyle name="Note 4 2" xfId="22054" xr:uid="{00000000-0005-0000-0000-000059AA0000}"/>
    <cellStyle name="Note 4 2 2" xfId="22055" xr:uid="{00000000-0005-0000-0000-00005AAA0000}"/>
    <cellStyle name="Note 4 2 2 2" xfId="33895" xr:uid="{00000000-0005-0000-0000-00005BAA0000}"/>
    <cellStyle name="Note 4 2 2 3" xfId="44384" xr:uid="{00000000-0005-0000-0000-00005CAA0000}"/>
    <cellStyle name="Note 4 2 3" xfId="23276" xr:uid="{00000000-0005-0000-0000-00005DAA0000}"/>
    <cellStyle name="Note 4 2 3 2" xfId="45474" xr:uid="{00000000-0005-0000-0000-00005EAA0000}"/>
    <cellStyle name="Note 4 2 4" xfId="46416" xr:uid="{00000000-0005-0000-0000-00005FAA0000}"/>
    <cellStyle name="Note 4 2 5" xfId="44078" xr:uid="{00000000-0005-0000-0000-000060AA0000}"/>
    <cellStyle name="Note 4 3" xfId="22056" xr:uid="{00000000-0005-0000-0000-000061AA0000}"/>
    <cellStyle name="Note 4 3 10" xfId="45475" xr:uid="{00000000-0005-0000-0000-000062AA0000}"/>
    <cellStyle name="Note 4 3 11" xfId="44270" xr:uid="{00000000-0005-0000-0000-000063AA0000}"/>
    <cellStyle name="Note 4 3 2" xfId="26831" xr:uid="{00000000-0005-0000-0000-000064AA0000}"/>
    <cellStyle name="Note 4 3 2 2" xfId="45476" xr:uid="{00000000-0005-0000-0000-000065AA0000}"/>
    <cellStyle name="Note 4 3 3" xfId="45477" xr:uid="{00000000-0005-0000-0000-000066AA0000}"/>
    <cellStyle name="Note 4 3 4" xfId="45478" xr:uid="{00000000-0005-0000-0000-000067AA0000}"/>
    <cellStyle name="Note 4 3 5" xfId="45479" xr:uid="{00000000-0005-0000-0000-000068AA0000}"/>
    <cellStyle name="Note 4 3 6" xfId="45480" xr:uid="{00000000-0005-0000-0000-000069AA0000}"/>
    <cellStyle name="Note 4 3 7" xfId="45481" xr:uid="{00000000-0005-0000-0000-00006AAA0000}"/>
    <cellStyle name="Note 4 3 8" xfId="45482" xr:uid="{00000000-0005-0000-0000-00006BAA0000}"/>
    <cellStyle name="Note 4 3 9" xfId="45483" xr:uid="{00000000-0005-0000-0000-00006CAA0000}"/>
    <cellStyle name="Note 4 4" xfId="22057" xr:uid="{00000000-0005-0000-0000-00006DAA0000}"/>
    <cellStyle name="Note 4 4 2" xfId="22058" xr:uid="{00000000-0005-0000-0000-00006EAA0000}"/>
    <cellStyle name="Note 4 4 3" xfId="33894" xr:uid="{00000000-0005-0000-0000-00006FAA0000}"/>
    <cellStyle name="Note 4 4 4" xfId="45484" xr:uid="{00000000-0005-0000-0000-000070AA0000}"/>
    <cellStyle name="Note 4 5" xfId="22059" xr:uid="{00000000-0005-0000-0000-000071AA0000}"/>
    <cellStyle name="Note 4 5 2" xfId="43921" xr:uid="{00000000-0005-0000-0000-000072AA0000}"/>
    <cellStyle name="Note 4 6" xfId="22060" xr:uid="{00000000-0005-0000-0000-000073AA0000}"/>
    <cellStyle name="Note 4 7" xfId="23166" xr:uid="{00000000-0005-0000-0000-000074AA0000}"/>
    <cellStyle name="Note 4 8" xfId="23275" xr:uid="{00000000-0005-0000-0000-000075AA0000}"/>
    <cellStyle name="Note 5" xfId="22061" xr:uid="{00000000-0005-0000-0000-000076AA0000}"/>
    <cellStyle name="Note 5 2" xfId="22062" xr:uid="{00000000-0005-0000-0000-000077AA0000}"/>
    <cellStyle name="Note 5 2 2" xfId="26832" xr:uid="{00000000-0005-0000-0000-000078AA0000}"/>
    <cellStyle name="Note 5 3" xfId="23356" xr:uid="{00000000-0005-0000-0000-000079AA0000}"/>
    <cellStyle name="Note 6" xfId="22063" xr:uid="{00000000-0005-0000-0000-00007AAA0000}"/>
    <cellStyle name="Note 6 2" xfId="22064" xr:uid="{00000000-0005-0000-0000-00007BAA0000}"/>
    <cellStyle name="Note 6 3" xfId="26833" xr:uid="{00000000-0005-0000-0000-00007CAA0000}"/>
    <cellStyle name="Œ…‹æØ‚è [0.00]_Region Orders (2)" xfId="22065" xr:uid="{00000000-0005-0000-0000-00007DAA0000}"/>
    <cellStyle name="Œ…‹æØ‚è_Region Orders (2)" xfId="22066" xr:uid="{00000000-0005-0000-0000-00007EAA0000}"/>
    <cellStyle name="Output 2" xfId="22067" xr:uid="{00000000-0005-0000-0000-00007FAA0000}"/>
    <cellStyle name="Output 2 2" xfId="22068" xr:uid="{00000000-0005-0000-0000-000080AA0000}"/>
    <cellStyle name="Output 2 2 2" xfId="22069" xr:uid="{00000000-0005-0000-0000-000081AA0000}"/>
    <cellStyle name="Output 2 2 2 10" xfId="22070" xr:uid="{00000000-0005-0000-0000-000082AA0000}"/>
    <cellStyle name="Output 2 2 2 10 10" xfId="45485" xr:uid="{00000000-0005-0000-0000-000083AA0000}"/>
    <cellStyle name="Output 2 2 2 10 11" xfId="44273" xr:uid="{00000000-0005-0000-0000-000084AA0000}"/>
    <cellStyle name="Output 2 2 2 10 2" xfId="22071" xr:uid="{00000000-0005-0000-0000-000085AA0000}"/>
    <cellStyle name="Output 2 2 2 10 2 2" xfId="22072" xr:uid="{00000000-0005-0000-0000-000086AA0000}"/>
    <cellStyle name="Output 2 2 2 10 2 2 2" xfId="22073" xr:uid="{00000000-0005-0000-0000-000087AA0000}"/>
    <cellStyle name="Output 2 2 2 10 2 2 3" xfId="37320" xr:uid="{00000000-0005-0000-0000-000088AA0000}"/>
    <cellStyle name="Output 2 2 2 10 2 3" xfId="27298" xr:uid="{00000000-0005-0000-0000-000089AA0000}"/>
    <cellStyle name="Output 2 2 2 10 2 4" xfId="45486" xr:uid="{00000000-0005-0000-0000-00008AAA0000}"/>
    <cellStyle name="Output 2 2 2 10 3" xfId="22074" xr:uid="{00000000-0005-0000-0000-00008BAA0000}"/>
    <cellStyle name="Output 2 2 2 10 3 2" xfId="45487" xr:uid="{00000000-0005-0000-0000-00008CAA0000}"/>
    <cellStyle name="Output 2 2 2 10 4" xfId="26836" xr:uid="{00000000-0005-0000-0000-00008DAA0000}"/>
    <cellStyle name="Output 2 2 2 10 4 2" xfId="45488" xr:uid="{00000000-0005-0000-0000-00008EAA0000}"/>
    <cellStyle name="Output 2 2 2 10 5" xfId="45489" xr:uid="{00000000-0005-0000-0000-00008FAA0000}"/>
    <cellStyle name="Output 2 2 2 10 6" xfId="45490" xr:uid="{00000000-0005-0000-0000-000090AA0000}"/>
    <cellStyle name="Output 2 2 2 10 7" xfId="45491" xr:uid="{00000000-0005-0000-0000-000091AA0000}"/>
    <cellStyle name="Output 2 2 2 10 8" xfId="45492" xr:uid="{00000000-0005-0000-0000-000092AA0000}"/>
    <cellStyle name="Output 2 2 2 10 9" xfId="45493" xr:uid="{00000000-0005-0000-0000-000093AA0000}"/>
    <cellStyle name="Output 2 2 2 11" xfId="22075" xr:uid="{00000000-0005-0000-0000-000094AA0000}"/>
    <cellStyle name="Output 2 2 2 11 2" xfId="22076" xr:uid="{00000000-0005-0000-0000-000095AA0000}"/>
    <cellStyle name="Output 2 2 2 11 2 2" xfId="22077" xr:uid="{00000000-0005-0000-0000-000096AA0000}"/>
    <cellStyle name="Output 2 2 2 11 2 2 2" xfId="22078" xr:uid="{00000000-0005-0000-0000-000097AA0000}"/>
    <cellStyle name="Output 2 2 2 11 2 2 3" xfId="37321" xr:uid="{00000000-0005-0000-0000-000098AA0000}"/>
    <cellStyle name="Output 2 2 2 11 2 3" xfId="27299" xr:uid="{00000000-0005-0000-0000-000099AA0000}"/>
    <cellStyle name="Output 2 2 2 11 3" xfId="22079" xr:uid="{00000000-0005-0000-0000-00009AAA0000}"/>
    <cellStyle name="Output 2 2 2 11 4" xfId="26837" xr:uid="{00000000-0005-0000-0000-00009BAA0000}"/>
    <cellStyle name="Output 2 2 2 11 5" xfId="45494" xr:uid="{00000000-0005-0000-0000-00009CAA0000}"/>
    <cellStyle name="Output 2 2 2 12" xfId="22080" xr:uid="{00000000-0005-0000-0000-00009DAA0000}"/>
    <cellStyle name="Output 2 2 2 12 2" xfId="22081" xr:uid="{00000000-0005-0000-0000-00009EAA0000}"/>
    <cellStyle name="Output 2 2 2 12 3" xfId="26835" xr:uid="{00000000-0005-0000-0000-00009FAA0000}"/>
    <cellStyle name="Output 2 2 2 12 4" xfId="45495" xr:uid="{00000000-0005-0000-0000-0000A0AA0000}"/>
    <cellStyle name="Output 2 2 2 13" xfId="22082" xr:uid="{00000000-0005-0000-0000-0000A1AA0000}"/>
    <cellStyle name="Output 2 2 2 13 2" xfId="22083" xr:uid="{00000000-0005-0000-0000-0000A2AA0000}"/>
    <cellStyle name="Output 2 2 2 13 3" xfId="43924" xr:uid="{00000000-0005-0000-0000-0000A3AA0000}"/>
    <cellStyle name="Output 2 2 2 13 4" xfId="45496" xr:uid="{00000000-0005-0000-0000-0000A4AA0000}"/>
    <cellStyle name="Output 2 2 2 14" xfId="23169" xr:uid="{00000000-0005-0000-0000-0000A5AA0000}"/>
    <cellStyle name="Output 2 2 2 2" xfId="22084" xr:uid="{00000000-0005-0000-0000-0000A6AA0000}"/>
    <cellStyle name="Output 2 2 2 2 10" xfId="23170" xr:uid="{00000000-0005-0000-0000-0000A7AA0000}"/>
    <cellStyle name="Output 2 2 2 2 2" xfId="22085" xr:uid="{00000000-0005-0000-0000-0000A8AA0000}"/>
    <cellStyle name="Output 2 2 2 2 2 10" xfId="45497" xr:uid="{00000000-0005-0000-0000-0000A9AA0000}"/>
    <cellStyle name="Output 2 2 2 2 2 11" xfId="44274" xr:uid="{00000000-0005-0000-0000-0000AAAA0000}"/>
    <cellStyle name="Output 2 2 2 2 2 2" xfId="22086" xr:uid="{00000000-0005-0000-0000-0000ABAA0000}"/>
    <cellStyle name="Output 2 2 2 2 2 2 2" xfId="22087" xr:uid="{00000000-0005-0000-0000-0000ACAA0000}"/>
    <cellStyle name="Output 2 2 2 2 2 2 2 2" xfId="22088" xr:uid="{00000000-0005-0000-0000-0000ADAA0000}"/>
    <cellStyle name="Output 2 2 2 2 2 2 2 2 2" xfId="22089" xr:uid="{00000000-0005-0000-0000-0000AEAA0000}"/>
    <cellStyle name="Output 2 2 2 2 2 2 2 2 3" xfId="37323" xr:uid="{00000000-0005-0000-0000-0000AFAA0000}"/>
    <cellStyle name="Output 2 2 2 2 2 2 2 3" xfId="27301" xr:uid="{00000000-0005-0000-0000-0000B0AA0000}"/>
    <cellStyle name="Output 2 2 2 2 2 2 3" xfId="22090" xr:uid="{00000000-0005-0000-0000-0000B1AA0000}"/>
    <cellStyle name="Output 2 2 2 2 2 2 4" xfId="26840" xr:uid="{00000000-0005-0000-0000-0000B2AA0000}"/>
    <cellStyle name="Output 2 2 2 2 2 2 5" xfId="45498" xr:uid="{00000000-0005-0000-0000-0000B3AA0000}"/>
    <cellStyle name="Output 2 2 2 2 2 3" xfId="22091" xr:uid="{00000000-0005-0000-0000-0000B4AA0000}"/>
    <cellStyle name="Output 2 2 2 2 2 3 2" xfId="22092" xr:uid="{00000000-0005-0000-0000-0000B5AA0000}"/>
    <cellStyle name="Output 2 2 2 2 2 3 2 2" xfId="22093" xr:uid="{00000000-0005-0000-0000-0000B6AA0000}"/>
    <cellStyle name="Output 2 2 2 2 2 3 2 2 2" xfId="22094" xr:uid="{00000000-0005-0000-0000-0000B7AA0000}"/>
    <cellStyle name="Output 2 2 2 2 2 3 2 2 3" xfId="37324" xr:uid="{00000000-0005-0000-0000-0000B8AA0000}"/>
    <cellStyle name="Output 2 2 2 2 2 3 2 3" xfId="27302" xr:uid="{00000000-0005-0000-0000-0000B9AA0000}"/>
    <cellStyle name="Output 2 2 2 2 2 3 3" xfId="22095" xr:uid="{00000000-0005-0000-0000-0000BAAA0000}"/>
    <cellStyle name="Output 2 2 2 2 2 3 4" xfId="26841" xr:uid="{00000000-0005-0000-0000-0000BBAA0000}"/>
    <cellStyle name="Output 2 2 2 2 2 3 5" xfId="45499" xr:uid="{00000000-0005-0000-0000-0000BCAA0000}"/>
    <cellStyle name="Output 2 2 2 2 2 4" xfId="22096" xr:uid="{00000000-0005-0000-0000-0000BDAA0000}"/>
    <cellStyle name="Output 2 2 2 2 2 4 2" xfId="22097" xr:uid="{00000000-0005-0000-0000-0000BEAA0000}"/>
    <cellStyle name="Output 2 2 2 2 2 4 2 2" xfId="22098" xr:uid="{00000000-0005-0000-0000-0000BFAA0000}"/>
    <cellStyle name="Output 2 2 2 2 2 4 2 2 2" xfId="22099" xr:uid="{00000000-0005-0000-0000-0000C0AA0000}"/>
    <cellStyle name="Output 2 2 2 2 2 4 2 2 3" xfId="37325" xr:uid="{00000000-0005-0000-0000-0000C1AA0000}"/>
    <cellStyle name="Output 2 2 2 2 2 4 2 3" xfId="27303" xr:uid="{00000000-0005-0000-0000-0000C2AA0000}"/>
    <cellStyle name="Output 2 2 2 2 2 4 3" xfId="22100" xr:uid="{00000000-0005-0000-0000-0000C3AA0000}"/>
    <cellStyle name="Output 2 2 2 2 2 4 4" xfId="26842" xr:uid="{00000000-0005-0000-0000-0000C4AA0000}"/>
    <cellStyle name="Output 2 2 2 2 2 4 5" xfId="45500" xr:uid="{00000000-0005-0000-0000-0000C5AA0000}"/>
    <cellStyle name="Output 2 2 2 2 2 5" xfId="22101" xr:uid="{00000000-0005-0000-0000-0000C6AA0000}"/>
    <cellStyle name="Output 2 2 2 2 2 5 2" xfId="22102" xr:uid="{00000000-0005-0000-0000-0000C7AA0000}"/>
    <cellStyle name="Output 2 2 2 2 2 5 2 2" xfId="22103" xr:uid="{00000000-0005-0000-0000-0000C8AA0000}"/>
    <cellStyle name="Output 2 2 2 2 2 5 2 2 2" xfId="22104" xr:uid="{00000000-0005-0000-0000-0000C9AA0000}"/>
    <cellStyle name="Output 2 2 2 2 2 5 2 2 3" xfId="37326" xr:uid="{00000000-0005-0000-0000-0000CAAA0000}"/>
    <cellStyle name="Output 2 2 2 2 2 5 2 3" xfId="27304" xr:uid="{00000000-0005-0000-0000-0000CBAA0000}"/>
    <cellStyle name="Output 2 2 2 2 2 5 3" xfId="22105" xr:uid="{00000000-0005-0000-0000-0000CCAA0000}"/>
    <cellStyle name="Output 2 2 2 2 2 5 4" xfId="26843" xr:uid="{00000000-0005-0000-0000-0000CDAA0000}"/>
    <cellStyle name="Output 2 2 2 2 2 5 5" xfId="45501" xr:uid="{00000000-0005-0000-0000-0000CEAA0000}"/>
    <cellStyle name="Output 2 2 2 2 2 6" xfId="22106" xr:uid="{00000000-0005-0000-0000-0000CFAA0000}"/>
    <cellStyle name="Output 2 2 2 2 2 6 2" xfId="22107" xr:uid="{00000000-0005-0000-0000-0000D0AA0000}"/>
    <cellStyle name="Output 2 2 2 2 2 6 2 2" xfId="22108" xr:uid="{00000000-0005-0000-0000-0000D1AA0000}"/>
    <cellStyle name="Output 2 2 2 2 2 6 2 3" xfId="37322" xr:uid="{00000000-0005-0000-0000-0000D2AA0000}"/>
    <cellStyle name="Output 2 2 2 2 2 6 3" xfId="27300" xr:uid="{00000000-0005-0000-0000-0000D3AA0000}"/>
    <cellStyle name="Output 2 2 2 2 2 6 4" xfId="45502" xr:uid="{00000000-0005-0000-0000-0000D4AA0000}"/>
    <cellStyle name="Output 2 2 2 2 2 7" xfId="22109" xr:uid="{00000000-0005-0000-0000-0000D5AA0000}"/>
    <cellStyle name="Output 2 2 2 2 2 7 2" xfId="45503" xr:uid="{00000000-0005-0000-0000-0000D6AA0000}"/>
    <cellStyle name="Output 2 2 2 2 2 8" xfId="26839" xr:uid="{00000000-0005-0000-0000-0000D7AA0000}"/>
    <cellStyle name="Output 2 2 2 2 2 8 2" xfId="45504" xr:uid="{00000000-0005-0000-0000-0000D8AA0000}"/>
    <cellStyle name="Output 2 2 2 2 2 9" xfId="45505" xr:uid="{00000000-0005-0000-0000-0000D9AA0000}"/>
    <cellStyle name="Output 2 2 2 2 3" xfId="22110" xr:uid="{00000000-0005-0000-0000-0000DAAA0000}"/>
    <cellStyle name="Output 2 2 2 2 3 2" xfId="22111" xr:uid="{00000000-0005-0000-0000-0000DBAA0000}"/>
    <cellStyle name="Output 2 2 2 2 3 2 2" xfId="22112" xr:uid="{00000000-0005-0000-0000-0000DCAA0000}"/>
    <cellStyle name="Output 2 2 2 2 3 2 2 2" xfId="22113" xr:uid="{00000000-0005-0000-0000-0000DDAA0000}"/>
    <cellStyle name="Output 2 2 2 2 3 2 2 2 2" xfId="22114" xr:uid="{00000000-0005-0000-0000-0000DEAA0000}"/>
    <cellStyle name="Output 2 2 2 2 3 2 2 2 3" xfId="37328" xr:uid="{00000000-0005-0000-0000-0000DFAA0000}"/>
    <cellStyle name="Output 2 2 2 2 3 2 2 3" xfId="27306" xr:uid="{00000000-0005-0000-0000-0000E0AA0000}"/>
    <cellStyle name="Output 2 2 2 2 3 2 3" xfId="22115" xr:uid="{00000000-0005-0000-0000-0000E1AA0000}"/>
    <cellStyle name="Output 2 2 2 2 3 2 4" xfId="26845" xr:uid="{00000000-0005-0000-0000-0000E2AA0000}"/>
    <cellStyle name="Output 2 2 2 2 3 3" xfId="22116" xr:uid="{00000000-0005-0000-0000-0000E3AA0000}"/>
    <cellStyle name="Output 2 2 2 2 3 3 2" xfId="22117" xr:uid="{00000000-0005-0000-0000-0000E4AA0000}"/>
    <cellStyle name="Output 2 2 2 2 3 3 2 2" xfId="22118" xr:uid="{00000000-0005-0000-0000-0000E5AA0000}"/>
    <cellStyle name="Output 2 2 2 2 3 3 2 2 2" xfId="22119" xr:uid="{00000000-0005-0000-0000-0000E6AA0000}"/>
    <cellStyle name="Output 2 2 2 2 3 3 2 2 3" xfId="37329" xr:uid="{00000000-0005-0000-0000-0000E7AA0000}"/>
    <cellStyle name="Output 2 2 2 2 3 3 2 3" xfId="27307" xr:uid="{00000000-0005-0000-0000-0000E8AA0000}"/>
    <cellStyle name="Output 2 2 2 2 3 3 3" xfId="22120" xr:uid="{00000000-0005-0000-0000-0000E9AA0000}"/>
    <cellStyle name="Output 2 2 2 2 3 3 4" xfId="26846" xr:uid="{00000000-0005-0000-0000-0000EAAA0000}"/>
    <cellStyle name="Output 2 2 2 2 3 4" xfId="22121" xr:uid="{00000000-0005-0000-0000-0000EBAA0000}"/>
    <cellStyle name="Output 2 2 2 2 3 4 2" xfId="22122" xr:uid="{00000000-0005-0000-0000-0000ECAA0000}"/>
    <cellStyle name="Output 2 2 2 2 3 4 2 2" xfId="22123" xr:uid="{00000000-0005-0000-0000-0000EDAA0000}"/>
    <cellStyle name="Output 2 2 2 2 3 4 2 2 2" xfId="22124" xr:uid="{00000000-0005-0000-0000-0000EEAA0000}"/>
    <cellStyle name="Output 2 2 2 2 3 4 2 2 3" xfId="37330" xr:uid="{00000000-0005-0000-0000-0000EFAA0000}"/>
    <cellStyle name="Output 2 2 2 2 3 4 2 3" xfId="27308" xr:uid="{00000000-0005-0000-0000-0000F0AA0000}"/>
    <cellStyle name="Output 2 2 2 2 3 4 3" xfId="22125" xr:uid="{00000000-0005-0000-0000-0000F1AA0000}"/>
    <cellStyle name="Output 2 2 2 2 3 4 4" xfId="26847" xr:uid="{00000000-0005-0000-0000-0000F2AA0000}"/>
    <cellStyle name="Output 2 2 2 2 3 5" xfId="22126" xr:uid="{00000000-0005-0000-0000-0000F3AA0000}"/>
    <cellStyle name="Output 2 2 2 2 3 5 2" xfId="22127" xr:uid="{00000000-0005-0000-0000-0000F4AA0000}"/>
    <cellStyle name="Output 2 2 2 2 3 5 2 2" xfId="22128" xr:uid="{00000000-0005-0000-0000-0000F5AA0000}"/>
    <cellStyle name="Output 2 2 2 2 3 5 2 2 2" xfId="22129" xr:uid="{00000000-0005-0000-0000-0000F6AA0000}"/>
    <cellStyle name="Output 2 2 2 2 3 5 2 2 3" xfId="37331" xr:uid="{00000000-0005-0000-0000-0000F7AA0000}"/>
    <cellStyle name="Output 2 2 2 2 3 5 2 3" xfId="27309" xr:uid="{00000000-0005-0000-0000-0000F8AA0000}"/>
    <cellStyle name="Output 2 2 2 2 3 5 3" xfId="22130" xr:uid="{00000000-0005-0000-0000-0000F9AA0000}"/>
    <cellStyle name="Output 2 2 2 2 3 5 4" xfId="26848" xr:uid="{00000000-0005-0000-0000-0000FAAA0000}"/>
    <cellStyle name="Output 2 2 2 2 3 6" xfId="22131" xr:uid="{00000000-0005-0000-0000-0000FBAA0000}"/>
    <cellStyle name="Output 2 2 2 2 3 6 2" xfId="22132" xr:uid="{00000000-0005-0000-0000-0000FCAA0000}"/>
    <cellStyle name="Output 2 2 2 2 3 6 2 2" xfId="22133" xr:uid="{00000000-0005-0000-0000-0000FDAA0000}"/>
    <cellStyle name="Output 2 2 2 2 3 6 2 3" xfId="37327" xr:uid="{00000000-0005-0000-0000-0000FEAA0000}"/>
    <cellStyle name="Output 2 2 2 2 3 6 3" xfId="27305" xr:uid="{00000000-0005-0000-0000-0000FFAA0000}"/>
    <cellStyle name="Output 2 2 2 2 3 7" xfId="22134" xr:uid="{00000000-0005-0000-0000-000000AB0000}"/>
    <cellStyle name="Output 2 2 2 2 3 8" xfId="26844" xr:uid="{00000000-0005-0000-0000-000001AB0000}"/>
    <cellStyle name="Output 2 2 2 2 3 9" xfId="45506" xr:uid="{00000000-0005-0000-0000-000002AB0000}"/>
    <cellStyle name="Output 2 2 2 2 4" xfId="22135" xr:uid="{00000000-0005-0000-0000-000003AB0000}"/>
    <cellStyle name="Output 2 2 2 2 4 2" xfId="22136" xr:uid="{00000000-0005-0000-0000-000004AB0000}"/>
    <cellStyle name="Output 2 2 2 2 4 2 2" xfId="22137" xr:uid="{00000000-0005-0000-0000-000005AB0000}"/>
    <cellStyle name="Output 2 2 2 2 4 2 2 2" xfId="22138" xr:uid="{00000000-0005-0000-0000-000006AB0000}"/>
    <cellStyle name="Output 2 2 2 2 4 2 2 2 2" xfId="22139" xr:uid="{00000000-0005-0000-0000-000007AB0000}"/>
    <cellStyle name="Output 2 2 2 2 4 2 2 2 3" xfId="37333" xr:uid="{00000000-0005-0000-0000-000008AB0000}"/>
    <cellStyle name="Output 2 2 2 2 4 2 2 3" xfId="27311" xr:uid="{00000000-0005-0000-0000-000009AB0000}"/>
    <cellStyle name="Output 2 2 2 2 4 2 3" xfId="22140" xr:uid="{00000000-0005-0000-0000-00000AAB0000}"/>
    <cellStyle name="Output 2 2 2 2 4 2 4" xfId="26850" xr:uid="{00000000-0005-0000-0000-00000BAB0000}"/>
    <cellStyle name="Output 2 2 2 2 4 3" xfId="22141" xr:uid="{00000000-0005-0000-0000-00000CAB0000}"/>
    <cellStyle name="Output 2 2 2 2 4 3 2" xfId="22142" xr:uid="{00000000-0005-0000-0000-00000DAB0000}"/>
    <cellStyle name="Output 2 2 2 2 4 3 2 2" xfId="22143" xr:uid="{00000000-0005-0000-0000-00000EAB0000}"/>
    <cellStyle name="Output 2 2 2 2 4 3 2 2 2" xfId="22144" xr:uid="{00000000-0005-0000-0000-00000FAB0000}"/>
    <cellStyle name="Output 2 2 2 2 4 3 2 2 3" xfId="37334" xr:uid="{00000000-0005-0000-0000-000010AB0000}"/>
    <cellStyle name="Output 2 2 2 2 4 3 2 3" xfId="27312" xr:uid="{00000000-0005-0000-0000-000011AB0000}"/>
    <cellStyle name="Output 2 2 2 2 4 3 3" xfId="22145" xr:uid="{00000000-0005-0000-0000-000012AB0000}"/>
    <cellStyle name="Output 2 2 2 2 4 3 4" xfId="26851" xr:uid="{00000000-0005-0000-0000-000013AB0000}"/>
    <cellStyle name="Output 2 2 2 2 4 4" xfId="22146" xr:uid="{00000000-0005-0000-0000-000014AB0000}"/>
    <cellStyle name="Output 2 2 2 2 4 4 2" xfId="22147" xr:uid="{00000000-0005-0000-0000-000015AB0000}"/>
    <cellStyle name="Output 2 2 2 2 4 4 2 2" xfId="22148" xr:uid="{00000000-0005-0000-0000-000016AB0000}"/>
    <cellStyle name="Output 2 2 2 2 4 4 2 2 2" xfId="22149" xr:uid="{00000000-0005-0000-0000-000017AB0000}"/>
    <cellStyle name="Output 2 2 2 2 4 4 2 2 3" xfId="37335" xr:uid="{00000000-0005-0000-0000-000018AB0000}"/>
    <cellStyle name="Output 2 2 2 2 4 4 2 3" xfId="27313" xr:uid="{00000000-0005-0000-0000-000019AB0000}"/>
    <cellStyle name="Output 2 2 2 2 4 4 3" xfId="22150" xr:uid="{00000000-0005-0000-0000-00001AAB0000}"/>
    <cellStyle name="Output 2 2 2 2 4 4 4" xfId="26852" xr:uid="{00000000-0005-0000-0000-00001BAB0000}"/>
    <cellStyle name="Output 2 2 2 2 4 5" xfId="22151" xr:uid="{00000000-0005-0000-0000-00001CAB0000}"/>
    <cellStyle name="Output 2 2 2 2 4 5 2" xfId="22152" xr:uid="{00000000-0005-0000-0000-00001DAB0000}"/>
    <cellStyle name="Output 2 2 2 2 4 5 2 2" xfId="22153" xr:uid="{00000000-0005-0000-0000-00001EAB0000}"/>
    <cellStyle name="Output 2 2 2 2 4 5 2 2 2" xfId="22154" xr:uid="{00000000-0005-0000-0000-00001FAB0000}"/>
    <cellStyle name="Output 2 2 2 2 4 5 2 2 3" xfId="37336" xr:uid="{00000000-0005-0000-0000-000020AB0000}"/>
    <cellStyle name="Output 2 2 2 2 4 5 2 3" xfId="27314" xr:uid="{00000000-0005-0000-0000-000021AB0000}"/>
    <cellStyle name="Output 2 2 2 2 4 5 3" xfId="22155" xr:uid="{00000000-0005-0000-0000-000022AB0000}"/>
    <cellStyle name="Output 2 2 2 2 4 5 4" xfId="26853" xr:uid="{00000000-0005-0000-0000-000023AB0000}"/>
    <cellStyle name="Output 2 2 2 2 4 6" xfId="22156" xr:uid="{00000000-0005-0000-0000-000024AB0000}"/>
    <cellStyle name="Output 2 2 2 2 4 6 2" xfId="22157" xr:uid="{00000000-0005-0000-0000-000025AB0000}"/>
    <cellStyle name="Output 2 2 2 2 4 6 2 2" xfId="22158" xr:uid="{00000000-0005-0000-0000-000026AB0000}"/>
    <cellStyle name="Output 2 2 2 2 4 6 2 3" xfId="37332" xr:uid="{00000000-0005-0000-0000-000027AB0000}"/>
    <cellStyle name="Output 2 2 2 2 4 6 3" xfId="27310" xr:uid="{00000000-0005-0000-0000-000028AB0000}"/>
    <cellStyle name="Output 2 2 2 2 4 7" xfId="22159" xr:uid="{00000000-0005-0000-0000-000029AB0000}"/>
    <cellStyle name="Output 2 2 2 2 4 8" xfId="26849" xr:uid="{00000000-0005-0000-0000-00002AAB0000}"/>
    <cellStyle name="Output 2 2 2 2 4 9" xfId="45507" xr:uid="{00000000-0005-0000-0000-00002BAB0000}"/>
    <cellStyle name="Output 2 2 2 2 5" xfId="22160" xr:uid="{00000000-0005-0000-0000-00002CAB0000}"/>
    <cellStyle name="Output 2 2 2 2 5 2" xfId="22161" xr:uid="{00000000-0005-0000-0000-00002DAB0000}"/>
    <cellStyle name="Output 2 2 2 2 5 2 2" xfId="22162" xr:uid="{00000000-0005-0000-0000-00002EAB0000}"/>
    <cellStyle name="Output 2 2 2 2 5 2 2 2" xfId="22163" xr:uid="{00000000-0005-0000-0000-00002FAB0000}"/>
    <cellStyle name="Output 2 2 2 2 5 2 2 2 2" xfId="22164" xr:uid="{00000000-0005-0000-0000-000030AB0000}"/>
    <cellStyle name="Output 2 2 2 2 5 2 2 2 3" xfId="37338" xr:uid="{00000000-0005-0000-0000-000031AB0000}"/>
    <cellStyle name="Output 2 2 2 2 5 2 2 3" xfId="27316" xr:uid="{00000000-0005-0000-0000-000032AB0000}"/>
    <cellStyle name="Output 2 2 2 2 5 2 3" xfId="22165" xr:uid="{00000000-0005-0000-0000-000033AB0000}"/>
    <cellStyle name="Output 2 2 2 2 5 2 4" xfId="26855" xr:uid="{00000000-0005-0000-0000-000034AB0000}"/>
    <cellStyle name="Output 2 2 2 2 5 3" xfId="22166" xr:uid="{00000000-0005-0000-0000-000035AB0000}"/>
    <cellStyle name="Output 2 2 2 2 5 3 2" xfId="22167" xr:uid="{00000000-0005-0000-0000-000036AB0000}"/>
    <cellStyle name="Output 2 2 2 2 5 3 2 2" xfId="22168" xr:uid="{00000000-0005-0000-0000-000037AB0000}"/>
    <cellStyle name="Output 2 2 2 2 5 3 2 2 2" xfId="22169" xr:uid="{00000000-0005-0000-0000-000038AB0000}"/>
    <cellStyle name="Output 2 2 2 2 5 3 2 2 3" xfId="37339" xr:uid="{00000000-0005-0000-0000-000039AB0000}"/>
    <cellStyle name="Output 2 2 2 2 5 3 2 3" xfId="27317" xr:uid="{00000000-0005-0000-0000-00003AAB0000}"/>
    <cellStyle name="Output 2 2 2 2 5 3 3" xfId="22170" xr:uid="{00000000-0005-0000-0000-00003BAB0000}"/>
    <cellStyle name="Output 2 2 2 2 5 3 4" xfId="26856" xr:uid="{00000000-0005-0000-0000-00003CAB0000}"/>
    <cellStyle name="Output 2 2 2 2 5 4" xfId="22171" xr:uid="{00000000-0005-0000-0000-00003DAB0000}"/>
    <cellStyle name="Output 2 2 2 2 5 4 2" xfId="22172" xr:uid="{00000000-0005-0000-0000-00003EAB0000}"/>
    <cellStyle name="Output 2 2 2 2 5 4 2 2" xfId="22173" xr:uid="{00000000-0005-0000-0000-00003FAB0000}"/>
    <cellStyle name="Output 2 2 2 2 5 4 2 2 2" xfId="22174" xr:uid="{00000000-0005-0000-0000-000040AB0000}"/>
    <cellStyle name="Output 2 2 2 2 5 4 2 2 3" xfId="37340" xr:uid="{00000000-0005-0000-0000-000041AB0000}"/>
    <cellStyle name="Output 2 2 2 2 5 4 2 3" xfId="27318" xr:uid="{00000000-0005-0000-0000-000042AB0000}"/>
    <cellStyle name="Output 2 2 2 2 5 4 3" xfId="22175" xr:uid="{00000000-0005-0000-0000-000043AB0000}"/>
    <cellStyle name="Output 2 2 2 2 5 4 4" xfId="26857" xr:uid="{00000000-0005-0000-0000-000044AB0000}"/>
    <cellStyle name="Output 2 2 2 2 5 5" xfId="22176" xr:uid="{00000000-0005-0000-0000-000045AB0000}"/>
    <cellStyle name="Output 2 2 2 2 5 5 2" xfId="22177" xr:uid="{00000000-0005-0000-0000-000046AB0000}"/>
    <cellStyle name="Output 2 2 2 2 5 5 2 2" xfId="22178" xr:uid="{00000000-0005-0000-0000-000047AB0000}"/>
    <cellStyle name="Output 2 2 2 2 5 5 2 2 2" xfId="22179" xr:uid="{00000000-0005-0000-0000-000048AB0000}"/>
    <cellStyle name="Output 2 2 2 2 5 5 2 2 3" xfId="37341" xr:uid="{00000000-0005-0000-0000-000049AB0000}"/>
    <cellStyle name="Output 2 2 2 2 5 5 2 3" xfId="27319" xr:uid="{00000000-0005-0000-0000-00004AAB0000}"/>
    <cellStyle name="Output 2 2 2 2 5 5 3" xfId="22180" xr:uid="{00000000-0005-0000-0000-00004BAB0000}"/>
    <cellStyle name="Output 2 2 2 2 5 5 4" xfId="26858" xr:uid="{00000000-0005-0000-0000-00004CAB0000}"/>
    <cellStyle name="Output 2 2 2 2 5 6" xfId="22181" xr:uid="{00000000-0005-0000-0000-00004DAB0000}"/>
    <cellStyle name="Output 2 2 2 2 5 6 2" xfId="22182" xr:uid="{00000000-0005-0000-0000-00004EAB0000}"/>
    <cellStyle name="Output 2 2 2 2 5 6 2 2" xfId="22183" xr:uid="{00000000-0005-0000-0000-00004FAB0000}"/>
    <cellStyle name="Output 2 2 2 2 5 6 2 3" xfId="37337" xr:uid="{00000000-0005-0000-0000-000050AB0000}"/>
    <cellStyle name="Output 2 2 2 2 5 6 3" xfId="27315" xr:uid="{00000000-0005-0000-0000-000051AB0000}"/>
    <cellStyle name="Output 2 2 2 2 5 7" xfId="22184" xr:uid="{00000000-0005-0000-0000-000052AB0000}"/>
    <cellStyle name="Output 2 2 2 2 5 8" xfId="26854" xr:uid="{00000000-0005-0000-0000-000053AB0000}"/>
    <cellStyle name="Output 2 2 2 2 5 9" xfId="45508" xr:uid="{00000000-0005-0000-0000-000054AB0000}"/>
    <cellStyle name="Output 2 2 2 2 6" xfId="22185" xr:uid="{00000000-0005-0000-0000-000055AB0000}"/>
    <cellStyle name="Output 2 2 2 2 6 2" xfId="22186" xr:uid="{00000000-0005-0000-0000-000056AB0000}"/>
    <cellStyle name="Output 2 2 2 2 6 2 2" xfId="22187" xr:uid="{00000000-0005-0000-0000-000057AB0000}"/>
    <cellStyle name="Output 2 2 2 2 6 2 2 2" xfId="22188" xr:uid="{00000000-0005-0000-0000-000058AB0000}"/>
    <cellStyle name="Output 2 2 2 2 6 2 2 3" xfId="37342" xr:uid="{00000000-0005-0000-0000-000059AB0000}"/>
    <cellStyle name="Output 2 2 2 2 6 2 3" xfId="27320" xr:uid="{00000000-0005-0000-0000-00005AAB0000}"/>
    <cellStyle name="Output 2 2 2 2 6 3" xfId="22189" xr:uid="{00000000-0005-0000-0000-00005BAB0000}"/>
    <cellStyle name="Output 2 2 2 2 6 4" xfId="26859" xr:uid="{00000000-0005-0000-0000-00005CAB0000}"/>
    <cellStyle name="Output 2 2 2 2 7" xfId="22190" xr:uid="{00000000-0005-0000-0000-00005DAB0000}"/>
    <cellStyle name="Output 2 2 2 2 7 2" xfId="22191" xr:uid="{00000000-0005-0000-0000-00005EAB0000}"/>
    <cellStyle name="Output 2 2 2 2 7 2 2" xfId="22192" xr:uid="{00000000-0005-0000-0000-00005FAB0000}"/>
    <cellStyle name="Output 2 2 2 2 7 2 2 2" xfId="22193" xr:uid="{00000000-0005-0000-0000-000060AB0000}"/>
    <cellStyle name="Output 2 2 2 2 7 2 2 3" xfId="37343" xr:uid="{00000000-0005-0000-0000-000061AB0000}"/>
    <cellStyle name="Output 2 2 2 2 7 2 3" xfId="27321" xr:uid="{00000000-0005-0000-0000-000062AB0000}"/>
    <cellStyle name="Output 2 2 2 2 7 3" xfId="22194" xr:uid="{00000000-0005-0000-0000-000063AB0000}"/>
    <cellStyle name="Output 2 2 2 2 7 4" xfId="26860" xr:uid="{00000000-0005-0000-0000-000064AB0000}"/>
    <cellStyle name="Output 2 2 2 2 8" xfId="22195" xr:uid="{00000000-0005-0000-0000-000065AB0000}"/>
    <cellStyle name="Output 2 2 2 2 8 2" xfId="22196" xr:uid="{00000000-0005-0000-0000-000066AB0000}"/>
    <cellStyle name="Output 2 2 2 2 8 3" xfId="26838" xr:uid="{00000000-0005-0000-0000-000067AB0000}"/>
    <cellStyle name="Output 2 2 2 2 9" xfId="22197" xr:uid="{00000000-0005-0000-0000-000068AB0000}"/>
    <cellStyle name="Output 2 2 2 2 9 2" xfId="22198" xr:uid="{00000000-0005-0000-0000-000069AB0000}"/>
    <cellStyle name="Output 2 2 2 2 9 3" xfId="43925" xr:uid="{00000000-0005-0000-0000-00006AAB0000}"/>
    <cellStyle name="Output 2 2 2 3" xfId="22199" xr:uid="{00000000-0005-0000-0000-00006BAB0000}"/>
    <cellStyle name="Output 2 2 2 3 2" xfId="22200" xr:uid="{00000000-0005-0000-0000-00006CAB0000}"/>
    <cellStyle name="Output 2 2 2 3 2 10" xfId="45509" xr:uid="{00000000-0005-0000-0000-00006DAB0000}"/>
    <cellStyle name="Output 2 2 2 3 2 11" xfId="44275" xr:uid="{00000000-0005-0000-0000-00006EAB0000}"/>
    <cellStyle name="Output 2 2 2 3 2 2" xfId="22201" xr:uid="{00000000-0005-0000-0000-00006FAB0000}"/>
    <cellStyle name="Output 2 2 2 3 2 2 2" xfId="22202" xr:uid="{00000000-0005-0000-0000-000070AB0000}"/>
    <cellStyle name="Output 2 2 2 3 2 2 2 2" xfId="22203" xr:uid="{00000000-0005-0000-0000-000071AB0000}"/>
    <cellStyle name="Output 2 2 2 3 2 2 2 3" xfId="37344" xr:uid="{00000000-0005-0000-0000-000072AB0000}"/>
    <cellStyle name="Output 2 2 2 3 2 2 3" xfId="27322" xr:uid="{00000000-0005-0000-0000-000073AB0000}"/>
    <cellStyle name="Output 2 2 2 3 2 2 4" xfId="45510" xr:uid="{00000000-0005-0000-0000-000074AB0000}"/>
    <cellStyle name="Output 2 2 2 3 2 3" xfId="22204" xr:uid="{00000000-0005-0000-0000-000075AB0000}"/>
    <cellStyle name="Output 2 2 2 3 2 3 2" xfId="45511" xr:uid="{00000000-0005-0000-0000-000076AB0000}"/>
    <cellStyle name="Output 2 2 2 3 2 4" xfId="26862" xr:uid="{00000000-0005-0000-0000-000077AB0000}"/>
    <cellStyle name="Output 2 2 2 3 2 4 2" xfId="45512" xr:uid="{00000000-0005-0000-0000-000078AB0000}"/>
    <cellStyle name="Output 2 2 2 3 2 5" xfId="45513" xr:uid="{00000000-0005-0000-0000-000079AB0000}"/>
    <cellStyle name="Output 2 2 2 3 2 6" xfId="45514" xr:uid="{00000000-0005-0000-0000-00007AAB0000}"/>
    <cellStyle name="Output 2 2 2 3 2 7" xfId="45515" xr:uid="{00000000-0005-0000-0000-00007BAB0000}"/>
    <cellStyle name="Output 2 2 2 3 2 8" xfId="45516" xr:uid="{00000000-0005-0000-0000-00007CAB0000}"/>
    <cellStyle name="Output 2 2 2 3 2 9" xfId="45517" xr:uid="{00000000-0005-0000-0000-00007DAB0000}"/>
    <cellStyle name="Output 2 2 2 3 3" xfId="22205" xr:uid="{00000000-0005-0000-0000-00007EAB0000}"/>
    <cellStyle name="Output 2 2 2 3 3 2" xfId="22206" xr:uid="{00000000-0005-0000-0000-00007FAB0000}"/>
    <cellStyle name="Output 2 2 2 3 3 2 2" xfId="22207" xr:uid="{00000000-0005-0000-0000-000080AB0000}"/>
    <cellStyle name="Output 2 2 2 3 3 2 2 2" xfId="22208" xr:uid="{00000000-0005-0000-0000-000081AB0000}"/>
    <cellStyle name="Output 2 2 2 3 3 2 2 3" xfId="37345" xr:uid="{00000000-0005-0000-0000-000082AB0000}"/>
    <cellStyle name="Output 2 2 2 3 3 2 3" xfId="27323" xr:uid="{00000000-0005-0000-0000-000083AB0000}"/>
    <cellStyle name="Output 2 2 2 3 3 3" xfId="22209" xr:uid="{00000000-0005-0000-0000-000084AB0000}"/>
    <cellStyle name="Output 2 2 2 3 3 4" xfId="26863" xr:uid="{00000000-0005-0000-0000-000085AB0000}"/>
    <cellStyle name="Output 2 2 2 3 3 5" xfId="45518" xr:uid="{00000000-0005-0000-0000-000086AB0000}"/>
    <cellStyle name="Output 2 2 2 3 4" xfId="22210" xr:uid="{00000000-0005-0000-0000-000087AB0000}"/>
    <cellStyle name="Output 2 2 2 3 4 2" xfId="22211" xr:uid="{00000000-0005-0000-0000-000088AB0000}"/>
    <cellStyle name="Output 2 2 2 3 4 2 2" xfId="22212" xr:uid="{00000000-0005-0000-0000-000089AB0000}"/>
    <cellStyle name="Output 2 2 2 3 4 2 2 2" xfId="22213" xr:uid="{00000000-0005-0000-0000-00008AAB0000}"/>
    <cellStyle name="Output 2 2 2 3 4 2 2 3" xfId="37346" xr:uid="{00000000-0005-0000-0000-00008BAB0000}"/>
    <cellStyle name="Output 2 2 2 3 4 2 3" xfId="27324" xr:uid="{00000000-0005-0000-0000-00008CAB0000}"/>
    <cellStyle name="Output 2 2 2 3 4 3" xfId="22214" xr:uid="{00000000-0005-0000-0000-00008DAB0000}"/>
    <cellStyle name="Output 2 2 2 3 4 4" xfId="26864" xr:uid="{00000000-0005-0000-0000-00008EAB0000}"/>
    <cellStyle name="Output 2 2 2 3 4 5" xfId="45519" xr:uid="{00000000-0005-0000-0000-00008FAB0000}"/>
    <cellStyle name="Output 2 2 2 3 5" xfId="22215" xr:uid="{00000000-0005-0000-0000-000090AB0000}"/>
    <cellStyle name="Output 2 2 2 3 5 2" xfId="22216" xr:uid="{00000000-0005-0000-0000-000091AB0000}"/>
    <cellStyle name="Output 2 2 2 3 5 2 2" xfId="22217" xr:uid="{00000000-0005-0000-0000-000092AB0000}"/>
    <cellStyle name="Output 2 2 2 3 5 2 2 2" xfId="22218" xr:uid="{00000000-0005-0000-0000-000093AB0000}"/>
    <cellStyle name="Output 2 2 2 3 5 2 2 3" xfId="37347" xr:uid="{00000000-0005-0000-0000-000094AB0000}"/>
    <cellStyle name="Output 2 2 2 3 5 2 3" xfId="27325" xr:uid="{00000000-0005-0000-0000-000095AB0000}"/>
    <cellStyle name="Output 2 2 2 3 5 3" xfId="22219" xr:uid="{00000000-0005-0000-0000-000096AB0000}"/>
    <cellStyle name="Output 2 2 2 3 5 4" xfId="26865" xr:uid="{00000000-0005-0000-0000-000097AB0000}"/>
    <cellStyle name="Output 2 2 2 3 5 5" xfId="45520" xr:uid="{00000000-0005-0000-0000-000098AB0000}"/>
    <cellStyle name="Output 2 2 2 3 6" xfId="22220" xr:uid="{00000000-0005-0000-0000-000099AB0000}"/>
    <cellStyle name="Output 2 2 2 3 6 2" xfId="22221" xr:uid="{00000000-0005-0000-0000-00009AAB0000}"/>
    <cellStyle name="Output 2 2 2 3 6 3" xfId="26861" xr:uid="{00000000-0005-0000-0000-00009BAB0000}"/>
    <cellStyle name="Output 2 2 2 3 7" xfId="22222" xr:uid="{00000000-0005-0000-0000-00009CAB0000}"/>
    <cellStyle name="Output 2 2 2 3 7 2" xfId="22223" xr:uid="{00000000-0005-0000-0000-00009DAB0000}"/>
    <cellStyle name="Output 2 2 2 3 7 3" xfId="43926" xr:uid="{00000000-0005-0000-0000-00009EAB0000}"/>
    <cellStyle name="Output 2 2 2 3 8" xfId="23171" xr:uid="{00000000-0005-0000-0000-00009FAB0000}"/>
    <cellStyle name="Output 2 2 2 4" xfId="22224" xr:uid="{00000000-0005-0000-0000-0000A0AB0000}"/>
    <cellStyle name="Output 2 2 2 4 2" xfId="22225" xr:uid="{00000000-0005-0000-0000-0000A1AB0000}"/>
    <cellStyle name="Output 2 2 2 4 2 10" xfId="45521" xr:uid="{00000000-0005-0000-0000-0000A2AB0000}"/>
    <cellStyle name="Output 2 2 2 4 2 11" xfId="44276" xr:uid="{00000000-0005-0000-0000-0000A3AB0000}"/>
    <cellStyle name="Output 2 2 2 4 2 2" xfId="22226" xr:uid="{00000000-0005-0000-0000-0000A4AB0000}"/>
    <cellStyle name="Output 2 2 2 4 2 2 2" xfId="22227" xr:uid="{00000000-0005-0000-0000-0000A5AB0000}"/>
    <cellStyle name="Output 2 2 2 4 2 2 2 2" xfId="22228" xr:uid="{00000000-0005-0000-0000-0000A6AB0000}"/>
    <cellStyle name="Output 2 2 2 4 2 2 2 3" xfId="37348" xr:uid="{00000000-0005-0000-0000-0000A7AB0000}"/>
    <cellStyle name="Output 2 2 2 4 2 2 3" xfId="27326" xr:uid="{00000000-0005-0000-0000-0000A8AB0000}"/>
    <cellStyle name="Output 2 2 2 4 2 2 4" xfId="45522" xr:uid="{00000000-0005-0000-0000-0000A9AB0000}"/>
    <cellStyle name="Output 2 2 2 4 2 3" xfId="22229" xr:uid="{00000000-0005-0000-0000-0000AAAB0000}"/>
    <cellStyle name="Output 2 2 2 4 2 3 2" xfId="45523" xr:uid="{00000000-0005-0000-0000-0000ABAB0000}"/>
    <cellStyle name="Output 2 2 2 4 2 4" xfId="26867" xr:uid="{00000000-0005-0000-0000-0000ACAB0000}"/>
    <cellStyle name="Output 2 2 2 4 2 4 2" xfId="45524" xr:uid="{00000000-0005-0000-0000-0000ADAB0000}"/>
    <cellStyle name="Output 2 2 2 4 2 5" xfId="45525" xr:uid="{00000000-0005-0000-0000-0000AEAB0000}"/>
    <cellStyle name="Output 2 2 2 4 2 6" xfId="45526" xr:uid="{00000000-0005-0000-0000-0000AFAB0000}"/>
    <cellStyle name="Output 2 2 2 4 2 7" xfId="45527" xr:uid="{00000000-0005-0000-0000-0000B0AB0000}"/>
    <cellStyle name="Output 2 2 2 4 2 8" xfId="45528" xr:uid="{00000000-0005-0000-0000-0000B1AB0000}"/>
    <cellStyle name="Output 2 2 2 4 2 9" xfId="45529" xr:uid="{00000000-0005-0000-0000-0000B2AB0000}"/>
    <cellStyle name="Output 2 2 2 4 3" xfId="22230" xr:uid="{00000000-0005-0000-0000-0000B3AB0000}"/>
    <cellStyle name="Output 2 2 2 4 3 2" xfId="22231" xr:uid="{00000000-0005-0000-0000-0000B4AB0000}"/>
    <cellStyle name="Output 2 2 2 4 3 2 2" xfId="22232" xr:uid="{00000000-0005-0000-0000-0000B5AB0000}"/>
    <cellStyle name="Output 2 2 2 4 3 2 2 2" xfId="22233" xr:uid="{00000000-0005-0000-0000-0000B6AB0000}"/>
    <cellStyle name="Output 2 2 2 4 3 2 2 3" xfId="37349" xr:uid="{00000000-0005-0000-0000-0000B7AB0000}"/>
    <cellStyle name="Output 2 2 2 4 3 2 3" xfId="27327" xr:uid="{00000000-0005-0000-0000-0000B8AB0000}"/>
    <cellStyle name="Output 2 2 2 4 3 3" xfId="22234" xr:uid="{00000000-0005-0000-0000-0000B9AB0000}"/>
    <cellStyle name="Output 2 2 2 4 3 4" xfId="26868" xr:uid="{00000000-0005-0000-0000-0000BAAB0000}"/>
    <cellStyle name="Output 2 2 2 4 3 5" xfId="45530" xr:uid="{00000000-0005-0000-0000-0000BBAB0000}"/>
    <cellStyle name="Output 2 2 2 4 4" xfId="22235" xr:uid="{00000000-0005-0000-0000-0000BCAB0000}"/>
    <cellStyle name="Output 2 2 2 4 4 2" xfId="22236" xr:uid="{00000000-0005-0000-0000-0000BDAB0000}"/>
    <cellStyle name="Output 2 2 2 4 4 2 2" xfId="22237" xr:uid="{00000000-0005-0000-0000-0000BEAB0000}"/>
    <cellStyle name="Output 2 2 2 4 4 2 2 2" xfId="22238" xr:uid="{00000000-0005-0000-0000-0000BFAB0000}"/>
    <cellStyle name="Output 2 2 2 4 4 2 2 3" xfId="37350" xr:uid="{00000000-0005-0000-0000-0000C0AB0000}"/>
    <cellStyle name="Output 2 2 2 4 4 2 3" xfId="27328" xr:uid="{00000000-0005-0000-0000-0000C1AB0000}"/>
    <cellStyle name="Output 2 2 2 4 4 3" xfId="22239" xr:uid="{00000000-0005-0000-0000-0000C2AB0000}"/>
    <cellStyle name="Output 2 2 2 4 4 4" xfId="26869" xr:uid="{00000000-0005-0000-0000-0000C3AB0000}"/>
    <cellStyle name="Output 2 2 2 4 4 5" xfId="45531" xr:uid="{00000000-0005-0000-0000-0000C4AB0000}"/>
    <cellStyle name="Output 2 2 2 4 5" xfId="22240" xr:uid="{00000000-0005-0000-0000-0000C5AB0000}"/>
    <cellStyle name="Output 2 2 2 4 5 2" xfId="22241" xr:uid="{00000000-0005-0000-0000-0000C6AB0000}"/>
    <cellStyle name="Output 2 2 2 4 5 2 2" xfId="22242" xr:uid="{00000000-0005-0000-0000-0000C7AB0000}"/>
    <cellStyle name="Output 2 2 2 4 5 2 2 2" xfId="22243" xr:uid="{00000000-0005-0000-0000-0000C8AB0000}"/>
    <cellStyle name="Output 2 2 2 4 5 2 2 3" xfId="37351" xr:uid="{00000000-0005-0000-0000-0000C9AB0000}"/>
    <cellStyle name="Output 2 2 2 4 5 2 3" xfId="27329" xr:uid="{00000000-0005-0000-0000-0000CAAB0000}"/>
    <cellStyle name="Output 2 2 2 4 5 3" xfId="22244" xr:uid="{00000000-0005-0000-0000-0000CBAB0000}"/>
    <cellStyle name="Output 2 2 2 4 5 4" xfId="26870" xr:uid="{00000000-0005-0000-0000-0000CCAB0000}"/>
    <cellStyle name="Output 2 2 2 4 5 5" xfId="45532" xr:uid="{00000000-0005-0000-0000-0000CDAB0000}"/>
    <cellStyle name="Output 2 2 2 4 6" xfId="22245" xr:uid="{00000000-0005-0000-0000-0000CEAB0000}"/>
    <cellStyle name="Output 2 2 2 4 6 2" xfId="22246" xr:uid="{00000000-0005-0000-0000-0000CFAB0000}"/>
    <cellStyle name="Output 2 2 2 4 6 3" xfId="26866" xr:uid="{00000000-0005-0000-0000-0000D0AB0000}"/>
    <cellStyle name="Output 2 2 2 4 7" xfId="22247" xr:uid="{00000000-0005-0000-0000-0000D1AB0000}"/>
    <cellStyle name="Output 2 2 2 4 7 2" xfId="22248" xr:uid="{00000000-0005-0000-0000-0000D2AB0000}"/>
    <cellStyle name="Output 2 2 2 4 7 3" xfId="43927" xr:uid="{00000000-0005-0000-0000-0000D3AB0000}"/>
    <cellStyle name="Output 2 2 2 4 8" xfId="23172" xr:uid="{00000000-0005-0000-0000-0000D4AB0000}"/>
    <cellStyle name="Output 2 2 2 5" xfId="22249" xr:uid="{00000000-0005-0000-0000-0000D5AB0000}"/>
    <cellStyle name="Output 2 2 2 5 2" xfId="22250" xr:uid="{00000000-0005-0000-0000-0000D6AB0000}"/>
    <cellStyle name="Output 2 2 2 5 2 10" xfId="45533" xr:uid="{00000000-0005-0000-0000-0000D7AB0000}"/>
    <cellStyle name="Output 2 2 2 5 2 11" xfId="44277" xr:uid="{00000000-0005-0000-0000-0000D8AB0000}"/>
    <cellStyle name="Output 2 2 2 5 2 2" xfId="22251" xr:uid="{00000000-0005-0000-0000-0000D9AB0000}"/>
    <cellStyle name="Output 2 2 2 5 2 2 2" xfId="22252" xr:uid="{00000000-0005-0000-0000-0000DAAB0000}"/>
    <cellStyle name="Output 2 2 2 5 2 2 2 2" xfId="22253" xr:uid="{00000000-0005-0000-0000-0000DBAB0000}"/>
    <cellStyle name="Output 2 2 2 5 2 2 2 3" xfId="37352" xr:uid="{00000000-0005-0000-0000-0000DCAB0000}"/>
    <cellStyle name="Output 2 2 2 5 2 2 3" xfId="27330" xr:uid="{00000000-0005-0000-0000-0000DDAB0000}"/>
    <cellStyle name="Output 2 2 2 5 2 2 4" xfId="45534" xr:uid="{00000000-0005-0000-0000-0000DEAB0000}"/>
    <cellStyle name="Output 2 2 2 5 2 3" xfId="22254" xr:uid="{00000000-0005-0000-0000-0000DFAB0000}"/>
    <cellStyle name="Output 2 2 2 5 2 3 2" xfId="45535" xr:uid="{00000000-0005-0000-0000-0000E0AB0000}"/>
    <cellStyle name="Output 2 2 2 5 2 4" xfId="26872" xr:uid="{00000000-0005-0000-0000-0000E1AB0000}"/>
    <cellStyle name="Output 2 2 2 5 2 4 2" xfId="45536" xr:uid="{00000000-0005-0000-0000-0000E2AB0000}"/>
    <cellStyle name="Output 2 2 2 5 2 5" xfId="45537" xr:uid="{00000000-0005-0000-0000-0000E3AB0000}"/>
    <cellStyle name="Output 2 2 2 5 2 6" xfId="45538" xr:uid="{00000000-0005-0000-0000-0000E4AB0000}"/>
    <cellStyle name="Output 2 2 2 5 2 7" xfId="45539" xr:uid="{00000000-0005-0000-0000-0000E5AB0000}"/>
    <cellStyle name="Output 2 2 2 5 2 8" xfId="45540" xr:uid="{00000000-0005-0000-0000-0000E6AB0000}"/>
    <cellStyle name="Output 2 2 2 5 2 9" xfId="45541" xr:uid="{00000000-0005-0000-0000-0000E7AB0000}"/>
    <cellStyle name="Output 2 2 2 5 3" xfId="22255" xr:uid="{00000000-0005-0000-0000-0000E8AB0000}"/>
    <cellStyle name="Output 2 2 2 5 3 2" xfId="22256" xr:uid="{00000000-0005-0000-0000-0000E9AB0000}"/>
    <cellStyle name="Output 2 2 2 5 3 2 2" xfId="22257" xr:uid="{00000000-0005-0000-0000-0000EAAB0000}"/>
    <cellStyle name="Output 2 2 2 5 3 2 2 2" xfId="22258" xr:uid="{00000000-0005-0000-0000-0000EBAB0000}"/>
    <cellStyle name="Output 2 2 2 5 3 2 2 3" xfId="37353" xr:uid="{00000000-0005-0000-0000-0000ECAB0000}"/>
    <cellStyle name="Output 2 2 2 5 3 2 3" xfId="27331" xr:uid="{00000000-0005-0000-0000-0000EDAB0000}"/>
    <cellStyle name="Output 2 2 2 5 3 3" xfId="22259" xr:uid="{00000000-0005-0000-0000-0000EEAB0000}"/>
    <cellStyle name="Output 2 2 2 5 3 4" xfId="26873" xr:uid="{00000000-0005-0000-0000-0000EFAB0000}"/>
    <cellStyle name="Output 2 2 2 5 3 5" xfId="45542" xr:uid="{00000000-0005-0000-0000-0000F0AB0000}"/>
    <cellStyle name="Output 2 2 2 5 4" xfId="22260" xr:uid="{00000000-0005-0000-0000-0000F1AB0000}"/>
    <cellStyle name="Output 2 2 2 5 4 2" xfId="22261" xr:uid="{00000000-0005-0000-0000-0000F2AB0000}"/>
    <cellStyle name="Output 2 2 2 5 4 2 2" xfId="22262" xr:uid="{00000000-0005-0000-0000-0000F3AB0000}"/>
    <cellStyle name="Output 2 2 2 5 4 2 2 2" xfId="22263" xr:uid="{00000000-0005-0000-0000-0000F4AB0000}"/>
    <cellStyle name="Output 2 2 2 5 4 2 2 3" xfId="37354" xr:uid="{00000000-0005-0000-0000-0000F5AB0000}"/>
    <cellStyle name="Output 2 2 2 5 4 2 3" xfId="27332" xr:uid="{00000000-0005-0000-0000-0000F6AB0000}"/>
    <cellStyle name="Output 2 2 2 5 4 3" xfId="22264" xr:uid="{00000000-0005-0000-0000-0000F7AB0000}"/>
    <cellStyle name="Output 2 2 2 5 4 4" xfId="26874" xr:uid="{00000000-0005-0000-0000-0000F8AB0000}"/>
    <cellStyle name="Output 2 2 2 5 4 5" xfId="45543" xr:uid="{00000000-0005-0000-0000-0000F9AB0000}"/>
    <cellStyle name="Output 2 2 2 5 5" xfId="22265" xr:uid="{00000000-0005-0000-0000-0000FAAB0000}"/>
    <cellStyle name="Output 2 2 2 5 5 2" xfId="22266" xr:uid="{00000000-0005-0000-0000-0000FBAB0000}"/>
    <cellStyle name="Output 2 2 2 5 5 2 2" xfId="22267" xr:uid="{00000000-0005-0000-0000-0000FCAB0000}"/>
    <cellStyle name="Output 2 2 2 5 5 2 2 2" xfId="22268" xr:uid="{00000000-0005-0000-0000-0000FDAB0000}"/>
    <cellStyle name="Output 2 2 2 5 5 2 2 3" xfId="37355" xr:uid="{00000000-0005-0000-0000-0000FEAB0000}"/>
    <cellStyle name="Output 2 2 2 5 5 2 3" xfId="27333" xr:uid="{00000000-0005-0000-0000-0000FFAB0000}"/>
    <cellStyle name="Output 2 2 2 5 5 3" xfId="22269" xr:uid="{00000000-0005-0000-0000-000000AC0000}"/>
    <cellStyle name="Output 2 2 2 5 5 4" xfId="26875" xr:uid="{00000000-0005-0000-0000-000001AC0000}"/>
    <cellStyle name="Output 2 2 2 5 5 5" xfId="45544" xr:uid="{00000000-0005-0000-0000-000002AC0000}"/>
    <cellStyle name="Output 2 2 2 5 6" xfId="22270" xr:uid="{00000000-0005-0000-0000-000003AC0000}"/>
    <cellStyle name="Output 2 2 2 5 6 2" xfId="22271" xr:uid="{00000000-0005-0000-0000-000004AC0000}"/>
    <cellStyle name="Output 2 2 2 5 6 3" xfId="26871" xr:uid="{00000000-0005-0000-0000-000005AC0000}"/>
    <cellStyle name="Output 2 2 2 5 7" xfId="22272" xr:uid="{00000000-0005-0000-0000-000006AC0000}"/>
    <cellStyle name="Output 2 2 2 5 7 2" xfId="22273" xr:uid="{00000000-0005-0000-0000-000007AC0000}"/>
    <cellStyle name="Output 2 2 2 5 7 3" xfId="43928" xr:uid="{00000000-0005-0000-0000-000008AC0000}"/>
    <cellStyle name="Output 2 2 2 5 8" xfId="23173" xr:uid="{00000000-0005-0000-0000-000009AC0000}"/>
    <cellStyle name="Output 2 2 2 6" xfId="22274" xr:uid="{00000000-0005-0000-0000-00000AAC0000}"/>
    <cellStyle name="Output 2 2 2 6 2" xfId="22275" xr:uid="{00000000-0005-0000-0000-00000BAC0000}"/>
    <cellStyle name="Output 2 2 2 6 2 10" xfId="45545" xr:uid="{00000000-0005-0000-0000-00000CAC0000}"/>
    <cellStyle name="Output 2 2 2 6 2 11" xfId="44278" xr:uid="{00000000-0005-0000-0000-00000DAC0000}"/>
    <cellStyle name="Output 2 2 2 6 2 2" xfId="22276" xr:uid="{00000000-0005-0000-0000-00000EAC0000}"/>
    <cellStyle name="Output 2 2 2 6 2 2 2" xfId="22277" xr:uid="{00000000-0005-0000-0000-00000FAC0000}"/>
    <cellStyle name="Output 2 2 2 6 2 2 2 2" xfId="22278" xr:uid="{00000000-0005-0000-0000-000010AC0000}"/>
    <cellStyle name="Output 2 2 2 6 2 2 2 3" xfId="37356" xr:uid="{00000000-0005-0000-0000-000011AC0000}"/>
    <cellStyle name="Output 2 2 2 6 2 2 3" xfId="27334" xr:uid="{00000000-0005-0000-0000-000012AC0000}"/>
    <cellStyle name="Output 2 2 2 6 2 2 4" xfId="45546" xr:uid="{00000000-0005-0000-0000-000013AC0000}"/>
    <cellStyle name="Output 2 2 2 6 2 3" xfId="22279" xr:uid="{00000000-0005-0000-0000-000014AC0000}"/>
    <cellStyle name="Output 2 2 2 6 2 3 2" xfId="45547" xr:uid="{00000000-0005-0000-0000-000015AC0000}"/>
    <cellStyle name="Output 2 2 2 6 2 4" xfId="26877" xr:uid="{00000000-0005-0000-0000-000016AC0000}"/>
    <cellStyle name="Output 2 2 2 6 2 4 2" xfId="45548" xr:uid="{00000000-0005-0000-0000-000017AC0000}"/>
    <cellStyle name="Output 2 2 2 6 2 5" xfId="45549" xr:uid="{00000000-0005-0000-0000-000018AC0000}"/>
    <cellStyle name="Output 2 2 2 6 2 6" xfId="45550" xr:uid="{00000000-0005-0000-0000-000019AC0000}"/>
    <cellStyle name="Output 2 2 2 6 2 7" xfId="45551" xr:uid="{00000000-0005-0000-0000-00001AAC0000}"/>
    <cellStyle name="Output 2 2 2 6 2 8" xfId="45552" xr:uid="{00000000-0005-0000-0000-00001BAC0000}"/>
    <cellStyle name="Output 2 2 2 6 2 9" xfId="45553" xr:uid="{00000000-0005-0000-0000-00001CAC0000}"/>
    <cellStyle name="Output 2 2 2 6 3" xfId="22280" xr:uid="{00000000-0005-0000-0000-00001DAC0000}"/>
    <cellStyle name="Output 2 2 2 6 3 2" xfId="22281" xr:uid="{00000000-0005-0000-0000-00001EAC0000}"/>
    <cellStyle name="Output 2 2 2 6 3 2 2" xfId="22282" xr:uid="{00000000-0005-0000-0000-00001FAC0000}"/>
    <cellStyle name="Output 2 2 2 6 3 2 2 2" xfId="22283" xr:uid="{00000000-0005-0000-0000-000020AC0000}"/>
    <cellStyle name="Output 2 2 2 6 3 2 2 3" xfId="37357" xr:uid="{00000000-0005-0000-0000-000021AC0000}"/>
    <cellStyle name="Output 2 2 2 6 3 2 3" xfId="27335" xr:uid="{00000000-0005-0000-0000-000022AC0000}"/>
    <cellStyle name="Output 2 2 2 6 3 3" xfId="22284" xr:uid="{00000000-0005-0000-0000-000023AC0000}"/>
    <cellStyle name="Output 2 2 2 6 3 4" xfId="26878" xr:uid="{00000000-0005-0000-0000-000024AC0000}"/>
    <cellStyle name="Output 2 2 2 6 3 5" xfId="45554" xr:uid="{00000000-0005-0000-0000-000025AC0000}"/>
    <cellStyle name="Output 2 2 2 6 4" xfId="22285" xr:uid="{00000000-0005-0000-0000-000026AC0000}"/>
    <cellStyle name="Output 2 2 2 6 4 2" xfId="22286" xr:uid="{00000000-0005-0000-0000-000027AC0000}"/>
    <cellStyle name="Output 2 2 2 6 4 2 2" xfId="22287" xr:uid="{00000000-0005-0000-0000-000028AC0000}"/>
    <cellStyle name="Output 2 2 2 6 4 2 2 2" xfId="22288" xr:uid="{00000000-0005-0000-0000-000029AC0000}"/>
    <cellStyle name="Output 2 2 2 6 4 2 2 3" xfId="37358" xr:uid="{00000000-0005-0000-0000-00002AAC0000}"/>
    <cellStyle name="Output 2 2 2 6 4 2 3" xfId="27336" xr:uid="{00000000-0005-0000-0000-00002BAC0000}"/>
    <cellStyle name="Output 2 2 2 6 4 3" xfId="22289" xr:uid="{00000000-0005-0000-0000-00002CAC0000}"/>
    <cellStyle name="Output 2 2 2 6 4 4" xfId="26879" xr:uid="{00000000-0005-0000-0000-00002DAC0000}"/>
    <cellStyle name="Output 2 2 2 6 4 5" xfId="45555" xr:uid="{00000000-0005-0000-0000-00002EAC0000}"/>
    <cellStyle name="Output 2 2 2 6 5" xfId="22290" xr:uid="{00000000-0005-0000-0000-00002FAC0000}"/>
    <cellStyle name="Output 2 2 2 6 5 2" xfId="22291" xr:uid="{00000000-0005-0000-0000-000030AC0000}"/>
    <cellStyle name="Output 2 2 2 6 5 2 2" xfId="22292" xr:uid="{00000000-0005-0000-0000-000031AC0000}"/>
    <cellStyle name="Output 2 2 2 6 5 2 2 2" xfId="22293" xr:uid="{00000000-0005-0000-0000-000032AC0000}"/>
    <cellStyle name="Output 2 2 2 6 5 2 2 3" xfId="37359" xr:uid="{00000000-0005-0000-0000-000033AC0000}"/>
    <cellStyle name="Output 2 2 2 6 5 2 3" xfId="27337" xr:uid="{00000000-0005-0000-0000-000034AC0000}"/>
    <cellStyle name="Output 2 2 2 6 5 3" xfId="22294" xr:uid="{00000000-0005-0000-0000-000035AC0000}"/>
    <cellStyle name="Output 2 2 2 6 5 4" xfId="26880" xr:uid="{00000000-0005-0000-0000-000036AC0000}"/>
    <cellStyle name="Output 2 2 2 6 5 5" xfId="45556" xr:uid="{00000000-0005-0000-0000-000037AC0000}"/>
    <cellStyle name="Output 2 2 2 6 6" xfId="22295" xr:uid="{00000000-0005-0000-0000-000038AC0000}"/>
    <cellStyle name="Output 2 2 2 6 6 2" xfId="22296" xr:uid="{00000000-0005-0000-0000-000039AC0000}"/>
    <cellStyle name="Output 2 2 2 6 6 3" xfId="26876" xr:uid="{00000000-0005-0000-0000-00003AAC0000}"/>
    <cellStyle name="Output 2 2 2 6 7" xfId="22297" xr:uid="{00000000-0005-0000-0000-00003BAC0000}"/>
    <cellStyle name="Output 2 2 2 6 7 2" xfId="22298" xr:uid="{00000000-0005-0000-0000-00003CAC0000}"/>
    <cellStyle name="Output 2 2 2 6 7 3" xfId="43929" xr:uid="{00000000-0005-0000-0000-00003DAC0000}"/>
    <cellStyle name="Output 2 2 2 6 8" xfId="23174" xr:uid="{00000000-0005-0000-0000-00003EAC0000}"/>
    <cellStyle name="Output 2 2 2 7" xfId="22299" xr:uid="{00000000-0005-0000-0000-00003FAC0000}"/>
    <cellStyle name="Output 2 2 2 7 2" xfId="22300" xr:uid="{00000000-0005-0000-0000-000040AC0000}"/>
    <cellStyle name="Output 2 2 2 7 2 10" xfId="45557" xr:uid="{00000000-0005-0000-0000-000041AC0000}"/>
    <cellStyle name="Output 2 2 2 7 2 11" xfId="44279" xr:uid="{00000000-0005-0000-0000-000042AC0000}"/>
    <cellStyle name="Output 2 2 2 7 2 2" xfId="22301" xr:uid="{00000000-0005-0000-0000-000043AC0000}"/>
    <cellStyle name="Output 2 2 2 7 2 2 2" xfId="22302" xr:uid="{00000000-0005-0000-0000-000044AC0000}"/>
    <cellStyle name="Output 2 2 2 7 2 2 2 2" xfId="22303" xr:uid="{00000000-0005-0000-0000-000045AC0000}"/>
    <cellStyle name="Output 2 2 2 7 2 2 2 3" xfId="37360" xr:uid="{00000000-0005-0000-0000-000046AC0000}"/>
    <cellStyle name="Output 2 2 2 7 2 2 3" xfId="27338" xr:uid="{00000000-0005-0000-0000-000047AC0000}"/>
    <cellStyle name="Output 2 2 2 7 2 2 4" xfId="45558" xr:uid="{00000000-0005-0000-0000-000048AC0000}"/>
    <cellStyle name="Output 2 2 2 7 2 3" xfId="22304" xr:uid="{00000000-0005-0000-0000-000049AC0000}"/>
    <cellStyle name="Output 2 2 2 7 2 3 2" xfId="45559" xr:uid="{00000000-0005-0000-0000-00004AAC0000}"/>
    <cellStyle name="Output 2 2 2 7 2 4" xfId="26882" xr:uid="{00000000-0005-0000-0000-00004BAC0000}"/>
    <cellStyle name="Output 2 2 2 7 2 4 2" xfId="45560" xr:uid="{00000000-0005-0000-0000-00004CAC0000}"/>
    <cellStyle name="Output 2 2 2 7 2 5" xfId="45561" xr:uid="{00000000-0005-0000-0000-00004DAC0000}"/>
    <cellStyle name="Output 2 2 2 7 2 6" xfId="45562" xr:uid="{00000000-0005-0000-0000-00004EAC0000}"/>
    <cellStyle name="Output 2 2 2 7 2 7" xfId="45563" xr:uid="{00000000-0005-0000-0000-00004FAC0000}"/>
    <cellStyle name="Output 2 2 2 7 2 8" xfId="45564" xr:uid="{00000000-0005-0000-0000-000050AC0000}"/>
    <cellStyle name="Output 2 2 2 7 2 9" xfId="45565" xr:uid="{00000000-0005-0000-0000-000051AC0000}"/>
    <cellStyle name="Output 2 2 2 7 3" xfId="22305" xr:uid="{00000000-0005-0000-0000-000052AC0000}"/>
    <cellStyle name="Output 2 2 2 7 3 2" xfId="22306" xr:uid="{00000000-0005-0000-0000-000053AC0000}"/>
    <cellStyle name="Output 2 2 2 7 3 2 2" xfId="22307" xr:uid="{00000000-0005-0000-0000-000054AC0000}"/>
    <cellStyle name="Output 2 2 2 7 3 2 2 2" xfId="22308" xr:uid="{00000000-0005-0000-0000-000055AC0000}"/>
    <cellStyle name="Output 2 2 2 7 3 2 2 3" xfId="37361" xr:uid="{00000000-0005-0000-0000-000056AC0000}"/>
    <cellStyle name="Output 2 2 2 7 3 2 3" xfId="27339" xr:uid="{00000000-0005-0000-0000-000057AC0000}"/>
    <cellStyle name="Output 2 2 2 7 3 3" xfId="22309" xr:uid="{00000000-0005-0000-0000-000058AC0000}"/>
    <cellStyle name="Output 2 2 2 7 3 4" xfId="26883" xr:uid="{00000000-0005-0000-0000-000059AC0000}"/>
    <cellStyle name="Output 2 2 2 7 3 5" xfId="45566" xr:uid="{00000000-0005-0000-0000-00005AAC0000}"/>
    <cellStyle name="Output 2 2 2 7 4" xfId="22310" xr:uid="{00000000-0005-0000-0000-00005BAC0000}"/>
    <cellStyle name="Output 2 2 2 7 4 2" xfId="26884" xr:uid="{00000000-0005-0000-0000-00005CAC0000}"/>
    <cellStyle name="Output 2 2 2 7 4 3" xfId="45567" xr:uid="{00000000-0005-0000-0000-00005DAC0000}"/>
    <cellStyle name="Output 2 2 2 7 5" xfId="22311" xr:uid="{00000000-0005-0000-0000-00005EAC0000}"/>
    <cellStyle name="Output 2 2 2 7 5 2" xfId="26885" xr:uid="{00000000-0005-0000-0000-00005FAC0000}"/>
    <cellStyle name="Output 2 2 2 7 5 3" xfId="45568" xr:uid="{00000000-0005-0000-0000-000060AC0000}"/>
    <cellStyle name="Output 2 2 2 7 6" xfId="22312" xr:uid="{00000000-0005-0000-0000-000061AC0000}"/>
    <cellStyle name="Output 2 2 2 7 6 2" xfId="22313" xr:uid="{00000000-0005-0000-0000-000062AC0000}"/>
    <cellStyle name="Output 2 2 2 7 6 3" xfId="26881" xr:uid="{00000000-0005-0000-0000-000063AC0000}"/>
    <cellStyle name="Output 2 2 2 7 7" xfId="22314" xr:uid="{00000000-0005-0000-0000-000064AC0000}"/>
    <cellStyle name="Output 2 2 2 7 7 2" xfId="22315" xr:uid="{00000000-0005-0000-0000-000065AC0000}"/>
    <cellStyle name="Output 2 2 2 7 7 3" xfId="43930" xr:uid="{00000000-0005-0000-0000-000066AC0000}"/>
    <cellStyle name="Output 2 2 2 7 8" xfId="23175" xr:uid="{00000000-0005-0000-0000-000067AC0000}"/>
    <cellStyle name="Output 2 2 2 8" xfId="22316" xr:uid="{00000000-0005-0000-0000-000068AC0000}"/>
    <cellStyle name="Output 2 2 2 8 2" xfId="22317" xr:uid="{00000000-0005-0000-0000-000069AC0000}"/>
    <cellStyle name="Output 2 2 2 8 2 10" xfId="45569" xr:uid="{00000000-0005-0000-0000-00006AAC0000}"/>
    <cellStyle name="Output 2 2 2 8 2 11" xfId="44280" xr:uid="{00000000-0005-0000-0000-00006BAC0000}"/>
    <cellStyle name="Output 2 2 2 8 2 2" xfId="26887" xr:uid="{00000000-0005-0000-0000-00006CAC0000}"/>
    <cellStyle name="Output 2 2 2 8 2 2 2" xfId="45570" xr:uid="{00000000-0005-0000-0000-00006DAC0000}"/>
    <cellStyle name="Output 2 2 2 8 2 3" xfId="45571" xr:uid="{00000000-0005-0000-0000-00006EAC0000}"/>
    <cellStyle name="Output 2 2 2 8 2 4" xfId="45572" xr:uid="{00000000-0005-0000-0000-00006FAC0000}"/>
    <cellStyle name="Output 2 2 2 8 2 5" xfId="45573" xr:uid="{00000000-0005-0000-0000-000070AC0000}"/>
    <cellStyle name="Output 2 2 2 8 2 6" xfId="45574" xr:uid="{00000000-0005-0000-0000-000071AC0000}"/>
    <cellStyle name="Output 2 2 2 8 2 7" xfId="45575" xr:uid="{00000000-0005-0000-0000-000072AC0000}"/>
    <cellStyle name="Output 2 2 2 8 2 8" xfId="45576" xr:uid="{00000000-0005-0000-0000-000073AC0000}"/>
    <cellStyle name="Output 2 2 2 8 2 9" xfId="45577" xr:uid="{00000000-0005-0000-0000-000074AC0000}"/>
    <cellStyle name="Output 2 2 2 8 3" xfId="22318" xr:uid="{00000000-0005-0000-0000-000075AC0000}"/>
    <cellStyle name="Output 2 2 2 8 3 2" xfId="26888" xr:uid="{00000000-0005-0000-0000-000076AC0000}"/>
    <cellStyle name="Output 2 2 2 8 3 3" xfId="45578" xr:uid="{00000000-0005-0000-0000-000077AC0000}"/>
    <cellStyle name="Output 2 2 2 8 4" xfId="22319" xr:uid="{00000000-0005-0000-0000-000078AC0000}"/>
    <cellStyle name="Output 2 2 2 8 4 2" xfId="26889" xr:uid="{00000000-0005-0000-0000-000079AC0000}"/>
    <cellStyle name="Output 2 2 2 8 4 3" xfId="45579" xr:uid="{00000000-0005-0000-0000-00007AAC0000}"/>
    <cellStyle name="Output 2 2 2 8 5" xfId="22320" xr:uid="{00000000-0005-0000-0000-00007BAC0000}"/>
    <cellStyle name="Output 2 2 2 8 5 2" xfId="26890" xr:uid="{00000000-0005-0000-0000-00007CAC0000}"/>
    <cellStyle name="Output 2 2 2 8 5 3" xfId="45580" xr:uid="{00000000-0005-0000-0000-00007DAC0000}"/>
    <cellStyle name="Output 2 2 2 8 6" xfId="22321" xr:uid="{00000000-0005-0000-0000-00007EAC0000}"/>
    <cellStyle name="Output 2 2 2 8 6 2" xfId="26886" xr:uid="{00000000-0005-0000-0000-00007FAC0000}"/>
    <cellStyle name="Output 2 2 2 8 7" xfId="22322" xr:uid="{00000000-0005-0000-0000-000080AC0000}"/>
    <cellStyle name="Output 2 2 2 8 7 2" xfId="22323" xr:uid="{00000000-0005-0000-0000-000081AC0000}"/>
    <cellStyle name="Output 2 2 2 8 7 3" xfId="33896" xr:uid="{00000000-0005-0000-0000-000082AC0000}"/>
    <cellStyle name="Output 2 2 2 8 8" xfId="22324" xr:uid="{00000000-0005-0000-0000-000083AC0000}"/>
    <cellStyle name="Output 2 2 2 8 8 2" xfId="22325" xr:uid="{00000000-0005-0000-0000-000084AC0000}"/>
    <cellStyle name="Output 2 2 2 8 8 3" xfId="43931" xr:uid="{00000000-0005-0000-0000-000085AC0000}"/>
    <cellStyle name="Output 2 2 2 8 9" xfId="23176" xr:uid="{00000000-0005-0000-0000-000086AC0000}"/>
    <cellStyle name="Output 2 2 2 9" xfId="22326" xr:uid="{00000000-0005-0000-0000-000087AC0000}"/>
    <cellStyle name="Output 2 2 2 9 2" xfId="22327" xr:uid="{00000000-0005-0000-0000-000088AC0000}"/>
    <cellStyle name="Output 2 2 2 9 2 10" xfId="45581" xr:uid="{00000000-0005-0000-0000-000089AC0000}"/>
    <cellStyle name="Output 2 2 2 9 2 11" xfId="44281" xr:uid="{00000000-0005-0000-0000-00008AAC0000}"/>
    <cellStyle name="Output 2 2 2 9 2 2" xfId="26891" xr:uid="{00000000-0005-0000-0000-00008BAC0000}"/>
    <cellStyle name="Output 2 2 2 9 2 2 2" xfId="45582" xr:uid="{00000000-0005-0000-0000-00008CAC0000}"/>
    <cellStyle name="Output 2 2 2 9 2 3" xfId="45583" xr:uid="{00000000-0005-0000-0000-00008DAC0000}"/>
    <cellStyle name="Output 2 2 2 9 2 4" xfId="45584" xr:uid="{00000000-0005-0000-0000-00008EAC0000}"/>
    <cellStyle name="Output 2 2 2 9 2 5" xfId="45585" xr:uid="{00000000-0005-0000-0000-00008FAC0000}"/>
    <cellStyle name="Output 2 2 2 9 2 6" xfId="45586" xr:uid="{00000000-0005-0000-0000-000090AC0000}"/>
    <cellStyle name="Output 2 2 2 9 2 7" xfId="45587" xr:uid="{00000000-0005-0000-0000-000091AC0000}"/>
    <cellStyle name="Output 2 2 2 9 2 8" xfId="45588" xr:uid="{00000000-0005-0000-0000-000092AC0000}"/>
    <cellStyle name="Output 2 2 2 9 2 9" xfId="45589" xr:uid="{00000000-0005-0000-0000-000093AC0000}"/>
    <cellStyle name="Output 2 2 2 9 3" xfId="22328" xr:uid="{00000000-0005-0000-0000-000094AC0000}"/>
    <cellStyle name="Output 2 2 2 9 3 2" xfId="22329" xr:uid="{00000000-0005-0000-0000-000095AC0000}"/>
    <cellStyle name="Output 2 2 2 9 3 3" xfId="33897" xr:uid="{00000000-0005-0000-0000-000096AC0000}"/>
    <cellStyle name="Output 2 2 2 9 3 4" xfId="45590" xr:uid="{00000000-0005-0000-0000-000097AC0000}"/>
    <cellStyle name="Output 2 2 2 9 4" xfId="22330" xr:uid="{00000000-0005-0000-0000-000098AC0000}"/>
    <cellStyle name="Output 2 2 2 9 4 2" xfId="22331" xr:uid="{00000000-0005-0000-0000-000099AC0000}"/>
    <cellStyle name="Output 2 2 2 9 4 3" xfId="43932" xr:uid="{00000000-0005-0000-0000-00009AAC0000}"/>
    <cellStyle name="Output 2 2 2 9 4 4" xfId="45591" xr:uid="{00000000-0005-0000-0000-00009BAC0000}"/>
    <cellStyle name="Output 2 2 2 9 5" xfId="23177" xr:uid="{00000000-0005-0000-0000-00009CAC0000}"/>
    <cellStyle name="Output 2 2 2 9 5 2" xfId="45592" xr:uid="{00000000-0005-0000-0000-00009DAC0000}"/>
    <cellStyle name="Output 2 2 3" xfId="22332" xr:uid="{00000000-0005-0000-0000-00009EAC0000}"/>
    <cellStyle name="Output 2 2 3 2" xfId="22333" xr:uid="{00000000-0005-0000-0000-00009FAC0000}"/>
    <cellStyle name="Output 2 2 3 2 10" xfId="45593" xr:uid="{00000000-0005-0000-0000-0000A0AC0000}"/>
    <cellStyle name="Output 2 2 3 2 11" xfId="44282" xr:uid="{00000000-0005-0000-0000-0000A1AC0000}"/>
    <cellStyle name="Output 2 2 3 2 2" xfId="26893" xr:uid="{00000000-0005-0000-0000-0000A2AC0000}"/>
    <cellStyle name="Output 2 2 3 2 2 2" xfId="45594" xr:uid="{00000000-0005-0000-0000-0000A3AC0000}"/>
    <cellStyle name="Output 2 2 3 2 3" xfId="45595" xr:uid="{00000000-0005-0000-0000-0000A4AC0000}"/>
    <cellStyle name="Output 2 2 3 2 4" xfId="45596" xr:uid="{00000000-0005-0000-0000-0000A5AC0000}"/>
    <cellStyle name="Output 2 2 3 2 5" xfId="45597" xr:uid="{00000000-0005-0000-0000-0000A6AC0000}"/>
    <cellStyle name="Output 2 2 3 2 6" xfId="45598" xr:uid="{00000000-0005-0000-0000-0000A7AC0000}"/>
    <cellStyle name="Output 2 2 3 2 7" xfId="45599" xr:uid="{00000000-0005-0000-0000-0000A8AC0000}"/>
    <cellStyle name="Output 2 2 3 2 8" xfId="45600" xr:uid="{00000000-0005-0000-0000-0000A9AC0000}"/>
    <cellStyle name="Output 2 2 3 2 9" xfId="45601" xr:uid="{00000000-0005-0000-0000-0000AAAC0000}"/>
    <cellStyle name="Output 2 2 3 3" xfId="22334" xr:uid="{00000000-0005-0000-0000-0000ABAC0000}"/>
    <cellStyle name="Output 2 2 3 3 2" xfId="26894" xr:uid="{00000000-0005-0000-0000-0000ACAC0000}"/>
    <cellStyle name="Output 2 2 3 3 3" xfId="45602" xr:uid="{00000000-0005-0000-0000-0000ADAC0000}"/>
    <cellStyle name="Output 2 2 3 4" xfId="22335" xr:uid="{00000000-0005-0000-0000-0000AEAC0000}"/>
    <cellStyle name="Output 2 2 3 4 2" xfId="26895" xr:uid="{00000000-0005-0000-0000-0000AFAC0000}"/>
    <cellStyle name="Output 2 2 3 4 3" xfId="45603" xr:uid="{00000000-0005-0000-0000-0000B0AC0000}"/>
    <cellStyle name="Output 2 2 3 5" xfId="22336" xr:uid="{00000000-0005-0000-0000-0000B1AC0000}"/>
    <cellStyle name="Output 2 2 3 5 2" xfId="26896" xr:uid="{00000000-0005-0000-0000-0000B2AC0000}"/>
    <cellStyle name="Output 2 2 3 5 3" xfId="45604" xr:uid="{00000000-0005-0000-0000-0000B3AC0000}"/>
    <cellStyle name="Output 2 2 3 6" xfId="22337" xr:uid="{00000000-0005-0000-0000-0000B4AC0000}"/>
    <cellStyle name="Output 2 2 3 6 2" xfId="26892" xr:uid="{00000000-0005-0000-0000-0000B5AC0000}"/>
    <cellStyle name="Output 2 2 3 7" xfId="22338" xr:uid="{00000000-0005-0000-0000-0000B6AC0000}"/>
    <cellStyle name="Output 2 2 3 7 2" xfId="22339" xr:uid="{00000000-0005-0000-0000-0000B7AC0000}"/>
    <cellStyle name="Output 2 2 3 7 3" xfId="33898" xr:uid="{00000000-0005-0000-0000-0000B8AC0000}"/>
    <cellStyle name="Output 2 2 3 8" xfId="22340" xr:uid="{00000000-0005-0000-0000-0000B9AC0000}"/>
    <cellStyle name="Output 2 2 3 8 2" xfId="22341" xr:uid="{00000000-0005-0000-0000-0000BAAC0000}"/>
    <cellStyle name="Output 2 2 3 8 3" xfId="43933" xr:uid="{00000000-0005-0000-0000-0000BBAC0000}"/>
    <cellStyle name="Output 2 2 3 9" xfId="23178" xr:uid="{00000000-0005-0000-0000-0000BCAC0000}"/>
    <cellStyle name="Output 2 2 4" xfId="22342" xr:uid="{00000000-0005-0000-0000-0000BDAC0000}"/>
    <cellStyle name="Output 2 2 4 2" xfId="22343" xr:uid="{00000000-0005-0000-0000-0000BEAC0000}"/>
    <cellStyle name="Output 2 2 4 2 10" xfId="45605" xr:uid="{00000000-0005-0000-0000-0000BFAC0000}"/>
    <cellStyle name="Output 2 2 4 2 11" xfId="44283" xr:uid="{00000000-0005-0000-0000-0000C0AC0000}"/>
    <cellStyle name="Output 2 2 4 2 2" xfId="26898" xr:uid="{00000000-0005-0000-0000-0000C1AC0000}"/>
    <cellStyle name="Output 2 2 4 2 2 2" xfId="45606" xr:uid="{00000000-0005-0000-0000-0000C2AC0000}"/>
    <cellStyle name="Output 2 2 4 2 3" xfId="45607" xr:uid="{00000000-0005-0000-0000-0000C3AC0000}"/>
    <cellStyle name="Output 2 2 4 2 4" xfId="45608" xr:uid="{00000000-0005-0000-0000-0000C4AC0000}"/>
    <cellStyle name="Output 2 2 4 2 5" xfId="45609" xr:uid="{00000000-0005-0000-0000-0000C5AC0000}"/>
    <cellStyle name="Output 2 2 4 2 6" xfId="45610" xr:uid="{00000000-0005-0000-0000-0000C6AC0000}"/>
    <cellStyle name="Output 2 2 4 2 7" xfId="45611" xr:uid="{00000000-0005-0000-0000-0000C7AC0000}"/>
    <cellStyle name="Output 2 2 4 2 8" xfId="45612" xr:uid="{00000000-0005-0000-0000-0000C8AC0000}"/>
    <cellStyle name="Output 2 2 4 2 9" xfId="45613" xr:uid="{00000000-0005-0000-0000-0000C9AC0000}"/>
    <cellStyle name="Output 2 2 4 3" xfId="22344" xr:uid="{00000000-0005-0000-0000-0000CAAC0000}"/>
    <cellStyle name="Output 2 2 4 3 2" xfId="26899" xr:uid="{00000000-0005-0000-0000-0000CBAC0000}"/>
    <cellStyle name="Output 2 2 4 3 3" xfId="45614" xr:uid="{00000000-0005-0000-0000-0000CCAC0000}"/>
    <cellStyle name="Output 2 2 4 4" xfId="22345" xr:uid="{00000000-0005-0000-0000-0000CDAC0000}"/>
    <cellStyle name="Output 2 2 4 4 2" xfId="26900" xr:uid="{00000000-0005-0000-0000-0000CEAC0000}"/>
    <cellStyle name="Output 2 2 4 4 3" xfId="45615" xr:uid="{00000000-0005-0000-0000-0000CFAC0000}"/>
    <cellStyle name="Output 2 2 4 5" xfId="22346" xr:uid="{00000000-0005-0000-0000-0000D0AC0000}"/>
    <cellStyle name="Output 2 2 4 5 2" xfId="26901" xr:uid="{00000000-0005-0000-0000-0000D1AC0000}"/>
    <cellStyle name="Output 2 2 4 5 3" xfId="45616" xr:uid="{00000000-0005-0000-0000-0000D2AC0000}"/>
    <cellStyle name="Output 2 2 4 6" xfId="22347" xr:uid="{00000000-0005-0000-0000-0000D3AC0000}"/>
    <cellStyle name="Output 2 2 4 6 2" xfId="26897" xr:uid="{00000000-0005-0000-0000-0000D4AC0000}"/>
    <cellStyle name="Output 2 2 4 7" xfId="22348" xr:uid="{00000000-0005-0000-0000-0000D5AC0000}"/>
    <cellStyle name="Output 2 2 4 7 2" xfId="22349" xr:uid="{00000000-0005-0000-0000-0000D6AC0000}"/>
    <cellStyle name="Output 2 2 4 7 3" xfId="33899" xr:uid="{00000000-0005-0000-0000-0000D7AC0000}"/>
    <cellStyle name="Output 2 2 4 8" xfId="22350" xr:uid="{00000000-0005-0000-0000-0000D8AC0000}"/>
    <cellStyle name="Output 2 2 4 8 2" xfId="22351" xr:uid="{00000000-0005-0000-0000-0000D9AC0000}"/>
    <cellStyle name="Output 2 2 4 8 3" xfId="43934" xr:uid="{00000000-0005-0000-0000-0000DAAC0000}"/>
    <cellStyle name="Output 2 2 4 9" xfId="23179" xr:uid="{00000000-0005-0000-0000-0000DBAC0000}"/>
    <cellStyle name="Output 2 2 5" xfId="22352" xr:uid="{00000000-0005-0000-0000-0000DCAC0000}"/>
    <cellStyle name="Output 2 2 5 10" xfId="45617" xr:uid="{00000000-0005-0000-0000-0000DDAC0000}"/>
    <cellStyle name="Output 2 2 5 11" xfId="44272" xr:uid="{00000000-0005-0000-0000-0000DEAC0000}"/>
    <cellStyle name="Output 2 2 5 2" xfId="22353" xr:uid="{00000000-0005-0000-0000-0000DFAC0000}"/>
    <cellStyle name="Output 2 2 5 2 2" xfId="45618" xr:uid="{00000000-0005-0000-0000-0000E0AC0000}"/>
    <cellStyle name="Output 2 2 5 3" xfId="26834" xr:uid="{00000000-0005-0000-0000-0000E1AC0000}"/>
    <cellStyle name="Output 2 2 5 3 2" xfId="45619" xr:uid="{00000000-0005-0000-0000-0000E2AC0000}"/>
    <cellStyle name="Output 2 2 5 4" xfId="45620" xr:uid="{00000000-0005-0000-0000-0000E3AC0000}"/>
    <cellStyle name="Output 2 2 5 5" xfId="45621" xr:uid="{00000000-0005-0000-0000-0000E4AC0000}"/>
    <cellStyle name="Output 2 2 5 6" xfId="45622" xr:uid="{00000000-0005-0000-0000-0000E5AC0000}"/>
    <cellStyle name="Output 2 2 5 7" xfId="45623" xr:uid="{00000000-0005-0000-0000-0000E6AC0000}"/>
    <cellStyle name="Output 2 2 5 8" xfId="45624" xr:uid="{00000000-0005-0000-0000-0000E7AC0000}"/>
    <cellStyle name="Output 2 2 5 9" xfId="45625" xr:uid="{00000000-0005-0000-0000-0000E8AC0000}"/>
    <cellStyle name="Output 2 2 6" xfId="22354" xr:uid="{00000000-0005-0000-0000-0000E9AC0000}"/>
    <cellStyle name="Output 2 2 6 2" xfId="33868" xr:uid="{00000000-0005-0000-0000-0000EAAC0000}"/>
    <cellStyle name="Output 2 2 6 3" xfId="45626" xr:uid="{00000000-0005-0000-0000-0000EBAC0000}"/>
    <cellStyle name="Output 2 2 7" xfId="22355" xr:uid="{00000000-0005-0000-0000-0000ECAC0000}"/>
    <cellStyle name="Output 2 2 7 2" xfId="22356" xr:uid="{00000000-0005-0000-0000-0000EDAC0000}"/>
    <cellStyle name="Output 2 2 7 3" xfId="43923" xr:uid="{00000000-0005-0000-0000-0000EEAC0000}"/>
    <cellStyle name="Output 2 2 7 4" xfId="45627" xr:uid="{00000000-0005-0000-0000-0000EFAC0000}"/>
    <cellStyle name="Output 2 2 8" xfId="23168" xr:uid="{00000000-0005-0000-0000-0000F0AC0000}"/>
    <cellStyle name="Output 2 2 8 2" xfId="45628" xr:uid="{00000000-0005-0000-0000-0000F1AC0000}"/>
    <cellStyle name="Output 2 3" xfId="22357" xr:uid="{00000000-0005-0000-0000-0000F2AC0000}"/>
    <cellStyle name="Output 2 3 2" xfId="22358" xr:uid="{00000000-0005-0000-0000-0000F3AC0000}"/>
    <cellStyle name="Output 2 3 2 10" xfId="22359" xr:uid="{00000000-0005-0000-0000-0000F4AC0000}"/>
    <cellStyle name="Output 2 3 2 10 10" xfId="45629" xr:uid="{00000000-0005-0000-0000-0000F5AC0000}"/>
    <cellStyle name="Output 2 3 2 10 11" xfId="44285" xr:uid="{00000000-0005-0000-0000-0000F6AC0000}"/>
    <cellStyle name="Output 2 3 2 10 2" xfId="26904" xr:uid="{00000000-0005-0000-0000-0000F7AC0000}"/>
    <cellStyle name="Output 2 3 2 10 2 2" xfId="45630" xr:uid="{00000000-0005-0000-0000-0000F8AC0000}"/>
    <cellStyle name="Output 2 3 2 10 3" xfId="45631" xr:uid="{00000000-0005-0000-0000-0000F9AC0000}"/>
    <cellStyle name="Output 2 3 2 10 4" xfId="45632" xr:uid="{00000000-0005-0000-0000-0000FAAC0000}"/>
    <cellStyle name="Output 2 3 2 10 5" xfId="45633" xr:uid="{00000000-0005-0000-0000-0000FBAC0000}"/>
    <cellStyle name="Output 2 3 2 10 6" xfId="45634" xr:uid="{00000000-0005-0000-0000-0000FCAC0000}"/>
    <cellStyle name="Output 2 3 2 10 7" xfId="45635" xr:uid="{00000000-0005-0000-0000-0000FDAC0000}"/>
    <cellStyle name="Output 2 3 2 10 8" xfId="45636" xr:uid="{00000000-0005-0000-0000-0000FEAC0000}"/>
    <cellStyle name="Output 2 3 2 10 9" xfId="45637" xr:uid="{00000000-0005-0000-0000-0000FFAC0000}"/>
    <cellStyle name="Output 2 3 2 11" xfId="22360" xr:uid="{00000000-0005-0000-0000-000000AD0000}"/>
    <cellStyle name="Output 2 3 2 11 2" xfId="26905" xr:uid="{00000000-0005-0000-0000-000001AD0000}"/>
    <cellStyle name="Output 2 3 2 11 3" xfId="45638" xr:uid="{00000000-0005-0000-0000-000002AD0000}"/>
    <cellStyle name="Output 2 3 2 12" xfId="22361" xr:uid="{00000000-0005-0000-0000-000003AD0000}"/>
    <cellStyle name="Output 2 3 2 12 2" xfId="26903" xr:uid="{00000000-0005-0000-0000-000004AD0000}"/>
    <cellStyle name="Output 2 3 2 12 3" xfId="45639" xr:uid="{00000000-0005-0000-0000-000005AD0000}"/>
    <cellStyle name="Output 2 3 2 13" xfId="22362" xr:uid="{00000000-0005-0000-0000-000006AD0000}"/>
    <cellStyle name="Output 2 3 2 13 2" xfId="22363" xr:uid="{00000000-0005-0000-0000-000007AD0000}"/>
    <cellStyle name="Output 2 3 2 13 3" xfId="33901" xr:uid="{00000000-0005-0000-0000-000008AD0000}"/>
    <cellStyle name="Output 2 3 2 13 4" xfId="45640" xr:uid="{00000000-0005-0000-0000-000009AD0000}"/>
    <cellStyle name="Output 2 3 2 14" xfId="22364" xr:uid="{00000000-0005-0000-0000-00000AAD0000}"/>
    <cellStyle name="Output 2 3 2 14 2" xfId="22365" xr:uid="{00000000-0005-0000-0000-00000BAD0000}"/>
    <cellStyle name="Output 2 3 2 14 3" xfId="43936" xr:uid="{00000000-0005-0000-0000-00000CAD0000}"/>
    <cellStyle name="Output 2 3 2 15" xfId="23181" xr:uid="{00000000-0005-0000-0000-00000DAD0000}"/>
    <cellStyle name="Output 2 3 2 2" xfId="22366" xr:uid="{00000000-0005-0000-0000-00000EAD0000}"/>
    <cellStyle name="Output 2 3 2 2 10" xfId="22367" xr:uid="{00000000-0005-0000-0000-00000FAD0000}"/>
    <cellStyle name="Output 2 3 2 2 10 2" xfId="22368" xr:uid="{00000000-0005-0000-0000-000010AD0000}"/>
    <cellStyle name="Output 2 3 2 2 10 3" xfId="43937" xr:uid="{00000000-0005-0000-0000-000011AD0000}"/>
    <cellStyle name="Output 2 3 2 2 11" xfId="23182" xr:uid="{00000000-0005-0000-0000-000012AD0000}"/>
    <cellStyle name="Output 2 3 2 2 2" xfId="22369" xr:uid="{00000000-0005-0000-0000-000013AD0000}"/>
    <cellStyle name="Output 2 3 2 2 2 10" xfId="45641" xr:uid="{00000000-0005-0000-0000-000014AD0000}"/>
    <cellStyle name="Output 2 3 2 2 2 11" xfId="44286" xr:uid="{00000000-0005-0000-0000-000015AD0000}"/>
    <cellStyle name="Output 2 3 2 2 2 2" xfId="22370" xr:uid="{00000000-0005-0000-0000-000016AD0000}"/>
    <cellStyle name="Output 2 3 2 2 2 2 2" xfId="26908" xr:uid="{00000000-0005-0000-0000-000017AD0000}"/>
    <cellStyle name="Output 2 3 2 2 2 2 3" xfId="45642" xr:uid="{00000000-0005-0000-0000-000018AD0000}"/>
    <cellStyle name="Output 2 3 2 2 2 3" xfId="22371" xr:uid="{00000000-0005-0000-0000-000019AD0000}"/>
    <cellStyle name="Output 2 3 2 2 2 3 2" xfId="26909" xr:uid="{00000000-0005-0000-0000-00001AAD0000}"/>
    <cellStyle name="Output 2 3 2 2 2 3 3" xfId="45643" xr:uid="{00000000-0005-0000-0000-00001BAD0000}"/>
    <cellStyle name="Output 2 3 2 2 2 4" xfId="22372" xr:uid="{00000000-0005-0000-0000-00001CAD0000}"/>
    <cellStyle name="Output 2 3 2 2 2 4 2" xfId="26910" xr:uid="{00000000-0005-0000-0000-00001DAD0000}"/>
    <cellStyle name="Output 2 3 2 2 2 4 3" xfId="45644" xr:uid="{00000000-0005-0000-0000-00001EAD0000}"/>
    <cellStyle name="Output 2 3 2 2 2 5" xfId="22373" xr:uid="{00000000-0005-0000-0000-00001FAD0000}"/>
    <cellStyle name="Output 2 3 2 2 2 5 2" xfId="26911" xr:uid="{00000000-0005-0000-0000-000020AD0000}"/>
    <cellStyle name="Output 2 3 2 2 2 5 3" xfId="45645" xr:uid="{00000000-0005-0000-0000-000021AD0000}"/>
    <cellStyle name="Output 2 3 2 2 2 6" xfId="26907" xr:uid="{00000000-0005-0000-0000-000022AD0000}"/>
    <cellStyle name="Output 2 3 2 2 2 6 2" xfId="45646" xr:uid="{00000000-0005-0000-0000-000023AD0000}"/>
    <cellStyle name="Output 2 3 2 2 2 7" xfId="45647" xr:uid="{00000000-0005-0000-0000-000024AD0000}"/>
    <cellStyle name="Output 2 3 2 2 2 8" xfId="45648" xr:uid="{00000000-0005-0000-0000-000025AD0000}"/>
    <cellStyle name="Output 2 3 2 2 2 9" xfId="45649" xr:uid="{00000000-0005-0000-0000-000026AD0000}"/>
    <cellStyle name="Output 2 3 2 2 3" xfId="22374" xr:uid="{00000000-0005-0000-0000-000027AD0000}"/>
    <cellStyle name="Output 2 3 2 2 3 2" xfId="22375" xr:uid="{00000000-0005-0000-0000-000028AD0000}"/>
    <cellStyle name="Output 2 3 2 2 3 2 2" xfId="26913" xr:uid="{00000000-0005-0000-0000-000029AD0000}"/>
    <cellStyle name="Output 2 3 2 2 3 3" xfId="22376" xr:uid="{00000000-0005-0000-0000-00002AAD0000}"/>
    <cellStyle name="Output 2 3 2 2 3 3 2" xfId="26914" xr:uid="{00000000-0005-0000-0000-00002BAD0000}"/>
    <cellStyle name="Output 2 3 2 2 3 4" xfId="22377" xr:uid="{00000000-0005-0000-0000-00002CAD0000}"/>
    <cellStyle name="Output 2 3 2 2 3 4 2" xfId="26915" xr:uid="{00000000-0005-0000-0000-00002DAD0000}"/>
    <cellStyle name="Output 2 3 2 2 3 5" xfId="22378" xr:uid="{00000000-0005-0000-0000-00002EAD0000}"/>
    <cellStyle name="Output 2 3 2 2 3 5 2" xfId="26916" xr:uid="{00000000-0005-0000-0000-00002FAD0000}"/>
    <cellStyle name="Output 2 3 2 2 3 6" xfId="26912" xr:uid="{00000000-0005-0000-0000-000030AD0000}"/>
    <cellStyle name="Output 2 3 2 2 3 7" xfId="45650" xr:uid="{00000000-0005-0000-0000-000031AD0000}"/>
    <cellStyle name="Output 2 3 2 2 4" xfId="22379" xr:uid="{00000000-0005-0000-0000-000032AD0000}"/>
    <cellStyle name="Output 2 3 2 2 4 2" xfId="22380" xr:uid="{00000000-0005-0000-0000-000033AD0000}"/>
    <cellStyle name="Output 2 3 2 2 4 2 2" xfId="26918" xr:uid="{00000000-0005-0000-0000-000034AD0000}"/>
    <cellStyle name="Output 2 3 2 2 4 3" xfId="22381" xr:uid="{00000000-0005-0000-0000-000035AD0000}"/>
    <cellStyle name="Output 2 3 2 2 4 3 2" xfId="26919" xr:uid="{00000000-0005-0000-0000-000036AD0000}"/>
    <cellStyle name="Output 2 3 2 2 4 4" xfId="22382" xr:uid="{00000000-0005-0000-0000-000037AD0000}"/>
    <cellStyle name="Output 2 3 2 2 4 4 2" xfId="26920" xr:uid="{00000000-0005-0000-0000-000038AD0000}"/>
    <cellStyle name="Output 2 3 2 2 4 5" xfId="22383" xr:uid="{00000000-0005-0000-0000-000039AD0000}"/>
    <cellStyle name="Output 2 3 2 2 4 5 2" xfId="26921" xr:uid="{00000000-0005-0000-0000-00003AAD0000}"/>
    <cellStyle name="Output 2 3 2 2 4 6" xfId="26917" xr:uid="{00000000-0005-0000-0000-00003BAD0000}"/>
    <cellStyle name="Output 2 3 2 2 4 7" xfId="45651" xr:uid="{00000000-0005-0000-0000-00003CAD0000}"/>
    <cellStyle name="Output 2 3 2 2 5" xfId="22384" xr:uid="{00000000-0005-0000-0000-00003DAD0000}"/>
    <cellStyle name="Output 2 3 2 2 5 2" xfId="22385" xr:uid="{00000000-0005-0000-0000-00003EAD0000}"/>
    <cellStyle name="Output 2 3 2 2 5 2 2" xfId="26923" xr:uid="{00000000-0005-0000-0000-00003FAD0000}"/>
    <cellStyle name="Output 2 3 2 2 5 3" xfId="22386" xr:uid="{00000000-0005-0000-0000-000040AD0000}"/>
    <cellStyle name="Output 2 3 2 2 5 3 2" xfId="26924" xr:uid="{00000000-0005-0000-0000-000041AD0000}"/>
    <cellStyle name="Output 2 3 2 2 5 4" xfId="22387" xr:uid="{00000000-0005-0000-0000-000042AD0000}"/>
    <cellStyle name="Output 2 3 2 2 5 4 2" xfId="26925" xr:uid="{00000000-0005-0000-0000-000043AD0000}"/>
    <cellStyle name="Output 2 3 2 2 5 5" xfId="22388" xr:uid="{00000000-0005-0000-0000-000044AD0000}"/>
    <cellStyle name="Output 2 3 2 2 5 5 2" xfId="26926" xr:uid="{00000000-0005-0000-0000-000045AD0000}"/>
    <cellStyle name="Output 2 3 2 2 5 6" xfId="26922" xr:uid="{00000000-0005-0000-0000-000046AD0000}"/>
    <cellStyle name="Output 2 3 2 2 5 7" xfId="45652" xr:uid="{00000000-0005-0000-0000-000047AD0000}"/>
    <cellStyle name="Output 2 3 2 2 6" xfId="22389" xr:uid="{00000000-0005-0000-0000-000048AD0000}"/>
    <cellStyle name="Output 2 3 2 2 6 2" xfId="26927" xr:uid="{00000000-0005-0000-0000-000049AD0000}"/>
    <cellStyle name="Output 2 3 2 2 7" xfId="22390" xr:uid="{00000000-0005-0000-0000-00004AAD0000}"/>
    <cellStyle name="Output 2 3 2 2 7 2" xfId="26928" xr:uid="{00000000-0005-0000-0000-00004BAD0000}"/>
    <cellStyle name="Output 2 3 2 2 8" xfId="22391" xr:uid="{00000000-0005-0000-0000-00004CAD0000}"/>
    <cellStyle name="Output 2 3 2 2 8 2" xfId="26906" xr:uid="{00000000-0005-0000-0000-00004DAD0000}"/>
    <cellStyle name="Output 2 3 2 2 9" xfId="22392" xr:uid="{00000000-0005-0000-0000-00004EAD0000}"/>
    <cellStyle name="Output 2 3 2 2 9 2" xfId="22393" xr:uid="{00000000-0005-0000-0000-00004FAD0000}"/>
    <cellStyle name="Output 2 3 2 2 9 3" xfId="33902" xr:uid="{00000000-0005-0000-0000-000050AD0000}"/>
    <cellStyle name="Output 2 3 2 3" xfId="22394" xr:uid="{00000000-0005-0000-0000-000051AD0000}"/>
    <cellStyle name="Output 2 3 2 3 2" xfId="22395" xr:uid="{00000000-0005-0000-0000-000052AD0000}"/>
    <cellStyle name="Output 2 3 2 3 2 10" xfId="45653" xr:uid="{00000000-0005-0000-0000-000053AD0000}"/>
    <cellStyle name="Output 2 3 2 3 2 11" xfId="44287" xr:uid="{00000000-0005-0000-0000-000054AD0000}"/>
    <cellStyle name="Output 2 3 2 3 2 2" xfId="26930" xr:uid="{00000000-0005-0000-0000-000055AD0000}"/>
    <cellStyle name="Output 2 3 2 3 2 2 2" xfId="45654" xr:uid="{00000000-0005-0000-0000-000056AD0000}"/>
    <cellStyle name="Output 2 3 2 3 2 3" xfId="45655" xr:uid="{00000000-0005-0000-0000-000057AD0000}"/>
    <cellStyle name="Output 2 3 2 3 2 4" xfId="45656" xr:uid="{00000000-0005-0000-0000-000058AD0000}"/>
    <cellStyle name="Output 2 3 2 3 2 5" xfId="45657" xr:uid="{00000000-0005-0000-0000-000059AD0000}"/>
    <cellStyle name="Output 2 3 2 3 2 6" xfId="45658" xr:uid="{00000000-0005-0000-0000-00005AAD0000}"/>
    <cellStyle name="Output 2 3 2 3 2 7" xfId="45659" xr:uid="{00000000-0005-0000-0000-00005BAD0000}"/>
    <cellStyle name="Output 2 3 2 3 2 8" xfId="45660" xr:uid="{00000000-0005-0000-0000-00005CAD0000}"/>
    <cellStyle name="Output 2 3 2 3 2 9" xfId="45661" xr:uid="{00000000-0005-0000-0000-00005DAD0000}"/>
    <cellStyle name="Output 2 3 2 3 3" xfId="22396" xr:uid="{00000000-0005-0000-0000-00005EAD0000}"/>
    <cellStyle name="Output 2 3 2 3 3 2" xfId="26931" xr:uid="{00000000-0005-0000-0000-00005FAD0000}"/>
    <cellStyle name="Output 2 3 2 3 3 3" xfId="45662" xr:uid="{00000000-0005-0000-0000-000060AD0000}"/>
    <cellStyle name="Output 2 3 2 3 4" xfId="22397" xr:uid="{00000000-0005-0000-0000-000061AD0000}"/>
    <cellStyle name="Output 2 3 2 3 4 2" xfId="26932" xr:uid="{00000000-0005-0000-0000-000062AD0000}"/>
    <cellStyle name="Output 2 3 2 3 4 3" xfId="45663" xr:uid="{00000000-0005-0000-0000-000063AD0000}"/>
    <cellStyle name="Output 2 3 2 3 5" xfId="22398" xr:uid="{00000000-0005-0000-0000-000064AD0000}"/>
    <cellStyle name="Output 2 3 2 3 5 2" xfId="26933" xr:uid="{00000000-0005-0000-0000-000065AD0000}"/>
    <cellStyle name="Output 2 3 2 3 5 3" xfId="45664" xr:uid="{00000000-0005-0000-0000-000066AD0000}"/>
    <cellStyle name="Output 2 3 2 3 6" xfId="22399" xr:uid="{00000000-0005-0000-0000-000067AD0000}"/>
    <cellStyle name="Output 2 3 2 3 6 2" xfId="26929" xr:uid="{00000000-0005-0000-0000-000068AD0000}"/>
    <cellStyle name="Output 2 3 2 3 7" xfId="22400" xr:uid="{00000000-0005-0000-0000-000069AD0000}"/>
    <cellStyle name="Output 2 3 2 3 7 2" xfId="22401" xr:uid="{00000000-0005-0000-0000-00006AAD0000}"/>
    <cellStyle name="Output 2 3 2 3 7 3" xfId="33903" xr:uid="{00000000-0005-0000-0000-00006BAD0000}"/>
    <cellStyle name="Output 2 3 2 3 8" xfId="22402" xr:uid="{00000000-0005-0000-0000-00006CAD0000}"/>
    <cellStyle name="Output 2 3 2 3 8 2" xfId="22403" xr:uid="{00000000-0005-0000-0000-00006DAD0000}"/>
    <cellStyle name="Output 2 3 2 3 8 3" xfId="43938" xr:uid="{00000000-0005-0000-0000-00006EAD0000}"/>
    <cellStyle name="Output 2 3 2 3 9" xfId="23183" xr:uid="{00000000-0005-0000-0000-00006FAD0000}"/>
    <cellStyle name="Output 2 3 2 4" xfId="22404" xr:uid="{00000000-0005-0000-0000-000070AD0000}"/>
    <cellStyle name="Output 2 3 2 4 2" xfId="22405" xr:uid="{00000000-0005-0000-0000-000071AD0000}"/>
    <cellStyle name="Output 2 3 2 4 2 10" xfId="45665" xr:uid="{00000000-0005-0000-0000-000072AD0000}"/>
    <cellStyle name="Output 2 3 2 4 2 11" xfId="44288" xr:uid="{00000000-0005-0000-0000-000073AD0000}"/>
    <cellStyle name="Output 2 3 2 4 2 2" xfId="26935" xr:uid="{00000000-0005-0000-0000-000074AD0000}"/>
    <cellStyle name="Output 2 3 2 4 2 2 2" xfId="45666" xr:uid="{00000000-0005-0000-0000-000075AD0000}"/>
    <cellStyle name="Output 2 3 2 4 2 3" xfId="45667" xr:uid="{00000000-0005-0000-0000-000076AD0000}"/>
    <cellStyle name="Output 2 3 2 4 2 4" xfId="45668" xr:uid="{00000000-0005-0000-0000-000077AD0000}"/>
    <cellStyle name="Output 2 3 2 4 2 5" xfId="45669" xr:uid="{00000000-0005-0000-0000-000078AD0000}"/>
    <cellStyle name="Output 2 3 2 4 2 6" xfId="45670" xr:uid="{00000000-0005-0000-0000-000079AD0000}"/>
    <cellStyle name="Output 2 3 2 4 2 7" xfId="45671" xr:uid="{00000000-0005-0000-0000-00007AAD0000}"/>
    <cellStyle name="Output 2 3 2 4 2 8" xfId="45672" xr:uid="{00000000-0005-0000-0000-00007BAD0000}"/>
    <cellStyle name="Output 2 3 2 4 2 9" xfId="45673" xr:uid="{00000000-0005-0000-0000-00007CAD0000}"/>
    <cellStyle name="Output 2 3 2 4 3" xfId="22406" xr:uid="{00000000-0005-0000-0000-00007DAD0000}"/>
    <cellStyle name="Output 2 3 2 4 3 2" xfId="26936" xr:uid="{00000000-0005-0000-0000-00007EAD0000}"/>
    <cellStyle name="Output 2 3 2 4 3 3" xfId="45674" xr:uid="{00000000-0005-0000-0000-00007FAD0000}"/>
    <cellStyle name="Output 2 3 2 4 4" xfId="22407" xr:uid="{00000000-0005-0000-0000-000080AD0000}"/>
    <cellStyle name="Output 2 3 2 4 4 2" xfId="26937" xr:uid="{00000000-0005-0000-0000-000081AD0000}"/>
    <cellStyle name="Output 2 3 2 4 4 3" xfId="45675" xr:uid="{00000000-0005-0000-0000-000082AD0000}"/>
    <cellStyle name="Output 2 3 2 4 5" xfId="22408" xr:uid="{00000000-0005-0000-0000-000083AD0000}"/>
    <cellStyle name="Output 2 3 2 4 5 2" xfId="26938" xr:uid="{00000000-0005-0000-0000-000084AD0000}"/>
    <cellStyle name="Output 2 3 2 4 5 3" xfId="45676" xr:uid="{00000000-0005-0000-0000-000085AD0000}"/>
    <cellStyle name="Output 2 3 2 4 6" xfId="22409" xr:uid="{00000000-0005-0000-0000-000086AD0000}"/>
    <cellStyle name="Output 2 3 2 4 6 2" xfId="26934" xr:uid="{00000000-0005-0000-0000-000087AD0000}"/>
    <cellStyle name="Output 2 3 2 4 7" xfId="22410" xr:uid="{00000000-0005-0000-0000-000088AD0000}"/>
    <cellStyle name="Output 2 3 2 4 7 2" xfId="22411" xr:uid="{00000000-0005-0000-0000-000089AD0000}"/>
    <cellStyle name="Output 2 3 2 4 7 3" xfId="33904" xr:uid="{00000000-0005-0000-0000-00008AAD0000}"/>
    <cellStyle name="Output 2 3 2 4 8" xfId="22412" xr:uid="{00000000-0005-0000-0000-00008BAD0000}"/>
    <cellStyle name="Output 2 3 2 4 8 2" xfId="22413" xr:uid="{00000000-0005-0000-0000-00008CAD0000}"/>
    <cellStyle name="Output 2 3 2 4 8 3" xfId="43939" xr:uid="{00000000-0005-0000-0000-00008DAD0000}"/>
    <cellStyle name="Output 2 3 2 4 9" xfId="23184" xr:uid="{00000000-0005-0000-0000-00008EAD0000}"/>
    <cellStyle name="Output 2 3 2 5" xfId="22414" xr:uid="{00000000-0005-0000-0000-00008FAD0000}"/>
    <cellStyle name="Output 2 3 2 5 2" xfId="22415" xr:uid="{00000000-0005-0000-0000-000090AD0000}"/>
    <cellStyle name="Output 2 3 2 5 2 10" xfId="45677" xr:uid="{00000000-0005-0000-0000-000091AD0000}"/>
    <cellStyle name="Output 2 3 2 5 2 11" xfId="44289" xr:uid="{00000000-0005-0000-0000-000092AD0000}"/>
    <cellStyle name="Output 2 3 2 5 2 2" xfId="26940" xr:uid="{00000000-0005-0000-0000-000093AD0000}"/>
    <cellStyle name="Output 2 3 2 5 2 2 2" xfId="45678" xr:uid="{00000000-0005-0000-0000-000094AD0000}"/>
    <cellStyle name="Output 2 3 2 5 2 3" xfId="45679" xr:uid="{00000000-0005-0000-0000-000095AD0000}"/>
    <cellStyle name="Output 2 3 2 5 2 4" xfId="45680" xr:uid="{00000000-0005-0000-0000-000096AD0000}"/>
    <cellStyle name="Output 2 3 2 5 2 5" xfId="45681" xr:uid="{00000000-0005-0000-0000-000097AD0000}"/>
    <cellStyle name="Output 2 3 2 5 2 6" xfId="45682" xr:uid="{00000000-0005-0000-0000-000098AD0000}"/>
    <cellStyle name="Output 2 3 2 5 2 7" xfId="45683" xr:uid="{00000000-0005-0000-0000-000099AD0000}"/>
    <cellStyle name="Output 2 3 2 5 2 8" xfId="45684" xr:uid="{00000000-0005-0000-0000-00009AAD0000}"/>
    <cellStyle name="Output 2 3 2 5 2 9" xfId="45685" xr:uid="{00000000-0005-0000-0000-00009BAD0000}"/>
    <cellStyle name="Output 2 3 2 5 3" xfId="22416" xr:uid="{00000000-0005-0000-0000-00009CAD0000}"/>
    <cellStyle name="Output 2 3 2 5 3 2" xfId="26941" xr:uid="{00000000-0005-0000-0000-00009DAD0000}"/>
    <cellStyle name="Output 2 3 2 5 3 3" xfId="45686" xr:uid="{00000000-0005-0000-0000-00009EAD0000}"/>
    <cellStyle name="Output 2 3 2 5 4" xfId="22417" xr:uid="{00000000-0005-0000-0000-00009FAD0000}"/>
    <cellStyle name="Output 2 3 2 5 4 2" xfId="26942" xr:uid="{00000000-0005-0000-0000-0000A0AD0000}"/>
    <cellStyle name="Output 2 3 2 5 4 3" xfId="45687" xr:uid="{00000000-0005-0000-0000-0000A1AD0000}"/>
    <cellStyle name="Output 2 3 2 5 5" xfId="22418" xr:uid="{00000000-0005-0000-0000-0000A2AD0000}"/>
    <cellStyle name="Output 2 3 2 5 5 2" xfId="26943" xr:uid="{00000000-0005-0000-0000-0000A3AD0000}"/>
    <cellStyle name="Output 2 3 2 5 5 3" xfId="45688" xr:uid="{00000000-0005-0000-0000-0000A4AD0000}"/>
    <cellStyle name="Output 2 3 2 5 6" xfId="22419" xr:uid="{00000000-0005-0000-0000-0000A5AD0000}"/>
    <cellStyle name="Output 2 3 2 5 6 2" xfId="26939" xr:uid="{00000000-0005-0000-0000-0000A6AD0000}"/>
    <cellStyle name="Output 2 3 2 5 7" xfId="22420" xr:uid="{00000000-0005-0000-0000-0000A7AD0000}"/>
    <cellStyle name="Output 2 3 2 5 7 2" xfId="22421" xr:uid="{00000000-0005-0000-0000-0000A8AD0000}"/>
    <cellStyle name="Output 2 3 2 5 7 3" xfId="33905" xr:uid="{00000000-0005-0000-0000-0000A9AD0000}"/>
    <cellStyle name="Output 2 3 2 5 8" xfId="22422" xr:uid="{00000000-0005-0000-0000-0000AAAD0000}"/>
    <cellStyle name="Output 2 3 2 5 8 2" xfId="22423" xr:uid="{00000000-0005-0000-0000-0000ABAD0000}"/>
    <cellStyle name="Output 2 3 2 5 8 3" xfId="43940" xr:uid="{00000000-0005-0000-0000-0000ACAD0000}"/>
    <cellStyle name="Output 2 3 2 5 9" xfId="23185" xr:uid="{00000000-0005-0000-0000-0000ADAD0000}"/>
    <cellStyle name="Output 2 3 2 6" xfId="22424" xr:uid="{00000000-0005-0000-0000-0000AEAD0000}"/>
    <cellStyle name="Output 2 3 2 6 2" xfId="22425" xr:uid="{00000000-0005-0000-0000-0000AFAD0000}"/>
    <cellStyle name="Output 2 3 2 6 2 10" xfId="45689" xr:uid="{00000000-0005-0000-0000-0000B0AD0000}"/>
    <cellStyle name="Output 2 3 2 6 2 11" xfId="44290" xr:uid="{00000000-0005-0000-0000-0000B1AD0000}"/>
    <cellStyle name="Output 2 3 2 6 2 2" xfId="26945" xr:uid="{00000000-0005-0000-0000-0000B2AD0000}"/>
    <cellStyle name="Output 2 3 2 6 2 2 2" xfId="45690" xr:uid="{00000000-0005-0000-0000-0000B3AD0000}"/>
    <cellStyle name="Output 2 3 2 6 2 3" xfId="45691" xr:uid="{00000000-0005-0000-0000-0000B4AD0000}"/>
    <cellStyle name="Output 2 3 2 6 2 4" xfId="45692" xr:uid="{00000000-0005-0000-0000-0000B5AD0000}"/>
    <cellStyle name="Output 2 3 2 6 2 5" xfId="45693" xr:uid="{00000000-0005-0000-0000-0000B6AD0000}"/>
    <cellStyle name="Output 2 3 2 6 2 6" xfId="45694" xr:uid="{00000000-0005-0000-0000-0000B7AD0000}"/>
    <cellStyle name="Output 2 3 2 6 2 7" xfId="45695" xr:uid="{00000000-0005-0000-0000-0000B8AD0000}"/>
    <cellStyle name="Output 2 3 2 6 2 8" xfId="45696" xr:uid="{00000000-0005-0000-0000-0000B9AD0000}"/>
    <cellStyle name="Output 2 3 2 6 2 9" xfId="45697" xr:uid="{00000000-0005-0000-0000-0000BAAD0000}"/>
    <cellStyle name="Output 2 3 2 6 3" xfId="22426" xr:uid="{00000000-0005-0000-0000-0000BBAD0000}"/>
    <cellStyle name="Output 2 3 2 6 3 2" xfId="26946" xr:uid="{00000000-0005-0000-0000-0000BCAD0000}"/>
    <cellStyle name="Output 2 3 2 6 3 3" xfId="45698" xr:uid="{00000000-0005-0000-0000-0000BDAD0000}"/>
    <cellStyle name="Output 2 3 2 6 4" xfId="22427" xr:uid="{00000000-0005-0000-0000-0000BEAD0000}"/>
    <cellStyle name="Output 2 3 2 6 4 2" xfId="26947" xr:uid="{00000000-0005-0000-0000-0000BFAD0000}"/>
    <cellStyle name="Output 2 3 2 6 4 3" xfId="45699" xr:uid="{00000000-0005-0000-0000-0000C0AD0000}"/>
    <cellStyle name="Output 2 3 2 6 5" xfId="22428" xr:uid="{00000000-0005-0000-0000-0000C1AD0000}"/>
    <cellStyle name="Output 2 3 2 6 5 2" xfId="26948" xr:uid="{00000000-0005-0000-0000-0000C2AD0000}"/>
    <cellStyle name="Output 2 3 2 6 5 3" xfId="45700" xr:uid="{00000000-0005-0000-0000-0000C3AD0000}"/>
    <cellStyle name="Output 2 3 2 6 6" xfId="22429" xr:uid="{00000000-0005-0000-0000-0000C4AD0000}"/>
    <cellStyle name="Output 2 3 2 6 6 2" xfId="26944" xr:uid="{00000000-0005-0000-0000-0000C5AD0000}"/>
    <cellStyle name="Output 2 3 2 6 7" xfId="22430" xr:uid="{00000000-0005-0000-0000-0000C6AD0000}"/>
    <cellStyle name="Output 2 3 2 6 7 2" xfId="22431" xr:uid="{00000000-0005-0000-0000-0000C7AD0000}"/>
    <cellStyle name="Output 2 3 2 6 7 3" xfId="33906" xr:uid="{00000000-0005-0000-0000-0000C8AD0000}"/>
    <cellStyle name="Output 2 3 2 6 8" xfId="22432" xr:uid="{00000000-0005-0000-0000-0000C9AD0000}"/>
    <cellStyle name="Output 2 3 2 6 8 2" xfId="22433" xr:uid="{00000000-0005-0000-0000-0000CAAD0000}"/>
    <cellStyle name="Output 2 3 2 6 8 3" xfId="43941" xr:uid="{00000000-0005-0000-0000-0000CBAD0000}"/>
    <cellStyle name="Output 2 3 2 6 9" xfId="23186" xr:uid="{00000000-0005-0000-0000-0000CCAD0000}"/>
    <cellStyle name="Output 2 3 2 7" xfId="22434" xr:uid="{00000000-0005-0000-0000-0000CDAD0000}"/>
    <cellStyle name="Output 2 3 2 7 2" xfId="22435" xr:uid="{00000000-0005-0000-0000-0000CEAD0000}"/>
    <cellStyle name="Output 2 3 2 7 2 10" xfId="45701" xr:uid="{00000000-0005-0000-0000-0000CFAD0000}"/>
    <cellStyle name="Output 2 3 2 7 2 11" xfId="44291" xr:uid="{00000000-0005-0000-0000-0000D0AD0000}"/>
    <cellStyle name="Output 2 3 2 7 2 2" xfId="26950" xr:uid="{00000000-0005-0000-0000-0000D1AD0000}"/>
    <cellStyle name="Output 2 3 2 7 2 2 2" xfId="45702" xr:uid="{00000000-0005-0000-0000-0000D2AD0000}"/>
    <cellStyle name="Output 2 3 2 7 2 3" xfId="45703" xr:uid="{00000000-0005-0000-0000-0000D3AD0000}"/>
    <cellStyle name="Output 2 3 2 7 2 4" xfId="45704" xr:uid="{00000000-0005-0000-0000-0000D4AD0000}"/>
    <cellStyle name="Output 2 3 2 7 2 5" xfId="45705" xr:uid="{00000000-0005-0000-0000-0000D5AD0000}"/>
    <cellStyle name="Output 2 3 2 7 2 6" xfId="45706" xr:uid="{00000000-0005-0000-0000-0000D6AD0000}"/>
    <cellStyle name="Output 2 3 2 7 2 7" xfId="45707" xr:uid="{00000000-0005-0000-0000-0000D7AD0000}"/>
    <cellStyle name="Output 2 3 2 7 2 8" xfId="45708" xr:uid="{00000000-0005-0000-0000-0000D8AD0000}"/>
    <cellStyle name="Output 2 3 2 7 2 9" xfId="45709" xr:uid="{00000000-0005-0000-0000-0000D9AD0000}"/>
    <cellStyle name="Output 2 3 2 7 3" xfId="22436" xr:uid="{00000000-0005-0000-0000-0000DAAD0000}"/>
    <cellStyle name="Output 2 3 2 7 3 2" xfId="26951" xr:uid="{00000000-0005-0000-0000-0000DBAD0000}"/>
    <cellStyle name="Output 2 3 2 7 3 3" xfId="45710" xr:uid="{00000000-0005-0000-0000-0000DCAD0000}"/>
    <cellStyle name="Output 2 3 2 7 4" xfId="22437" xr:uid="{00000000-0005-0000-0000-0000DDAD0000}"/>
    <cellStyle name="Output 2 3 2 7 4 2" xfId="26952" xr:uid="{00000000-0005-0000-0000-0000DEAD0000}"/>
    <cellStyle name="Output 2 3 2 7 4 3" xfId="45711" xr:uid="{00000000-0005-0000-0000-0000DFAD0000}"/>
    <cellStyle name="Output 2 3 2 7 5" xfId="22438" xr:uid="{00000000-0005-0000-0000-0000E0AD0000}"/>
    <cellStyle name="Output 2 3 2 7 5 2" xfId="26953" xr:uid="{00000000-0005-0000-0000-0000E1AD0000}"/>
    <cellStyle name="Output 2 3 2 7 5 3" xfId="45712" xr:uid="{00000000-0005-0000-0000-0000E2AD0000}"/>
    <cellStyle name="Output 2 3 2 7 6" xfId="22439" xr:uid="{00000000-0005-0000-0000-0000E3AD0000}"/>
    <cellStyle name="Output 2 3 2 7 6 2" xfId="26949" xr:uid="{00000000-0005-0000-0000-0000E4AD0000}"/>
    <cellStyle name="Output 2 3 2 7 7" xfId="22440" xr:uid="{00000000-0005-0000-0000-0000E5AD0000}"/>
    <cellStyle name="Output 2 3 2 7 7 2" xfId="22441" xr:uid="{00000000-0005-0000-0000-0000E6AD0000}"/>
    <cellStyle name="Output 2 3 2 7 7 3" xfId="33907" xr:uid="{00000000-0005-0000-0000-0000E7AD0000}"/>
    <cellStyle name="Output 2 3 2 7 8" xfId="22442" xr:uid="{00000000-0005-0000-0000-0000E8AD0000}"/>
    <cellStyle name="Output 2 3 2 7 8 2" xfId="22443" xr:uid="{00000000-0005-0000-0000-0000E9AD0000}"/>
    <cellStyle name="Output 2 3 2 7 8 3" xfId="43942" xr:uid="{00000000-0005-0000-0000-0000EAAD0000}"/>
    <cellStyle name="Output 2 3 2 7 9" xfId="23187" xr:uid="{00000000-0005-0000-0000-0000EBAD0000}"/>
    <cellStyle name="Output 2 3 2 8" xfId="22444" xr:uid="{00000000-0005-0000-0000-0000ECAD0000}"/>
    <cellStyle name="Output 2 3 2 8 2" xfId="22445" xr:uid="{00000000-0005-0000-0000-0000EDAD0000}"/>
    <cellStyle name="Output 2 3 2 8 2 10" xfId="45713" xr:uid="{00000000-0005-0000-0000-0000EEAD0000}"/>
    <cellStyle name="Output 2 3 2 8 2 11" xfId="44292" xr:uid="{00000000-0005-0000-0000-0000EFAD0000}"/>
    <cellStyle name="Output 2 3 2 8 2 2" xfId="26955" xr:uid="{00000000-0005-0000-0000-0000F0AD0000}"/>
    <cellStyle name="Output 2 3 2 8 2 2 2" xfId="45714" xr:uid="{00000000-0005-0000-0000-0000F1AD0000}"/>
    <cellStyle name="Output 2 3 2 8 2 3" xfId="45715" xr:uid="{00000000-0005-0000-0000-0000F2AD0000}"/>
    <cellStyle name="Output 2 3 2 8 2 4" xfId="45716" xr:uid="{00000000-0005-0000-0000-0000F3AD0000}"/>
    <cellStyle name="Output 2 3 2 8 2 5" xfId="45717" xr:uid="{00000000-0005-0000-0000-0000F4AD0000}"/>
    <cellStyle name="Output 2 3 2 8 2 6" xfId="45718" xr:uid="{00000000-0005-0000-0000-0000F5AD0000}"/>
    <cellStyle name="Output 2 3 2 8 2 7" xfId="45719" xr:uid="{00000000-0005-0000-0000-0000F6AD0000}"/>
    <cellStyle name="Output 2 3 2 8 2 8" xfId="45720" xr:uid="{00000000-0005-0000-0000-0000F7AD0000}"/>
    <cellStyle name="Output 2 3 2 8 2 9" xfId="45721" xr:uid="{00000000-0005-0000-0000-0000F8AD0000}"/>
    <cellStyle name="Output 2 3 2 8 3" xfId="22446" xr:uid="{00000000-0005-0000-0000-0000F9AD0000}"/>
    <cellStyle name="Output 2 3 2 8 3 2" xfId="26956" xr:uid="{00000000-0005-0000-0000-0000FAAD0000}"/>
    <cellStyle name="Output 2 3 2 8 3 3" xfId="45722" xr:uid="{00000000-0005-0000-0000-0000FBAD0000}"/>
    <cellStyle name="Output 2 3 2 8 4" xfId="22447" xr:uid="{00000000-0005-0000-0000-0000FCAD0000}"/>
    <cellStyle name="Output 2 3 2 8 4 2" xfId="26957" xr:uid="{00000000-0005-0000-0000-0000FDAD0000}"/>
    <cellStyle name="Output 2 3 2 8 4 3" xfId="45723" xr:uid="{00000000-0005-0000-0000-0000FEAD0000}"/>
    <cellStyle name="Output 2 3 2 8 5" xfId="22448" xr:uid="{00000000-0005-0000-0000-0000FFAD0000}"/>
    <cellStyle name="Output 2 3 2 8 5 2" xfId="26958" xr:uid="{00000000-0005-0000-0000-000000AE0000}"/>
    <cellStyle name="Output 2 3 2 8 5 3" xfId="45724" xr:uid="{00000000-0005-0000-0000-000001AE0000}"/>
    <cellStyle name="Output 2 3 2 8 6" xfId="22449" xr:uid="{00000000-0005-0000-0000-000002AE0000}"/>
    <cellStyle name="Output 2 3 2 8 6 2" xfId="26954" xr:uid="{00000000-0005-0000-0000-000003AE0000}"/>
    <cellStyle name="Output 2 3 2 8 7" xfId="22450" xr:uid="{00000000-0005-0000-0000-000004AE0000}"/>
    <cellStyle name="Output 2 3 2 8 7 2" xfId="22451" xr:uid="{00000000-0005-0000-0000-000005AE0000}"/>
    <cellStyle name="Output 2 3 2 8 7 3" xfId="33908" xr:uid="{00000000-0005-0000-0000-000006AE0000}"/>
    <cellStyle name="Output 2 3 2 8 8" xfId="22452" xr:uid="{00000000-0005-0000-0000-000007AE0000}"/>
    <cellStyle name="Output 2 3 2 8 8 2" xfId="22453" xr:uid="{00000000-0005-0000-0000-000008AE0000}"/>
    <cellStyle name="Output 2 3 2 8 8 3" xfId="43943" xr:uid="{00000000-0005-0000-0000-000009AE0000}"/>
    <cellStyle name="Output 2 3 2 8 9" xfId="23188" xr:uid="{00000000-0005-0000-0000-00000AAE0000}"/>
    <cellStyle name="Output 2 3 2 9" xfId="22454" xr:uid="{00000000-0005-0000-0000-00000BAE0000}"/>
    <cellStyle name="Output 2 3 2 9 2" xfId="22455" xr:uid="{00000000-0005-0000-0000-00000CAE0000}"/>
    <cellStyle name="Output 2 3 2 9 2 10" xfId="45725" xr:uid="{00000000-0005-0000-0000-00000DAE0000}"/>
    <cellStyle name="Output 2 3 2 9 2 11" xfId="44293" xr:uid="{00000000-0005-0000-0000-00000EAE0000}"/>
    <cellStyle name="Output 2 3 2 9 2 2" xfId="26959" xr:uid="{00000000-0005-0000-0000-00000FAE0000}"/>
    <cellStyle name="Output 2 3 2 9 2 2 2" xfId="45726" xr:uid="{00000000-0005-0000-0000-000010AE0000}"/>
    <cellStyle name="Output 2 3 2 9 2 3" xfId="45727" xr:uid="{00000000-0005-0000-0000-000011AE0000}"/>
    <cellStyle name="Output 2 3 2 9 2 4" xfId="45728" xr:uid="{00000000-0005-0000-0000-000012AE0000}"/>
    <cellStyle name="Output 2 3 2 9 2 5" xfId="45729" xr:uid="{00000000-0005-0000-0000-000013AE0000}"/>
    <cellStyle name="Output 2 3 2 9 2 6" xfId="45730" xr:uid="{00000000-0005-0000-0000-000014AE0000}"/>
    <cellStyle name="Output 2 3 2 9 2 7" xfId="45731" xr:uid="{00000000-0005-0000-0000-000015AE0000}"/>
    <cellStyle name="Output 2 3 2 9 2 8" xfId="45732" xr:uid="{00000000-0005-0000-0000-000016AE0000}"/>
    <cellStyle name="Output 2 3 2 9 2 9" xfId="45733" xr:uid="{00000000-0005-0000-0000-000017AE0000}"/>
    <cellStyle name="Output 2 3 2 9 3" xfId="22456" xr:uid="{00000000-0005-0000-0000-000018AE0000}"/>
    <cellStyle name="Output 2 3 2 9 3 2" xfId="22457" xr:uid="{00000000-0005-0000-0000-000019AE0000}"/>
    <cellStyle name="Output 2 3 2 9 3 3" xfId="33909" xr:uid="{00000000-0005-0000-0000-00001AAE0000}"/>
    <cellStyle name="Output 2 3 2 9 3 4" xfId="45734" xr:uid="{00000000-0005-0000-0000-00001BAE0000}"/>
    <cellStyle name="Output 2 3 2 9 4" xfId="22458" xr:uid="{00000000-0005-0000-0000-00001CAE0000}"/>
    <cellStyle name="Output 2 3 2 9 4 2" xfId="22459" xr:uid="{00000000-0005-0000-0000-00001DAE0000}"/>
    <cellStyle name="Output 2 3 2 9 4 3" xfId="43944" xr:uid="{00000000-0005-0000-0000-00001EAE0000}"/>
    <cellStyle name="Output 2 3 2 9 4 4" xfId="45735" xr:uid="{00000000-0005-0000-0000-00001FAE0000}"/>
    <cellStyle name="Output 2 3 2 9 5" xfId="23189" xr:uid="{00000000-0005-0000-0000-000020AE0000}"/>
    <cellStyle name="Output 2 3 2 9 5 2" xfId="45736" xr:uid="{00000000-0005-0000-0000-000021AE0000}"/>
    <cellStyle name="Output 2 3 3" xfId="22460" xr:uid="{00000000-0005-0000-0000-000022AE0000}"/>
    <cellStyle name="Output 2 3 3 2" xfId="22461" xr:uid="{00000000-0005-0000-0000-000023AE0000}"/>
    <cellStyle name="Output 2 3 3 2 10" xfId="45737" xr:uid="{00000000-0005-0000-0000-000024AE0000}"/>
    <cellStyle name="Output 2 3 3 2 11" xfId="44294" xr:uid="{00000000-0005-0000-0000-000025AE0000}"/>
    <cellStyle name="Output 2 3 3 2 2" xfId="26961" xr:uid="{00000000-0005-0000-0000-000026AE0000}"/>
    <cellStyle name="Output 2 3 3 2 2 2" xfId="45738" xr:uid="{00000000-0005-0000-0000-000027AE0000}"/>
    <cellStyle name="Output 2 3 3 2 3" xfId="45739" xr:uid="{00000000-0005-0000-0000-000028AE0000}"/>
    <cellStyle name="Output 2 3 3 2 4" xfId="45740" xr:uid="{00000000-0005-0000-0000-000029AE0000}"/>
    <cellStyle name="Output 2 3 3 2 5" xfId="45741" xr:uid="{00000000-0005-0000-0000-00002AAE0000}"/>
    <cellStyle name="Output 2 3 3 2 6" xfId="45742" xr:uid="{00000000-0005-0000-0000-00002BAE0000}"/>
    <cellStyle name="Output 2 3 3 2 7" xfId="45743" xr:uid="{00000000-0005-0000-0000-00002CAE0000}"/>
    <cellStyle name="Output 2 3 3 2 8" xfId="45744" xr:uid="{00000000-0005-0000-0000-00002DAE0000}"/>
    <cellStyle name="Output 2 3 3 2 9" xfId="45745" xr:uid="{00000000-0005-0000-0000-00002EAE0000}"/>
    <cellStyle name="Output 2 3 3 3" xfId="22462" xr:uid="{00000000-0005-0000-0000-00002FAE0000}"/>
    <cellStyle name="Output 2 3 3 3 2" xfId="26962" xr:uid="{00000000-0005-0000-0000-000030AE0000}"/>
    <cellStyle name="Output 2 3 3 3 3" xfId="45746" xr:uid="{00000000-0005-0000-0000-000031AE0000}"/>
    <cellStyle name="Output 2 3 3 4" xfId="22463" xr:uid="{00000000-0005-0000-0000-000032AE0000}"/>
    <cellStyle name="Output 2 3 3 4 2" xfId="26963" xr:uid="{00000000-0005-0000-0000-000033AE0000}"/>
    <cellStyle name="Output 2 3 3 4 3" xfId="45747" xr:uid="{00000000-0005-0000-0000-000034AE0000}"/>
    <cellStyle name="Output 2 3 3 5" xfId="22464" xr:uid="{00000000-0005-0000-0000-000035AE0000}"/>
    <cellStyle name="Output 2 3 3 5 2" xfId="26964" xr:uid="{00000000-0005-0000-0000-000036AE0000}"/>
    <cellStyle name="Output 2 3 3 5 3" xfId="45748" xr:uid="{00000000-0005-0000-0000-000037AE0000}"/>
    <cellStyle name="Output 2 3 3 6" xfId="22465" xr:uid="{00000000-0005-0000-0000-000038AE0000}"/>
    <cellStyle name="Output 2 3 3 6 2" xfId="26960" xr:uid="{00000000-0005-0000-0000-000039AE0000}"/>
    <cellStyle name="Output 2 3 3 7" xfId="22466" xr:uid="{00000000-0005-0000-0000-00003AAE0000}"/>
    <cellStyle name="Output 2 3 3 7 2" xfId="22467" xr:uid="{00000000-0005-0000-0000-00003BAE0000}"/>
    <cellStyle name="Output 2 3 3 7 3" xfId="33910" xr:uid="{00000000-0005-0000-0000-00003CAE0000}"/>
    <cellStyle name="Output 2 3 3 8" xfId="22468" xr:uid="{00000000-0005-0000-0000-00003DAE0000}"/>
    <cellStyle name="Output 2 3 3 8 2" xfId="22469" xr:uid="{00000000-0005-0000-0000-00003EAE0000}"/>
    <cellStyle name="Output 2 3 3 8 3" xfId="43945" xr:uid="{00000000-0005-0000-0000-00003FAE0000}"/>
    <cellStyle name="Output 2 3 3 9" xfId="23190" xr:uid="{00000000-0005-0000-0000-000040AE0000}"/>
    <cellStyle name="Output 2 3 4" xfId="22470" xr:uid="{00000000-0005-0000-0000-000041AE0000}"/>
    <cellStyle name="Output 2 3 4 2" xfId="22471" xr:uid="{00000000-0005-0000-0000-000042AE0000}"/>
    <cellStyle name="Output 2 3 4 2 10" xfId="45749" xr:uid="{00000000-0005-0000-0000-000043AE0000}"/>
    <cellStyle name="Output 2 3 4 2 11" xfId="44295" xr:uid="{00000000-0005-0000-0000-000044AE0000}"/>
    <cellStyle name="Output 2 3 4 2 2" xfId="26966" xr:uid="{00000000-0005-0000-0000-000045AE0000}"/>
    <cellStyle name="Output 2 3 4 2 2 2" xfId="45750" xr:uid="{00000000-0005-0000-0000-000046AE0000}"/>
    <cellStyle name="Output 2 3 4 2 3" xfId="45751" xr:uid="{00000000-0005-0000-0000-000047AE0000}"/>
    <cellStyle name="Output 2 3 4 2 4" xfId="45752" xr:uid="{00000000-0005-0000-0000-000048AE0000}"/>
    <cellStyle name="Output 2 3 4 2 5" xfId="45753" xr:uid="{00000000-0005-0000-0000-000049AE0000}"/>
    <cellStyle name="Output 2 3 4 2 6" xfId="45754" xr:uid="{00000000-0005-0000-0000-00004AAE0000}"/>
    <cellStyle name="Output 2 3 4 2 7" xfId="45755" xr:uid="{00000000-0005-0000-0000-00004BAE0000}"/>
    <cellStyle name="Output 2 3 4 2 8" xfId="45756" xr:uid="{00000000-0005-0000-0000-00004CAE0000}"/>
    <cellStyle name="Output 2 3 4 2 9" xfId="45757" xr:uid="{00000000-0005-0000-0000-00004DAE0000}"/>
    <cellStyle name="Output 2 3 4 3" xfId="22472" xr:uid="{00000000-0005-0000-0000-00004EAE0000}"/>
    <cellStyle name="Output 2 3 4 3 2" xfId="26967" xr:uid="{00000000-0005-0000-0000-00004FAE0000}"/>
    <cellStyle name="Output 2 3 4 3 3" xfId="45758" xr:uid="{00000000-0005-0000-0000-000050AE0000}"/>
    <cellStyle name="Output 2 3 4 4" xfId="22473" xr:uid="{00000000-0005-0000-0000-000051AE0000}"/>
    <cellStyle name="Output 2 3 4 4 2" xfId="26968" xr:uid="{00000000-0005-0000-0000-000052AE0000}"/>
    <cellStyle name="Output 2 3 4 4 3" xfId="45759" xr:uid="{00000000-0005-0000-0000-000053AE0000}"/>
    <cellStyle name="Output 2 3 4 5" xfId="22474" xr:uid="{00000000-0005-0000-0000-000054AE0000}"/>
    <cellStyle name="Output 2 3 4 5 2" xfId="26969" xr:uid="{00000000-0005-0000-0000-000055AE0000}"/>
    <cellStyle name="Output 2 3 4 5 3" xfId="45760" xr:uid="{00000000-0005-0000-0000-000056AE0000}"/>
    <cellStyle name="Output 2 3 4 6" xfId="22475" xr:uid="{00000000-0005-0000-0000-000057AE0000}"/>
    <cellStyle name="Output 2 3 4 6 2" xfId="26965" xr:uid="{00000000-0005-0000-0000-000058AE0000}"/>
    <cellStyle name="Output 2 3 4 7" xfId="22476" xr:uid="{00000000-0005-0000-0000-000059AE0000}"/>
    <cellStyle name="Output 2 3 4 7 2" xfId="22477" xr:uid="{00000000-0005-0000-0000-00005AAE0000}"/>
    <cellStyle name="Output 2 3 4 7 3" xfId="33911" xr:uid="{00000000-0005-0000-0000-00005BAE0000}"/>
    <cellStyle name="Output 2 3 4 8" xfId="22478" xr:uid="{00000000-0005-0000-0000-00005CAE0000}"/>
    <cellStyle name="Output 2 3 4 8 2" xfId="22479" xr:uid="{00000000-0005-0000-0000-00005DAE0000}"/>
    <cellStyle name="Output 2 3 4 8 3" xfId="43946" xr:uid="{00000000-0005-0000-0000-00005EAE0000}"/>
    <cellStyle name="Output 2 3 4 9" xfId="23191" xr:uid="{00000000-0005-0000-0000-00005FAE0000}"/>
    <cellStyle name="Output 2 3 5" xfId="22480" xr:uid="{00000000-0005-0000-0000-000060AE0000}"/>
    <cellStyle name="Output 2 3 5 10" xfId="45761" xr:uid="{00000000-0005-0000-0000-000061AE0000}"/>
    <cellStyle name="Output 2 3 5 11" xfId="44284" xr:uid="{00000000-0005-0000-0000-000062AE0000}"/>
    <cellStyle name="Output 2 3 5 2" xfId="26902" xr:uid="{00000000-0005-0000-0000-000063AE0000}"/>
    <cellStyle name="Output 2 3 5 2 2" xfId="45762" xr:uid="{00000000-0005-0000-0000-000064AE0000}"/>
    <cellStyle name="Output 2 3 5 3" xfId="45763" xr:uid="{00000000-0005-0000-0000-000065AE0000}"/>
    <cellStyle name="Output 2 3 5 4" xfId="45764" xr:uid="{00000000-0005-0000-0000-000066AE0000}"/>
    <cellStyle name="Output 2 3 5 5" xfId="45765" xr:uid="{00000000-0005-0000-0000-000067AE0000}"/>
    <cellStyle name="Output 2 3 5 6" xfId="45766" xr:uid="{00000000-0005-0000-0000-000068AE0000}"/>
    <cellStyle name="Output 2 3 5 7" xfId="45767" xr:uid="{00000000-0005-0000-0000-000069AE0000}"/>
    <cellStyle name="Output 2 3 5 8" xfId="45768" xr:uid="{00000000-0005-0000-0000-00006AAE0000}"/>
    <cellStyle name="Output 2 3 5 9" xfId="45769" xr:uid="{00000000-0005-0000-0000-00006BAE0000}"/>
    <cellStyle name="Output 2 3 6" xfId="22481" xr:uid="{00000000-0005-0000-0000-00006CAE0000}"/>
    <cellStyle name="Output 2 3 6 2" xfId="22482" xr:uid="{00000000-0005-0000-0000-00006DAE0000}"/>
    <cellStyle name="Output 2 3 6 3" xfId="33900" xr:uid="{00000000-0005-0000-0000-00006EAE0000}"/>
    <cellStyle name="Output 2 3 6 4" xfId="45770" xr:uid="{00000000-0005-0000-0000-00006FAE0000}"/>
    <cellStyle name="Output 2 3 7" xfId="22483" xr:uid="{00000000-0005-0000-0000-000070AE0000}"/>
    <cellStyle name="Output 2 3 7 2" xfId="22484" xr:uid="{00000000-0005-0000-0000-000071AE0000}"/>
    <cellStyle name="Output 2 3 7 3" xfId="43935" xr:uid="{00000000-0005-0000-0000-000072AE0000}"/>
    <cellStyle name="Output 2 3 7 4" xfId="45771" xr:uid="{00000000-0005-0000-0000-000073AE0000}"/>
    <cellStyle name="Output 2 3 8" xfId="23180" xr:uid="{00000000-0005-0000-0000-000074AE0000}"/>
    <cellStyle name="Output 2 3 8 2" xfId="45772" xr:uid="{00000000-0005-0000-0000-000075AE0000}"/>
    <cellStyle name="Output 2 4" xfId="22485" xr:uid="{00000000-0005-0000-0000-000076AE0000}"/>
    <cellStyle name="Output 2 4 10" xfId="22486" xr:uid="{00000000-0005-0000-0000-000077AE0000}"/>
    <cellStyle name="Output 2 4 10 10" xfId="45773" xr:uid="{00000000-0005-0000-0000-000078AE0000}"/>
    <cellStyle name="Output 2 4 10 11" xfId="44296" xr:uid="{00000000-0005-0000-0000-000079AE0000}"/>
    <cellStyle name="Output 2 4 10 2" xfId="26971" xr:uid="{00000000-0005-0000-0000-00007AAE0000}"/>
    <cellStyle name="Output 2 4 10 2 2" xfId="45774" xr:uid="{00000000-0005-0000-0000-00007BAE0000}"/>
    <cellStyle name="Output 2 4 10 3" xfId="45775" xr:uid="{00000000-0005-0000-0000-00007CAE0000}"/>
    <cellStyle name="Output 2 4 10 4" xfId="45776" xr:uid="{00000000-0005-0000-0000-00007DAE0000}"/>
    <cellStyle name="Output 2 4 10 5" xfId="45777" xr:uid="{00000000-0005-0000-0000-00007EAE0000}"/>
    <cellStyle name="Output 2 4 10 6" xfId="45778" xr:uid="{00000000-0005-0000-0000-00007FAE0000}"/>
    <cellStyle name="Output 2 4 10 7" xfId="45779" xr:uid="{00000000-0005-0000-0000-000080AE0000}"/>
    <cellStyle name="Output 2 4 10 8" xfId="45780" xr:uid="{00000000-0005-0000-0000-000081AE0000}"/>
    <cellStyle name="Output 2 4 10 9" xfId="45781" xr:uid="{00000000-0005-0000-0000-000082AE0000}"/>
    <cellStyle name="Output 2 4 11" xfId="22487" xr:uid="{00000000-0005-0000-0000-000083AE0000}"/>
    <cellStyle name="Output 2 4 11 2" xfId="26972" xr:uid="{00000000-0005-0000-0000-000084AE0000}"/>
    <cellStyle name="Output 2 4 11 3" xfId="45782" xr:uid="{00000000-0005-0000-0000-000085AE0000}"/>
    <cellStyle name="Output 2 4 12" xfId="22488" xr:uid="{00000000-0005-0000-0000-000086AE0000}"/>
    <cellStyle name="Output 2 4 12 2" xfId="26970" xr:uid="{00000000-0005-0000-0000-000087AE0000}"/>
    <cellStyle name="Output 2 4 12 3" xfId="45783" xr:uid="{00000000-0005-0000-0000-000088AE0000}"/>
    <cellStyle name="Output 2 4 13" xfId="22489" xr:uid="{00000000-0005-0000-0000-000089AE0000}"/>
    <cellStyle name="Output 2 4 13 2" xfId="22490" xr:uid="{00000000-0005-0000-0000-00008AAE0000}"/>
    <cellStyle name="Output 2 4 13 3" xfId="33912" xr:uid="{00000000-0005-0000-0000-00008BAE0000}"/>
    <cellStyle name="Output 2 4 13 4" xfId="45784" xr:uid="{00000000-0005-0000-0000-00008CAE0000}"/>
    <cellStyle name="Output 2 4 14" xfId="22491" xr:uid="{00000000-0005-0000-0000-00008DAE0000}"/>
    <cellStyle name="Output 2 4 14 2" xfId="22492" xr:uid="{00000000-0005-0000-0000-00008EAE0000}"/>
    <cellStyle name="Output 2 4 14 3" xfId="43947" xr:uid="{00000000-0005-0000-0000-00008FAE0000}"/>
    <cellStyle name="Output 2 4 15" xfId="23192" xr:uid="{00000000-0005-0000-0000-000090AE0000}"/>
    <cellStyle name="Output 2 4 2" xfId="22493" xr:uid="{00000000-0005-0000-0000-000091AE0000}"/>
    <cellStyle name="Output 2 4 2 10" xfId="22494" xr:uid="{00000000-0005-0000-0000-000092AE0000}"/>
    <cellStyle name="Output 2 4 2 10 2" xfId="22495" xr:uid="{00000000-0005-0000-0000-000093AE0000}"/>
    <cellStyle name="Output 2 4 2 10 3" xfId="43948" xr:uid="{00000000-0005-0000-0000-000094AE0000}"/>
    <cellStyle name="Output 2 4 2 11" xfId="23193" xr:uid="{00000000-0005-0000-0000-000095AE0000}"/>
    <cellStyle name="Output 2 4 2 2" xfId="22496" xr:uid="{00000000-0005-0000-0000-000096AE0000}"/>
    <cellStyle name="Output 2 4 2 2 10" xfId="45785" xr:uid="{00000000-0005-0000-0000-000097AE0000}"/>
    <cellStyle name="Output 2 4 2 2 11" xfId="44297" xr:uid="{00000000-0005-0000-0000-000098AE0000}"/>
    <cellStyle name="Output 2 4 2 2 2" xfId="22497" xr:uid="{00000000-0005-0000-0000-000099AE0000}"/>
    <cellStyle name="Output 2 4 2 2 2 2" xfId="26975" xr:uid="{00000000-0005-0000-0000-00009AAE0000}"/>
    <cellStyle name="Output 2 4 2 2 2 3" xfId="45786" xr:uid="{00000000-0005-0000-0000-00009BAE0000}"/>
    <cellStyle name="Output 2 4 2 2 3" xfId="22498" xr:uid="{00000000-0005-0000-0000-00009CAE0000}"/>
    <cellStyle name="Output 2 4 2 2 3 2" xfId="26976" xr:uid="{00000000-0005-0000-0000-00009DAE0000}"/>
    <cellStyle name="Output 2 4 2 2 3 3" xfId="45787" xr:uid="{00000000-0005-0000-0000-00009EAE0000}"/>
    <cellStyle name="Output 2 4 2 2 4" xfId="22499" xr:uid="{00000000-0005-0000-0000-00009FAE0000}"/>
    <cellStyle name="Output 2 4 2 2 4 2" xfId="26977" xr:uid="{00000000-0005-0000-0000-0000A0AE0000}"/>
    <cellStyle name="Output 2 4 2 2 4 3" xfId="45788" xr:uid="{00000000-0005-0000-0000-0000A1AE0000}"/>
    <cellStyle name="Output 2 4 2 2 5" xfId="22500" xr:uid="{00000000-0005-0000-0000-0000A2AE0000}"/>
    <cellStyle name="Output 2 4 2 2 5 2" xfId="26978" xr:uid="{00000000-0005-0000-0000-0000A3AE0000}"/>
    <cellStyle name="Output 2 4 2 2 5 3" xfId="45789" xr:uid="{00000000-0005-0000-0000-0000A4AE0000}"/>
    <cellStyle name="Output 2 4 2 2 6" xfId="26974" xr:uid="{00000000-0005-0000-0000-0000A5AE0000}"/>
    <cellStyle name="Output 2 4 2 2 6 2" xfId="45790" xr:uid="{00000000-0005-0000-0000-0000A6AE0000}"/>
    <cellStyle name="Output 2 4 2 2 7" xfId="45791" xr:uid="{00000000-0005-0000-0000-0000A7AE0000}"/>
    <cellStyle name="Output 2 4 2 2 8" xfId="45792" xr:uid="{00000000-0005-0000-0000-0000A8AE0000}"/>
    <cellStyle name="Output 2 4 2 2 9" xfId="45793" xr:uid="{00000000-0005-0000-0000-0000A9AE0000}"/>
    <cellStyle name="Output 2 4 2 3" xfId="22501" xr:uid="{00000000-0005-0000-0000-0000AAAE0000}"/>
    <cellStyle name="Output 2 4 2 3 2" xfId="22502" xr:uid="{00000000-0005-0000-0000-0000ABAE0000}"/>
    <cellStyle name="Output 2 4 2 3 2 2" xfId="26980" xr:uid="{00000000-0005-0000-0000-0000ACAE0000}"/>
    <cellStyle name="Output 2 4 2 3 3" xfId="22503" xr:uid="{00000000-0005-0000-0000-0000ADAE0000}"/>
    <cellStyle name="Output 2 4 2 3 3 2" xfId="26981" xr:uid="{00000000-0005-0000-0000-0000AEAE0000}"/>
    <cellStyle name="Output 2 4 2 3 4" xfId="22504" xr:uid="{00000000-0005-0000-0000-0000AFAE0000}"/>
    <cellStyle name="Output 2 4 2 3 4 2" xfId="26982" xr:uid="{00000000-0005-0000-0000-0000B0AE0000}"/>
    <cellStyle name="Output 2 4 2 3 5" xfId="22505" xr:uid="{00000000-0005-0000-0000-0000B1AE0000}"/>
    <cellStyle name="Output 2 4 2 3 5 2" xfId="26983" xr:uid="{00000000-0005-0000-0000-0000B2AE0000}"/>
    <cellStyle name="Output 2 4 2 3 6" xfId="26979" xr:uid="{00000000-0005-0000-0000-0000B3AE0000}"/>
    <cellStyle name="Output 2 4 2 3 7" xfId="45794" xr:uid="{00000000-0005-0000-0000-0000B4AE0000}"/>
    <cellStyle name="Output 2 4 2 4" xfId="22506" xr:uid="{00000000-0005-0000-0000-0000B5AE0000}"/>
    <cellStyle name="Output 2 4 2 4 2" xfId="22507" xr:uid="{00000000-0005-0000-0000-0000B6AE0000}"/>
    <cellStyle name="Output 2 4 2 4 2 2" xfId="26985" xr:uid="{00000000-0005-0000-0000-0000B7AE0000}"/>
    <cellStyle name="Output 2 4 2 4 3" xfId="22508" xr:uid="{00000000-0005-0000-0000-0000B8AE0000}"/>
    <cellStyle name="Output 2 4 2 4 3 2" xfId="26986" xr:uid="{00000000-0005-0000-0000-0000B9AE0000}"/>
    <cellStyle name="Output 2 4 2 4 4" xfId="22509" xr:uid="{00000000-0005-0000-0000-0000BAAE0000}"/>
    <cellStyle name="Output 2 4 2 4 4 2" xfId="26987" xr:uid="{00000000-0005-0000-0000-0000BBAE0000}"/>
    <cellStyle name="Output 2 4 2 4 5" xfId="22510" xr:uid="{00000000-0005-0000-0000-0000BCAE0000}"/>
    <cellStyle name="Output 2 4 2 4 5 2" xfId="26988" xr:uid="{00000000-0005-0000-0000-0000BDAE0000}"/>
    <cellStyle name="Output 2 4 2 4 6" xfId="26984" xr:uid="{00000000-0005-0000-0000-0000BEAE0000}"/>
    <cellStyle name="Output 2 4 2 4 7" xfId="45795" xr:uid="{00000000-0005-0000-0000-0000BFAE0000}"/>
    <cellStyle name="Output 2 4 2 5" xfId="22511" xr:uid="{00000000-0005-0000-0000-0000C0AE0000}"/>
    <cellStyle name="Output 2 4 2 5 2" xfId="22512" xr:uid="{00000000-0005-0000-0000-0000C1AE0000}"/>
    <cellStyle name="Output 2 4 2 5 2 2" xfId="26990" xr:uid="{00000000-0005-0000-0000-0000C2AE0000}"/>
    <cellStyle name="Output 2 4 2 5 3" xfId="22513" xr:uid="{00000000-0005-0000-0000-0000C3AE0000}"/>
    <cellStyle name="Output 2 4 2 5 3 2" xfId="26991" xr:uid="{00000000-0005-0000-0000-0000C4AE0000}"/>
    <cellStyle name="Output 2 4 2 5 4" xfId="22514" xr:uid="{00000000-0005-0000-0000-0000C5AE0000}"/>
    <cellStyle name="Output 2 4 2 5 4 2" xfId="26992" xr:uid="{00000000-0005-0000-0000-0000C6AE0000}"/>
    <cellStyle name="Output 2 4 2 5 5" xfId="22515" xr:uid="{00000000-0005-0000-0000-0000C7AE0000}"/>
    <cellStyle name="Output 2 4 2 5 5 2" xfId="26993" xr:uid="{00000000-0005-0000-0000-0000C8AE0000}"/>
    <cellStyle name="Output 2 4 2 5 6" xfId="26989" xr:uid="{00000000-0005-0000-0000-0000C9AE0000}"/>
    <cellStyle name="Output 2 4 2 5 7" xfId="45796" xr:uid="{00000000-0005-0000-0000-0000CAAE0000}"/>
    <cellStyle name="Output 2 4 2 6" xfId="22516" xr:uid="{00000000-0005-0000-0000-0000CBAE0000}"/>
    <cellStyle name="Output 2 4 2 6 2" xfId="26994" xr:uid="{00000000-0005-0000-0000-0000CCAE0000}"/>
    <cellStyle name="Output 2 4 2 7" xfId="22517" xr:uid="{00000000-0005-0000-0000-0000CDAE0000}"/>
    <cellStyle name="Output 2 4 2 7 2" xfId="26995" xr:uid="{00000000-0005-0000-0000-0000CEAE0000}"/>
    <cellStyle name="Output 2 4 2 8" xfId="22518" xr:uid="{00000000-0005-0000-0000-0000CFAE0000}"/>
    <cellStyle name="Output 2 4 2 8 2" xfId="26973" xr:uid="{00000000-0005-0000-0000-0000D0AE0000}"/>
    <cellStyle name="Output 2 4 2 9" xfId="22519" xr:uid="{00000000-0005-0000-0000-0000D1AE0000}"/>
    <cellStyle name="Output 2 4 2 9 2" xfId="22520" xr:uid="{00000000-0005-0000-0000-0000D2AE0000}"/>
    <cellStyle name="Output 2 4 2 9 3" xfId="33913" xr:uid="{00000000-0005-0000-0000-0000D3AE0000}"/>
    <cellStyle name="Output 2 4 3" xfId="22521" xr:uid="{00000000-0005-0000-0000-0000D4AE0000}"/>
    <cellStyle name="Output 2 4 3 2" xfId="22522" xr:uid="{00000000-0005-0000-0000-0000D5AE0000}"/>
    <cellStyle name="Output 2 4 3 2 10" xfId="45797" xr:uid="{00000000-0005-0000-0000-0000D6AE0000}"/>
    <cellStyle name="Output 2 4 3 2 11" xfId="44298" xr:uid="{00000000-0005-0000-0000-0000D7AE0000}"/>
    <cellStyle name="Output 2 4 3 2 2" xfId="26997" xr:uid="{00000000-0005-0000-0000-0000D8AE0000}"/>
    <cellStyle name="Output 2 4 3 2 2 2" xfId="45798" xr:uid="{00000000-0005-0000-0000-0000D9AE0000}"/>
    <cellStyle name="Output 2 4 3 2 3" xfId="45799" xr:uid="{00000000-0005-0000-0000-0000DAAE0000}"/>
    <cellStyle name="Output 2 4 3 2 4" xfId="45800" xr:uid="{00000000-0005-0000-0000-0000DBAE0000}"/>
    <cellStyle name="Output 2 4 3 2 5" xfId="45801" xr:uid="{00000000-0005-0000-0000-0000DCAE0000}"/>
    <cellStyle name="Output 2 4 3 2 6" xfId="45802" xr:uid="{00000000-0005-0000-0000-0000DDAE0000}"/>
    <cellStyle name="Output 2 4 3 2 7" xfId="45803" xr:uid="{00000000-0005-0000-0000-0000DEAE0000}"/>
    <cellStyle name="Output 2 4 3 2 8" xfId="45804" xr:uid="{00000000-0005-0000-0000-0000DFAE0000}"/>
    <cellStyle name="Output 2 4 3 2 9" xfId="45805" xr:uid="{00000000-0005-0000-0000-0000E0AE0000}"/>
    <cellStyle name="Output 2 4 3 3" xfId="22523" xr:uid="{00000000-0005-0000-0000-0000E1AE0000}"/>
    <cellStyle name="Output 2 4 3 3 2" xfId="26998" xr:uid="{00000000-0005-0000-0000-0000E2AE0000}"/>
    <cellStyle name="Output 2 4 3 3 3" xfId="45806" xr:uid="{00000000-0005-0000-0000-0000E3AE0000}"/>
    <cellStyle name="Output 2 4 3 4" xfId="22524" xr:uid="{00000000-0005-0000-0000-0000E4AE0000}"/>
    <cellStyle name="Output 2 4 3 4 2" xfId="26999" xr:uid="{00000000-0005-0000-0000-0000E5AE0000}"/>
    <cellStyle name="Output 2 4 3 4 3" xfId="45807" xr:uid="{00000000-0005-0000-0000-0000E6AE0000}"/>
    <cellStyle name="Output 2 4 3 5" xfId="22525" xr:uid="{00000000-0005-0000-0000-0000E7AE0000}"/>
    <cellStyle name="Output 2 4 3 5 2" xfId="27000" xr:uid="{00000000-0005-0000-0000-0000E8AE0000}"/>
    <cellStyle name="Output 2 4 3 5 3" xfId="45808" xr:uid="{00000000-0005-0000-0000-0000E9AE0000}"/>
    <cellStyle name="Output 2 4 3 6" xfId="22526" xr:uid="{00000000-0005-0000-0000-0000EAAE0000}"/>
    <cellStyle name="Output 2 4 3 6 2" xfId="26996" xr:uid="{00000000-0005-0000-0000-0000EBAE0000}"/>
    <cellStyle name="Output 2 4 3 7" xfId="22527" xr:uid="{00000000-0005-0000-0000-0000ECAE0000}"/>
    <cellStyle name="Output 2 4 3 7 2" xfId="22528" xr:uid="{00000000-0005-0000-0000-0000EDAE0000}"/>
    <cellStyle name="Output 2 4 3 7 3" xfId="33914" xr:uid="{00000000-0005-0000-0000-0000EEAE0000}"/>
    <cellStyle name="Output 2 4 3 8" xfId="22529" xr:uid="{00000000-0005-0000-0000-0000EFAE0000}"/>
    <cellStyle name="Output 2 4 3 8 2" xfId="22530" xr:uid="{00000000-0005-0000-0000-0000F0AE0000}"/>
    <cellStyle name="Output 2 4 3 8 3" xfId="43949" xr:uid="{00000000-0005-0000-0000-0000F1AE0000}"/>
    <cellStyle name="Output 2 4 3 9" xfId="23194" xr:uid="{00000000-0005-0000-0000-0000F2AE0000}"/>
    <cellStyle name="Output 2 4 4" xfId="22531" xr:uid="{00000000-0005-0000-0000-0000F3AE0000}"/>
    <cellStyle name="Output 2 4 4 2" xfId="22532" xr:uid="{00000000-0005-0000-0000-0000F4AE0000}"/>
    <cellStyle name="Output 2 4 4 2 10" xfId="45809" xr:uid="{00000000-0005-0000-0000-0000F5AE0000}"/>
    <cellStyle name="Output 2 4 4 2 11" xfId="44299" xr:uid="{00000000-0005-0000-0000-0000F6AE0000}"/>
    <cellStyle name="Output 2 4 4 2 2" xfId="27002" xr:uid="{00000000-0005-0000-0000-0000F7AE0000}"/>
    <cellStyle name="Output 2 4 4 2 2 2" xfId="45810" xr:uid="{00000000-0005-0000-0000-0000F8AE0000}"/>
    <cellStyle name="Output 2 4 4 2 3" xfId="45811" xr:uid="{00000000-0005-0000-0000-0000F9AE0000}"/>
    <cellStyle name="Output 2 4 4 2 4" xfId="45812" xr:uid="{00000000-0005-0000-0000-0000FAAE0000}"/>
    <cellStyle name="Output 2 4 4 2 5" xfId="45813" xr:uid="{00000000-0005-0000-0000-0000FBAE0000}"/>
    <cellStyle name="Output 2 4 4 2 6" xfId="45814" xr:uid="{00000000-0005-0000-0000-0000FCAE0000}"/>
    <cellStyle name="Output 2 4 4 2 7" xfId="45815" xr:uid="{00000000-0005-0000-0000-0000FDAE0000}"/>
    <cellStyle name="Output 2 4 4 2 8" xfId="45816" xr:uid="{00000000-0005-0000-0000-0000FEAE0000}"/>
    <cellStyle name="Output 2 4 4 2 9" xfId="45817" xr:uid="{00000000-0005-0000-0000-0000FFAE0000}"/>
    <cellStyle name="Output 2 4 4 3" xfId="22533" xr:uid="{00000000-0005-0000-0000-000000AF0000}"/>
    <cellStyle name="Output 2 4 4 3 2" xfId="27003" xr:uid="{00000000-0005-0000-0000-000001AF0000}"/>
    <cellStyle name="Output 2 4 4 3 3" xfId="45818" xr:uid="{00000000-0005-0000-0000-000002AF0000}"/>
    <cellStyle name="Output 2 4 4 4" xfId="22534" xr:uid="{00000000-0005-0000-0000-000003AF0000}"/>
    <cellStyle name="Output 2 4 4 4 2" xfId="27004" xr:uid="{00000000-0005-0000-0000-000004AF0000}"/>
    <cellStyle name="Output 2 4 4 4 3" xfId="45819" xr:uid="{00000000-0005-0000-0000-000005AF0000}"/>
    <cellStyle name="Output 2 4 4 5" xfId="22535" xr:uid="{00000000-0005-0000-0000-000006AF0000}"/>
    <cellStyle name="Output 2 4 4 5 2" xfId="27005" xr:uid="{00000000-0005-0000-0000-000007AF0000}"/>
    <cellStyle name="Output 2 4 4 5 3" xfId="45820" xr:uid="{00000000-0005-0000-0000-000008AF0000}"/>
    <cellStyle name="Output 2 4 4 6" xfId="22536" xr:uid="{00000000-0005-0000-0000-000009AF0000}"/>
    <cellStyle name="Output 2 4 4 6 2" xfId="27001" xr:uid="{00000000-0005-0000-0000-00000AAF0000}"/>
    <cellStyle name="Output 2 4 4 7" xfId="22537" xr:uid="{00000000-0005-0000-0000-00000BAF0000}"/>
    <cellStyle name="Output 2 4 4 7 2" xfId="22538" xr:uid="{00000000-0005-0000-0000-00000CAF0000}"/>
    <cellStyle name="Output 2 4 4 7 3" xfId="33915" xr:uid="{00000000-0005-0000-0000-00000DAF0000}"/>
    <cellStyle name="Output 2 4 4 8" xfId="22539" xr:uid="{00000000-0005-0000-0000-00000EAF0000}"/>
    <cellStyle name="Output 2 4 4 8 2" xfId="22540" xr:uid="{00000000-0005-0000-0000-00000FAF0000}"/>
    <cellStyle name="Output 2 4 4 8 3" xfId="43950" xr:uid="{00000000-0005-0000-0000-000010AF0000}"/>
    <cellStyle name="Output 2 4 4 9" xfId="23195" xr:uid="{00000000-0005-0000-0000-000011AF0000}"/>
    <cellStyle name="Output 2 4 5" xfId="22541" xr:uid="{00000000-0005-0000-0000-000012AF0000}"/>
    <cellStyle name="Output 2 4 5 2" xfId="22542" xr:uid="{00000000-0005-0000-0000-000013AF0000}"/>
    <cellStyle name="Output 2 4 5 2 10" xfId="45821" xr:uid="{00000000-0005-0000-0000-000014AF0000}"/>
    <cellStyle name="Output 2 4 5 2 11" xfId="44300" xr:uid="{00000000-0005-0000-0000-000015AF0000}"/>
    <cellStyle name="Output 2 4 5 2 2" xfId="27007" xr:uid="{00000000-0005-0000-0000-000016AF0000}"/>
    <cellStyle name="Output 2 4 5 2 2 2" xfId="45822" xr:uid="{00000000-0005-0000-0000-000017AF0000}"/>
    <cellStyle name="Output 2 4 5 2 3" xfId="45823" xr:uid="{00000000-0005-0000-0000-000018AF0000}"/>
    <cellStyle name="Output 2 4 5 2 4" xfId="45824" xr:uid="{00000000-0005-0000-0000-000019AF0000}"/>
    <cellStyle name="Output 2 4 5 2 5" xfId="45825" xr:uid="{00000000-0005-0000-0000-00001AAF0000}"/>
    <cellStyle name="Output 2 4 5 2 6" xfId="45826" xr:uid="{00000000-0005-0000-0000-00001BAF0000}"/>
    <cellStyle name="Output 2 4 5 2 7" xfId="45827" xr:uid="{00000000-0005-0000-0000-00001CAF0000}"/>
    <cellStyle name="Output 2 4 5 2 8" xfId="45828" xr:uid="{00000000-0005-0000-0000-00001DAF0000}"/>
    <cellStyle name="Output 2 4 5 2 9" xfId="45829" xr:uid="{00000000-0005-0000-0000-00001EAF0000}"/>
    <cellStyle name="Output 2 4 5 3" xfId="22543" xr:uid="{00000000-0005-0000-0000-00001FAF0000}"/>
    <cellStyle name="Output 2 4 5 3 2" xfId="27008" xr:uid="{00000000-0005-0000-0000-000020AF0000}"/>
    <cellStyle name="Output 2 4 5 3 3" xfId="45830" xr:uid="{00000000-0005-0000-0000-000021AF0000}"/>
    <cellStyle name="Output 2 4 5 4" xfId="22544" xr:uid="{00000000-0005-0000-0000-000022AF0000}"/>
    <cellStyle name="Output 2 4 5 4 2" xfId="27009" xr:uid="{00000000-0005-0000-0000-000023AF0000}"/>
    <cellStyle name="Output 2 4 5 4 3" xfId="45831" xr:uid="{00000000-0005-0000-0000-000024AF0000}"/>
    <cellStyle name="Output 2 4 5 5" xfId="22545" xr:uid="{00000000-0005-0000-0000-000025AF0000}"/>
    <cellStyle name="Output 2 4 5 5 2" xfId="27010" xr:uid="{00000000-0005-0000-0000-000026AF0000}"/>
    <cellStyle name="Output 2 4 5 5 3" xfId="45832" xr:uid="{00000000-0005-0000-0000-000027AF0000}"/>
    <cellStyle name="Output 2 4 5 6" xfId="22546" xr:uid="{00000000-0005-0000-0000-000028AF0000}"/>
    <cellStyle name="Output 2 4 5 6 2" xfId="27006" xr:uid="{00000000-0005-0000-0000-000029AF0000}"/>
    <cellStyle name="Output 2 4 5 7" xfId="22547" xr:uid="{00000000-0005-0000-0000-00002AAF0000}"/>
    <cellStyle name="Output 2 4 5 7 2" xfId="22548" xr:uid="{00000000-0005-0000-0000-00002BAF0000}"/>
    <cellStyle name="Output 2 4 5 7 3" xfId="33916" xr:uid="{00000000-0005-0000-0000-00002CAF0000}"/>
    <cellStyle name="Output 2 4 5 8" xfId="22549" xr:uid="{00000000-0005-0000-0000-00002DAF0000}"/>
    <cellStyle name="Output 2 4 5 8 2" xfId="22550" xr:uid="{00000000-0005-0000-0000-00002EAF0000}"/>
    <cellStyle name="Output 2 4 5 8 3" xfId="43951" xr:uid="{00000000-0005-0000-0000-00002FAF0000}"/>
    <cellStyle name="Output 2 4 5 9" xfId="23196" xr:uid="{00000000-0005-0000-0000-000030AF0000}"/>
    <cellStyle name="Output 2 4 6" xfId="22551" xr:uid="{00000000-0005-0000-0000-000031AF0000}"/>
    <cellStyle name="Output 2 4 6 2" xfId="22552" xr:uid="{00000000-0005-0000-0000-000032AF0000}"/>
    <cellStyle name="Output 2 4 6 2 10" xfId="45833" xr:uid="{00000000-0005-0000-0000-000033AF0000}"/>
    <cellStyle name="Output 2 4 6 2 11" xfId="44301" xr:uid="{00000000-0005-0000-0000-000034AF0000}"/>
    <cellStyle name="Output 2 4 6 2 2" xfId="27012" xr:uid="{00000000-0005-0000-0000-000035AF0000}"/>
    <cellStyle name="Output 2 4 6 2 2 2" xfId="45834" xr:uid="{00000000-0005-0000-0000-000036AF0000}"/>
    <cellStyle name="Output 2 4 6 2 3" xfId="45835" xr:uid="{00000000-0005-0000-0000-000037AF0000}"/>
    <cellStyle name="Output 2 4 6 2 4" xfId="45836" xr:uid="{00000000-0005-0000-0000-000038AF0000}"/>
    <cellStyle name="Output 2 4 6 2 5" xfId="45837" xr:uid="{00000000-0005-0000-0000-000039AF0000}"/>
    <cellStyle name="Output 2 4 6 2 6" xfId="45838" xr:uid="{00000000-0005-0000-0000-00003AAF0000}"/>
    <cellStyle name="Output 2 4 6 2 7" xfId="45839" xr:uid="{00000000-0005-0000-0000-00003BAF0000}"/>
    <cellStyle name="Output 2 4 6 2 8" xfId="45840" xr:uid="{00000000-0005-0000-0000-00003CAF0000}"/>
    <cellStyle name="Output 2 4 6 2 9" xfId="45841" xr:uid="{00000000-0005-0000-0000-00003DAF0000}"/>
    <cellStyle name="Output 2 4 6 3" xfId="22553" xr:uid="{00000000-0005-0000-0000-00003EAF0000}"/>
    <cellStyle name="Output 2 4 6 3 2" xfId="27013" xr:uid="{00000000-0005-0000-0000-00003FAF0000}"/>
    <cellStyle name="Output 2 4 6 3 3" xfId="45842" xr:uid="{00000000-0005-0000-0000-000040AF0000}"/>
    <cellStyle name="Output 2 4 6 4" xfId="22554" xr:uid="{00000000-0005-0000-0000-000041AF0000}"/>
    <cellStyle name="Output 2 4 6 4 2" xfId="27014" xr:uid="{00000000-0005-0000-0000-000042AF0000}"/>
    <cellStyle name="Output 2 4 6 4 3" xfId="45843" xr:uid="{00000000-0005-0000-0000-000043AF0000}"/>
    <cellStyle name="Output 2 4 6 5" xfId="22555" xr:uid="{00000000-0005-0000-0000-000044AF0000}"/>
    <cellStyle name="Output 2 4 6 5 2" xfId="27015" xr:uid="{00000000-0005-0000-0000-000045AF0000}"/>
    <cellStyle name="Output 2 4 6 5 3" xfId="45844" xr:uid="{00000000-0005-0000-0000-000046AF0000}"/>
    <cellStyle name="Output 2 4 6 6" xfId="22556" xr:uid="{00000000-0005-0000-0000-000047AF0000}"/>
    <cellStyle name="Output 2 4 6 6 2" xfId="27011" xr:uid="{00000000-0005-0000-0000-000048AF0000}"/>
    <cellStyle name="Output 2 4 6 7" xfId="22557" xr:uid="{00000000-0005-0000-0000-000049AF0000}"/>
    <cellStyle name="Output 2 4 6 7 2" xfId="22558" xr:uid="{00000000-0005-0000-0000-00004AAF0000}"/>
    <cellStyle name="Output 2 4 6 7 3" xfId="33917" xr:uid="{00000000-0005-0000-0000-00004BAF0000}"/>
    <cellStyle name="Output 2 4 6 8" xfId="22559" xr:uid="{00000000-0005-0000-0000-00004CAF0000}"/>
    <cellStyle name="Output 2 4 6 8 2" xfId="22560" xr:uid="{00000000-0005-0000-0000-00004DAF0000}"/>
    <cellStyle name="Output 2 4 6 8 3" xfId="43952" xr:uid="{00000000-0005-0000-0000-00004EAF0000}"/>
    <cellStyle name="Output 2 4 6 9" xfId="23197" xr:uid="{00000000-0005-0000-0000-00004FAF0000}"/>
    <cellStyle name="Output 2 4 7" xfId="22561" xr:uid="{00000000-0005-0000-0000-000050AF0000}"/>
    <cellStyle name="Output 2 4 7 2" xfId="22562" xr:uid="{00000000-0005-0000-0000-000051AF0000}"/>
    <cellStyle name="Output 2 4 7 2 10" xfId="45845" xr:uid="{00000000-0005-0000-0000-000052AF0000}"/>
    <cellStyle name="Output 2 4 7 2 11" xfId="44302" xr:uid="{00000000-0005-0000-0000-000053AF0000}"/>
    <cellStyle name="Output 2 4 7 2 2" xfId="27017" xr:uid="{00000000-0005-0000-0000-000054AF0000}"/>
    <cellStyle name="Output 2 4 7 2 2 2" xfId="45846" xr:uid="{00000000-0005-0000-0000-000055AF0000}"/>
    <cellStyle name="Output 2 4 7 2 3" xfId="45847" xr:uid="{00000000-0005-0000-0000-000056AF0000}"/>
    <cellStyle name="Output 2 4 7 2 4" xfId="45848" xr:uid="{00000000-0005-0000-0000-000057AF0000}"/>
    <cellStyle name="Output 2 4 7 2 5" xfId="45849" xr:uid="{00000000-0005-0000-0000-000058AF0000}"/>
    <cellStyle name="Output 2 4 7 2 6" xfId="45850" xr:uid="{00000000-0005-0000-0000-000059AF0000}"/>
    <cellStyle name="Output 2 4 7 2 7" xfId="45851" xr:uid="{00000000-0005-0000-0000-00005AAF0000}"/>
    <cellStyle name="Output 2 4 7 2 8" xfId="45852" xr:uid="{00000000-0005-0000-0000-00005BAF0000}"/>
    <cellStyle name="Output 2 4 7 2 9" xfId="45853" xr:uid="{00000000-0005-0000-0000-00005CAF0000}"/>
    <cellStyle name="Output 2 4 7 3" xfId="22563" xr:uid="{00000000-0005-0000-0000-00005DAF0000}"/>
    <cellStyle name="Output 2 4 7 3 2" xfId="27018" xr:uid="{00000000-0005-0000-0000-00005EAF0000}"/>
    <cellStyle name="Output 2 4 7 3 3" xfId="45854" xr:uid="{00000000-0005-0000-0000-00005FAF0000}"/>
    <cellStyle name="Output 2 4 7 4" xfId="22564" xr:uid="{00000000-0005-0000-0000-000060AF0000}"/>
    <cellStyle name="Output 2 4 7 4 2" xfId="27019" xr:uid="{00000000-0005-0000-0000-000061AF0000}"/>
    <cellStyle name="Output 2 4 7 4 3" xfId="45855" xr:uid="{00000000-0005-0000-0000-000062AF0000}"/>
    <cellStyle name="Output 2 4 7 5" xfId="22565" xr:uid="{00000000-0005-0000-0000-000063AF0000}"/>
    <cellStyle name="Output 2 4 7 5 2" xfId="27020" xr:uid="{00000000-0005-0000-0000-000064AF0000}"/>
    <cellStyle name="Output 2 4 7 5 3" xfId="45856" xr:uid="{00000000-0005-0000-0000-000065AF0000}"/>
    <cellStyle name="Output 2 4 7 6" xfId="22566" xr:uid="{00000000-0005-0000-0000-000066AF0000}"/>
    <cellStyle name="Output 2 4 7 6 2" xfId="27016" xr:uid="{00000000-0005-0000-0000-000067AF0000}"/>
    <cellStyle name="Output 2 4 7 7" xfId="22567" xr:uid="{00000000-0005-0000-0000-000068AF0000}"/>
    <cellStyle name="Output 2 4 7 7 2" xfId="22568" xr:uid="{00000000-0005-0000-0000-000069AF0000}"/>
    <cellStyle name="Output 2 4 7 7 3" xfId="33918" xr:uid="{00000000-0005-0000-0000-00006AAF0000}"/>
    <cellStyle name="Output 2 4 7 8" xfId="22569" xr:uid="{00000000-0005-0000-0000-00006BAF0000}"/>
    <cellStyle name="Output 2 4 7 8 2" xfId="22570" xr:uid="{00000000-0005-0000-0000-00006CAF0000}"/>
    <cellStyle name="Output 2 4 7 8 3" xfId="43953" xr:uid="{00000000-0005-0000-0000-00006DAF0000}"/>
    <cellStyle name="Output 2 4 7 9" xfId="23198" xr:uid="{00000000-0005-0000-0000-00006EAF0000}"/>
    <cellStyle name="Output 2 4 8" xfId="22571" xr:uid="{00000000-0005-0000-0000-00006FAF0000}"/>
    <cellStyle name="Output 2 4 8 2" xfId="22572" xr:uid="{00000000-0005-0000-0000-000070AF0000}"/>
    <cellStyle name="Output 2 4 8 2 10" xfId="45857" xr:uid="{00000000-0005-0000-0000-000071AF0000}"/>
    <cellStyle name="Output 2 4 8 2 11" xfId="44303" xr:uid="{00000000-0005-0000-0000-000072AF0000}"/>
    <cellStyle name="Output 2 4 8 2 2" xfId="27022" xr:uid="{00000000-0005-0000-0000-000073AF0000}"/>
    <cellStyle name="Output 2 4 8 2 2 2" xfId="45858" xr:uid="{00000000-0005-0000-0000-000074AF0000}"/>
    <cellStyle name="Output 2 4 8 2 3" xfId="45859" xr:uid="{00000000-0005-0000-0000-000075AF0000}"/>
    <cellStyle name="Output 2 4 8 2 4" xfId="45860" xr:uid="{00000000-0005-0000-0000-000076AF0000}"/>
    <cellStyle name="Output 2 4 8 2 5" xfId="45861" xr:uid="{00000000-0005-0000-0000-000077AF0000}"/>
    <cellStyle name="Output 2 4 8 2 6" xfId="45862" xr:uid="{00000000-0005-0000-0000-000078AF0000}"/>
    <cellStyle name="Output 2 4 8 2 7" xfId="45863" xr:uid="{00000000-0005-0000-0000-000079AF0000}"/>
    <cellStyle name="Output 2 4 8 2 8" xfId="45864" xr:uid="{00000000-0005-0000-0000-00007AAF0000}"/>
    <cellStyle name="Output 2 4 8 2 9" xfId="45865" xr:uid="{00000000-0005-0000-0000-00007BAF0000}"/>
    <cellStyle name="Output 2 4 8 3" xfId="22573" xr:uid="{00000000-0005-0000-0000-00007CAF0000}"/>
    <cellStyle name="Output 2 4 8 3 2" xfId="27023" xr:uid="{00000000-0005-0000-0000-00007DAF0000}"/>
    <cellStyle name="Output 2 4 8 3 3" xfId="45866" xr:uid="{00000000-0005-0000-0000-00007EAF0000}"/>
    <cellStyle name="Output 2 4 8 4" xfId="22574" xr:uid="{00000000-0005-0000-0000-00007FAF0000}"/>
    <cellStyle name="Output 2 4 8 4 2" xfId="27024" xr:uid="{00000000-0005-0000-0000-000080AF0000}"/>
    <cellStyle name="Output 2 4 8 4 3" xfId="45867" xr:uid="{00000000-0005-0000-0000-000081AF0000}"/>
    <cellStyle name="Output 2 4 8 5" xfId="22575" xr:uid="{00000000-0005-0000-0000-000082AF0000}"/>
    <cellStyle name="Output 2 4 8 5 2" xfId="27025" xr:uid="{00000000-0005-0000-0000-000083AF0000}"/>
    <cellStyle name="Output 2 4 8 5 3" xfId="45868" xr:uid="{00000000-0005-0000-0000-000084AF0000}"/>
    <cellStyle name="Output 2 4 8 6" xfId="22576" xr:uid="{00000000-0005-0000-0000-000085AF0000}"/>
    <cellStyle name="Output 2 4 8 6 2" xfId="27021" xr:uid="{00000000-0005-0000-0000-000086AF0000}"/>
    <cellStyle name="Output 2 4 8 7" xfId="22577" xr:uid="{00000000-0005-0000-0000-000087AF0000}"/>
    <cellStyle name="Output 2 4 8 7 2" xfId="22578" xr:uid="{00000000-0005-0000-0000-000088AF0000}"/>
    <cellStyle name="Output 2 4 8 7 3" xfId="33919" xr:uid="{00000000-0005-0000-0000-000089AF0000}"/>
    <cellStyle name="Output 2 4 8 8" xfId="22579" xr:uid="{00000000-0005-0000-0000-00008AAF0000}"/>
    <cellStyle name="Output 2 4 8 8 2" xfId="22580" xr:uid="{00000000-0005-0000-0000-00008BAF0000}"/>
    <cellStyle name="Output 2 4 8 8 3" xfId="43954" xr:uid="{00000000-0005-0000-0000-00008CAF0000}"/>
    <cellStyle name="Output 2 4 8 9" xfId="23199" xr:uid="{00000000-0005-0000-0000-00008DAF0000}"/>
    <cellStyle name="Output 2 4 9" xfId="22581" xr:uid="{00000000-0005-0000-0000-00008EAF0000}"/>
    <cellStyle name="Output 2 4 9 2" xfId="22582" xr:uid="{00000000-0005-0000-0000-00008FAF0000}"/>
    <cellStyle name="Output 2 4 9 2 10" xfId="45869" xr:uid="{00000000-0005-0000-0000-000090AF0000}"/>
    <cellStyle name="Output 2 4 9 2 11" xfId="44304" xr:uid="{00000000-0005-0000-0000-000091AF0000}"/>
    <cellStyle name="Output 2 4 9 2 2" xfId="27026" xr:uid="{00000000-0005-0000-0000-000092AF0000}"/>
    <cellStyle name="Output 2 4 9 2 2 2" xfId="45870" xr:uid="{00000000-0005-0000-0000-000093AF0000}"/>
    <cellStyle name="Output 2 4 9 2 3" xfId="45871" xr:uid="{00000000-0005-0000-0000-000094AF0000}"/>
    <cellStyle name="Output 2 4 9 2 4" xfId="45872" xr:uid="{00000000-0005-0000-0000-000095AF0000}"/>
    <cellStyle name="Output 2 4 9 2 5" xfId="45873" xr:uid="{00000000-0005-0000-0000-000096AF0000}"/>
    <cellStyle name="Output 2 4 9 2 6" xfId="45874" xr:uid="{00000000-0005-0000-0000-000097AF0000}"/>
    <cellStyle name="Output 2 4 9 2 7" xfId="45875" xr:uid="{00000000-0005-0000-0000-000098AF0000}"/>
    <cellStyle name="Output 2 4 9 2 8" xfId="45876" xr:uid="{00000000-0005-0000-0000-000099AF0000}"/>
    <cellStyle name="Output 2 4 9 2 9" xfId="45877" xr:uid="{00000000-0005-0000-0000-00009AAF0000}"/>
    <cellStyle name="Output 2 4 9 3" xfId="22583" xr:uid="{00000000-0005-0000-0000-00009BAF0000}"/>
    <cellStyle name="Output 2 4 9 3 2" xfId="22584" xr:uid="{00000000-0005-0000-0000-00009CAF0000}"/>
    <cellStyle name="Output 2 4 9 3 3" xfId="33920" xr:uid="{00000000-0005-0000-0000-00009DAF0000}"/>
    <cellStyle name="Output 2 4 9 3 4" xfId="45878" xr:uid="{00000000-0005-0000-0000-00009EAF0000}"/>
    <cellStyle name="Output 2 4 9 4" xfId="22585" xr:uid="{00000000-0005-0000-0000-00009FAF0000}"/>
    <cellStyle name="Output 2 4 9 4 2" xfId="22586" xr:uid="{00000000-0005-0000-0000-0000A0AF0000}"/>
    <cellStyle name="Output 2 4 9 4 3" xfId="43955" xr:uid="{00000000-0005-0000-0000-0000A1AF0000}"/>
    <cellStyle name="Output 2 4 9 4 4" xfId="45879" xr:uid="{00000000-0005-0000-0000-0000A2AF0000}"/>
    <cellStyle name="Output 2 4 9 5" xfId="23200" xr:uid="{00000000-0005-0000-0000-0000A3AF0000}"/>
    <cellStyle name="Output 2 4 9 5 2" xfId="45880" xr:uid="{00000000-0005-0000-0000-0000A4AF0000}"/>
    <cellStyle name="Output 2 5" xfId="22587" xr:uid="{00000000-0005-0000-0000-0000A5AF0000}"/>
    <cellStyle name="Output 2 5 2" xfId="22588" xr:uid="{00000000-0005-0000-0000-0000A6AF0000}"/>
    <cellStyle name="Output 2 5 2 2" xfId="22589" xr:uid="{00000000-0005-0000-0000-0000A7AF0000}"/>
    <cellStyle name="Output 2 5 2 2 2" xfId="27029" xr:uid="{00000000-0005-0000-0000-0000A8AF0000}"/>
    <cellStyle name="Output 2 5 2 3" xfId="22590" xr:uid="{00000000-0005-0000-0000-0000A9AF0000}"/>
    <cellStyle name="Output 2 5 2 3 2" xfId="27030" xr:uid="{00000000-0005-0000-0000-0000AAAF0000}"/>
    <cellStyle name="Output 2 5 2 4" xfId="22591" xr:uid="{00000000-0005-0000-0000-0000ABAF0000}"/>
    <cellStyle name="Output 2 5 2 4 2" xfId="27031" xr:uid="{00000000-0005-0000-0000-0000ACAF0000}"/>
    <cellStyle name="Output 2 5 2 5" xfId="22592" xr:uid="{00000000-0005-0000-0000-0000ADAF0000}"/>
    <cellStyle name="Output 2 5 2 5 2" xfId="27032" xr:uid="{00000000-0005-0000-0000-0000AEAF0000}"/>
    <cellStyle name="Output 2 5 2 6" xfId="27028" xr:uid="{00000000-0005-0000-0000-0000AFAF0000}"/>
    <cellStyle name="Output 2 5 3" xfId="22593" xr:uid="{00000000-0005-0000-0000-0000B0AF0000}"/>
    <cellStyle name="Output 2 5 3 2" xfId="22594" xr:uid="{00000000-0005-0000-0000-0000B1AF0000}"/>
    <cellStyle name="Output 2 5 3 2 2" xfId="27034" xr:uid="{00000000-0005-0000-0000-0000B2AF0000}"/>
    <cellStyle name="Output 2 5 3 3" xfId="22595" xr:uid="{00000000-0005-0000-0000-0000B3AF0000}"/>
    <cellStyle name="Output 2 5 3 3 2" xfId="27035" xr:uid="{00000000-0005-0000-0000-0000B4AF0000}"/>
    <cellStyle name="Output 2 5 3 4" xfId="22596" xr:uid="{00000000-0005-0000-0000-0000B5AF0000}"/>
    <cellStyle name="Output 2 5 3 4 2" xfId="27036" xr:uid="{00000000-0005-0000-0000-0000B6AF0000}"/>
    <cellStyle name="Output 2 5 3 5" xfId="22597" xr:uid="{00000000-0005-0000-0000-0000B7AF0000}"/>
    <cellStyle name="Output 2 5 3 5 2" xfId="27037" xr:uid="{00000000-0005-0000-0000-0000B8AF0000}"/>
    <cellStyle name="Output 2 5 3 6" xfId="27033" xr:uid="{00000000-0005-0000-0000-0000B9AF0000}"/>
    <cellStyle name="Output 2 5 4" xfId="22598" xr:uid="{00000000-0005-0000-0000-0000BAAF0000}"/>
    <cellStyle name="Output 2 5 4 2" xfId="22599" xr:uid="{00000000-0005-0000-0000-0000BBAF0000}"/>
    <cellStyle name="Output 2 5 4 2 2" xfId="27039" xr:uid="{00000000-0005-0000-0000-0000BCAF0000}"/>
    <cellStyle name="Output 2 5 4 3" xfId="22600" xr:uid="{00000000-0005-0000-0000-0000BDAF0000}"/>
    <cellStyle name="Output 2 5 4 3 2" xfId="27040" xr:uid="{00000000-0005-0000-0000-0000BEAF0000}"/>
    <cellStyle name="Output 2 5 4 4" xfId="22601" xr:uid="{00000000-0005-0000-0000-0000BFAF0000}"/>
    <cellStyle name="Output 2 5 4 4 2" xfId="27041" xr:uid="{00000000-0005-0000-0000-0000C0AF0000}"/>
    <cellStyle name="Output 2 5 4 5" xfId="22602" xr:uid="{00000000-0005-0000-0000-0000C1AF0000}"/>
    <cellStyle name="Output 2 5 4 5 2" xfId="27042" xr:uid="{00000000-0005-0000-0000-0000C2AF0000}"/>
    <cellStyle name="Output 2 5 4 6" xfId="27038" xr:uid="{00000000-0005-0000-0000-0000C3AF0000}"/>
    <cellStyle name="Output 2 5 5" xfId="22603" xr:uid="{00000000-0005-0000-0000-0000C4AF0000}"/>
    <cellStyle name="Output 2 5 5 2" xfId="22604" xr:uid="{00000000-0005-0000-0000-0000C5AF0000}"/>
    <cellStyle name="Output 2 5 5 2 2" xfId="27044" xr:uid="{00000000-0005-0000-0000-0000C6AF0000}"/>
    <cellStyle name="Output 2 5 5 3" xfId="22605" xr:uid="{00000000-0005-0000-0000-0000C7AF0000}"/>
    <cellStyle name="Output 2 5 5 3 2" xfId="27045" xr:uid="{00000000-0005-0000-0000-0000C8AF0000}"/>
    <cellStyle name="Output 2 5 5 4" xfId="22606" xr:uid="{00000000-0005-0000-0000-0000C9AF0000}"/>
    <cellStyle name="Output 2 5 5 4 2" xfId="27046" xr:uid="{00000000-0005-0000-0000-0000CAAF0000}"/>
    <cellStyle name="Output 2 5 5 5" xfId="22607" xr:uid="{00000000-0005-0000-0000-0000CBAF0000}"/>
    <cellStyle name="Output 2 5 5 5 2" xfId="27047" xr:uid="{00000000-0005-0000-0000-0000CCAF0000}"/>
    <cellStyle name="Output 2 5 5 6" xfId="27043" xr:uid="{00000000-0005-0000-0000-0000CDAF0000}"/>
    <cellStyle name="Output 2 5 6" xfId="22608" xr:uid="{00000000-0005-0000-0000-0000CEAF0000}"/>
    <cellStyle name="Output 2 5 6 2" xfId="27048" xr:uid="{00000000-0005-0000-0000-0000CFAF0000}"/>
    <cellStyle name="Output 2 5 7" xfId="22609" xr:uid="{00000000-0005-0000-0000-0000D0AF0000}"/>
    <cellStyle name="Output 2 5 7 2" xfId="27049" xr:uid="{00000000-0005-0000-0000-0000D1AF0000}"/>
    <cellStyle name="Output 2 5 8" xfId="22610" xr:uid="{00000000-0005-0000-0000-0000D2AF0000}"/>
    <cellStyle name="Output 2 5 8 2" xfId="27027" xr:uid="{00000000-0005-0000-0000-0000D3AF0000}"/>
    <cellStyle name="Output 2 5 9" xfId="23357" xr:uid="{00000000-0005-0000-0000-0000D4AF0000}"/>
    <cellStyle name="Output 2 6" xfId="22611" xr:uid="{00000000-0005-0000-0000-0000D5AF0000}"/>
    <cellStyle name="Output 2 6 10" xfId="45881" xr:uid="{00000000-0005-0000-0000-0000D6AF0000}"/>
    <cellStyle name="Output 2 6 11" xfId="44271" xr:uid="{00000000-0005-0000-0000-0000D7AF0000}"/>
    <cellStyle name="Output 2 6 2" xfId="22612" xr:uid="{00000000-0005-0000-0000-0000D8AF0000}"/>
    <cellStyle name="Output 2 6 2 2" xfId="27051" xr:uid="{00000000-0005-0000-0000-0000D9AF0000}"/>
    <cellStyle name="Output 2 6 2 3" xfId="45882" xr:uid="{00000000-0005-0000-0000-0000DAAF0000}"/>
    <cellStyle name="Output 2 6 3" xfId="22613" xr:uid="{00000000-0005-0000-0000-0000DBAF0000}"/>
    <cellStyle name="Output 2 6 3 2" xfId="27052" xr:uid="{00000000-0005-0000-0000-0000DCAF0000}"/>
    <cellStyle name="Output 2 6 3 3" xfId="45883" xr:uid="{00000000-0005-0000-0000-0000DDAF0000}"/>
    <cellStyle name="Output 2 6 4" xfId="22614" xr:uid="{00000000-0005-0000-0000-0000DEAF0000}"/>
    <cellStyle name="Output 2 6 4 2" xfId="27053" xr:uid="{00000000-0005-0000-0000-0000DFAF0000}"/>
    <cellStyle name="Output 2 6 4 3" xfId="45884" xr:uid="{00000000-0005-0000-0000-0000E0AF0000}"/>
    <cellStyle name="Output 2 6 5" xfId="22615" xr:uid="{00000000-0005-0000-0000-0000E1AF0000}"/>
    <cellStyle name="Output 2 6 5 2" xfId="27054" xr:uid="{00000000-0005-0000-0000-0000E2AF0000}"/>
    <cellStyle name="Output 2 6 5 3" xfId="45885" xr:uid="{00000000-0005-0000-0000-0000E3AF0000}"/>
    <cellStyle name="Output 2 6 6" xfId="22616" xr:uid="{00000000-0005-0000-0000-0000E4AF0000}"/>
    <cellStyle name="Output 2 6 6 2" xfId="27050" xr:uid="{00000000-0005-0000-0000-0000E5AF0000}"/>
    <cellStyle name="Output 2 6 6 3" xfId="45886" xr:uid="{00000000-0005-0000-0000-0000E6AF0000}"/>
    <cellStyle name="Output 2 6 7" xfId="22617" xr:uid="{00000000-0005-0000-0000-0000E7AF0000}"/>
    <cellStyle name="Output 2 6 7 2" xfId="45887" xr:uid="{00000000-0005-0000-0000-0000E8AF0000}"/>
    <cellStyle name="Output 2 6 8" xfId="23455" xr:uid="{00000000-0005-0000-0000-0000E9AF0000}"/>
    <cellStyle name="Output 2 6 8 2" xfId="45888" xr:uid="{00000000-0005-0000-0000-0000EAAF0000}"/>
    <cellStyle name="Output 2 6 9" xfId="45889" xr:uid="{00000000-0005-0000-0000-0000EBAF0000}"/>
    <cellStyle name="Output 2 7" xfId="22618" xr:uid="{00000000-0005-0000-0000-0000ECAF0000}"/>
    <cellStyle name="Output 2 7 2" xfId="22619" xr:uid="{00000000-0005-0000-0000-0000EDAF0000}"/>
    <cellStyle name="Output 2 7 3" xfId="27347" xr:uid="{00000000-0005-0000-0000-0000EEAF0000}"/>
    <cellStyle name="Output 2 7 4" xfId="45890" xr:uid="{00000000-0005-0000-0000-0000EFAF0000}"/>
    <cellStyle name="Output 2 8" xfId="22620" xr:uid="{00000000-0005-0000-0000-0000F0AF0000}"/>
    <cellStyle name="Output 2 8 2" xfId="22621" xr:uid="{00000000-0005-0000-0000-0000F1AF0000}"/>
    <cellStyle name="Output 2 8 3" xfId="43922" xr:uid="{00000000-0005-0000-0000-0000F2AF0000}"/>
    <cellStyle name="Output 2 8 4" xfId="45891" xr:uid="{00000000-0005-0000-0000-0000F3AF0000}"/>
    <cellStyle name="Output 2 9" xfId="23167" xr:uid="{00000000-0005-0000-0000-0000F4AF0000}"/>
    <cellStyle name="Output 2 9 2" xfId="45892" xr:uid="{00000000-0005-0000-0000-0000F5AF0000}"/>
    <cellStyle name="Output 3" xfId="22622" xr:uid="{00000000-0005-0000-0000-0000F6AF0000}"/>
    <cellStyle name="Output 3 10" xfId="23201" xr:uid="{00000000-0005-0000-0000-0000F7AF0000}"/>
    <cellStyle name="Output 3 2" xfId="22623" xr:uid="{00000000-0005-0000-0000-0000F8AF0000}"/>
    <cellStyle name="Output 3 2 10" xfId="45894" xr:uid="{00000000-0005-0000-0000-0000F9AF0000}"/>
    <cellStyle name="Output 3 2 11" xfId="45893" xr:uid="{00000000-0005-0000-0000-0000FAAF0000}"/>
    <cellStyle name="Output 3 2 2" xfId="27056" xr:uid="{00000000-0005-0000-0000-0000FBAF0000}"/>
    <cellStyle name="Output 3 2 2 2" xfId="45895" xr:uid="{00000000-0005-0000-0000-0000FCAF0000}"/>
    <cellStyle name="Output 3 2 3" xfId="45896" xr:uid="{00000000-0005-0000-0000-0000FDAF0000}"/>
    <cellStyle name="Output 3 2 4" xfId="45897" xr:uid="{00000000-0005-0000-0000-0000FEAF0000}"/>
    <cellStyle name="Output 3 2 5" xfId="45898" xr:uid="{00000000-0005-0000-0000-0000FFAF0000}"/>
    <cellStyle name="Output 3 2 6" xfId="45899" xr:uid="{00000000-0005-0000-0000-000000B00000}"/>
    <cellStyle name="Output 3 2 7" xfId="45900" xr:uid="{00000000-0005-0000-0000-000001B00000}"/>
    <cellStyle name="Output 3 2 8" xfId="45901" xr:uid="{00000000-0005-0000-0000-000002B00000}"/>
    <cellStyle name="Output 3 2 9" xfId="45902" xr:uid="{00000000-0005-0000-0000-000003B00000}"/>
    <cellStyle name="Output 3 3" xfId="22624" xr:uid="{00000000-0005-0000-0000-000004B00000}"/>
    <cellStyle name="Output 3 3 2" xfId="27057" xr:uid="{00000000-0005-0000-0000-000005B00000}"/>
    <cellStyle name="Output 3 3 3" xfId="45903" xr:uid="{00000000-0005-0000-0000-000006B00000}"/>
    <cellStyle name="Output 3 4" xfId="22625" xr:uid="{00000000-0005-0000-0000-000007B00000}"/>
    <cellStyle name="Output 3 4 2" xfId="27058" xr:uid="{00000000-0005-0000-0000-000008B00000}"/>
    <cellStyle name="Output 3 4 3" xfId="45904" xr:uid="{00000000-0005-0000-0000-000009B00000}"/>
    <cellStyle name="Output 3 5" xfId="22626" xr:uid="{00000000-0005-0000-0000-00000AB00000}"/>
    <cellStyle name="Output 3 5 2" xfId="27059" xr:uid="{00000000-0005-0000-0000-00000BB00000}"/>
    <cellStyle name="Output 3 5 3" xfId="45905" xr:uid="{00000000-0005-0000-0000-00000CB00000}"/>
    <cellStyle name="Output 3 6" xfId="22627" xr:uid="{00000000-0005-0000-0000-00000DB00000}"/>
    <cellStyle name="Output 3 6 2" xfId="27060" xr:uid="{00000000-0005-0000-0000-00000EB00000}"/>
    <cellStyle name="Output 3 7" xfId="22628" xr:uid="{00000000-0005-0000-0000-00000FB00000}"/>
    <cellStyle name="Output 3 7 2" xfId="27055" xr:uid="{00000000-0005-0000-0000-000010B00000}"/>
    <cellStyle name="Output 3 8" xfId="22629" xr:uid="{00000000-0005-0000-0000-000011B00000}"/>
    <cellStyle name="Output 3 8 2" xfId="22630" xr:uid="{00000000-0005-0000-0000-000012B00000}"/>
    <cellStyle name="Output 3 8 3" xfId="33921" xr:uid="{00000000-0005-0000-0000-000013B00000}"/>
    <cellStyle name="Output 3 9" xfId="22631" xr:uid="{00000000-0005-0000-0000-000014B00000}"/>
    <cellStyle name="Output 3 9 2" xfId="22632" xr:uid="{00000000-0005-0000-0000-000015B00000}"/>
    <cellStyle name="Output 3 9 3" xfId="43956" xr:uid="{00000000-0005-0000-0000-000016B00000}"/>
    <cellStyle name="Output 4" xfId="22633" xr:uid="{00000000-0005-0000-0000-000017B00000}"/>
    <cellStyle name="Output 4 2" xfId="22634" xr:uid="{00000000-0005-0000-0000-000018B00000}"/>
    <cellStyle name="Output 4 2 10" xfId="45907" xr:uid="{00000000-0005-0000-0000-000019B00000}"/>
    <cellStyle name="Output 4 2 11" xfId="45906" xr:uid="{00000000-0005-0000-0000-00001AB00000}"/>
    <cellStyle name="Output 4 2 2" xfId="27061" xr:uid="{00000000-0005-0000-0000-00001BB00000}"/>
    <cellStyle name="Output 4 2 2 2" xfId="45908" xr:uid="{00000000-0005-0000-0000-00001CB00000}"/>
    <cellStyle name="Output 4 2 3" xfId="45909" xr:uid="{00000000-0005-0000-0000-00001DB00000}"/>
    <cellStyle name="Output 4 2 4" xfId="45910" xr:uid="{00000000-0005-0000-0000-00001EB00000}"/>
    <cellStyle name="Output 4 2 5" xfId="45911" xr:uid="{00000000-0005-0000-0000-00001FB00000}"/>
    <cellStyle name="Output 4 2 6" xfId="45912" xr:uid="{00000000-0005-0000-0000-000020B00000}"/>
    <cellStyle name="Output 4 2 7" xfId="45913" xr:uid="{00000000-0005-0000-0000-000021B00000}"/>
    <cellStyle name="Output 4 2 8" xfId="45914" xr:uid="{00000000-0005-0000-0000-000022B00000}"/>
    <cellStyle name="Output 4 2 9" xfId="45915" xr:uid="{00000000-0005-0000-0000-000023B00000}"/>
    <cellStyle name="Output 4 3" xfId="22635" xr:uid="{00000000-0005-0000-0000-000024B00000}"/>
    <cellStyle name="Output 4 3 2" xfId="22636" xr:uid="{00000000-0005-0000-0000-000025B00000}"/>
    <cellStyle name="Output 4 3 3" xfId="33922" xr:uid="{00000000-0005-0000-0000-000026B00000}"/>
    <cellStyle name="Output 4 3 4" xfId="45916" xr:uid="{00000000-0005-0000-0000-000027B00000}"/>
    <cellStyle name="Output 4 4" xfId="23277" xr:uid="{00000000-0005-0000-0000-000028B00000}"/>
    <cellStyle name="Output 4 4 2" xfId="45917" xr:uid="{00000000-0005-0000-0000-000029B00000}"/>
    <cellStyle name="Output 4 5" xfId="45918" xr:uid="{00000000-0005-0000-0000-00002AB00000}"/>
    <cellStyle name="per.style" xfId="22637" xr:uid="{00000000-0005-0000-0000-00002BB00000}"/>
    <cellStyle name="per.style 2" xfId="23278" xr:uid="{00000000-0005-0000-0000-00002CB00000}"/>
    <cellStyle name="Percent" xfId="46464" builtinId="5"/>
    <cellStyle name="Percent [2]" xfId="22638" xr:uid="{00000000-0005-0000-0000-00002DB00000}"/>
    <cellStyle name="Percent [2] 2" xfId="22639" xr:uid="{00000000-0005-0000-0000-00002EB00000}"/>
    <cellStyle name="Percent [2] 2 2" xfId="23359" xr:uid="{00000000-0005-0000-0000-00002FB00000}"/>
    <cellStyle name="Percent [2] 3" xfId="23279" xr:uid="{00000000-0005-0000-0000-000030B00000}"/>
    <cellStyle name="Percent 10" xfId="22640" xr:uid="{00000000-0005-0000-0000-000031B00000}"/>
    <cellStyle name="Percent 10 2" xfId="23360" xr:uid="{00000000-0005-0000-0000-000032B00000}"/>
    <cellStyle name="Percent 11" xfId="22641" xr:uid="{00000000-0005-0000-0000-000033B00000}"/>
    <cellStyle name="Percent 11 2" xfId="23361" xr:uid="{00000000-0005-0000-0000-000034B00000}"/>
    <cellStyle name="Percent 12" xfId="22642" xr:uid="{00000000-0005-0000-0000-000035B00000}"/>
    <cellStyle name="Percent 12 2" xfId="23362" xr:uid="{00000000-0005-0000-0000-000036B00000}"/>
    <cellStyle name="Percent 13" xfId="22643" xr:uid="{00000000-0005-0000-0000-000037B00000}"/>
    <cellStyle name="Percent 13 2" xfId="23363" xr:uid="{00000000-0005-0000-0000-000038B00000}"/>
    <cellStyle name="Percent 14" xfId="22644" xr:uid="{00000000-0005-0000-0000-000039B00000}"/>
    <cellStyle name="Percent 14 2" xfId="23364" xr:uid="{00000000-0005-0000-0000-00003AB00000}"/>
    <cellStyle name="Percent 2" xfId="22645" xr:uid="{00000000-0005-0000-0000-00003BB00000}"/>
    <cellStyle name="Percent 2 2" xfId="22646" xr:uid="{00000000-0005-0000-0000-00003CB00000}"/>
    <cellStyle name="Percent 2 2 2" xfId="22647" xr:uid="{00000000-0005-0000-0000-00003DB00000}"/>
    <cellStyle name="Percent 2 2 2 2" xfId="23366" xr:uid="{00000000-0005-0000-0000-00003EB00000}"/>
    <cellStyle name="Percent 2 2 3" xfId="23365" xr:uid="{00000000-0005-0000-0000-00003FB00000}"/>
    <cellStyle name="Percent 2 3" xfId="22648" xr:uid="{00000000-0005-0000-0000-000040B00000}"/>
    <cellStyle name="Percent 2 3 2" xfId="22649" xr:uid="{00000000-0005-0000-0000-000041B00000}"/>
    <cellStyle name="Percent 2 3 2 2" xfId="23368" xr:uid="{00000000-0005-0000-0000-000042B00000}"/>
    <cellStyle name="Percent 2 3 3" xfId="23367" xr:uid="{00000000-0005-0000-0000-000043B00000}"/>
    <cellStyle name="Percent 2 4" xfId="22650" xr:uid="{00000000-0005-0000-0000-000044B00000}"/>
    <cellStyle name="Percent 2 4 2" xfId="23369" xr:uid="{00000000-0005-0000-0000-000045B00000}"/>
    <cellStyle name="Percent 2 5" xfId="22651" xr:uid="{00000000-0005-0000-0000-000046B00000}"/>
    <cellStyle name="Percent 2 5 2" xfId="27062" xr:uid="{00000000-0005-0000-0000-000047B00000}"/>
    <cellStyle name="Percent 2 6" xfId="23202" xr:uid="{00000000-0005-0000-0000-000048B00000}"/>
    <cellStyle name="Percent 3" xfId="22652" xr:uid="{00000000-0005-0000-0000-000049B00000}"/>
    <cellStyle name="Percent 3 2" xfId="23203" xr:uid="{00000000-0005-0000-0000-00004AB00000}"/>
    <cellStyle name="Percent 4" xfId="22653" xr:uid="{00000000-0005-0000-0000-00004BB00000}"/>
    <cellStyle name="Percent 4 2" xfId="22654" xr:uid="{00000000-0005-0000-0000-00004CB00000}"/>
    <cellStyle name="Percent 4 2 2" xfId="43957" xr:uid="{00000000-0005-0000-0000-00004DB00000}"/>
    <cellStyle name="Percent 4 2 3" xfId="44385" xr:uid="{00000000-0005-0000-0000-00004EB00000}"/>
    <cellStyle name="Percent 4 3" xfId="22655" xr:uid="{00000000-0005-0000-0000-00004FB00000}"/>
    <cellStyle name="Percent 4 4" xfId="23204" xr:uid="{00000000-0005-0000-0000-000050B00000}"/>
    <cellStyle name="Percent 4 5" xfId="23370" xr:uid="{00000000-0005-0000-0000-000051B00000}"/>
    <cellStyle name="Percent 5" xfId="22656" xr:uid="{00000000-0005-0000-0000-000052B00000}"/>
    <cellStyle name="Percent 5 2" xfId="22657" xr:uid="{00000000-0005-0000-0000-000053B00000}"/>
    <cellStyle name="Percent 5 2 2" xfId="43958" xr:uid="{00000000-0005-0000-0000-000054B00000}"/>
    <cellStyle name="Percent 5 2 3" xfId="44386" xr:uid="{00000000-0005-0000-0000-000055B00000}"/>
    <cellStyle name="Percent 5 3" xfId="22658" xr:uid="{00000000-0005-0000-0000-000056B00000}"/>
    <cellStyle name="Percent 5 4" xfId="23205" xr:uid="{00000000-0005-0000-0000-000057B00000}"/>
    <cellStyle name="Percent 5 5" xfId="23371" xr:uid="{00000000-0005-0000-0000-000058B00000}"/>
    <cellStyle name="Percent 6" xfId="22659" xr:uid="{00000000-0005-0000-0000-000059B00000}"/>
    <cellStyle name="Percent 6 2" xfId="22660" xr:uid="{00000000-0005-0000-0000-00005AB00000}"/>
    <cellStyle name="Percent 6 2 2" xfId="43959" xr:uid="{00000000-0005-0000-0000-00005BB00000}"/>
    <cellStyle name="Percent 6 2 3" xfId="44387" xr:uid="{00000000-0005-0000-0000-00005CB00000}"/>
    <cellStyle name="Percent 6 3" xfId="23372" xr:uid="{00000000-0005-0000-0000-00005DB00000}"/>
    <cellStyle name="Percent 7" xfId="22661" xr:uid="{00000000-0005-0000-0000-00005EB00000}"/>
    <cellStyle name="Percent 7 2" xfId="23373" xr:uid="{00000000-0005-0000-0000-00005FB00000}"/>
    <cellStyle name="Percent 8" xfId="22662" xr:uid="{00000000-0005-0000-0000-000060B00000}"/>
    <cellStyle name="Percent 8 2" xfId="23374" xr:uid="{00000000-0005-0000-0000-000061B00000}"/>
    <cellStyle name="Percent 9" xfId="22663" xr:uid="{00000000-0005-0000-0000-000062B00000}"/>
    <cellStyle name="Percent 9 2" xfId="23375" xr:uid="{00000000-0005-0000-0000-000063B00000}"/>
    <cellStyle name="pricing" xfId="22664" xr:uid="{00000000-0005-0000-0000-000064B00000}"/>
    <cellStyle name="pricing 2" xfId="23280" xr:uid="{00000000-0005-0000-0000-000065B00000}"/>
    <cellStyle name="PSChar" xfId="22665" xr:uid="{00000000-0005-0000-0000-000066B00000}"/>
    <cellStyle name="PSChar 2" xfId="23281" xr:uid="{00000000-0005-0000-0000-000067B00000}"/>
    <cellStyle name="RevList" xfId="22666" xr:uid="{00000000-0005-0000-0000-000068B00000}"/>
    <cellStyle name="RevList 2" xfId="23282" xr:uid="{00000000-0005-0000-0000-000069B00000}"/>
    <cellStyle name="Subtotal" xfId="22667" xr:uid="{00000000-0005-0000-0000-00006AB00000}"/>
    <cellStyle name="Subtotal 2" xfId="23283" xr:uid="{00000000-0005-0000-0000-00006BB00000}"/>
    <cellStyle name="Title 2" xfId="22668" xr:uid="{00000000-0005-0000-0000-00006CB00000}"/>
    <cellStyle name="Title 2 2" xfId="22669" xr:uid="{00000000-0005-0000-0000-00006DB00000}"/>
    <cellStyle name="Title 2 2 2" xfId="23376" xr:uid="{00000000-0005-0000-0000-00006EB00000}"/>
    <cellStyle name="Title 2 3" xfId="22670" xr:uid="{00000000-0005-0000-0000-00006FB00000}"/>
    <cellStyle name="Title 2 3 2" xfId="27063" xr:uid="{00000000-0005-0000-0000-000070B00000}"/>
    <cellStyle name="Title 2 4" xfId="23206" xr:uid="{00000000-0005-0000-0000-000071B00000}"/>
    <cellStyle name="Title 3" xfId="22671" xr:uid="{00000000-0005-0000-0000-000072B00000}"/>
    <cellStyle name="Title 3 2" xfId="22672" xr:uid="{00000000-0005-0000-0000-000073B00000}"/>
    <cellStyle name="Title 3 2 2" xfId="27064" xr:uid="{00000000-0005-0000-0000-000074B00000}"/>
    <cellStyle name="Title 3 3" xfId="23207" xr:uid="{00000000-0005-0000-0000-000075B00000}"/>
    <cellStyle name="Title 4" xfId="22673" xr:uid="{00000000-0005-0000-0000-000076B00000}"/>
    <cellStyle name="Title 4 2" xfId="22674" xr:uid="{00000000-0005-0000-0000-000077B00000}"/>
    <cellStyle name="Title 4 2 2" xfId="27065" xr:uid="{00000000-0005-0000-0000-000078B00000}"/>
    <cellStyle name="Title 4 3" xfId="23284" xr:uid="{00000000-0005-0000-0000-000079B00000}"/>
    <cellStyle name="Total 2" xfId="22675" xr:uid="{00000000-0005-0000-0000-00007AB00000}"/>
    <cellStyle name="Total 2 2" xfId="22676" xr:uid="{00000000-0005-0000-0000-00007BB00000}"/>
    <cellStyle name="Total 2 2 2" xfId="22677" xr:uid="{00000000-0005-0000-0000-00007CB00000}"/>
    <cellStyle name="Total 2 2 2 10" xfId="22678" xr:uid="{00000000-0005-0000-0000-00007DB00000}"/>
    <cellStyle name="Total 2 2 2 10 10" xfId="45919" xr:uid="{00000000-0005-0000-0000-00007EB00000}"/>
    <cellStyle name="Total 2 2 2 10 11" xfId="44307" xr:uid="{00000000-0005-0000-0000-00007FB00000}"/>
    <cellStyle name="Total 2 2 2 10 2" xfId="27069" xr:uid="{00000000-0005-0000-0000-000080B00000}"/>
    <cellStyle name="Total 2 2 2 10 2 2" xfId="45920" xr:uid="{00000000-0005-0000-0000-000081B00000}"/>
    <cellStyle name="Total 2 2 2 10 3" xfId="45921" xr:uid="{00000000-0005-0000-0000-000082B00000}"/>
    <cellStyle name="Total 2 2 2 10 4" xfId="45922" xr:uid="{00000000-0005-0000-0000-000083B00000}"/>
    <cellStyle name="Total 2 2 2 10 5" xfId="45923" xr:uid="{00000000-0005-0000-0000-000084B00000}"/>
    <cellStyle name="Total 2 2 2 10 6" xfId="45924" xr:uid="{00000000-0005-0000-0000-000085B00000}"/>
    <cellStyle name="Total 2 2 2 10 7" xfId="45925" xr:uid="{00000000-0005-0000-0000-000086B00000}"/>
    <cellStyle name="Total 2 2 2 10 8" xfId="45926" xr:uid="{00000000-0005-0000-0000-000087B00000}"/>
    <cellStyle name="Total 2 2 2 10 9" xfId="45927" xr:uid="{00000000-0005-0000-0000-000088B00000}"/>
    <cellStyle name="Total 2 2 2 11" xfId="22679" xr:uid="{00000000-0005-0000-0000-000089B00000}"/>
    <cellStyle name="Total 2 2 2 11 2" xfId="27070" xr:uid="{00000000-0005-0000-0000-00008AB00000}"/>
    <cellStyle name="Total 2 2 2 11 3" xfId="45928" xr:uid="{00000000-0005-0000-0000-00008BB00000}"/>
    <cellStyle name="Total 2 2 2 12" xfId="22680" xr:uid="{00000000-0005-0000-0000-00008CB00000}"/>
    <cellStyle name="Total 2 2 2 12 2" xfId="27068" xr:uid="{00000000-0005-0000-0000-00008DB00000}"/>
    <cellStyle name="Total 2 2 2 12 3" xfId="45929" xr:uid="{00000000-0005-0000-0000-00008EB00000}"/>
    <cellStyle name="Total 2 2 2 13" xfId="22681" xr:uid="{00000000-0005-0000-0000-00008FB00000}"/>
    <cellStyle name="Total 2 2 2 13 2" xfId="22682" xr:uid="{00000000-0005-0000-0000-000090B00000}"/>
    <cellStyle name="Total 2 2 2 13 3" xfId="33924" xr:uid="{00000000-0005-0000-0000-000091B00000}"/>
    <cellStyle name="Total 2 2 2 13 4" xfId="45930" xr:uid="{00000000-0005-0000-0000-000092B00000}"/>
    <cellStyle name="Total 2 2 2 14" xfId="22683" xr:uid="{00000000-0005-0000-0000-000093B00000}"/>
    <cellStyle name="Total 2 2 2 14 2" xfId="22684" xr:uid="{00000000-0005-0000-0000-000094B00000}"/>
    <cellStyle name="Total 2 2 2 14 3" xfId="43962" xr:uid="{00000000-0005-0000-0000-000095B00000}"/>
    <cellStyle name="Total 2 2 2 15" xfId="23210" xr:uid="{00000000-0005-0000-0000-000096B00000}"/>
    <cellStyle name="Total 2 2 2 2" xfId="22685" xr:uid="{00000000-0005-0000-0000-000097B00000}"/>
    <cellStyle name="Total 2 2 2 2 10" xfId="22686" xr:uid="{00000000-0005-0000-0000-000098B00000}"/>
    <cellStyle name="Total 2 2 2 2 10 2" xfId="22687" xr:uid="{00000000-0005-0000-0000-000099B00000}"/>
    <cellStyle name="Total 2 2 2 2 10 3" xfId="43963" xr:uid="{00000000-0005-0000-0000-00009AB00000}"/>
    <cellStyle name="Total 2 2 2 2 11" xfId="23211" xr:uid="{00000000-0005-0000-0000-00009BB00000}"/>
    <cellStyle name="Total 2 2 2 2 2" xfId="22688" xr:uid="{00000000-0005-0000-0000-00009CB00000}"/>
    <cellStyle name="Total 2 2 2 2 2 10" xfId="45931" xr:uid="{00000000-0005-0000-0000-00009DB00000}"/>
    <cellStyle name="Total 2 2 2 2 2 11" xfId="44308" xr:uid="{00000000-0005-0000-0000-00009EB00000}"/>
    <cellStyle name="Total 2 2 2 2 2 2" xfId="22689" xr:uid="{00000000-0005-0000-0000-00009FB00000}"/>
    <cellStyle name="Total 2 2 2 2 2 2 2" xfId="27073" xr:uid="{00000000-0005-0000-0000-0000A0B00000}"/>
    <cellStyle name="Total 2 2 2 2 2 2 3" xfId="45932" xr:uid="{00000000-0005-0000-0000-0000A1B00000}"/>
    <cellStyle name="Total 2 2 2 2 2 3" xfId="22690" xr:uid="{00000000-0005-0000-0000-0000A2B00000}"/>
    <cellStyle name="Total 2 2 2 2 2 3 2" xfId="27074" xr:uid="{00000000-0005-0000-0000-0000A3B00000}"/>
    <cellStyle name="Total 2 2 2 2 2 3 3" xfId="45933" xr:uid="{00000000-0005-0000-0000-0000A4B00000}"/>
    <cellStyle name="Total 2 2 2 2 2 4" xfId="22691" xr:uid="{00000000-0005-0000-0000-0000A5B00000}"/>
    <cellStyle name="Total 2 2 2 2 2 4 2" xfId="27075" xr:uid="{00000000-0005-0000-0000-0000A6B00000}"/>
    <cellStyle name="Total 2 2 2 2 2 4 3" xfId="45934" xr:uid="{00000000-0005-0000-0000-0000A7B00000}"/>
    <cellStyle name="Total 2 2 2 2 2 5" xfId="22692" xr:uid="{00000000-0005-0000-0000-0000A8B00000}"/>
    <cellStyle name="Total 2 2 2 2 2 5 2" xfId="27076" xr:uid="{00000000-0005-0000-0000-0000A9B00000}"/>
    <cellStyle name="Total 2 2 2 2 2 5 3" xfId="45935" xr:uid="{00000000-0005-0000-0000-0000AAB00000}"/>
    <cellStyle name="Total 2 2 2 2 2 6" xfId="27072" xr:uid="{00000000-0005-0000-0000-0000ABB00000}"/>
    <cellStyle name="Total 2 2 2 2 2 6 2" xfId="45936" xr:uid="{00000000-0005-0000-0000-0000ACB00000}"/>
    <cellStyle name="Total 2 2 2 2 2 7" xfId="45937" xr:uid="{00000000-0005-0000-0000-0000ADB00000}"/>
    <cellStyle name="Total 2 2 2 2 2 8" xfId="45938" xr:uid="{00000000-0005-0000-0000-0000AEB00000}"/>
    <cellStyle name="Total 2 2 2 2 2 9" xfId="45939" xr:uid="{00000000-0005-0000-0000-0000AFB00000}"/>
    <cellStyle name="Total 2 2 2 2 3" xfId="22693" xr:uid="{00000000-0005-0000-0000-0000B0B00000}"/>
    <cellStyle name="Total 2 2 2 2 3 2" xfId="22694" xr:uid="{00000000-0005-0000-0000-0000B1B00000}"/>
    <cellStyle name="Total 2 2 2 2 3 2 2" xfId="27078" xr:uid="{00000000-0005-0000-0000-0000B2B00000}"/>
    <cellStyle name="Total 2 2 2 2 3 3" xfId="22695" xr:uid="{00000000-0005-0000-0000-0000B3B00000}"/>
    <cellStyle name="Total 2 2 2 2 3 3 2" xfId="27079" xr:uid="{00000000-0005-0000-0000-0000B4B00000}"/>
    <cellStyle name="Total 2 2 2 2 3 4" xfId="22696" xr:uid="{00000000-0005-0000-0000-0000B5B00000}"/>
    <cellStyle name="Total 2 2 2 2 3 4 2" xfId="27080" xr:uid="{00000000-0005-0000-0000-0000B6B00000}"/>
    <cellStyle name="Total 2 2 2 2 3 5" xfId="22697" xr:uid="{00000000-0005-0000-0000-0000B7B00000}"/>
    <cellStyle name="Total 2 2 2 2 3 5 2" xfId="27081" xr:uid="{00000000-0005-0000-0000-0000B8B00000}"/>
    <cellStyle name="Total 2 2 2 2 3 6" xfId="27077" xr:uid="{00000000-0005-0000-0000-0000B9B00000}"/>
    <cellStyle name="Total 2 2 2 2 3 7" xfId="45940" xr:uid="{00000000-0005-0000-0000-0000BAB00000}"/>
    <cellStyle name="Total 2 2 2 2 4" xfId="22698" xr:uid="{00000000-0005-0000-0000-0000BBB00000}"/>
    <cellStyle name="Total 2 2 2 2 4 2" xfId="22699" xr:uid="{00000000-0005-0000-0000-0000BCB00000}"/>
    <cellStyle name="Total 2 2 2 2 4 2 2" xfId="27083" xr:uid="{00000000-0005-0000-0000-0000BDB00000}"/>
    <cellStyle name="Total 2 2 2 2 4 3" xfId="22700" xr:uid="{00000000-0005-0000-0000-0000BEB00000}"/>
    <cellStyle name="Total 2 2 2 2 4 3 2" xfId="27084" xr:uid="{00000000-0005-0000-0000-0000BFB00000}"/>
    <cellStyle name="Total 2 2 2 2 4 4" xfId="22701" xr:uid="{00000000-0005-0000-0000-0000C0B00000}"/>
    <cellStyle name="Total 2 2 2 2 4 4 2" xfId="27085" xr:uid="{00000000-0005-0000-0000-0000C1B00000}"/>
    <cellStyle name="Total 2 2 2 2 4 5" xfId="22702" xr:uid="{00000000-0005-0000-0000-0000C2B00000}"/>
    <cellStyle name="Total 2 2 2 2 4 5 2" xfId="27086" xr:uid="{00000000-0005-0000-0000-0000C3B00000}"/>
    <cellStyle name="Total 2 2 2 2 4 6" xfId="27082" xr:uid="{00000000-0005-0000-0000-0000C4B00000}"/>
    <cellStyle name="Total 2 2 2 2 4 7" xfId="45941" xr:uid="{00000000-0005-0000-0000-0000C5B00000}"/>
    <cellStyle name="Total 2 2 2 2 5" xfId="22703" xr:uid="{00000000-0005-0000-0000-0000C6B00000}"/>
    <cellStyle name="Total 2 2 2 2 5 2" xfId="22704" xr:uid="{00000000-0005-0000-0000-0000C7B00000}"/>
    <cellStyle name="Total 2 2 2 2 5 2 2" xfId="27088" xr:uid="{00000000-0005-0000-0000-0000C8B00000}"/>
    <cellStyle name="Total 2 2 2 2 5 3" xfId="22705" xr:uid="{00000000-0005-0000-0000-0000C9B00000}"/>
    <cellStyle name="Total 2 2 2 2 5 3 2" xfId="27089" xr:uid="{00000000-0005-0000-0000-0000CAB00000}"/>
    <cellStyle name="Total 2 2 2 2 5 4" xfId="22706" xr:uid="{00000000-0005-0000-0000-0000CBB00000}"/>
    <cellStyle name="Total 2 2 2 2 5 4 2" xfId="27090" xr:uid="{00000000-0005-0000-0000-0000CCB00000}"/>
    <cellStyle name="Total 2 2 2 2 5 5" xfId="22707" xr:uid="{00000000-0005-0000-0000-0000CDB00000}"/>
    <cellStyle name="Total 2 2 2 2 5 5 2" xfId="27091" xr:uid="{00000000-0005-0000-0000-0000CEB00000}"/>
    <cellStyle name="Total 2 2 2 2 5 6" xfId="27087" xr:uid="{00000000-0005-0000-0000-0000CFB00000}"/>
    <cellStyle name="Total 2 2 2 2 5 7" xfId="45942" xr:uid="{00000000-0005-0000-0000-0000D0B00000}"/>
    <cellStyle name="Total 2 2 2 2 6" xfId="22708" xr:uid="{00000000-0005-0000-0000-0000D1B00000}"/>
    <cellStyle name="Total 2 2 2 2 6 2" xfId="27092" xr:uid="{00000000-0005-0000-0000-0000D2B00000}"/>
    <cellStyle name="Total 2 2 2 2 7" xfId="22709" xr:uid="{00000000-0005-0000-0000-0000D3B00000}"/>
    <cellStyle name="Total 2 2 2 2 7 2" xfId="27093" xr:uid="{00000000-0005-0000-0000-0000D4B00000}"/>
    <cellStyle name="Total 2 2 2 2 8" xfId="22710" xr:uid="{00000000-0005-0000-0000-0000D5B00000}"/>
    <cellStyle name="Total 2 2 2 2 8 2" xfId="27071" xr:uid="{00000000-0005-0000-0000-0000D6B00000}"/>
    <cellStyle name="Total 2 2 2 2 9" xfId="22711" xr:uid="{00000000-0005-0000-0000-0000D7B00000}"/>
    <cellStyle name="Total 2 2 2 2 9 2" xfId="22712" xr:uid="{00000000-0005-0000-0000-0000D8B00000}"/>
    <cellStyle name="Total 2 2 2 2 9 3" xfId="33925" xr:uid="{00000000-0005-0000-0000-0000D9B00000}"/>
    <cellStyle name="Total 2 2 2 3" xfId="22713" xr:uid="{00000000-0005-0000-0000-0000DAB00000}"/>
    <cellStyle name="Total 2 2 2 3 2" xfId="22714" xr:uid="{00000000-0005-0000-0000-0000DBB00000}"/>
    <cellStyle name="Total 2 2 2 3 2 10" xfId="45943" xr:uid="{00000000-0005-0000-0000-0000DCB00000}"/>
    <cellStyle name="Total 2 2 2 3 2 11" xfId="44309" xr:uid="{00000000-0005-0000-0000-0000DDB00000}"/>
    <cellStyle name="Total 2 2 2 3 2 2" xfId="27095" xr:uid="{00000000-0005-0000-0000-0000DEB00000}"/>
    <cellStyle name="Total 2 2 2 3 2 2 2" xfId="45944" xr:uid="{00000000-0005-0000-0000-0000DFB00000}"/>
    <cellStyle name="Total 2 2 2 3 2 3" xfId="45945" xr:uid="{00000000-0005-0000-0000-0000E0B00000}"/>
    <cellStyle name="Total 2 2 2 3 2 4" xfId="45946" xr:uid="{00000000-0005-0000-0000-0000E1B00000}"/>
    <cellStyle name="Total 2 2 2 3 2 5" xfId="45947" xr:uid="{00000000-0005-0000-0000-0000E2B00000}"/>
    <cellStyle name="Total 2 2 2 3 2 6" xfId="45948" xr:uid="{00000000-0005-0000-0000-0000E3B00000}"/>
    <cellStyle name="Total 2 2 2 3 2 7" xfId="45949" xr:uid="{00000000-0005-0000-0000-0000E4B00000}"/>
    <cellStyle name="Total 2 2 2 3 2 8" xfId="45950" xr:uid="{00000000-0005-0000-0000-0000E5B00000}"/>
    <cellStyle name="Total 2 2 2 3 2 9" xfId="45951" xr:uid="{00000000-0005-0000-0000-0000E6B00000}"/>
    <cellStyle name="Total 2 2 2 3 3" xfId="22715" xr:uid="{00000000-0005-0000-0000-0000E7B00000}"/>
    <cellStyle name="Total 2 2 2 3 3 2" xfId="27096" xr:uid="{00000000-0005-0000-0000-0000E8B00000}"/>
    <cellStyle name="Total 2 2 2 3 3 3" xfId="45952" xr:uid="{00000000-0005-0000-0000-0000E9B00000}"/>
    <cellStyle name="Total 2 2 2 3 4" xfId="22716" xr:uid="{00000000-0005-0000-0000-0000EAB00000}"/>
    <cellStyle name="Total 2 2 2 3 4 2" xfId="27097" xr:uid="{00000000-0005-0000-0000-0000EBB00000}"/>
    <cellStyle name="Total 2 2 2 3 4 3" xfId="45953" xr:uid="{00000000-0005-0000-0000-0000ECB00000}"/>
    <cellStyle name="Total 2 2 2 3 5" xfId="22717" xr:uid="{00000000-0005-0000-0000-0000EDB00000}"/>
    <cellStyle name="Total 2 2 2 3 5 2" xfId="27098" xr:uid="{00000000-0005-0000-0000-0000EEB00000}"/>
    <cellStyle name="Total 2 2 2 3 5 3" xfId="45954" xr:uid="{00000000-0005-0000-0000-0000EFB00000}"/>
    <cellStyle name="Total 2 2 2 3 6" xfId="22718" xr:uid="{00000000-0005-0000-0000-0000F0B00000}"/>
    <cellStyle name="Total 2 2 2 3 6 2" xfId="27094" xr:uid="{00000000-0005-0000-0000-0000F1B00000}"/>
    <cellStyle name="Total 2 2 2 3 7" xfId="22719" xr:uid="{00000000-0005-0000-0000-0000F2B00000}"/>
    <cellStyle name="Total 2 2 2 3 7 2" xfId="22720" xr:uid="{00000000-0005-0000-0000-0000F3B00000}"/>
    <cellStyle name="Total 2 2 2 3 7 3" xfId="33926" xr:uid="{00000000-0005-0000-0000-0000F4B00000}"/>
    <cellStyle name="Total 2 2 2 3 8" xfId="22721" xr:uid="{00000000-0005-0000-0000-0000F5B00000}"/>
    <cellStyle name="Total 2 2 2 3 8 2" xfId="22722" xr:uid="{00000000-0005-0000-0000-0000F6B00000}"/>
    <cellStyle name="Total 2 2 2 3 8 3" xfId="43964" xr:uid="{00000000-0005-0000-0000-0000F7B00000}"/>
    <cellStyle name="Total 2 2 2 3 9" xfId="23212" xr:uid="{00000000-0005-0000-0000-0000F8B00000}"/>
    <cellStyle name="Total 2 2 2 4" xfId="22723" xr:uid="{00000000-0005-0000-0000-0000F9B00000}"/>
    <cellStyle name="Total 2 2 2 4 2" xfId="22724" xr:uid="{00000000-0005-0000-0000-0000FAB00000}"/>
    <cellStyle name="Total 2 2 2 4 2 10" xfId="45955" xr:uid="{00000000-0005-0000-0000-0000FBB00000}"/>
    <cellStyle name="Total 2 2 2 4 2 11" xfId="44310" xr:uid="{00000000-0005-0000-0000-0000FCB00000}"/>
    <cellStyle name="Total 2 2 2 4 2 2" xfId="27100" xr:uid="{00000000-0005-0000-0000-0000FDB00000}"/>
    <cellStyle name="Total 2 2 2 4 2 2 2" xfId="45956" xr:uid="{00000000-0005-0000-0000-0000FEB00000}"/>
    <cellStyle name="Total 2 2 2 4 2 3" xfId="45957" xr:uid="{00000000-0005-0000-0000-0000FFB00000}"/>
    <cellStyle name="Total 2 2 2 4 2 4" xfId="45958" xr:uid="{00000000-0005-0000-0000-000000B10000}"/>
    <cellStyle name="Total 2 2 2 4 2 5" xfId="45959" xr:uid="{00000000-0005-0000-0000-000001B10000}"/>
    <cellStyle name="Total 2 2 2 4 2 6" xfId="45960" xr:uid="{00000000-0005-0000-0000-000002B10000}"/>
    <cellStyle name="Total 2 2 2 4 2 7" xfId="45961" xr:uid="{00000000-0005-0000-0000-000003B10000}"/>
    <cellStyle name="Total 2 2 2 4 2 8" xfId="45962" xr:uid="{00000000-0005-0000-0000-000004B10000}"/>
    <cellStyle name="Total 2 2 2 4 2 9" xfId="45963" xr:uid="{00000000-0005-0000-0000-000005B10000}"/>
    <cellStyle name="Total 2 2 2 4 3" xfId="22725" xr:uid="{00000000-0005-0000-0000-000006B10000}"/>
    <cellStyle name="Total 2 2 2 4 3 2" xfId="27101" xr:uid="{00000000-0005-0000-0000-000007B10000}"/>
    <cellStyle name="Total 2 2 2 4 3 3" xfId="45964" xr:uid="{00000000-0005-0000-0000-000008B10000}"/>
    <cellStyle name="Total 2 2 2 4 4" xfId="22726" xr:uid="{00000000-0005-0000-0000-000009B10000}"/>
    <cellStyle name="Total 2 2 2 4 4 2" xfId="27102" xr:uid="{00000000-0005-0000-0000-00000AB10000}"/>
    <cellStyle name="Total 2 2 2 4 4 3" xfId="45965" xr:uid="{00000000-0005-0000-0000-00000BB10000}"/>
    <cellStyle name="Total 2 2 2 4 5" xfId="22727" xr:uid="{00000000-0005-0000-0000-00000CB10000}"/>
    <cellStyle name="Total 2 2 2 4 5 2" xfId="27103" xr:uid="{00000000-0005-0000-0000-00000DB10000}"/>
    <cellStyle name="Total 2 2 2 4 5 3" xfId="45966" xr:uid="{00000000-0005-0000-0000-00000EB10000}"/>
    <cellStyle name="Total 2 2 2 4 6" xfId="22728" xr:uid="{00000000-0005-0000-0000-00000FB10000}"/>
    <cellStyle name="Total 2 2 2 4 6 2" xfId="27099" xr:uid="{00000000-0005-0000-0000-000010B10000}"/>
    <cellStyle name="Total 2 2 2 4 7" xfId="22729" xr:uid="{00000000-0005-0000-0000-000011B10000}"/>
    <cellStyle name="Total 2 2 2 4 7 2" xfId="22730" xr:uid="{00000000-0005-0000-0000-000012B10000}"/>
    <cellStyle name="Total 2 2 2 4 7 3" xfId="33927" xr:uid="{00000000-0005-0000-0000-000013B10000}"/>
    <cellStyle name="Total 2 2 2 4 8" xfId="22731" xr:uid="{00000000-0005-0000-0000-000014B10000}"/>
    <cellStyle name="Total 2 2 2 4 8 2" xfId="22732" xr:uid="{00000000-0005-0000-0000-000015B10000}"/>
    <cellStyle name="Total 2 2 2 4 8 3" xfId="43965" xr:uid="{00000000-0005-0000-0000-000016B10000}"/>
    <cellStyle name="Total 2 2 2 4 9" xfId="23213" xr:uid="{00000000-0005-0000-0000-000017B10000}"/>
    <cellStyle name="Total 2 2 2 5" xfId="22733" xr:uid="{00000000-0005-0000-0000-000018B10000}"/>
    <cellStyle name="Total 2 2 2 5 2" xfId="22734" xr:uid="{00000000-0005-0000-0000-000019B10000}"/>
    <cellStyle name="Total 2 2 2 5 2 10" xfId="45967" xr:uid="{00000000-0005-0000-0000-00001AB10000}"/>
    <cellStyle name="Total 2 2 2 5 2 11" xfId="44311" xr:uid="{00000000-0005-0000-0000-00001BB10000}"/>
    <cellStyle name="Total 2 2 2 5 2 2" xfId="27105" xr:uid="{00000000-0005-0000-0000-00001CB10000}"/>
    <cellStyle name="Total 2 2 2 5 2 2 2" xfId="45968" xr:uid="{00000000-0005-0000-0000-00001DB10000}"/>
    <cellStyle name="Total 2 2 2 5 2 3" xfId="45969" xr:uid="{00000000-0005-0000-0000-00001EB10000}"/>
    <cellStyle name="Total 2 2 2 5 2 4" xfId="45970" xr:uid="{00000000-0005-0000-0000-00001FB10000}"/>
    <cellStyle name="Total 2 2 2 5 2 5" xfId="45971" xr:uid="{00000000-0005-0000-0000-000020B10000}"/>
    <cellStyle name="Total 2 2 2 5 2 6" xfId="45972" xr:uid="{00000000-0005-0000-0000-000021B10000}"/>
    <cellStyle name="Total 2 2 2 5 2 7" xfId="45973" xr:uid="{00000000-0005-0000-0000-000022B10000}"/>
    <cellStyle name="Total 2 2 2 5 2 8" xfId="45974" xr:uid="{00000000-0005-0000-0000-000023B10000}"/>
    <cellStyle name="Total 2 2 2 5 2 9" xfId="45975" xr:uid="{00000000-0005-0000-0000-000024B10000}"/>
    <cellStyle name="Total 2 2 2 5 3" xfId="22735" xr:uid="{00000000-0005-0000-0000-000025B10000}"/>
    <cellStyle name="Total 2 2 2 5 3 2" xfId="27106" xr:uid="{00000000-0005-0000-0000-000026B10000}"/>
    <cellStyle name="Total 2 2 2 5 3 3" xfId="45976" xr:uid="{00000000-0005-0000-0000-000027B10000}"/>
    <cellStyle name="Total 2 2 2 5 4" xfId="22736" xr:uid="{00000000-0005-0000-0000-000028B10000}"/>
    <cellStyle name="Total 2 2 2 5 4 2" xfId="27107" xr:uid="{00000000-0005-0000-0000-000029B10000}"/>
    <cellStyle name="Total 2 2 2 5 4 3" xfId="45977" xr:uid="{00000000-0005-0000-0000-00002AB10000}"/>
    <cellStyle name="Total 2 2 2 5 5" xfId="22737" xr:uid="{00000000-0005-0000-0000-00002BB10000}"/>
    <cellStyle name="Total 2 2 2 5 5 2" xfId="27108" xr:uid="{00000000-0005-0000-0000-00002CB10000}"/>
    <cellStyle name="Total 2 2 2 5 5 3" xfId="45978" xr:uid="{00000000-0005-0000-0000-00002DB10000}"/>
    <cellStyle name="Total 2 2 2 5 6" xfId="22738" xr:uid="{00000000-0005-0000-0000-00002EB10000}"/>
    <cellStyle name="Total 2 2 2 5 6 2" xfId="27104" xr:uid="{00000000-0005-0000-0000-00002FB10000}"/>
    <cellStyle name="Total 2 2 2 5 7" xfId="22739" xr:uid="{00000000-0005-0000-0000-000030B10000}"/>
    <cellStyle name="Total 2 2 2 5 7 2" xfId="22740" xr:uid="{00000000-0005-0000-0000-000031B10000}"/>
    <cellStyle name="Total 2 2 2 5 7 3" xfId="33928" xr:uid="{00000000-0005-0000-0000-000032B10000}"/>
    <cellStyle name="Total 2 2 2 5 8" xfId="22741" xr:uid="{00000000-0005-0000-0000-000033B10000}"/>
    <cellStyle name="Total 2 2 2 5 8 2" xfId="22742" xr:uid="{00000000-0005-0000-0000-000034B10000}"/>
    <cellStyle name="Total 2 2 2 5 8 3" xfId="43966" xr:uid="{00000000-0005-0000-0000-000035B10000}"/>
    <cellStyle name="Total 2 2 2 5 9" xfId="23214" xr:uid="{00000000-0005-0000-0000-000036B10000}"/>
    <cellStyle name="Total 2 2 2 6" xfId="22743" xr:uid="{00000000-0005-0000-0000-000037B10000}"/>
    <cellStyle name="Total 2 2 2 6 2" xfId="22744" xr:uid="{00000000-0005-0000-0000-000038B10000}"/>
    <cellStyle name="Total 2 2 2 6 2 10" xfId="45979" xr:uid="{00000000-0005-0000-0000-000039B10000}"/>
    <cellStyle name="Total 2 2 2 6 2 11" xfId="44312" xr:uid="{00000000-0005-0000-0000-00003AB10000}"/>
    <cellStyle name="Total 2 2 2 6 2 2" xfId="27110" xr:uid="{00000000-0005-0000-0000-00003BB10000}"/>
    <cellStyle name="Total 2 2 2 6 2 2 2" xfId="45980" xr:uid="{00000000-0005-0000-0000-00003CB10000}"/>
    <cellStyle name="Total 2 2 2 6 2 3" xfId="45981" xr:uid="{00000000-0005-0000-0000-00003DB10000}"/>
    <cellStyle name="Total 2 2 2 6 2 4" xfId="45982" xr:uid="{00000000-0005-0000-0000-00003EB10000}"/>
    <cellStyle name="Total 2 2 2 6 2 5" xfId="45983" xr:uid="{00000000-0005-0000-0000-00003FB10000}"/>
    <cellStyle name="Total 2 2 2 6 2 6" xfId="45984" xr:uid="{00000000-0005-0000-0000-000040B10000}"/>
    <cellStyle name="Total 2 2 2 6 2 7" xfId="45985" xr:uid="{00000000-0005-0000-0000-000041B10000}"/>
    <cellStyle name="Total 2 2 2 6 2 8" xfId="45986" xr:uid="{00000000-0005-0000-0000-000042B10000}"/>
    <cellStyle name="Total 2 2 2 6 2 9" xfId="45987" xr:uid="{00000000-0005-0000-0000-000043B10000}"/>
    <cellStyle name="Total 2 2 2 6 3" xfId="22745" xr:uid="{00000000-0005-0000-0000-000044B10000}"/>
    <cellStyle name="Total 2 2 2 6 3 2" xfId="27111" xr:uid="{00000000-0005-0000-0000-000045B10000}"/>
    <cellStyle name="Total 2 2 2 6 3 3" xfId="45988" xr:uid="{00000000-0005-0000-0000-000046B10000}"/>
    <cellStyle name="Total 2 2 2 6 4" xfId="22746" xr:uid="{00000000-0005-0000-0000-000047B10000}"/>
    <cellStyle name="Total 2 2 2 6 4 2" xfId="27112" xr:uid="{00000000-0005-0000-0000-000048B10000}"/>
    <cellStyle name="Total 2 2 2 6 4 3" xfId="45989" xr:uid="{00000000-0005-0000-0000-000049B10000}"/>
    <cellStyle name="Total 2 2 2 6 5" xfId="22747" xr:uid="{00000000-0005-0000-0000-00004AB10000}"/>
    <cellStyle name="Total 2 2 2 6 5 2" xfId="27113" xr:uid="{00000000-0005-0000-0000-00004BB10000}"/>
    <cellStyle name="Total 2 2 2 6 5 3" xfId="45990" xr:uid="{00000000-0005-0000-0000-00004CB10000}"/>
    <cellStyle name="Total 2 2 2 6 6" xfId="22748" xr:uid="{00000000-0005-0000-0000-00004DB10000}"/>
    <cellStyle name="Total 2 2 2 6 6 2" xfId="27109" xr:uid="{00000000-0005-0000-0000-00004EB10000}"/>
    <cellStyle name="Total 2 2 2 6 7" xfId="22749" xr:uid="{00000000-0005-0000-0000-00004FB10000}"/>
    <cellStyle name="Total 2 2 2 6 7 2" xfId="22750" xr:uid="{00000000-0005-0000-0000-000050B10000}"/>
    <cellStyle name="Total 2 2 2 6 7 3" xfId="33929" xr:uid="{00000000-0005-0000-0000-000051B10000}"/>
    <cellStyle name="Total 2 2 2 6 8" xfId="22751" xr:uid="{00000000-0005-0000-0000-000052B10000}"/>
    <cellStyle name="Total 2 2 2 6 8 2" xfId="22752" xr:uid="{00000000-0005-0000-0000-000053B10000}"/>
    <cellStyle name="Total 2 2 2 6 8 3" xfId="43967" xr:uid="{00000000-0005-0000-0000-000054B10000}"/>
    <cellStyle name="Total 2 2 2 6 9" xfId="23215" xr:uid="{00000000-0005-0000-0000-000055B10000}"/>
    <cellStyle name="Total 2 2 2 7" xfId="22753" xr:uid="{00000000-0005-0000-0000-000056B10000}"/>
    <cellStyle name="Total 2 2 2 7 2" xfId="22754" xr:uid="{00000000-0005-0000-0000-000057B10000}"/>
    <cellStyle name="Total 2 2 2 7 2 10" xfId="45991" xr:uid="{00000000-0005-0000-0000-000058B10000}"/>
    <cellStyle name="Total 2 2 2 7 2 11" xfId="44313" xr:uid="{00000000-0005-0000-0000-000059B10000}"/>
    <cellStyle name="Total 2 2 2 7 2 2" xfId="27115" xr:uid="{00000000-0005-0000-0000-00005AB10000}"/>
    <cellStyle name="Total 2 2 2 7 2 2 2" xfId="45992" xr:uid="{00000000-0005-0000-0000-00005BB10000}"/>
    <cellStyle name="Total 2 2 2 7 2 3" xfId="45993" xr:uid="{00000000-0005-0000-0000-00005CB10000}"/>
    <cellStyle name="Total 2 2 2 7 2 4" xfId="45994" xr:uid="{00000000-0005-0000-0000-00005DB10000}"/>
    <cellStyle name="Total 2 2 2 7 2 5" xfId="45995" xr:uid="{00000000-0005-0000-0000-00005EB10000}"/>
    <cellStyle name="Total 2 2 2 7 2 6" xfId="45996" xr:uid="{00000000-0005-0000-0000-00005FB10000}"/>
    <cellStyle name="Total 2 2 2 7 2 7" xfId="45997" xr:uid="{00000000-0005-0000-0000-000060B10000}"/>
    <cellStyle name="Total 2 2 2 7 2 8" xfId="45998" xr:uid="{00000000-0005-0000-0000-000061B10000}"/>
    <cellStyle name="Total 2 2 2 7 2 9" xfId="45999" xr:uid="{00000000-0005-0000-0000-000062B10000}"/>
    <cellStyle name="Total 2 2 2 7 3" xfId="22755" xr:uid="{00000000-0005-0000-0000-000063B10000}"/>
    <cellStyle name="Total 2 2 2 7 3 2" xfId="27116" xr:uid="{00000000-0005-0000-0000-000064B10000}"/>
    <cellStyle name="Total 2 2 2 7 3 3" xfId="46000" xr:uid="{00000000-0005-0000-0000-000065B10000}"/>
    <cellStyle name="Total 2 2 2 7 4" xfId="22756" xr:uid="{00000000-0005-0000-0000-000066B10000}"/>
    <cellStyle name="Total 2 2 2 7 4 2" xfId="27117" xr:uid="{00000000-0005-0000-0000-000067B10000}"/>
    <cellStyle name="Total 2 2 2 7 4 3" xfId="46001" xr:uid="{00000000-0005-0000-0000-000068B10000}"/>
    <cellStyle name="Total 2 2 2 7 5" xfId="22757" xr:uid="{00000000-0005-0000-0000-000069B10000}"/>
    <cellStyle name="Total 2 2 2 7 5 2" xfId="27118" xr:uid="{00000000-0005-0000-0000-00006AB10000}"/>
    <cellStyle name="Total 2 2 2 7 5 3" xfId="46002" xr:uid="{00000000-0005-0000-0000-00006BB10000}"/>
    <cellStyle name="Total 2 2 2 7 6" xfId="22758" xr:uid="{00000000-0005-0000-0000-00006CB10000}"/>
    <cellStyle name="Total 2 2 2 7 6 2" xfId="27114" xr:uid="{00000000-0005-0000-0000-00006DB10000}"/>
    <cellStyle name="Total 2 2 2 7 7" xfId="22759" xr:uid="{00000000-0005-0000-0000-00006EB10000}"/>
    <cellStyle name="Total 2 2 2 7 7 2" xfId="22760" xr:uid="{00000000-0005-0000-0000-00006FB10000}"/>
    <cellStyle name="Total 2 2 2 7 7 3" xfId="33930" xr:uid="{00000000-0005-0000-0000-000070B10000}"/>
    <cellStyle name="Total 2 2 2 7 8" xfId="22761" xr:uid="{00000000-0005-0000-0000-000071B10000}"/>
    <cellStyle name="Total 2 2 2 7 8 2" xfId="22762" xr:uid="{00000000-0005-0000-0000-000072B10000}"/>
    <cellStyle name="Total 2 2 2 7 8 3" xfId="43968" xr:uid="{00000000-0005-0000-0000-000073B10000}"/>
    <cellStyle name="Total 2 2 2 7 9" xfId="23216" xr:uid="{00000000-0005-0000-0000-000074B10000}"/>
    <cellStyle name="Total 2 2 2 8" xfId="22763" xr:uid="{00000000-0005-0000-0000-000075B10000}"/>
    <cellStyle name="Total 2 2 2 8 2" xfId="22764" xr:uid="{00000000-0005-0000-0000-000076B10000}"/>
    <cellStyle name="Total 2 2 2 8 2 10" xfId="46003" xr:uid="{00000000-0005-0000-0000-000077B10000}"/>
    <cellStyle name="Total 2 2 2 8 2 11" xfId="44314" xr:uid="{00000000-0005-0000-0000-000078B10000}"/>
    <cellStyle name="Total 2 2 2 8 2 2" xfId="27120" xr:uid="{00000000-0005-0000-0000-000079B10000}"/>
    <cellStyle name="Total 2 2 2 8 2 2 2" xfId="46004" xr:uid="{00000000-0005-0000-0000-00007AB10000}"/>
    <cellStyle name="Total 2 2 2 8 2 3" xfId="46005" xr:uid="{00000000-0005-0000-0000-00007BB10000}"/>
    <cellStyle name="Total 2 2 2 8 2 4" xfId="46006" xr:uid="{00000000-0005-0000-0000-00007CB10000}"/>
    <cellStyle name="Total 2 2 2 8 2 5" xfId="46007" xr:uid="{00000000-0005-0000-0000-00007DB10000}"/>
    <cellStyle name="Total 2 2 2 8 2 6" xfId="46008" xr:uid="{00000000-0005-0000-0000-00007EB10000}"/>
    <cellStyle name="Total 2 2 2 8 2 7" xfId="46009" xr:uid="{00000000-0005-0000-0000-00007FB10000}"/>
    <cellStyle name="Total 2 2 2 8 2 8" xfId="46010" xr:uid="{00000000-0005-0000-0000-000080B10000}"/>
    <cellStyle name="Total 2 2 2 8 2 9" xfId="46011" xr:uid="{00000000-0005-0000-0000-000081B10000}"/>
    <cellStyle name="Total 2 2 2 8 3" xfId="22765" xr:uid="{00000000-0005-0000-0000-000082B10000}"/>
    <cellStyle name="Total 2 2 2 8 3 2" xfId="27121" xr:uid="{00000000-0005-0000-0000-000083B10000}"/>
    <cellStyle name="Total 2 2 2 8 3 3" xfId="46012" xr:uid="{00000000-0005-0000-0000-000084B10000}"/>
    <cellStyle name="Total 2 2 2 8 4" xfId="22766" xr:uid="{00000000-0005-0000-0000-000085B10000}"/>
    <cellStyle name="Total 2 2 2 8 4 2" xfId="27122" xr:uid="{00000000-0005-0000-0000-000086B10000}"/>
    <cellStyle name="Total 2 2 2 8 4 3" xfId="46013" xr:uid="{00000000-0005-0000-0000-000087B10000}"/>
    <cellStyle name="Total 2 2 2 8 5" xfId="22767" xr:uid="{00000000-0005-0000-0000-000088B10000}"/>
    <cellStyle name="Total 2 2 2 8 5 2" xfId="27123" xr:uid="{00000000-0005-0000-0000-000089B10000}"/>
    <cellStyle name="Total 2 2 2 8 5 3" xfId="46014" xr:uid="{00000000-0005-0000-0000-00008AB10000}"/>
    <cellStyle name="Total 2 2 2 8 6" xfId="22768" xr:uid="{00000000-0005-0000-0000-00008BB10000}"/>
    <cellStyle name="Total 2 2 2 8 6 2" xfId="27119" xr:uid="{00000000-0005-0000-0000-00008CB10000}"/>
    <cellStyle name="Total 2 2 2 8 7" xfId="22769" xr:uid="{00000000-0005-0000-0000-00008DB10000}"/>
    <cellStyle name="Total 2 2 2 8 7 2" xfId="22770" xr:uid="{00000000-0005-0000-0000-00008EB10000}"/>
    <cellStyle name="Total 2 2 2 8 7 3" xfId="33931" xr:uid="{00000000-0005-0000-0000-00008FB10000}"/>
    <cellStyle name="Total 2 2 2 8 8" xfId="22771" xr:uid="{00000000-0005-0000-0000-000090B10000}"/>
    <cellStyle name="Total 2 2 2 8 8 2" xfId="22772" xr:uid="{00000000-0005-0000-0000-000091B10000}"/>
    <cellStyle name="Total 2 2 2 8 8 3" xfId="43969" xr:uid="{00000000-0005-0000-0000-000092B10000}"/>
    <cellStyle name="Total 2 2 2 8 9" xfId="23217" xr:uid="{00000000-0005-0000-0000-000093B10000}"/>
    <cellStyle name="Total 2 2 2 9" xfId="22773" xr:uid="{00000000-0005-0000-0000-000094B10000}"/>
    <cellStyle name="Total 2 2 2 9 2" xfId="22774" xr:uid="{00000000-0005-0000-0000-000095B10000}"/>
    <cellStyle name="Total 2 2 2 9 2 10" xfId="46015" xr:uid="{00000000-0005-0000-0000-000096B10000}"/>
    <cellStyle name="Total 2 2 2 9 2 11" xfId="44315" xr:uid="{00000000-0005-0000-0000-000097B10000}"/>
    <cellStyle name="Total 2 2 2 9 2 2" xfId="27124" xr:uid="{00000000-0005-0000-0000-000098B10000}"/>
    <cellStyle name="Total 2 2 2 9 2 2 2" xfId="46016" xr:uid="{00000000-0005-0000-0000-000099B10000}"/>
    <cellStyle name="Total 2 2 2 9 2 3" xfId="46017" xr:uid="{00000000-0005-0000-0000-00009AB10000}"/>
    <cellStyle name="Total 2 2 2 9 2 4" xfId="46018" xr:uid="{00000000-0005-0000-0000-00009BB10000}"/>
    <cellStyle name="Total 2 2 2 9 2 5" xfId="46019" xr:uid="{00000000-0005-0000-0000-00009CB10000}"/>
    <cellStyle name="Total 2 2 2 9 2 6" xfId="46020" xr:uid="{00000000-0005-0000-0000-00009DB10000}"/>
    <cellStyle name="Total 2 2 2 9 2 7" xfId="46021" xr:uid="{00000000-0005-0000-0000-00009EB10000}"/>
    <cellStyle name="Total 2 2 2 9 2 8" xfId="46022" xr:uid="{00000000-0005-0000-0000-00009FB10000}"/>
    <cellStyle name="Total 2 2 2 9 2 9" xfId="46023" xr:uid="{00000000-0005-0000-0000-0000A0B10000}"/>
    <cellStyle name="Total 2 2 2 9 3" xfId="22775" xr:uid="{00000000-0005-0000-0000-0000A1B10000}"/>
    <cellStyle name="Total 2 2 2 9 3 2" xfId="22776" xr:uid="{00000000-0005-0000-0000-0000A2B10000}"/>
    <cellStyle name="Total 2 2 2 9 3 3" xfId="33932" xr:uid="{00000000-0005-0000-0000-0000A3B10000}"/>
    <cellStyle name="Total 2 2 2 9 3 4" xfId="46024" xr:uid="{00000000-0005-0000-0000-0000A4B10000}"/>
    <cellStyle name="Total 2 2 2 9 4" xfId="22777" xr:uid="{00000000-0005-0000-0000-0000A5B10000}"/>
    <cellStyle name="Total 2 2 2 9 4 2" xfId="22778" xr:uid="{00000000-0005-0000-0000-0000A6B10000}"/>
    <cellStyle name="Total 2 2 2 9 4 3" xfId="43970" xr:uid="{00000000-0005-0000-0000-0000A7B10000}"/>
    <cellStyle name="Total 2 2 2 9 4 4" xfId="46025" xr:uid="{00000000-0005-0000-0000-0000A8B10000}"/>
    <cellStyle name="Total 2 2 2 9 5" xfId="23218" xr:uid="{00000000-0005-0000-0000-0000A9B10000}"/>
    <cellStyle name="Total 2 2 2 9 5 2" xfId="46026" xr:uid="{00000000-0005-0000-0000-0000AAB10000}"/>
    <cellStyle name="Total 2 2 3" xfId="22779" xr:uid="{00000000-0005-0000-0000-0000ABB10000}"/>
    <cellStyle name="Total 2 2 3 2" xfId="22780" xr:uid="{00000000-0005-0000-0000-0000ACB10000}"/>
    <cellStyle name="Total 2 2 3 2 10" xfId="46027" xr:uid="{00000000-0005-0000-0000-0000ADB10000}"/>
    <cellStyle name="Total 2 2 3 2 11" xfId="44316" xr:uid="{00000000-0005-0000-0000-0000AEB10000}"/>
    <cellStyle name="Total 2 2 3 2 2" xfId="27126" xr:uid="{00000000-0005-0000-0000-0000AFB10000}"/>
    <cellStyle name="Total 2 2 3 2 2 2" xfId="46028" xr:uid="{00000000-0005-0000-0000-0000B0B10000}"/>
    <cellStyle name="Total 2 2 3 2 3" xfId="46029" xr:uid="{00000000-0005-0000-0000-0000B1B10000}"/>
    <cellStyle name="Total 2 2 3 2 4" xfId="46030" xr:uid="{00000000-0005-0000-0000-0000B2B10000}"/>
    <cellStyle name="Total 2 2 3 2 5" xfId="46031" xr:uid="{00000000-0005-0000-0000-0000B3B10000}"/>
    <cellStyle name="Total 2 2 3 2 6" xfId="46032" xr:uid="{00000000-0005-0000-0000-0000B4B10000}"/>
    <cellStyle name="Total 2 2 3 2 7" xfId="46033" xr:uid="{00000000-0005-0000-0000-0000B5B10000}"/>
    <cellStyle name="Total 2 2 3 2 8" xfId="46034" xr:uid="{00000000-0005-0000-0000-0000B6B10000}"/>
    <cellStyle name="Total 2 2 3 2 9" xfId="46035" xr:uid="{00000000-0005-0000-0000-0000B7B10000}"/>
    <cellStyle name="Total 2 2 3 3" xfId="22781" xr:uid="{00000000-0005-0000-0000-0000B8B10000}"/>
    <cellStyle name="Total 2 2 3 3 2" xfId="27127" xr:uid="{00000000-0005-0000-0000-0000B9B10000}"/>
    <cellStyle name="Total 2 2 3 3 3" xfId="46036" xr:uid="{00000000-0005-0000-0000-0000BAB10000}"/>
    <cellStyle name="Total 2 2 3 4" xfId="22782" xr:uid="{00000000-0005-0000-0000-0000BBB10000}"/>
    <cellStyle name="Total 2 2 3 4 2" xfId="27128" xr:uid="{00000000-0005-0000-0000-0000BCB10000}"/>
    <cellStyle name="Total 2 2 3 4 3" xfId="46037" xr:uid="{00000000-0005-0000-0000-0000BDB10000}"/>
    <cellStyle name="Total 2 2 3 5" xfId="22783" xr:uid="{00000000-0005-0000-0000-0000BEB10000}"/>
    <cellStyle name="Total 2 2 3 5 2" xfId="27129" xr:uid="{00000000-0005-0000-0000-0000BFB10000}"/>
    <cellStyle name="Total 2 2 3 5 3" xfId="46038" xr:uid="{00000000-0005-0000-0000-0000C0B10000}"/>
    <cellStyle name="Total 2 2 3 6" xfId="22784" xr:uid="{00000000-0005-0000-0000-0000C1B10000}"/>
    <cellStyle name="Total 2 2 3 6 2" xfId="27125" xr:uid="{00000000-0005-0000-0000-0000C2B10000}"/>
    <cellStyle name="Total 2 2 3 7" xfId="22785" xr:uid="{00000000-0005-0000-0000-0000C3B10000}"/>
    <cellStyle name="Total 2 2 3 7 2" xfId="22786" xr:uid="{00000000-0005-0000-0000-0000C4B10000}"/>
    <cellStyle name="Total 2 2 3 7 3" xfId="33933" xr:uid="{00000000-0005-0000-0000-0000C5B10000}"/>
    <cellStyle name="Total 2 2 3 8" xfId="22787" xr:uid="{00000000-0005-0000-0000-0000C6B10000}"/>
    <cellStyle name="Total 2 2 3 8 2" xfId="22788" xr:uid="{00000000-0005-0000-0000-0000C7B10000}"/>
    <cellStyle name="Total 2 2 3 8 3" xfId="43971" xr:uid="{00000000-0005-0000-0000-0000C8B10000}"/>
    <cellStyle name="Total 2 2 3 9" xfId="23219" xr:uid="{00000000-0005-0000-0000-0000C9B10000}"/>
    <cellStyle name="Total 2 2 4" xfId="22789" xr:uid="{00000000-0005-0000-0000-0000CAB10000}"/>
    <cellStyle name="Total 2 2 4 2" xfId="22790" xr:uid="{00000000-0005-0000-0000-0000CBB10000}"/>
    <cellStyle name="Total 2 2 4 2 10" xfId="46039" xr:uid="{00000000-0005-0000-0000-0000CCB10000}"/>
    <cellStyle name="Total 2 2 4 2 11" xfId="44317" xr:uid="{00000000-0005-0000-0000-0000CDB10000}"/>
    <cellStyle name="Total 2 2 4 2 2" xfId="27131" xr:uid="{00000000-0005-0000-0000-0000CEB10000}"/>
    <cellStyle name="Total 2 2 4 2 2 2" xfId="46040" xr:uid="{00000000-0005-0000-0000-0000CFB10000}"/>
    <cellStyle name="Total 2 2 4 2 3" xfId="46041" xr:uid="{00000000-0005-0000-0000-0000D0B10000}"/>
    <cellStyle name="Total 2 2 4 2 4" xfId="46042" xr:uid="{00000000-0005-0000-0000-0000D1B10000}"/>
    <cellStyle name="Total 2 2 4 2 5" xfId="46043" xr:uid="{00000000-0005-0000-0000-0000D2B10000}"/>
    <cellStyle name="Total 2 2 4 2 6" xfId="46044" xr:uid="{00000000-0005-0000-0000-0000D3B10000}"/>
    <cellStyle name="Total 2 2 4 2 7" xfId="46045" xr:uid="{00000000-0005-0000-0000-0000D4B10000}"/>
    <cellStyle name="Total 2 2 4 2 8" xfId="46046" xr:uid="{00000000-0005-0000-0000-0000D5B10000}"/>
    <cellStyle name="Total 2 2 4 2 9" xfId="46047" xr:uid="{00000000-0005-0000-0000-0000D6B10000}"/>
    <cellStyle name="Total 2 2 4 3" xfId="22791" xr:uid="{00000000-0005-0000-0000-0000D7B10000}"/>
    <cellStyle name="Total 2 2 4 3 2" xfId="27132" xr:uid="{00000000-0005-0000-0000-0000D8B10000}"/>
    <cellStyle name="Total 2 2 4 3 3" xfId="46048" xr:uid="{00000000-0005-0000-0000-0000D9B10000}"/>
    <cellStyle name="Total 2 2 4 4" xfId="22792" xr:uid="{00000000-0005-0000-0000-0000DAB10000}"/>
    <cellStyle name="Total 2 2 4 4 2" xfId="27133" xr:uid="{00000000-0005-0000-0000-0000DBB10000}"/>
    <cellStyle name="Total 2 2 4 4 3" xfId="46049" xr:uid="{00000000-0005-0000-0000-0000DCB10000}"/>
    <cellStyle name="Total 2 2 4 5" xfId="22793" xr:uid="{00000000-0005-0000-0000-0000DDB10000}"/>
    <cellStyle name="Total 2 2 4 5 2" xfId="27134" xr:uid="{00000000-0005-0000-0000-0000DEB10000}"/>
    <cellStyle name="Total 2 2 4 5 3" xfId="46050" xr:uid="{00000000-0005-0000-0000-0000DFB10000}"/>
    <cellStyle name="Total 2 2 4 6" xfId="22794" xr:uid="{00000000-0005-0000-0000-0000E0B10000}"/>
    <cellStyle name="Total 2 2 4 6 2" xfId="27130" xr:uid="{00000000-0005-0000-0000-0000E1B10000}"/>
    <cellStyle name="Total 2 2 4 7" xfId="22795" xr:uid="{00000000-0005-0000-0000-0000E2B10000}"/>
    <cellStyle name="Total 2 2 4 7 2" xfId="22796" xr:uid="{00000000-0005-0000-0000-0000E3B10000}"/>
    <cellStyle name="Total 2 2 4 7 3" xfId="33934" xr:uid="{00000000-0005-0000-0000-0000E4B10000}"/>
    <cellStyle name="Total 2 2 4 8" xfId="22797" xr:uid="{00000000-0005-0000-0000-0000E5B10000}"/>
    <cellStyle name="Total 2 2 4 8 2" xfId="22798" xr:uid="{00000000-0005-0000-0000-0000E6B10000}"/>
    <cellStyle name="Total 2 2 4 8 3" xfId="43972" xr:uid="{00000000-0005-0000-0000-0000E7B10000}"/>
    <cellStyle name="Total 2 2 4 9" xfId="23220" xr:uid="{00000000-0005-0000-0000-0000E8B10000}"/>
    <cellStyle name="Total 2 2 5" xfId="22799" xr:uid="{00000000-0005-0000-0000-0000E9B10000}"/>
    <cellStyle name="Total 2 2 5 10" xfId="46051" xr:uid="{00000000-0005-0000-0000-0000EAB10000}"/>
    <cellStyle name="Total 2 2 5 11" xfId="44306" xr:uid="{00000000-0005-0000-0000-0000EBB10000}"/>
    <cellStyle name="Total 2 2 5 2" xfId="27067" xr:uid="{00000000-0005-0000-0000-0000ECB10000}"/>
    <cellStyle name="Total 2 2 5 2 2" xfId="46052" xr:uid="{00000000-0005-0000-0000-0000EDB10000}"/>
    <cellStyle name="Total 2 2 5 3" xfId="46053" xr:uid="{00000000-0005-0000-0000-0000EEB10000}"/>
    <cellStyle name="Total 2 2 5 4" xfId="46054" xr:uid="{00000000-0005-0000-0000-0000EFB10000}"/>
    <cellStyle name="Total 2 2 5 5" xfId="46055" xr:uid="{00000000-0005-0000-0000-0000F0B10000}"/>
    <cellStyle name="Total 2 2 5 6" xfId="46056" xr:uid="{00000000-0005-0000-0000-0000F1B10000}"/>
    <cellStyle name="Total 2 2 5 7" xfId="46057" xr:uid="{00000000-0005-0000-0000-0000F2B10000}"/>
    <cellStyle name="Total 2 2 5 8" xfId="46058" xr:uid="{00000000-0005-0000-0000-0000F3B10000}"/>
    <cellStyle name="Total 2 2 5 9" xfId="46059" xr:uid="{00000000-0005-0000-0000-0000F4B10000}"/>
    <cellStyle name="Total 2 2 6" xfId="22800" xr:uid="{00000000-0005-0000-0000-0000F5B10000}"/>
    <cellStyle name="Total 2 2 6 2" xfId="33869" xr:uid="{00000000-0005-0000-0000-0000F6B10000}"/>
    <cellStyle name="Total 2 2 6 3" xfId="46060" xr:uid="{00000000-0005-0000-0000-0000F7B10000}"/>
    <cellStyle name="Total 2 2 7" xfId="22801" xr:uid="{00000000-0005-0000-0000-0000F8B10000}"/>
    <cellStyle name="Total 2 2 7 2" xfId="22802" xr:uid="{00000000-0005-0000-0000-0000F9B10000}"/>
    <cellStyle name="Total 2 2 7 3" xfId="33923" xr:uid="{00000000-0005-0000-0000-0000FAB10000}"/>
    <cellStyle name="Total 2 2 7 4" xfId="46061" xr:uid="{00000000-0005-0000-0000-0000FBB10000}"/>
    <cellStyle name="Total 2 2 8" xfId="22803" xr:uid="{00000000-0005-0000-0000-0000FCB10000}"/>
    <cellStyle name="Total 2 2 8 2" xfId="22804" xr:uid="{00000000-0005-0000-0000-0000FDB10000}"/>
    <cellStyle name="Total 2 2 8 3" xfId="43961" xr:uid="{00000000-0005-0000-0000-0000FEB10000}"/>
    <cellStyle name="Total 2 2 8 4" xfId="46062" xr:uid="{00000000-0005-0000-0000-0000FFB10000}"/>
    <cellStyle name="Total 2 2 9" xfId="23209" xr:uid="{00000000-0005-0000-0000-000000B20000}"/>
    <cellStyle name="Total 2 3" xfId="22805" xr:uid="{00000000-0005-0000-0000-000001B20000}"/>
    <cellStyle name="Total 2 3 2" xfId="22806" xr:uid="{00000000-0005-0000-0000-000002B20000}"/>
    <cellStyle name="Total 2 3 2 10" xfId="22807" xr:uid="{00000000-0005-0000-0000-000003B20000}"/>
    <cellStyle name="Total 2 3 2 10 10" xfId="46063" xr:uid="{00000000-0005-0000-0000-000004B20000}"/>
    <cellStyle name="Total 2 3 2 10 11" xfId="44319" xr:uid="{00000000-0005-0000-0000-000005B20000}"/>
    <cellStyle name="Total 2 3 2 10 2" xfId="27137" xr:uid="{00000000-0005-0000-0000-000006B20000}"/>
    <cellStyle name="Total 2 3 2 10 2 2" xfId="46064" xr:uid="{00000000-0005-0000-0000-000007B20000}"/>
    <cellStyle name="Total 2 3 2 10 3" xfId="46065" xr:uid="{00000000-0005-0000-0000-000008B20000}"/>
    <cellStyle name="Total 2 3 2 10 4" xfId="46066" xr:uid="{00000000-0005-0000-0000-000009B20000}"/>
    <cellStyle name="Total 2 3 2 10 5" xfId="46067" xr:uid="{00000000-0005-0000-0000-00000AB20000}"/>
    <cellStyle name="Total 2 3 2 10 6" xfId="46068" xr:uid="{00000000-0005-0000-0000-00000BB20000}"/>
    <cellStyle name="Total 2 3 2 10 7" xfId="46069" xr:uid="{00000000-0005-0000-0000-00000CB20000}"/>
    <cellStyle name="Total 2 3 2 10 8" xfId="46070" xr:uid="{00000000-0005-0000-0000-00000DB20000}"/>
    <cellStyle name="Total 2 3 2 10 9" xfId="46071" xr:uid="{00000000-0005-0000-0000-00000EB20000}"/>
    <cellStyle name="Total 2 3 2 11" xfId="22808" xr:uid="{00000000-0005-0000-0000-00000FB20000}"/>
    <cellStyle name="Total 2 3 2 11 2" xfId="27138" xr:uid="{00000000-0005-0000-0000-000010B20000}"/>
    <cellStyle name="Total 2 3 2 11 3" xfId="46072" xr:uid="{00000000-0005-0000-0000-000011B20000}"/>
    <cellStyle name="Total 2 3 2 12" xfId="22809" xr:uid="{00000000-0005-0000-0000-000012B20000}"/>
    <cellStyle name="Total 2 3 2 12 2" xfId="27136" xr:uid="{00000000-0005-0000-0000-000013B20000}"/>
    <cellStyle name="Total 2 3 2 12 3" xfId="46073" xr:uid="{00000000-0005-0000-0000-000014B20000}"/>
    <cellStyle name="Total 2 3 2 13" xfId="22810" xr:uid="{00000000-0005-0000-0000-000015B20000}"/>
    <cellStyle name="Total 2 3 2 13 2" xfId="22811" xr:uid="{00000000-0005-0000-0000-000016B20000}"/>
    <cellStyle name="Total 2 3 2 13 3" xfId="33936" xr:uid="{00000000-0005-0000-0000-000017B20000}"/>
    <cellStyle name="Total 2 3 2 13 4" xfId="46074" xr:uid="{00000000-0005-0000-0000-000018B20000}"/>
    <cellStyle name="Total 2 3 2 14" xfId="22812" xr:uid="{00000000-0005-0000-0000-000019B20000}"/>
    <cellStyle name="Total 2 3 2 14 2" xfId="22813" xr:uid="{00000000-0005-0000-0000-00001AB20000}"/>
    <cellStyle name="Total 2 3 2 14 3" xfId="43974" xr:uid="{00000000-0005-0000-0000-00001BB20000}"/>
    <cellStyle name="Total 2 3 2 15" xfId="23222" xr:uid="{00000000-0005-0000-0000-00001CB20000}"/>
    <cellStyle name="Total 2 3 2 2" xfId="22814" xr:uid="{00000000-0005-0000-0000-00001DB20000}"/>
    <cellStyle name="Total 2 3 2 2 10" xfId="22815" xr:uid="{00000000-0005-0000-0000-00001EB20000}"/>
    <cellStyle name="Total 2 3 2 2 10 2" xfId="22816" xr:uid="{00000000-0005-0000-0000-00001FB20000}"/>
    <cellStyle name="Total 2 3 2 2 10 3" xfId="43975" xr:uid="{00000000-0005-0000-0000-000020B20000}"/>
    <cellStyle name="Total 2 3 2 2 11" xfId="23223" xr:uid="{00000000-0005-0000-0000-000021B20000}"/>
    <cellStyle name="Total 2 3 2 2 2" xfId="22817" xr:uid="{00000000-0005-0000-0000-000022B20000}"/>
    <cellStyle name="Total 2 3 2 2 2 10" xfId="46075" xr:uid="{00000000-0005-0000-0000-000023B20000}"/>
    <cellStyle name="Total 2 3 2 2 2 11" xfId="44320" xr:uid="{00000000-0005-0000-0000-000024B20000}"/>
    <cellStyle name="Total 2 3 2 2 2 2" xfId="22818" xr:uid="{00000000-0005-0000-0000-000025B20000}"/>
    <cellStyle name="Total 2 3 2 2 2 2 2" xfId="27141" xr:uid="{00000000-0005-0000-0000-000026B20000}"/>
    <cellStyle name="Total 2 3 2 2 2 2 3" xfId="46076" xr:uid="{00000000-0005-0000-0000-000027B20000}"/>
    <cellStyle name="Total 2 3 2 2 2 3" xfId="22819" xr:uid="{00000000-0005-0000-0000-000028B20000}"/>
    <cellStyle name="Total 2 3 2 2 2 3 2" xfId="27142" xr:uid="{00000000-0005-0000-0000-000029B20000}"/>
    <cellStyle name="Total 2 3 2 2 2 3 3" xfId="46077" xr:uid="{00000000-0005-0000-0000-00002AB20000}"/>
    <cellStyle name="Total 2 3 2 2 2 4" xfId="22820" xr:uid="{00000000-0005-0000-0000-00002BB20000}"/>
    <cellStyle name="Total 2 3 2 2 2 4 2" xfId="27143" xr:uid="{00000000-0005-0000-0000-00002CB20000}"/>
    <cellStyle name="Total 2 3 2 2 2 4 3" xfId="46078" xr:uid="{00000000-0005-0000-0000-00002DB20000}"/>
    <cellStyle name="Total 2 3 2 2 2 5" xfId="22821" xr:uid="{00000000-0005-0000-0000-00002EB20000}"/>
    <cellStyle name="Total 2 3 2 2 2 5 2" xfId="27144" xr:uid="{00000000-0005-0000-0000-00002FB20000}"/>
    <cellStyle name="Total 2 3 2 2 2 5 3" xfId="46079" xr:uid="{00000000-0005-0000-0000-000030B20000}"/>
    <cellStyle name="Total 2 3 2 2 2 6" xfId="27140" xr:uid="{00000000-0005-0000-0000-000031B20000}"/>
    <cellStyle name="Total 2 3 2 2 2 6 2" xfId="46080" xr:uid="{00000000-0005-0000-0000-000032B20000}"/>
    <cellStyle name="Total 2 3 2 2 2 7" xfId="46081" xr:uid="{00000000-0005-0000-0000-000033B20000}"/>
    <cellStyle name="Total 2 3 2 2 2 8" xfId="46082" xr:uid="{00000000-0005-0000-0000-000034B20000}"/>
    <cellStyle name="Total 2 3 2 2 2 9" xfId="46083" xr:uid="{00000000-0005-0000-0000-000035B20000}"/>
    <cellStyle name="Total 2 3 2 2 3" xfId="22822" xr:uid="{00000000-0005-0000-0000-000036B20000}"/>
    <cellStyle name="Total 2 3 2 2 3 2" xfId="22823" xr:uid="{00000000-0005-0000-0000-000037B20000}"/>
    <cellStyle name="Total 2 3 2 2 3 2 2" xfId="27146" xr:uid="{00000000-0005-0000-0000-000038B20000}"/>
    <cellStyle name="Total 2 3 2 2 3 3" xfId="22824" xr:uid="{00000000-0005-0000-0000-000039B20000}"/>
    <cellStyle name="Total 2 3 2 2 3 3 2" xfId="27147" xr:uid="{00000000-0005-0000-0000-00003AB20000}"/>
    <cellStyle name="Total 2 3 2 2 3 4" xfId="22825" xr:uid="{00000000-0005-0000-0000-00003BB20000}"/>
    <cellStyle name="Total 2 3 2 2 3 4 2" xfId="27148" xr:uid="{00000000-0005-0000-0000-00003CB20000}"/>
    <cellStyle name="Total 2 3 2 2 3 5" xfId="22826" xr:uid="{00000000-0005-0000-0000-00003DB20000}"/>
    <cellStyle name="Total 2 3 2 2 3 5 2" xfId="27149" xr:uid="{00000000-0005-0000-0000-00003EB20000}"/>
    <cellStyle name="Total 2 3 2 2 3 6" xfId="27145" xr:uid="{00000000-0005-0000-0000-00003FB20000}"/>
    <cellStyle name="Total 2 3 2 2 3 7" xfId="46084" xr:uid="{00000000-0005-0000-0000-000040B20000}"/>
    <cellStyle name="Total 2 3 2 2 4" xfId="22827" xr:uid="{00000000-0005-0000-0000-000041B20000}"/>
    <cellStyle name="Total 2 3 2 2 4 2" xfId="22828" xr:uid="{00000000-0005-0000-0000-000042B20000}"/>
    <cellStyle name="Total 2 3 2 2 4 2 2" xfId="27151" xr:uid="{00000000-0005-0000-0000-000043B20000}"/>
    <cellStyle name="Total 2 3 2 2 4 3" xfId="22829" xr:uid="{00000000-0005-0000-0000-000044B20000}"/>
    <cellStyle name="Total 2 3 2 2 4 3 2" xfId="27152" xr:uid="{00000000-0005-0000-0000-000045B20000}"/>
    <cellStyle name="Total 2 3 2 2 4 4" xfId="22830" xr:uid="{00000000-0005-0000-0000-000046B20000}"/>
    <cellStyle name="Total 2 3 2 2 4 4 2" xfId="27153" xr:uid="{00000000-0005-0000-0000-000047B20000}"/>
    <cellStyle name="Total 2 3 2 2 4 5" xfId="22831" xr:uid="{00000000-0005-0000-0000-000048B20000}"/>
    <cellStyle name="Total 2 3 2 2 4 5 2" xfId="27154" xr:uid="{00000000-0005-0000-0000-000049B20000}"/>
    <cellStyle name="Total 2 3 2 2 4 6" xfId="27150" xr:uid="{00000000-0005-0000-0000-00004AB20000}"/>
    <cellStyle name="Total 2 3 2 2 4 7" xfId="46085" xr:uid="{00000000-0005-0000-0000-00004BB20000}"/>
    <cellStyle name="Total 2 3 2 2 5" xfId="22832" xr:uid="{00000000-0005-0000-0000-00004CB20000}"/>
    <cellStyle name="Total 2 3 2 2 5 2" xfId="22833" xr:uid="{00000000-0005-0000-0000-00004DB20000}"/>
    <cellStyle name="Total 2 3 2 2 5 2 2" xfId="27156" xr:uid="{00000000-0005-0000-0000-00004EB20000}"/>
    <cellStyle name="Total 2 3 2 2 5 3" xfId="22834" xr:uid="{00000000-0005-0000-0000-00004FB20000}"/>
    <cellStyle name="Total 2 3 2 2 5 3 2" xfId="27157" xr:uid="{00000000-0005-0000-0000-000050B20000}"/>
    <cellStyle name="Total 2 3 2 2 5 4" xfId="22835" xr:uid="{00000000-0005-0000-0000-000051B20000}"/>
    <cellStyle name="Total 2 3 2 2 5 4 2" xfId="27158" xr:uid="{00000000-0005-0000-0000-000052B20000}"/>
    <cellStyle name="Total 2 3 2 2 5 5" xfId="22836" xr:uid="{00000000-0005-0000-0000-000053B20000}"/>
    <cellStyle name="Total 2 3 2 2 5 5 2" xfId="27159" xr:uid="{00000000-0005-0000-0000-000054B20000}"/>
    <cellStyle name="Total 2 3 2 2 5 6" xfId="27155" xr:uid="{00000000-0005-0000-0000-000055B20000}"/>
    <cellStyle name="Total 2 3 2 2 5 7" xfId="46086" xr:uid="{00000000-0005-0000-0000-000056B20000}"/>
    <cellStyle name="Total 2 3 2 2 6" xfId="22837" xr:uid="{00000000-0005-0000-0000-000057B20000}"/>
    <cellStyle name="Total 2 3 2 2 6 2" xfId="27160" xr:uid="{00000000-0005-0000-0000-000058B20000}"/>
    <cellStyle name="Total 2 3 2 2 7" xfId="22838" xr:uid="{00000000-0005-0000-0000-000059B20000}"/>
    <cellStyle name="Total 2 3 2 2 7 2" xfId="27161" xr:uid="{00000000-0005-0000-0000-00005AB20000}"/>
    <cellStyle name="Total 2 3 2 2 8" xfId="22839" xr:uid="{00000000-0005-0000-0000-00005BB20000}"/>
    <cellStyle name="Total 2 3 2 2 8 2" xfId="27139" xr:uid="{00000000-0005-0000-0000-00005CB20000}"/>
    <cellStyle name="Total 2 3 2 2 9" xfId="22840" xr:uid="{00000000-0005-0000-0000-00005DB20000}"/>
    <cellStyle name="Total 2 3 2 2 9 2" xfId="22841" xr:uid="{00000000-0005-0000-0000-00005EB20000}"/>
    <cellStyle name="Total 2 3 2 2 9 3" xfId="33937" xr:uid="{00000000-0005-0000-0000-00005FB20000}"/>
    <cellStyle name="Total 2 3 2 3" xfId="22842" xr:uid="{00000000-0005-0000-0000-000060B20000}"/>
    <cellStyle name="Total 2 3 2 3 2" xfId="22843" xr:uid="{00000000-0005-0000-0000-000061B20000}"/>
    <cellStyle name="Total 2 3 2 3 2 10" xfId="46087" xr:uid="{00000000-0005-0000-0000-000062B20000}"/>
    <cellStyle name="Total 2 3 2 3 2 11" xfId="44321" xr:uid="{00000000-0005-0000-0000-000063B20000}"/>
    <cellStyle name="Total 2 3 2 3 2 2" xfId="27163" xr:uid="{00000000-0005-0000-0000-000064B20000}"/>
    <cellStyle name="Total 2 3 2 3 2 2 2" xfId="46088" xr:uid="{00000000-0005-0000-0000-000065B20000}"/>
    <cellStyle name="Total 2 3 2 3 2 3" xfId="46089" xr:uid="{00000000-0005-0000-0000-000066B20000}"/>
    <cellStyle name="Total 2 3 2 3 2 4" xfId="46090" xr:uid="{00000000-0005-0000-0000-000067B20000}"/>
    <cellStyle name="Total 2 3 2 3 2 5" xfId="46091" xr:uid="{00000000-0005-0000-0000-000068B20000}"/>
    <cellStyle name="Total 2 3 2 3 2 6" xfId="46092" xr:uid="{00000000-0005-0000-0000-000069B20000}"/>
    <cellStyle name="Total 2 3 2 3 2 7" xfId="46093" xr:uid="{00000000-0005-0000-0000-00006AB20000}"/>
    <cellStyle name="Total 2 3 2 3 2 8" xfId="46094" xr:uid="{00000000-0005-0000-0000-00006BB20000}"/>
    <cellStyle name="Total 2 3 2 3 2 9" xfId="46095" xr:uid="{00000000-0005-0000-0000-00006CB20000}"/>
    <cellStyle name="Total 2 3 2 3 3" xfId="22844" xr:uid="{00000000-0005-0000-0000-00006DB20000}"/>
    <cellStyle name="Total 2 3 2 3 3 2" xfId="27164" xr:uid="{00000000-0005-0000-0000-00006EB20000}"/>
    <cellStyle name="Total 2 3 2 3 3 3" xfId="46096" xr:uid="{00000000-0005-0000-0000-00006FB20000}"/>
    <cellStyle name="Total 2 3 2 3 4" xfId="22845" xr:uid="{00000000-0005-0000-0000-000070B20000}"/>
    <cellStyle name="Total 2 3 2 3 4 2" xfId="27165" xr:uid="{00000000-0005-0000-0000-000071B20000}"/>
    <cellStyle name="Total 2 3 2 3 4 3" xfId="46097" xr:uid="{00000000-0005-0000-0000-000072B20000}"/>
    <cellStyle name="Total 2 3 2 3 5" xfId="22846" xr:uid="{00000000-0005-0000-0000-000073B20000}"/>
    <cellStyle name="Total 2 3 2 3 5 2" xfId="27166" xr:uid="{00000000-0005-0000-0000-000074B20000}"/>
    <cellStyle name="Total 2 3 2 3 5 3" xfId="46098" xr:uid="{00000000-0005-0000-0000-000075B20000}"/>
    <cellStyle name="Total 2 3 2 3 6" xfId="22847" xr:uid="{00000000-0005-0000-0000-000076B20000}"/>
    <cellStyle name="Total 2 3 2 3 6 2" xfId="27162" xr:uid="{00000000-0005-0000-0000-000077B20000}"/>
    <cellStyle name="Total 2 3 2 3 7" xfId="22848" xr:uid="{00000000-0005-0000-0000-000078B20000}"/>
    <cellStyle name="Total 2 3 2 3 7 2" xfId="22849" xr:uid="{00000000-0005-0000-0000-000079B20000}"/>
    <cellStyle name="Total 2 3 2 3 7 3" xfId="33938" xr:uid="{00000000-0005-0000-0000-00007AB20000}"/>
    <cellStyle name="Total 2 3 2 3 8" xfId="22850" xr:uid="{00000000-0005-0000-0000-00007BB20000}"/>
    <cellStyle name="Total 2 3 2 3 8 2" xfId="22851" xr:uid="{00000000-0005-0000-0000-00007CB20000}"/>
    <cellStyle name="Total 2 3 2 3 8 3" xfId="43976" xr:uid="{00000000-0005-0000-0000-00007DB20000}"/>
    <cellStyle name="Total 2 3 2 3 9" xfId="23224" xr:uid="{00000000-0005-0000-0000-00007EB20000}"/>
    <cellStyle name="Total 2 3 2 4" xfId="22852" xr:uid="{00000000-0005-0000-0000-00007FB20000}"/>
    <cellStyle name="Total 2 3 2 4 2" xfId="22853" xr:uid="{00000000-0005-0000-0000-000080B20000}"/>
    <cellStyle name="Total 2 3 2 4 2 10" xfId="46099" xr:uid="{00000000-0005-0000-0000-000081B20000}"/>
    <cellStyle name="Total 2 3 2 4 2 11" xfId="44322" xr:uid="{00000000-0005-0000-0000-000082B20000}"/>
    <cellStyle name="Total 2 3 2 4 2 2" xfId="27168" xr:uid="{00000000-0005-0000-0000-000083B20000}"/>
    <cellStyle name="Total 2 3 2 4 2 2 2" xfId="46100" xr:uid="{00000000-0005-0000-0000-000084B20000}"/>
    <cellStyle name="Total 2 3 2 4 2 3" xfId="46101" xr:uid="{00000000-0005-0000-0000-000085B20000}"/>
    <cellStyle name="Total 2 3 2 4 2 4" xfId="46102" xr:uid="{00000000-0005-0000-0000-000086B20000}"/>
    <cellStyle name="Total 2 3 2 4 2 5" xfId="46103" xr:uid="{00000000-0005-0000-0000-000087B20000}"/>
    <cellStyle name="Total 2 3 2 4 2 6" xfId="46104" xr:uid="{00000000-0005-0000-0000-000088B20000}"/>
    <cellStyle name="Total 2 3 2 4 2 7" xfId="46105" xr:uid="{00000000-0005-0000-0000-000089B20000}"/>
    <cellStyle name="Total 2 3 2 4 2 8" xfId="46106" xr:uid="{00000000-0005-0000-0000-00008AB20000}"/>
    <cellStyle name="Total 2 3 2 4 2 9" xfId="46107" xr:uid="{00000000-0005-0000-0000-00008BB20000}"/>
    <cellStyle name="Total 2 3 2 4 3" xfId="22854" xr:uid="{00000000-0005-0000-0000-00008CB20000}"/>
    <cellStyle name="Total 2 3 2 4 3 2" xfId="27169" xr:uid="{00000000-0005-0000-0000-00008DB20000}"/>
    <cellStyle name="Total 2 3 2 4 3 3" xfId="46108" xr:uid="{00000000-0005-0000-0000-00008EB20000}"/>
    <cellStyle name="Total 2 3 2 4 4" xfId="22855" xr:uid="{00000000-0005-0000-0000-00008FB20000}"/>
    <cellStyle name="Total 2 3 2 4 4 2" xfId="27170" xr:uid="{00000000-0005-0000-0000-000090B20000}"/>
    <cellStyle name="Total 2 3 2 4 4 3" xfId="46109" xr:uid="{00000000-0005-0000-0000-000091B20000}"/>
    <cellStyle name="Total 2 3 2 4 5" xfId="22856" xr:uid="{00000000-0005-0000-0000-000092B20000}"/>
    <cellStyle name="Total 2 3 2 4 5 2" xfId="27171" xr:uid="{00000000-0005-0000-0000-000093B20000}"/>
    <cellStyle name="Total 2 3 2 4 5 3" xfId="46110" xr:uid="{00000000-0005-0000-0000-000094B20000}"/>
    <cellStyle name="Total 2 3 2 4 6" xfId="22857" xr:uid="{00000000-0005-0000-0000-000095B20000}"/>
    <cellStyle name="Total 2 3 2 4 6 2" xfId="27167" xr:uid="{00000000-0005-0000-0000-000096B20000}"/>
    <cellStyle name="Total 2 3 2 4 7" xfId="22858" xr:uid="{00000000-0005-0000-0000-000097B20000}"/>
    <cellStyle name="Total 2 3 2 4 7 2" xfId="22859" xr:uid="{00000000-0005-0000-0000-000098B20000}"/>
    <cellStyle name="Total 2 3 2 4 7 3" xfId="33939" xr:uid="{00000000-0005-0000-0000-000099B20000}"/>
    <cellStyle name="Total 2 3 2 4 8" xfId="22860" xr:uid="{00000000-0005-0000-0000-00009AB20000}"/>
    <cellStyle name="Total 2 3 2 4 8 2" xfId="22861" xr:uid="{00000000-0005-0000-0000-00009BB20000}"/>
    <cellStyle name="Total 2 3 2 4 8 3" xfId="43977" xr:uid="{00000000-0005-0000-0000-00009CB20000}"/>
    <cellStyle name="Total 2 3 2 4 9" xfId="23225" xr:uid="{00000000-0005-0000-0000-00009DB20000}"/>
    <cellStyle name="Total 2 3 2 5" xfId="22862" xr:uid="{00000000-0005-0000-0000-00009EB20000}"/>
    <cellStyle name="Total 2 3 2 5 2" xfId="22863" xr:uid="{00000000-0005-0000-0000-00009FB20000}"/>
    <cellStyle name="Total 2 3 2 5 2 10" xfId="46111" xr:uid="{00000000-0005-0000-0000-0000A0B20000}"/>
    <cellStyle name="Total 2 3 2 5 2 11" xfId="44323" xr:uid="{00000000-0005-0000-0000-0000A1B20000}"/>
    <cellStyle name="Total 2 3 2 5 2 2" xfId="27173" xr:uid="{00000000-0005-0000-0000-0000A2B20000}"/>
    <cellStyle name="Total 2 3 2 5 2 2 2" xfId="46112" xr:uid="{00000000-0005-0000-0000-0000A3B20000}"/>
    <cellStyle name="Total 2 3 2 5 2 3" xfId="46113" xr:uid="{00000000-0005-0000-0000-0000A4B20000}"/>
    <cellStyle name="Total 2 3 2 5 2 4" xfId="46114" xr:uid="{00000000-0005-0000-0000-0000A5B20000}"/>
    <cellStyle name="Total 2 3 2 5 2 5" xfId="46115" xr:uid="{00000000-0005-0000-0000-0000A6B20000}"/>
    <cellStyle name="Total 2 3 2 5 2 6" xfId="46116" xr:uid="{00000000-0005-0000-0000-0000A7B20000}"/>
    <cellStyle name="Total 2 3 2 5 2 7" xfId="46117" xr:uid="{00000000-0005-0000-0000-0000A8B20000}"/>
    <cellStyle name="Total 2 3 2 5 2 8" xfId="46118" xr:uid="{00000000-0005-0000-0000-0000A9B20000}"/>
    <cellStyle name="Total 2 3 2 5 2 9" xfId="46119" xr:uid="{00000000-0005-0000-0000-0000AAB20000}"/>
    <cellStyle name="Total 2 3 2 5 3" xfId="22864" xr:uid="{00000000-0005-0000-0000-0000ABB20000}"/>
    <cellStyle name="Total 2 3 2 5 3 2" xfId="27174" xr:uid="{00000000-0005-0000-0000-0000ACB20000}"/>
    <cellStyle name="Total 2 3 2 5 3 3" xfId="46120" xr:uid="{00000000-0005-0000-0000-0000ADB20000}"/>
    <cellStyle name="Total 2 3 2 5 4" xfId="22865" xr:uid="{00000000-0005-0000-0000-0000AEB20000}"/>
    <cellStyle name="Total 2 3 2 5 4 2" xfId="27175" xr:uid="{00000000-0005-0000-0000-0000AFB20000}"/>
    <cellStyle name="Total 2 3 2 5 4 3" xfId="46121" xr:uid="{00000000-0005-0000-0000-0000B0B20000}"/>
    <cellStyle name="Total 2 3 2 5 5" xfId="22866" xr:uid="{00000000-0005-0000-0000-0000B1B20000}"/>
    <cellStyle name="Total 2 3 2 5 5 2" xfId="27176" xr:uid="{00000000-0005-0000-0000-0000B2B20000}"/>
    <cellStyle name="Total 2 3 2 5 5 3" xfId="46122" xr:uid="{00000000-0005-0000-0000-0000B3B20000}"/>
    <cellStyle name="Total 2 3 2 5 6" xfId="22867" xr:uid="{00000000-0005-0000-0000-0000B4B20000}"/>
    <cellStyle name="Total 2 3 2 5 6 2" xfId="27172" xr:uid="{00000000-0005-0000-0000-0000B5B20000}"/>
    <cellStyle name="Total 2 3 2 5 7" xfId="22868" xr:uid="{00000000-0005-0000-0000-0000B6B20000}"/>
    <cellStyle name="Total 2 3 2 5 7 2" xfId="22869" xr:uid="{00000000-0005-0000-0000-0000B7B20000}"/>
    <cellStyle name="Total 2 3 2 5 7 3" xfId="33940" xr:uid="{00000000-0005-0000-0000-0000B8B20000}"/>
    <cellStyle name="Total 2 3 2 5 8" xfId="22870" xr:uid="{00000000-0005-0000-0000-0000B9B20000}"/>
    <cellStyle name="Total 2 3 2 5 8 2" xfId="22871" xr:uid="{00000000-0005-0000-0000-0000BAB20000}"/>
    <cellStyle name="Total 2 3 2 5 8 3" xfId="43978" xr:uid="{00000000-0005-0000-0000-0000BBB20000}"/>
    <cellStyle name="Total 2 3 2 5 9" xfId="23226" xr:uid="{00000000-0005-0000-0000-0000BCB20000}"/>
    <cellStyle name="Total 2 3 2 6" xfId="22872" xr:uid="{00000000-0005-0000-0000-0000BDB20000}"/>
    <cellStyle name="Total 2 3 2 6 2" xfId="22873" xr:uid="{00000000-0005-0000-0000-0000BEB20000}"/>
    <cellStyle name="Total 2 3 2 6 2 10" xfId="46123" xr:uid="{00000000-0005-0000-0000-0000BFB20000}"/>
    <cellStyle name="Total 2 3 2 6 2 11" xfId="44324" xr:uid="{00000000-0005-0000-0000-0000C0B20000}"/>
    <cellStyle name="Total 2 3 2 6 2 2" xfId="27178" xr:uid="{00000000-0005-0000-0000-0000C1B20000}"/>
    <cellStyle name="Total 2 3 2 6 2 2 2" xfId="46124" xr:uid="{00000000-0005-0000-0000-0000C2B20000}"/>
    <cellStyle name="Total 2 3 2 6 2 3" xfId="46125" xr:uid="{00000000-0005-0000-0000-0000C3B20000}"/>
    <cellStyle name="Total 2 3 2 6 2 4" xfId="46126" xr:uid="{00000000-0005-0000-0000-0000C4B20000}"/>
    <cellStyle name="Total 2 3 2 6 2 5" xfId="46127" xr:uid="{00000000-0005-0000-0000-0000C5B20000}"/>
    <cellStyle name="Total 2 3 2 6 2 6" xfId="46128" xr:uid="{00000000-0005-0000-0000-0000C6B20000}"/>
    <cellStyle name="Total 2 3 2 6 2 7" xfId="46129" xr:uid="{00000000-0005-0000-0000-0000C7B20000}"/>
    <cellStyle name="Total 2 3 2 6 2 8" xfId="46130" xr:uid="{00000000-0005-0000-0000-0000C8B20000}"/>
    <cellStyle name="Total 2 3 2 6 2 9" xfId="46131" xr:uid="{00000000-0005-0000-0000-0000C9B20000}"/>
    <cellStyle name="Total 2 3 2 6 3" xfId="22874" xr:uid="{00000000-0005-0000-0000-0000CAB20000}"/>
    <cellStyle name="Total 2 3 2 6 3 2" xfId="27179" xr:uid="{00000000-0005-0000-0000-0000CBB20000}"/>
    <cellStyle name="Total 2 3 2 6 3 3" xfId="46132" xr:uid="{00000000-0005-0000-0000-0000CCB20000}"/>
    <cellStyle name="Total 2 3 2 6 4" xfId="22875" xr:uid="{00000000-0005-0000-0000-0000CDB20000}"/>
    <cellStyle name="Total 2 3 2 6 4 2" xfId="27180" xr:uid="{00000000-0005-0000-0000-0000CEB20000}"/>
    <cellStyle name="Total 2 3 2 6 4 3" xfId="46133" xr:uid="{00000000-0005-0000-0000-0000CFB20000}"/>
    <cellStyle name="Total 2 3 2 6 5" xfId="22876" xr:uid="{00000000-0005-0000-0000-0000D0B20000}"/>
    <cellStyle name="Total 2 3 2 6 5 2" xfId="27181" xr:uid="{00000000-0005-0000-0000-0000D1B20000}"/>
    <cellStyle name="Total 2 3 2 6 5 3" xfId="46134" xr:uid="{00000000-0005-0000-0000-0000D2B20000}"/>
    <cellStyle name="Total 2 3 2 6 6" xfId="22877" xr:uid="{00000000-0005-0000-0000-0000D3B20000}"/>
    <cellStyle name="Total 2 3 2 6 6 2" xfId="27177" xr:uid="{00000000-0005-0000-0000-0000D4B20000}"/>
    <cellStyle name="Total 2 3 2 6 7" xfId="22878" xr:uid="{00000000-0005-0000-0000-0000D5B20000}"/>
    <cellStyle name="Total 2 3 2 6 7 2" xfId="22879" xr:uid="{00000000-0005-0000-0000-0000D6B20000}"/>
    <cellStyle name="Total 2 3 2 6 7 3" xfId="33941" xr:uid="{00000000-0005-0000-0000-0000D7B20000}"/>
    <cellStyle name="Total 2 3 2 6 8" xfId="22880" xr:uid="{00000000-0005-0000-0000-0000D8B20000}"/>
    <cellStyle name="Total 2 3 2 6 8 2" xfId="22881" xr:uid="{00000000-0005-0000-0000-0000D9B20000}"/>
    <cellStyle name="Total 2 3 2 6 8 3" xfId="43979" xr:uid="{00000000-0005-0000-0000-0000DAB20000}"/>
    <cellStyle name="Total 2 3 2 6 9" xfId="23227" xr:uid="{00000000-0005-0000-0000-0000DBB20000}"/>
    <cellStyle name="Total 2 3 2 7" xfId="22882" xr:uid="{00000000-0005-0000-0000-0000DCB20000}"/>
    <cellStyle name="Total 2 3 2 7 2" xfId="22883" xr:uid="{00000000-0005-0000-0000-0000DDB20000}"/>
    <cellStyle name="Total 2 3 2 7 2 10" xfId="46135" xr:uid="{00000000-0005-0000-0000-0000DEB20000}"/>
    <cellStyle name="Total 2 3 2 7 2 11" xfId="44325" xr:uid="{00000000-0005-0000-0000-0000DFB20000}"/>
    <cellStyle name="Total 2 3 2 7 2 2" xfId="27183" xr:uid="{00000000-0005-0000-0000-0000E0B20000}"/>
    <cellStyle name="Total 2 3 2 7 2 2 2" xfId="46136" xr:uid="{00000000-0005-0000-0000-0000E1B20000}"/>
    <cellStyle name="Total 2 3 2 7 2 3" xfId="46137" xr:uid="{00000000-0005-0000-0000-0000E2B20000}"/>
    <cellStyle name="Total 2 3 2 7 2 4" xfId="46138" xr:uid="{00000000-0005-0000-0000-0000E3B20000}"/>
    <cellStyle name="Total 2 3 2 7 2 5" xfId="46139" xr:uid="{00000000-0005-0000-0000-0000E4B20000}"/>
    <cellStyle name="Total 2 3 2 7 2 6" xfId="46140" xr:uid="{00000000-0005-0000-0000-0000E5B20000}"/>
    <cellStyle name="Total 2 3 2 7 2 7" xfId="46141" xr:uid="{00000000-0005-0000-0000-0000E6B20000}"/>
    <cellStyle name="Total 2 3 2 7 2 8" xfId="46142" xr:uid="{00000000-0005-0000-0000-0000E7B20000}"/>
    <cellStyle name="Total 2 3 2 7 2 9" xfId="46143" xr:uid="{00000000-0005-0000-0000-0000E8B20000}"/>
    <cellStyle name="Total 2 3 2 7 3" xfId="22884" xr:uid="{00000000-0005-0000-0000-0000E9B20000}"/>
    <cellStyle name="Total 2 3 2 7 3 2" xfId="27184" xr:uid="{00000000-0005-0000-0000-0000EAB20000}"/>
    <cellStyle name="Total 2 3 2 7 3 3" xfId="46144" xr:uid="{00000000-0005-0000-0000-0000EBB20000}"/>
    <cellStyle name="Total 2 3 2 7 4" xfId="22885" xr:uid="{00000000-0005-0000-0000-0000ECB20000}"/>
    <cellStyle name="Total 2 3 2 7 4 2" xfId="27185" xr:uid="{00000000-0005-0000-0000-0000EDB20000}"/>
    <cellStyle name="Total 2 3 2 7 4 3" xfId="46145" xr:uid="{00000000-0005-0000-0000-0000EEB20000}"/>
    <cellStyle name="Total 2 3 2 7 5" xfId="22886" xr:uid="{00000000-0005-0000-0000-0000EFB20000}"/>
    <cellStyle name="Total 2 3 2 7 5 2" xfId="27186" xr:uid="{00000000-0005-0000-0000-0000F0B20000}"/>
    <cellStyle name="Total 2 3 2 7 5 3" xfId="46146" xr:uid="{00000000-0005-0000-0000-0000F1B20000}"/>
    <cellStyle name="Total 2 3 2 7 6" xfId="22887" xr:uid="{00000000-0005-0000-0000-0000F2B20000}"/>
    <cellStyle name="Total 2 3 2 7 6 2" xfId="27182" xr:uid="{00000000-0005-0000-0000-0000F3B20000}"/>
    <cellStyle name="Total 2 3 2 7 7" xfId="22888" xr:uid="{00000000-0005-0000-0000-0000F4B20000}"/>
    <cellStyle name="Total 2 3 2 7 7 2" xfId="22889" xr:uid="{00000000-0005-0000-0000-0000F5B20000}"/>
    <cellStyle name="Total 2 3 2 7 7 3" xfId="33942" xr:uid="{00000000-0005-0000-0000-0000F6B20000}"/>
    <cellStyle name="Total 2 3 2 7 8" xfId="22890" xr:uid="{00000000-0005-0000-0000-0000F7B20000}"/>
    <cellStyle name="Total 2 3 2 7 8 2" xfId="22891" xr:uid="{00000000-0005-0000-0000-0000F8B20000}"/>
    <cellStyle name="Total 2 3 2 7 8 3" xfId="43980" xr:uid="{00000000-0005-0000-0000-0000F9B20000}"/>
    <cellStyle name="Total 2 3 2 7 9" xfId="23228" xr:uid="{00000000-0005-0000-0000-0000FAB20000}"/>
    <cellStyle name="Total 2 3 2 8" xfId="22892" xr:uid="{00000000-0005-0000-0000-0000FBB20000}"/>
    <cellStyle name="Total 2 3 2 8 2" xfId="22893" xr:uid="{00000000-0005-0000-0000-0000FCB20000}"/>
    <cellStyle name="Total 2 3 2 8 2 10" xfId="46147" xr:uid="{00000000-0005-0000-0000-0000FDB20000}"/>
    <cellStyle name="Total 2 3 2 8 2 11" xfId="44326" xr:uid="{00000000-0005-0000-0000-0000FEB20000}"/>
    <cellStyle name="Total 2 3 2 8 2 2" xfId="27188" xr:uid="{00000000-0005-0000-0000-0000FFB20000}"/>
    <cellStyle name="Total 2 3 2 8 2 2 2" xfId="46148" xr:uid="{00000000-0005-0000-0000-000000B30000}"/>
    <cellStyle name="Total 2 3 2 8 2 3" xfId="46149" xr:uid="{00000000-0005-0000-0000-000001B30000}"/>
    <cellStyle name="Total 2 3 2 8 2 4" xfId="46150" xr:uid="{00000000-0005-0000-0000-000002B30000}"/>
    <cellStyle name="Total 2 3 2 8 2 5" xfId="46151" xr:uid="{00000000-0005-0000-0000-000003B30000}"/>
    <cellStyle name="Total 2 3 2 8 2 6" xfId="46152" xr:uid="{00000000-0005-0000-0000-000004B30000}"/>
    <cellStyle name="Total 2 3 2 8 2 7" xfId="46153" xr:uid="{00000000-0005-0000-0000-000005B30000}"/>
    <cellStyle name="Total 2 3 2 8 2 8" xfId="46154" xr:uid="{00000000-0005-0000-0000-000006B30000}"/>
    <cellStyle name="Total 2 3 2 8 2 9" xfId="46155" xr:uid="{00000000-0005-0000-0000-000007B30000}"/>
    <cellStyle name="Total 2 3 2 8 3" xfId="22894" xr:uid="{00000000-0005-0000-0000-000008B30000}"/>
    <cellStyle name="Total 2 3 2 8 3 2" xfId="27189" xr:uid="{00000000-0005-0000-0000-000009B30000}"/>
    <cellStyle name="Total 2 3 2 8 3 3" xfId="46156" xr:uid="{00000000-0005-0000-0000-00000AB30000}"/>
    <cellStyle name="Total 2 3 2 8 4" xfId="22895" xr:uid="{00000000-0005-0000-0000-00000BB30000}"/>
    <cellStyle name="Total 2 3 2 8 4 2" xfId="27190" xr:uid="{00000000-0005-0000-0000-00000CB30000}"/>
    <cellStyle name="Total 2 3 2 8 4 3" xfId="46157" xr:uid="{00000000-0005-0000-0000-00000DB30000}"/>
    <cellStyle name="Total 2 3 2 8 5" xfId="22896" xr:uid="{00000000-0005-0000-0000-00000EB30000}"/>
    <cellStyle name="Total 2 3 2 8 5 2" xfId="27191" xr:uid="{00000000-0005-0000-0000-00000FB30000}"/>
    <cellStyle name="Total 2 3 2 8 5 3" xfId="46158" xr:uid="{00000000-0005-0000-0000-000010B30000}"/>
    <cellStyle name="Total 2 3 2 8 6" xfId="22897" xr:uid="{00000000-0005-0000-0000-000011B30000}"/>
    <cellStyle name="Total 2 3 2 8 6 2" xfId="27187" xr:uid="{00000000-0005-0000-0000-000012B30000}"/>
    <cellStyle name="Total 2 3 2 8 7" xfId="22898" xr:uid="{00000000-0005-0000-0000-000013B30000}"/>
    <cellStyle name="Total 2 3 2 8 7 2" xfId="22899" xr:uid="{00000000-0005-0000-0000-000014B30000}"/>
    <cellStyle name="Total 2 3 2 8 7 3" xfId="33943" xr:uid="{00000000-0005-0000-0000-000015B30000}"/>
    <cellStyle name="Total 2 3 2 8 8" xfId="22900" xr:uid="{00000000-0005-0000-0000-000016B30000}"/>
    <cellStyle name="Total 2 3 2 8 8 2" xfId="22901" xr:uid="{00000000-0005-0000-0000-000017B30000}"/>
    <cellStyle name="Total 2 3 2 8 8 3" xfId="43981" xr:uid="{00000000-0005-0000-0000-000018B30000}"/>
    <cellStyle name="Total 2 3 2 8 9" xfId="23229" xr:uid="{00000000-0005-0000-0000-000019B30000}"/>
    <cellStyle name="Total 2 3 2 9" xfId="22902" xr:uid="{00000000-0005-0000-0000-00001AB30000}"/>
    <cellStyle name="Total 2 3 2 9 2" xfId="22903" xr:uid="{00000000-0005-0000-0000-00001BB30000}"/>
    <cellStyle name="Total 2 3 2 9 2 10" xfId="46159" xr:uid="{00000000-0005-0000-0000-00001CB30000}"/>
    <cellStyle name="Total 2 3 2 9 2 11" xfId="44327" xr:uid="{00000000-0005-0000-0000-00001DB30000}"/>
    <cellStyle name="Total 2 3 2 9 2 2" xfId="27192" xr:uid="{00000000-0005-0000-0000-00001EB30000}"/>
    <cellStyle name="Total 2 3 2 9 2 2 2" xfId="46160" xr:uid="{00000000-0005-0000-0000-00001FB30000}"/>
    <cellStyle name="Total 2 3 2 9 2 3" xfId="46161" xr:uid="{00000000-0005-0000-0000-000020B30000}"/>
    <cellStyle name="Total 2 3 2 9 2 4" xfId="46162" xr:uid="{00000000-0005-0000-0000-000021B30000}"/>
    <cellStyle name="Total 2 3 2 9 2 5" xfId="46163" xr:uid="{00000000-0005-0000-0000-000022B30000}"/>
    <cellStyle name="Total 2 3 2 9 2 6" xfId="46164" xr:uid="{00000000-0005-0000-0000-000023B30000}"/>
    <cellStyle name="Total 2 3 2 9 2 7" xfId="46165" xr:uid="{00000000-0005-0000-0000-000024B30000}"/>
    <cellStyle name="Total 2 3 2 9 2 8" xfId="46166" xr:uid="{00000000-0005-0000-0000-000025B30000}"/>
    <cellStyle name="Total 2 3 2 9 2 9" xfId="46167" xr:uid="{00000000-0005-0000-0000-000026B30000}"/>
    <cellStyle name="Total 2 3 2 9 3" xfId="22904" xr:uid="{00000000-0005-0000-0000-000027B30000}"/>
    <cellStyle name="Total 2 3 2 9 3 2" xfId="22905" xr:uid="{00000000-0005-0000-0000-000028B30000}"/>
    <cellStyle name="Total 2 3 2 9 3 3" xfId="33944" xr:uid="{00000000-0005-0000-0000-000029B30000}"/>
    <cellStyle name="Total 2 3 2 9 3 4" xfId="46168" xr:uid="{00000000-0005-0000-0000-00002AB30000}"/>
    <cellStyle name="Total 2 3 2 9 4" xfId="22906" xr:uid="{00000000-0005-0000-0000-00002BB30000}"/>
    <cellStyle name="Total 2 3 2 9 4 2" xfId="22907" xr:uid="{00000000-0005-0000-0000-00002CB30000}"/>
    <cellStyle name="Total 2 3 2 9 4 3" xfId="43982" xr:uid="{00000000-0005-0000-0000-00002DB30000}"/>
    <cellStyle name="Total 2 3 2 9 4 4" xfId="46169" xr:uid="{00000000-0005-0000-0000-00002EB30000}"/>
    <cellStyle name="Total 2 3 2 9 5" xfId="23230" xr:uid="{00000000-0005-0000-0000-00002FB30000}"/>
    <cellStyle name="Total 2 3 2 9 5 2" xfId="46170" xr:uid="{00000000-0005-0000-0000-000030B30000}"/>
    <cellStyle name="Total 2 3 3" xfId="22908" xr:uid="{00000000-0005-0000-0000-000031B30000}"/>
    <cellStyle name="Total 2 3 3 2" xfId="22909" xr:uid="{00000000-0005-0000-0000-000032B30000}"/>
    <cellStyle name="Total 2 3 3 2 10" xfId="46171" xr:uid="{00000000-0005-0000-0000-000033B30000}"/>
    <cellStyle name="Total 2 3 3 2 11" xfId="44328" xr:uid="{00000000-0005-0000-0000-000034B30000}"/>
    <cellStyle name="Total 2 3 3 2 2" xfId="27194" xr:uid="{00000000-0005-0000-0000-000035B30000}"/>
    <cellStyle name="Total 2 3 3 2 2 2" xfId="46172" xr:uid="{00000000-0005-0000-0000-000036B30000}"/>
    <cellStyle name="Total 2 3 3 2 3" xfId="46173" xr:uid="{00000000-0005-0000-0000-000037B30000}"/>
    <cellStyle name="Total 2 3 3 2 4" xfId="46174" xr:uid="{00000000-0005-0000-0000-000038B30000}"/>
    <cellStyle name="Total 2 3 3 2 5" xfId="46175" xr:uid="{00000000-0005-0000-0000-000039B30000}"/>
    <cellStyle name="Total 2 3 3 2 6" xfId="46176" xr:uid="{00000000-0005-0000-0000-00003AB30000}"/>
    <cellStyle name="Total 2 3 3 2 7" xfId="46177" xr:uid="{00000000-0005-0000-0000-00003BB30000}"/>
    <cellStyle name="Total 2 3 3 2 8" xfId="46178" xr:uid="{00000000-0005-0000-0000-00003CB30000}"/>
    <cellStyle name="Total 2 3 3 2 9" xfId="46179" xr:uid="{00000000-0005-0000-0000-00003DB30000}"/>
    <cellStyle name="Total 2 3 3 3" xfId="22910" xr:uid="{00000000-0005-0000-0000-00003EB30000}"/>
    <cellStyle name="Total 2 3 3 3 2" xfId="27195" xr:uid="{00000000-0005-0000-0000-00003FB30000}"/>
    <cellStyle name="Total 2 3 3 3 3" xfId="46180" xr:uid="{00000000-0005-0000-0000-000040B30000}"/>
    <cellStyle name="Total 2 3 3 4" xfId="22911" xr:uid="{00000000-0005-0000-0000-000041B30000}"/>
    <cellStyle name="Total 2 3 3 4 2" xfId="27196" xr:uid="{00000000-0005-0000-0000-000042B30000}"/>
    <cellStyle name="Total 2 3 3 4 3" xfId="46181" xr:uid="{00000000-0005-0000-0000-000043B30000}"/>
    <cellStyle name="Total 2 3 3 5" xfId="22912" xr:uid="{00000000-0005-0000-0000-000044B30000}"/>
    <cellStyle name="Total 2 3 3 5 2" xfId="27197" xr:uid="{00000000-0005-0000-0000-000045B30000}"/>
    <cellStyle name="Total 2 3 3 5 3" xfId="46182" xr:uid="{00000000-0005-0000-0000-000046B30000}"/>
    <cellStyle name="Total 2 3 3 6" xfId="22913" xr:uid="{00000000-0005-0000-0000-000047B30000}"/>
    <cellStyle name="Total 2 3 3 6 2" xfId="27193" xr:uid="{00000000-0005-0000-0000-000048B30000}"/>
    <cellStyle name="Total 2 3 3 7" xfId="22914" xr:uid="{00000000-0005-0000-0000-000049B30000}"/>
    <cellStyle name="Total 2 3 3 7 2" xfId="22915" xr:uid="{00000000-0005-0000-0000-00004AB30000}"/>
    <cellStyle name="Total 2 3 3 7 3" xfId="33945" xr:uid="{00000000-0005-0000-0000-00004BB30000}"/>
    <cellStyle name="Total 2 3 3 8" xfId="22916" xr:uid="{00000000-0005-0000-0000-00004CB30000}"/>
    <cellStyle name="Total 2 3 3 8 2" xfId="22917" xr:uid="{00000000-0005-0000-0000-00004DB30000}"/>
    <cellStyle name="Total 2 3 3 8 3" xfId="43983" xr:uid="{00000000-0005-0000-0000-00004EB30000}"/>
    <cellStyle name="Total 2 3 3 9" xfId="23231" xr:uid="{00000000-0005-0000-0000-00004FB30000}"/>
    <cellStyle name="Total 2 3 4" xfId="22918" xr:uid="{00000000-0005-0000-0000-000050B30000}"/>
    <cellStyle name="Total 2 3 4 2" xfId="22919" xr:uid="{00000000-0005-0000-0000-000051B30000}"/>
    <cellStyle name="Total 2 3 4 2 10" xfId="46183" xr:uid="{00000000-0005-0000-0000-000052B30000}"/>
    <cellStyle name="Total 2 3 4 2 11" xfId="44329" xr:uid="{00000000-0005-0000-0000-000053B30000}"/>
    <cellStyle name="Total 2 3 4 2 2" xfId="27199" xr:uid="{00000000-0005-0000-0000-000054B30000}"/>
    <cellStyle name="Total 2 3 4 2 2 2" xfId="46184" xr:uid="{00000000-0005-0000-0000-000055B30000}"/>
    <cellStyle name="Total 2 3 4 2 3" xfId="46185" xr:uid="{00000000-0005-0000-0000-000056B30000}"/>
    <cellStyle name="Total 2 3 4 2 4" xfId="46186" xr:uid="{00000000-0005-0000-0000-000057B30000}"/>
    <cellStyle name="Total 2 3 4 2 5" xfId="46187" xr:uid="{00000000-0005-0000-0000-000058B30000}"/>
    <cellStyle name="Total 2 3 4 2 6" xfId="46188" xr:uid="{00000000-0005-0000-0000-000059B30000}"/>
    <cellStyle name="Total 2 3 4 2 7" xfId="46189" xr:uid="{00000000-0005-0000-0000-00005AB30000}"/>
    <cellStyle name="Total 2 3 4 2 8" xfId="46190" xr:uid="{00000000-0005-0000-0000-00005BB30000}"/>
    <cellStyle name="Total 2 3 4 2 9" xfId="46191" xr:uid="{00000000-0005-0000-0000-00005CB30000}"/>
    <cellStyle name="Total 2 3 4 3" xfId="22920" xr:uid="{00000000-0005-0000-0000-00005DB30000}"/>
    <cellStyle name="Total 2 3 4 3 2" xfId="27200" xr:uid="{00000000-0005-0000-0000-00005EB30000}"/>
    <cellStyle name="Total 2 3 4 3 3" xfId="46192" xr:uid="{00000000-0005-0000-0000-00005FB30000}"/>
    <cellStyle name="Total 2 3 4 4" xfId="22921" xr:uid="{00000000-0005-0000-0000-000060B30000}"/>
    <cellStyle name="Total 2 3 4 4 2" xfId="27201" xr:uid="{00000000-0005-0000-0000-000061B30000}"/>
    <cellStyle name="Total 2 3 4 4 3" xfId="46193" xr:uid="{00000000-0005-0000-0000-000062B30000}"/>
    <cellStyle name="Total 2 3 4 5" xfId="22922" xr:uid="{00000000-0005-0000-0000-000063B30000}"/>
    <cellStyle name="Total 2 3 4 5 2" xfId="27202" xr:uid="{00000000-0005-0000-0000-000064B30000}"/>
    <cellStyle name="Total 2 3 4 5 3" xfId="46194" xr:uid="{00000000-0005-0000-0000-000065B30000}"/>
    <cellStyle name="Total 2 3 4 6" xfId="22923" xr:uid="{00000000-0005-0000-0000-000066B30000}"/>
    <cellStyle name="Total 2 3 4 6 2" xfId="27198" xr:uid="{00000000-0005-0000-0000-000067B30000}"/>
    <cellStyle name="Total 2 3 4 7" xfId="22924" xr:uid="{00000000-0005-0000-0000-000068B30000}"/>
    <cellStyle name="Total 2 3 4 7 2" xfId="22925" xr:uid="{00000000-0005-0000-0000-000069B30000}"/>
    <cellStyle name="Total 2 3 4 7 3" xfId="33946" xr:uid="{00000000-0005-0000-0000-00006AB30000}"/>
    <cellStyle name="Total 2 3 4 8" xfId="22926" xr:uid="{00000000-0005-0000-0000-00006BB30000}"/>
    <cellStyle name="Total 2 3 4 8 2" xfId="22927" xr:uid="{00000000-0005-0000-0000-00006CB30000}"/>
    <cellStyle name="Total 2 3 4 8 3" xfId="43984" xr:uid="{00000000-0005-0000-0000-00006DB30000}"/>
    <cellStyle name="Total 2 3 4 9" xfId="23232" xr:uid="{00000000-0005-0000-0000-00006EB30000}"/>
    <cellStyle name="Total 2 3 5" xfId="22928" xr:uid="{00000000-0005-0000-0000-00006FB30000}"/>
    <cellStyle name="Total 2 3 5 10" xfId="46195" xr:uid="{00000000-0005-0000-0000-000070B30000}"/>
    <cellStyle name="Total 2 3 5 11" xfId="44318" xr:uid="{00000000-0005-0000-0000-000071B30000}"/>
    <cellStyle name="Total 2 3 5 2" xfId="27135" xr:uid="{00000000-0005-0000-0000-000072B30000}"/>
    <cellStyle name="Total 2 3 5 2 2" xfId="46196" xr:uid="{00000000-0005-0000-0000-000073B30000}"/>
    <cellStyle name="Total 2 3 5 3" xfId="46197" xr:uid="{00000000-0005-0000-0000-000074B30000}"/>
    <cellStyle name="Total 2 3 5 4" xfId="46198" xr:uid="{00000000-0005-0000-0000-000075B30000}"/>
    <cellStyle name="Total 2 3 5 5" xfId="46199" xr:uid="{00000000-0005-0000-0000-000076B30000}"/>
    <cellStyle name="Total 2 3 5 6" xfId="46200" xr:uid="{00000000-0005-0000-0000-000077B30000}"/>
    <cellStyle name="Total 2 3 5 7" xfId="46201" xr:uid="{00000000-0005-0000-0000-000078B30000}"/>
    <cellStyle name="Total 2 3 5 8" xfId="46202" xr:uid="{00000000-0005-0000-0000-000079B30000}"/>
    <cellStyle name="Total 2 3 5 9" xfId="46203" xr:uid="{00000000-0005-0000-0000-00007AB30000}"/>
    <cellStyle name="Total 2 3 6" xfId="22929" xr:uid="{00000000-0005-0000-0000-00007BB30000}"/>
    <cellStyle name="Total 2 3 6 2" xfId="22930" xr:uid="{00000000-0005-0000-0000-00007CB30000}"/>
    <cellStyle name="Total 2 3 6 3" xfId="33935" xr:uid="{00000000-0005-0000-0000-00007DB30000}"/>
    <cellStyle name="Total 2 3 6 4" xfId="46204" xr:uid="{00000000-0005-0000-0000-00007EB30000}"/>
    <cellStyle name="Total 2 3 7" xfId="22931" xr:uid="{00000000-0005-0000-0000-00007FB30000}"/>
    <cellStyle name="Total 2 3 7 2" xfId="22932" xr:uid="{00000000-0005-0000-0000-000080B30000}"/>
    <cellStyle name="Total 2 3 7 3" xfId="43973" xr:uid="{00000000-0005-0000-0000-000081B30000}"/>
    <cellStyle name="Total 2 3 7 4" xfId="46205" xr:uid="{00000000-0005-0000-0000-000082B30000}"/>
    <cellStyle name="Total 2 3 8" xfId="23221" xr:uid="{00000000-0005-0000-0000-000083B30000}"/>
    <cellStyle name="Total 2 3 8 2" xfId="46206" xr:uid="{00000000-0005-0000-0000-000084B30000}"/>
    <cellStyle name="Total 2 4" xfId="22933" xr:uid="{00000000-0005-0000-0000-000085B30000}"/>
    <cellStyle name="Total 2 4 10" xfId="22934" xr:uid="{00000000-0005-0000-0000-000086B30000}"/>
    <cellStyle name="Total 2 4 10 10" xfId="46207" xr:uid="{00000000-0005-0000-0000-000087B30000}"/>
    <cellStyle name="Total 2 4 10 11" xfId="44330" xr:uid="{00000000-0005-0000-0000-000088B30000}"/>
    <cellStyle name="Total 2 4 10 2" xfId="27204" xr:uid="{00000000-0005-0000-0000-000089B30000}"/>
    <cellStyle name="Total 2 4 10 2 2" xfId="46208" xr:uid="{00000000-0005-0000-0000-00008AB30000}"/>
    <cellStyle name="Total 2 4 10 3" xfId="46209" xr:uid="{00000000-0005-0000-0000-00008BB30000}"/>
    <cellStyle name="Total 2 4 10 4" xfId="46210" xr:uid="{00000000-0005-0000-0000-00008CB30000}"/>
    <cellStyle name="Total 2 4 10 5" xfId="46211" xr:uid="{00000000-0005-0000-0000-00008DB30000}"/>
    <cellStyle name="Total 2 4 10 6" xfId="46212" xr:uid="{00000000-0005-0000-0000-00008EB30000}"/>
    <cellStyle name="Total 2 4 10 7" xfId="46213" xr:uid="{00000000-0005-0000-0000-00008FB30000}"/>
    <cellStyle name="Total 2 4 10 8" xfId="46214" xr:uid="{00000000-0005-0000-0000-000090B30000}"/>
    <cellStyle name="Total 2 4 10 9" xfId="46215" xr:uid="{00000000-0005-0000-0000-000091B30000}"/>
    <cellStyle name="Total 2 4 11" xfId="22935" xr:uid="{00000000-0005-0000-0000-000092B30000}"/>
    <cellStyle name="Total 2 4 11 2" xfId="27205" xr:uid="{00000000-0005-0000-0000-000093B30000}"/>
    <cellStyle name="Total 2 4 11 3" xfId="46216" xr:uid="{00000000-0005-0000-0000-000094B30000}"/>
    <cellStyle name="Total 2 4 12" xfId="22936" xr:uid="{00000000-0005-0000-0000-000095B30000}"/>
    <cellStyle name="Total 2 4 12 2" xfId="27203" xr:uid="{00000000-0005-0000-0000-000096B30000}"/>
    <cellStyle name="Total 2 4 12 3" xfId="46217" xr:uid="{00000000-0005-0000-0000-000097B30000}"/>
    <cellStyle name="Total 2 4 13" xfId="22937" xr:uid="{00000000-0005-0000-0000-000098B30000}"/>
    <cellStyle name="Total 2 4 13 2" xfId="22938" xr:uid="{00000000-0005-0000-0000-000099B30000}"/>
    <cellStyle name="Total 2 4 13 3" xfId="33947" xr:uid="{00000000-0005-0000-0000-00009AB30000}"/>
    <cellStyle name="Total 2 4 13 4" xfId="46218" xr:uid="{00000000-0005-0000-0000-00009BB30000}"/>
    <cellStyle name="Total 2 4 14" xfId="22939" xr:uid="{00000000-0005-0000-0000-00009CB30000}"/>
    <cellStyle name="Total 2 4 14 2" xfId="22940" xr:uid="{00000000-0005-0000-0000-00009DB30000}"/>
    <cellStyle name="Total 2 4 14 3" xfId="43985" xr:uid="{00000000-0005-0000-0000-00009EB30000}"/>
    <cellStyle name="Total 2 4 15" xfId="23233" xr:uid="{00000000-0005-0000-0000-00009FB30000}"/>
    <cellStyle name="Total 2 4 2" xfId="22941" xr:uid="{00000000-0005-0000-0000-0000A0B30000}"/>
    <cellStyle name="Total 2 4 2 10" xfId="22942" xr:uid="{00000000-0005-0000-0000-0000A1B30000}"/>
    <cellStyle name="Total 2 4 2 10 2" xfId="22943" xr:uid="{00000000-0005-0000-0000-0000A2B30000}"/>
    <cellStyle name="Total 2 4 2 10 3" xfId="43986" xr:uid="{00000000-0005-0000-0000-0000A3B30000}"/>
    <cellStyle name="Total 2 4 2 11" xfId="23234" xr:uid="{00000000-0005-0000-0000-0000A4B30000}"/>
    <cellStyle name="Total 2 4 2 2" xfId="22944" xr:uid="{00000000-0005-0000-0000-0000A5B30000}"/>
    <cellStyle name="Total 2 4 2 2 10" xfId="46219" xr:uid="{00000000-0005-0000-0000-0000A6B30000}"/>
    <cellStyle name="Total 2 4 2 2 11" xfId="44331" xr:uid="{00000000-0005-0000-0000-0000A7B30000}"/>
    <cellStyle name="Total 2 4 2 2 2" xfId="22945" xr:uid="{00000000-0005-0000-0000-0000A8B30000}"/>
    <cellStyle name="Total 2 4 2 2 2 2" xfId="27208" xr:uid="{00000000-0005-0000-0000-0000A9B30000}"/>
    <cellStyle name="Total 2 4 2 2 2 3" xfId="46220" xr:uid="{00000000-0005-0000-0000-0000AAB30000}"/>
    <cellStyle name="Total 2 4 2 2 3" xfId="22946" xr:uid="{00000000-0005-0000-0000-0000ABB30000}"/>
    <cellStyle name="Total 2 4 2 2 3 2" xfId="27209" xr:uid="{00000000-0005-0000-0000-0000ACB30000}"/>
    <cellStyle name="Total 2 4 2 2 3 3" xfId="46221" xr:uid="{00000000-0005-0000-0000-0000ADB30000}"/>
    <cellStyle name="Total 2 4 2 2 4" xfId="22947" xr:uid="{00000000-0005-0000-0000-0000AEB30000}"/>
    <cellStyle name="Total 2 4 2 2 4 2" xfId="27210" xr:uid="{00000000-0005-0000-0000-0000AFB30000}"/>
    <cellStyle name="Total 2 4 2 2 4 3" xfId="46222" xr:uid="{00000000-0005-0000-0000-0000B0B30000}"/>
    <cellStyle name="Total 2 4 2 2 5" xfId="22948" xr:uid="{00000000-0005-0000-0000-0000B1B30000}"/>
    <cellStyle name="Total 2 4 2 2 5 2" xfId="27211" xr:uid="{00000000-0005-0000-0000-0000B2B30000}"/>
    <cellStyle name="Total 2 4 2 2 5 3" xfId="46223" xr:uid="{00000000-0005-0000-0000-0000B3B30000}"/>
    <cellStyle name="Total 2 4 2 2 6" xfId="27207" xr:uid="{00000000-0005-0000-0000-0000B4B30000}"/>
    <cellStyle name="Total 2 4 2 2 6 2" xfId="46224" xr:uid="{00000000-0005-0000-0000-0000B5B30000}"/>
    <cellStyle name="Total 2 4 2 2 7" xfId="46225" xr:uid="{00000000-0005-0000-0000-0000B6B30000}"/>
    <cellStyle name="Total 2 4 2 2 8" xfId="46226" xr:uid="{00000000-0005-0000-0000-0000B7B30000}"/>
    <cellStyle name="Total 2 4 2 2 9" xfId="46227" xr:uid="{00000000-0005-0000-0000-0000B8B30000}"/>
    <cellStyle name="Total 2 4 2 3" xfId="22949" xr:uid="{00000000-0005-0000-0000-0000B9B30000}"/>
    <cellStyle name="Total 2 4 2 3 2" xfId="22950" xr:uid="{00000000-0005-0000-0000-0000BAB30000}"/>
    <cellStyle name="Total 2 4 2 3 2 2" xfId="27213" xr:uid="{00000000-0005-0000-0000-0000BBB30000}"/>
    <cellStyle name="Total 2 4 2 3 3" xfId="22951" xr:uid="{00000000-0005-0000-0000-0000BCB30000}"/>
    <cellStyle name="Total 2 4 2 3 3 2" xfId="27214" xr:uid="{00000000-0005-0000-0000-0000BDB30000}"/>
    <cellStyle name="Total 2 4 2 3 4" xfId="22952" xr:uid="{00000000-0005-0000-0000-0000BEB30000}"/>
    <cellStyle name="Total 2 4 2 3 4 2" xfId="27215" xr:uid="{00000000-0005-0000-0000-0000BFB30000}"/>
    <cellStyle name="Total 2 4 2 3 5" xfId="22953" xr:uid="{00000000-0005-0000-0000-0000C0B30000}"/>
    <cellStyle name="Total 2 4 2 3 5 2" xfId="27216" xr:uid="{00000000-0005-0000-0000-0000C1B30000}"/>
    <cellStyle name="Total 2 4 2 3 6" xfId="27212" xr:uid="{00000000-0005-0000-0000-0000C2B30000}"/>
    <cellStyle name="Total 2 4 2 3 7" xfId="46228" xr:uid="{00000000-0005-0000-0000-0000C3B30000}"/>
    <cellStyle name="Total 2 4 2 4" xfId="22954" xr:uid="{00000000-0005-0000-0000-0000C4B30000}"/>
    <cellStyle name="Total 2 4 2 4 2" xfId="22955" xr:uid="{00000000-0005-0000-0000-0000C5B30000}"/>
    <cellStyle name="Total 2 4 2 4 2 2" xfId="27218" xr:uid="{00000000-0005-0000-0000-0000C6B30000}"/>
    <cellStyle name="Total 2 4 2 4 3" xfId="22956" xr:uid="{00000000-0005-0000-0000-0000C7B30000}"/>
    <cellStyle name="Total 2 4 2 4 3 2" xfId="27219" xr:uid="{00000000-0005-0000-0000-0000C8B30000}"/>
    <cellStyle name="Total 2 4 2 4 4" xfId="22957" xr:uid="{00000000-0005-0000-0000-0000C9B30000}"/>
    <cellStyle name="Total 2 4 2 4 4 2" xfId="27220" xr:uid="{00000000-0005-0000-0000-0000CAB30000}"/>
    <cellStyle name="Total 2 4 2 4 5" xfId="22958" xr:uid="{00000000-0005-0000-0000-0000CBB30000}"/>
    <cellStyle name="Total 2 4 2 4 5 2" xfId="27221" xr:uid="{00000000-0005-0000-0000-0000CCB30000}"/>
    <cellStyle name="Total 2 4 2 4 6" xfId="27217" xr:uid="{00000000-0005-0000-0000-0000CDB30000}"/>
    <cellStyle name="Total 2 4 2 4 7" xfId="46229" xr:uid="{00000000-0005-0000-0000-0000CEB30000}"/>
    <cellStyle name="Total 2 4 2 5" xfId="22959" xr:uid="{00000000-0005-0000-0000-0000CFB30000}"/>
    <cellStyle name="Total 2 4 2 5 2" xfId="22960" xr:uid="{00000000-0005-0000-0000-0000D0B30000}"/>
    <cellStyle name="Total 2 4 2 5 2 2" xfId="27223" xr:uid="{00000000-0005-0000-0000-0000D1B30000}"/>
    <cellStyle name="Total 2 4 2 5 3" xfId="22961" xr:uid="{00000000-0005-0000-0000-0000D2B30000}"/>
    <cellStyle name="Total 2 4 2 5 3 2" xfId="27224" xr:uid="{00000000-0005-0000-0000-0000D3B30000}"/>
    <cellStyle name="Total 2 4 2 5 4" xfId="22962" xr:uid="{00000000-0005-0000-0000-0000D4B30000}"/>
    <cellStyle name="Total 2 4 2 5 4 2" xfId="27225" xr:uid="{00000000-0005-0000-0000-0000D5B30000}"/>
    <cellStyle name="Total 2 4 2 5 5" xfId="22963" xr:uid="{00000000-0005-0000-0000-0000D6B30000}"/>
    <cellStyle name="Total 2 4 2 5 5 2" xfId="27226" xr:uid="{00000000-0005-0000-0000-0000D7B30000}"/>
    <cellStyle name="Total 2 4 2 5 6" xfId="27222" xr:uid="{00000000-0005-0000-0000-0000D8B30000}"/>
    <cellStyle name="Total 2 4 2 5 7" xfId="46230" xr:uid="{00000000-0005-0000-0000-0000D9B30000}"/>
    <cellStyle name="Total 2 4 2 6" xfId="22964" xr:uid="{00000000-0005-0000-0000-0000DAB30000}"/>
    <cellStyle name="Total 2 4 2 6 2" xfId="27227" xr:uid="{00000000-0005-0000-0000-0000DBB30000}"/>
    <cellStyle name="Total 2 4 2 7" xfId="22965" xr:uid="{00000000-0005-0000-0000-0000DCB30000}"/>
    <cellStyle name="Total 2 4 2 7 2" xfId="27228" xr:uid="{00000000-0005-0000-0000-0000DDB30000}"/>
    <cellStyle name="Total 2 4 2 8" xfId="22966" xr:uid="{00000000-0005-0000-0000-0000DEB30000}"/>
    <cellStyle name="Total 2 4 2 8 2" xfId="27206" xr:uid="{00000000-0005-0000-0000-0000DFB30000}"/>
    <cellStyle name="Total 2 4 2 9" xfId="22967" xr:uid="{00000000-0005-0000-0000-0000E0B30000}"/>
    <cellStyle name="Total 2 4 2 9 2" xfId="22968" xr:uid="{00000000-0005-0000-0000-0000E1B30000}"/>
    <cellStyle name="Total 2 4 2 9 3" xfId="33948" xr:uid="{00000000-0005-0000-0000-0000E2B30000}"/>
    <cellStyle name="Total 2 4 3" xfId="22969" xr:uid="{00000000-0005-0000-0000-0000E3B30000}"/>
    <cellStyle name="Total 2 4 3 2" xfId="22970" xr:uid="{00000000-0005-0000-0000-0000E4B30000}"/>
    <cellStyle name="Total 2 4 3 2 10" xfId="46231" xr:uid="{00000000-0005-0000-0000-0000E5B30000}"/>
    <cellStyle name="Total 2 4 3 2 11" xfId="44332" xr:uid="{00000000-0005-0000-0000-0000E6B30000}"/>
    <cellStyle name="Total 2 4 3 2 2" xfId="27230" xr:uid="{00000000-0005-0000-0000-0000E7B30000}"/>
    <cellStyle name="Total 2 4 3 2 2 2" xfId="46232" xr:uid="{00000000-0005-0000-0000-0000E8B30000}"/>
    <cellStyle name="Total 2 4 3 2 3" xfId="46233" xr:uid="{00000000-0005-0000-0000-0000E9B30000}"/>
    <cellStyle name="Total 2 4 3 2 4" xfId="46234" xr:uid="{00000000-0005-0000-0000-0000EAB30000}"/>
    <cellStyle name="Total 2 4 3 2 5" xfId="46235" xr:uid="{00000000-0005-0000-0000-0000EBB30000}"/>
    <cellStyle name="Total 2 4 3 2 6" xfId="46236" xr:uid="{00000000-0005-0000-0000-0000ECB30000}"/>
    <cellStyle name="Total 2 4 3 2 7" xfId="46237" xr:uid="{00000000-0005-0000-0000-0000EDB30000}"/>
    <cellStyle name="Total 2 4 3 2 8" xfId="46238" xr:uid="{00000000-0005-0000-0000-0000EEB30000}"/>
    <cellStyle name="Total 2 4 3 2 9" xfId="46239" xr:uid="{00000000-0005-0000-0000-0000EFB30000}"/>
    <cellStyle name="Total 2 4 3 3" xfId="22971" xr:uid="{00000000-0005-0000-0000-0000F0B30000}"/>
    <cellStyle name="Total 2 4 3 3 2" xfId="27231" xr:uid="{00000000-0005-0000-0000-0000F1B30000}"/>
    <cellStyle name="Total 2 4 3 3 3" xfId="46240" xr:uid="{00000000-0005-0000-0000-0000F2B30000}"/>
    <cellStyle name="Total 2 4 3 4" xfId="22972" xr:uid="{00000000-0005-0000-0000-0000F3B30000}"/>
    <cellStyle name="Total 2 4 3 4 2" xfId="27232" xr:uid="{00000000-0005-0000-0000-0000F4B30000}"/>
    <cellStyle name="Total 2 4 3 4 3" xfId="46241" xr:uid="{00000000-0005-0000-0000-0000F5B30000}"/>
    <cellStyle name="Total 2 4 3 5" xfId="22973" xr:uid="{00000000-0005-0000-0000-0000F6B30000}"/>
    <cellStyle name="Total 2 4 3 5 2" xfId="27233" xr:uid="{00000000-0005-0000-0000-0000F7B30000}"/>
    <cellStyle name="Total 2 4 3 5 3" xfId="46242" xr:uid="{00000000-0005-0000-0000-0000F8B30000}"/>
    <cellStyle name="Total 2 4 3 6" xfId="22974" xr:uid="{00000000-0005-0000-0000-0000F9B30000}"/>
    <cellStyle name="Total 2 4 3 6 2" xfId="27229" xr:uid="{00000000-0005-0000-0000-0000FAB30000}"/>
    <cellStyle name="Total 2 4 3 7" xfId="22975" xr:uid="{00000000-0005-0000-0000-0000FBB30000}"/>
    <cellStyle name="Total 2 4 3 7 2" xfId="22976" xr:uid="{00000000-0005-0000-0000-0000FCB30000}"/>
    <cellStyle name="Total 2 4 3 7 3" xfId="33949" xr:uid="{00000000-0005-0000-0000-0000FDB30000}"/>
    <cellStyle name="Total 2 4 3 8" xfId="22977" xr:uid="{00000000-0005-0000-0000-0000FEB30000}"/>
    <cellStyle name="Total 2 4 3 8 2" xfId="22978" xr:uid="{00000000-0005-0000-0000-0000FFB30000}"/>
    <cellStyle name="Total 2 4 3 8 3" xfId="43987" xr:uid="{00000000-0005-0000-0000-000000B40000}"/>
    <cellStyle name="Total 2 4 3 9" xfId="23235" xr:uid="{00000000-0005-0000-0000-000001B40000}"/>
    <cellStyle name="Total 2 4 4" xfId="22979" xr:uid="{00000000-0005-0000-0000-000002B40000}"/>
    <cellStyle name="Total 2 4 4 2" xfId="22980" xr:uid="{00000000-0005-0000-0000-000003B40000}"/>
    <cellStyle name="Total 2 4 4 2 10" xfId="46243" xr:uid="{00000000-0005-0000-0000-000004B40000}"/>
    <cellStyle name="Total 2 4 4 2 11" xfId="44333" xr:uid="{00000000-0005-0000-0000-000005B40000}"/>
    <cellStyle name="Total 2 4 4 2 2" xfId="27235" xr:uid="{00000000-0005-0000-0000-000006B40000}"/>
    <cellStyle name="Total 2 4 4 2 2 2" xfId="46244" xr:uid="{00000000-0005-0000-0000-000007B40000}"/>
    <cellStyle name="Total 2 4 4 2 3" xfId="46245" xr:uid="{00000000-0005-0000-0000-000008B40000}"/>
    <cellStyle name="Total 2 4 4 2 4" xfId="46246" xr:uid="{00000000-0005-0000-0000-000009B40000}"/>
    <cellStyle name="Total 2 4 4 2 5" xfId="46247" xr:uid="{00000000-0005-0000-0000-00000AB40000}"/>
    <cellStyle name="Total 2 4 4 2 6" xfId="46248" xr:uid="{00000000-0005-0000-0000-00000BB40000}"/>
    <cellStyle name="Total 2 4 4 2 7" xfId="46249" xr:uid="{00000000-0005-0000-0000-00000CB40000}"/>
    <cellStyle name="Total 2 4 4 2 8" xfId="46250" xr:uid="{00000000-0005-0000-0000-00000DB40000}"/>
    <cellStyle name="Total 2 4 4 2 9" xfId="46251" xr:uid="{00000000-0005-0000-0000-00000EB40000}"/>
    <cellStyle name="Total 2 4 4 3" xfId="22981" xr:uid="{00000000-0005-0000-0000-00000FB40000}"/>
    <cellStyle name="Total 2 4 4 3 2" xfId="27236" xr:uid="{00000000-0005-0000-0000-000010B40000}"/>
    <cellStyle name="Total 2 4 4 3 3" xfId="46252" xr:uid="{00000000-0005-0000-0000-000011B40000}"/>
    <cellStyle name="Total 2 4 4 4" xfId="22982" xr:uid="{00000000-0005-0000-0000-000012B40000}"/>
    <cellStyle name="Total 2 4 4 4 2" xfId="27237" xr:uid="{00000000-0005-0000-0000-000013B40000}"/>
    <cellStyle name="Total 2 4 4 4 3" xfId="46253" xr:uid="{00000000-0005-0000-0000-000014B40000}"/>
    <cellStyle name="Total 2 4 4 5" xfId="22983" xr:uid="{00000000-0005-0000-0000-000015B40000}"/>
    <cellStyle name="Total 2 4 4 5 2" xfId="27238" xr:uid="{00000000-0005-0000-0000-000016B40000}"/>
    <cellStyle name="Total 2 4 4 5 3" xfId="46254" xr:uid="{00000000-0005-0000-0000-000017B40000}"/>
    <cellStyle name="Total 2 4 4 6" xfId="22984" xr:uid="{00000000-0005-0000-0000-000018B40000}"/>
    <cellStyle name="Total 2 4 4 6 2" xfId="27234" xr:uid="{00000000-0005-0000-0000-000019B40000}"/>
    <cellStyle name="Total 2 4 4 7" xfId="22985" xr:uid="{00000000-0005-0000-0000-00001AB40000}"/>
    <cellStyle name="Total 2 4 4 7 2" xfId="22986" xr:uid="{00000000-0005-0000-0000-00001BB40000}"/>
    <cellStyle name="Total 2 4 4 7 3" xfId="33950" xr:uid="{00000000-0005-0000-0000-00001CB40000}"/>
    <cellStyle name="Total 2 4 4 8" xfId="22987" xr:uid="{00000000-0005-0000-0000-00001DB40000}"/>
    <cellStyle name="Total 2 4 4 8 2" xfId="22988" xr:uid="{00000000-0005-0000-0000-00001EB40000}"/>
    <cellStyle name="Total 2 4 4 8 3" xfId="43988" xr:uid="{00000000-0005-0000-0000-00001FB40000}"/>
    <cellStyle name="Total 2 4 4 9" xfId="23236" xr:uid="{00000000-0005-0000-0000-000020B40000}"/>
    <cellStyle name="Total 2 4 5" xfId="22989" xr:uid="{00000000-0005-0000-0000-000021B40000}"/>
    <cellStyle name="Total 2 4 5 2" xfId="22990" xr:uid="{00000000-0005-0000-0000-000022B40000}"/>
    <cellStyle name="Total 2 4 5 2 10" xfId="46255" xr:uid="{00000000-0005-0000-0000-000023B40000}"/>
    <cellStyle name="Total 2 4 5 2 11" xfId="44334" xr:uid="{00000000-0005-0000-0000-000024B40000}"/>
    <cellStyle name="Total 2 4 5 2 2" xfId="27240" xr:uid="{00000000-0005-0000-0000-000025B40000}"/>
    <cellStyle name="Total 2 4 5 2 2 2" xfId="46256" xr:uid="{00000000-0005-0000-0000-000026B40000}"/>
    <cellStyle name="Total 2 4 5 2 3" xfId="46257" xr:uid="{00000000-0005-0000-0000-000027B40000}"/>
    <cellStyle name="Total 2 4 5 2 4" xfId="46258" xr:uid="{00000000-0005-0000-0000-000028B40000}"/>
    <cellStyle name="Total 2 4 5 2 5" xfId="46259" xr:uid="{00000000-0005-0000-0000-000029B40000}"/>
    <cellStyle name="Total 2 4 5 2 6" xfId="46260" xr:uid="{00000000-0005-0000-0000-00002AB40000}"/>
    <cellStyle name="Total 2 4 5 2 7" xfId="46261" xr:uid="{00000000-0005-0000-0000-00002BB40000}"/>
    <cellStyle name="Total 2 4 5 2 8" xfId="46262" xr:uid="{00000000-0005-0000-0000-00002CB40000}"/>
    <cellStyle name="Total 2 4 5 2 9" xfId="46263" xr:uid="{00000000-0005-0000-0000-00002DB40000}"/>
    <cellStyle name="Total 2 4 5 3" xfId="22991" xr:uid="{00000000-0005-0000-0000-00002EB40000}"/>
    <cellStyle name="Total 2 4 5 3 2" xfId="27241" xr:uid="{00000000-0005-0000-0000-00002FB40000}"/>
    <cellStyle name="Total 2 4 5 3 3" xfId="46264" xr:uid="{00000000-0005-0000-0000-000030B40000}"/>
    <cellStyle name="Total 2 4 5 4" xfId="22992" xr:uid="{00000000-0005-0000-0000-000031B40000}"/>
    <cellStyle name="Total 2 4 5 4 2" xfId="27242" xr:uid="{00000000-0005-0000-0000-000032B40000}"/>
    <cellStyle name="Total 2 4 5 4 3" xfId="46265" xr:uid="{00000000-0005-0000-0000-000033B40000}"/>
    <cellStyle name="Total 2 4 5 5" xfId="22993" xr:uid="{00000000-0005-0000-0000-000034B40000}"/>
    <cellStyle name="Total 2 4 5 5 2" xfId="27243" xr:uid="{00000000-0005-0000-0000-000035B40000}"/>
    <cellStyle name="Total 2 4 5 5 3" xfId="46266" xr:uid="{00000000-0005-0000-0000-000036B40000}"/>
    <cellStyle name="Total 2 4 5 6" xfId="22994" xr:uid="{00000000-0005-0000-0000-000037B40000}"/>
    <cellStyle name="Total 2 4 5 6 2" xfId="27239" xr:uid="{00000000-0005-0000-0000-000038B40000}"/>
    <cellStyle name="Total 2 4 5 7" xfId="22995" xr:uid="{00000000-0005-0000-0000-000039B40000}"/>
    <cellStyle name="Total 2 4 5 7 2" xfId="22996" xr:uid="{00000000-0005-0000-0000-00003AB40000}"/>
    <cellStyle name="Total 2 4 5 7 3" xfId="33951" xr:uid="{00000000-0005-0000-0000-00003BB40000}"/>
    <cellStyle name="Total 2 4 5 8" xfId="22997" xr:uid="{00000000-0005-0000-0000-00003CB40000}"/>
    <cellStyle name="Total 2 4 5 8 2" xfId="22998" xr:uid="{00000000-0005-0000-0000-00003DB40000}"/>
    <cellStyle name="Total 2 4 5 8 3" xfId="43989" xr:uid="{00000000-0005-0000-0000-00003EB40000}"/>
    <cellStyle name="Total 2 4 5 9" xfId="23237" xr:uid="{00000000-0005-0000-0000-00003FB40000}"/>
    <cellStyle name="Total 2 4 6" xfId="22999" xr:uid="{00000000-0005-0000-0000-000040B40000}"/>
    <cellStyle name="Total 2 4 6 2" xfId="23000" xr:uid="{00000000-0005-0000-0000-000041B40000}"/>
    <cellStyle name="Total 2 4 6 2 10" xfId="46267" xr:uid="{00000000-0005-0000-0000-000042B40000}"/>
    <cellStyle name="Total 2 4 6 2 11" xfId="44335" xr:uid="{00000000-0005-0000-0000-000043B40000}"/>
    <cellStyle name="Total 2 4 6 2 2" xfId="27245" xr:uid="{00000000-0005-0000-0000-000044B40000}"/>
    <cellStyle name="Total 2 4 6 2 2 2" xfId="46268" xr:uid="{00000000-0005-0000-0000-000045B40000}"/>
    <cellStyle name="Total 2 4 6 2 3" xfId="46269" xr:uid="{00000000-0005-0000-0000-000046B40000}"/>
    <cellStyle name="Total 2 4 6 2 4" xfId="46270" xr:uid="{00000000-0005-0000-0000-000047B40000}"/>
    <cellStyle name="Total 2 4 6 2 5" xfId="46271" xr:uid="{00000000-0005-0000-0000-000048B40000}"/>
    <cellStyle name="Total 2 4 6 2 6" xfId="46272" xr:uid="{00000000-0005-0000-0000-000049B40000}"/>
    <cellStyle name="Total 2 4 6 2 7" xfId="46273" xr:uid="{00000000-0005-0000-0000-00004AB40000}"/>
    <cellStyle name="Total 2 4 6 2 8" xfId="46274" xr:uid="{00000000-0005-0000-0000-00004BB40000}"/>
    <cellStyle name="Total 2 4 6 2 9" xfId="46275" xr:uid="{00000000-0005-0000-0000-00004CB40000}"/>
    <cellStyle name="Total 2 4 6 3" xfId="23001" xr:uid="{00000000-0005-0000-0000-00004DB40000}"/>
    <cellStyle name="Total 2 4 6 3 2" xfId="27246" xr:uid="{00000000-0005-0000-0000-00004EB40000}"/>
    <cellStyle name="Total 2 4 6 3 3" xfId="46276" xr:uid="{00000000-0005-0000-0000-00004FB40000}"/>
    <cellStyle name="Total 2 4 6 4" xfId="23002" xr:uid="{00000000-0005-0000-0000-000050B40000}"/>
    <cellStyle name="Total 2 4 6 4 2" xfId="27247" xr:uid="{00000000-0005-0000-0000-000051B40000}"/>
    <cellStyle name="Total 2 4 6 4 3" xfId="46277" xr:uid="{00000000-0005-0000-0000-000052B40000}"/>
    <cellStyle name="Total 2 4 6 5" xfId="23003" xr:uid="{00000000-0005-0000-0000-000053B40000}"/>
    <cellStyle name="Total 2 4 6 5 2" xfId="27248" xr:uid="{00000000-0005-0000-0000-000054B40000}"/>
    <cellStyle name="Total 2 4 6 5 3" xfId="46278" xr:uid="{00000000-0005-0000-0000-000055B40000}"/>
    <cellStyle name="Total 2 4 6 6" xfId="23004" xr:uid="{00000000-0005-0000-0000-000056B40000}"/>
    <cellStyle name="Total 2 4 6 6 2" xfId="27244" xr:uid="{00000000-0005-0000-0000-000057B40000}"/>
    <cellStyle name="Total 2 4 6 7" xfId="23005" xr:uid="{00000000-0005-0000-0000-000058B40000}"/>
    <cellStyle name="Total 2 4 6 7 2" xfId="23006" xr:uid="{00000000-0005-0000-0000-000059B40000}"/>
    <cellStyle name="Total 2 4 6 7 3" xfId="33952" xr:uid="{00000000-0005-0000-0000-00005AB40000}"/>
    <cellStyle name="Total 2 4 6 8" xfId="23007" xr:uid="{00000000-0005-0000-0000-00005BB40000}"/>
    <cellStyle name="Total 2 4 6 8 2" xfId="23008" xr:uid="{00000000-0005-0000-0000-00005CB40000}"/>
    <cellStyle name="Total 2 4 6 8 3" xfId="43990" xr:uid="{00000000-0005-0000-0000-00005DB40000}"/>
    <cellStyle name="Total 2 4 6 9" xfId="23238" xr:uid="{00000000-0005-0000-0000-00005EB40000}"/>
    <cellStyle name="Total 2 4 7" xfId="23009" xr:uid="{00000000-0005-0000-0000-00005FB40000}"/>
    <cellStyle name="Total 2 4 7 2" xfId="23010" xr:uid="{00000000-0005-0000-0000-000060B40000}"/>
    <cellStyle name="Total 2 4 7 2 10" xfId="46279" xr:uid="{00000000-0005-0000-0000-000061B40000}"/>
    <cellStyle name="Total 2 4 7 2 11" xfId="44336" xr:uid="{00000000-0005-0000-0000-000062B40000}"/>
    <cellStyle name="Total 2 4 7 2 2" xfId="27250" xr:uid="{00000000-0005-0000-0000-000063B40000}"/>
    <cellStyle name="Total 2 4 7 2 2 2" xfId="46280" xr:uid="{00000000-0005-0000-0000-000064B40000}"/>
    <cellStyle name="Total 2 4 7 2 3" xfId="46281" xr:uid="{00000000-0005-0000-0000-000065B40000}"/>
    <cellStyle name="Total 2 4 7 2 4" xfId="46282" xr:uid="{00000000-0005-0000-0000-000066B40000}"/>
    <cellStyle name="Total 2 4 7 2 5" xfId="46283" xr:uid="{00000000-0005-0000-0000-000067B40000}"/>
    <cellStyle name="Total 2 4 7 2 6" xfId="46284" xr:uid="{00000000-0005-0000-0000-000068B40000}"/>
    <cellStyle name="Total 2 4 7 2 7" xfId="46285" xr:uid="{00000000-0005-0000-0000-000069B40000}"/>
    <cellStyle name="Total 2 4 7 2 8" xfId="46286" xr:uid="{00000000-0005-0000-0000-00006AB40000}"/>
    <cellStyle name="Total 2 4 7 2 9" xfId="46287" xr:uid="{00000000-0005-0000-0000-00006BB40000}"/>
    <cellStyle name="Total 2 4 7 3" xfId="23011" xr:uid="{00000000-0005-0000-0000-00006CB40000}"/>
    <cellStyle name="Total 2 4 7 3 2" xfId="27251" xr:uid="{00000000-0005-0000-0000-00006DB40000}"/>
    <cellStyle name="Total 2 4 7 3 3" xfId="46288" xr:uid="{00000000-0005-0000-0000-00006EB40000}"/>
    <cellStyle name="Total 2 4 7 4" xfId="23012" xr:uid="{00000000-0005-0000-0000-00006FB40000}"/>
    <cellStyle name="Total 2 4 7 4 2" xfId="27252" xr:uid="{00000000-0005-0000-0000-000070B40000}"/>
    <cellStyle name="Total 2 4 7 4 3" xfId="46289" xr:uid="{00000000-0005-0000-0000-000071B40000}"/>
    <cellStyle name="Total 2 4 7 5" xfId="23013" xr:uid="{00000000-0005-0000-0000-000072B40000}"/>
    <cellStyle name="Total 2 4 7 5 2" xfId="27253" xr:uid="{00000000-0005-0000-0000-000073B40000}"/>
    <cellStyle name="Total 2 4 7 5 3" xfId="46290" xr:uid="{00000000-0005-0000-0000-000074B40000}"/>
    <cellStyle name="Total 2 4 7 6" xfId="23014" xr:uid="{00000000-0005-0000-0000-000075B40000}"/>
    <cellStyle name="Total 2 4 7 6 2" xfId="27249" xr:uid="{00000000-0005-0000-0000-000076B40000}"/>
    <cellStyle name="Total 2 4 7 7" xfId="23015" xr:uid="{00000000-0005-0000-0000-000077B40000}"/>
    <cellStyle name="Total 2 4 7 7 2" xfId="23016" xr:uid="{00000000-0005-0000-0000-000078B40000}"/>
    <cellStyle name="Total 2 4 7 7 3" xfId="33953" xr:uid="{00000000-0005-0000-0000-000079B40000}"/>
    <cellStyle name="Total 2 4 7 8" xfId="23017" xr:uid="{00000000-0005-0000-0000-00007AB40000}"/>
    <cellStyle name="Total 2 4 7 8 2" xfId="23018" xr:uid="{00000000-0005-0000-0000-00007BB40000}"/>
    <cellStyle name="Total 2 4 7 8 3" xfId="43991" xr:uid="{00000000-0005-0000-0000-00007CB40000}"/>
    <cellStyle name="Total 2 4 7 9" xfId="23239" xr:uid="{00000000-0005-0000-0000-00007DB40000}"/>
    <cellStyle name="Total 2 4 8" xfId="23019" xr:uid="{00000000-0005-0000-0000-00007EB40000}"/>
    <cellStyle name="Total 2 4 8 2" xfId="23020" xr:uid="{00000000-0005-0000-0000-00007FB40000}"/>
    <cellStyle name="Total 2 4 8 2 10" xfId="46291" xr:uid="{00000000-0005-0000-0000-000080B40000}"/>
    <cellStyle name="Total 2 4 8 2 11" xfId="44337" xr:uid="{00000000-0005-0000-0000-000081B40000}"/>
    <cellStyle name="Total 2 4 8 2 2" xfId="27255" xr:uid="{00000000-0005-0000-0000-000082B40000}"/>
    <cellStyle name="Total 2 4 8 2 2 2" xfId="46292" xr:uid="{00000000-0005-0000-0000-000083B40000}"/>
    <cellStyle name="Total 2 4 8 2 3" xfId="46293" xr:uid="{00000000-0005-0000-0000-000084B40000}"/>
    <cellStyle name="Total 2 4 8 2 4" xfId="46294" xr:uid="{00000000-0005-0000-0000-000085B40000}"/>
    <cellStyle name="Total 2 4 8 2 5" xfId="46295" xr:uid="{00000000-0005-0000-0000-000086B40000}"/>
    <cellStyle name="Total 2 4 8 2 6" xfId="46296" xr:uid="{00000000-0005-0000-0000-000087B40000}"/>
    <cellStyle name="Total 2 4 8 2 7" xfId="46297" xr:uid="{00000000-0005-0000-0000-000088B40000}"/>
    <cellStyle name="Total 2 4 8 2 8" xfId="46298" xr:uid="{00000000-0005-0000-0000-000089B40000}"/>
    <cellStyle name="Total 2 4 8 2 9" xfId="46299" xr:uid="{00000000-0005-0000-0000-00008AB40000}"/>
    <cellStyle name="Total 2 4 8 3" xfId="23021" xr:uid="{00000000-0005-0000-0000-00008BB40000}"/>
    <cellStyle name="Total 2 4 8 3 2" xfId="27256" xr:uid="{00000000-0005-0000-0000-00008CB40000}"/>
    <cellStyle name="Total 2 4 8 3 3" xfId="46300" xr:uid="{00000000-0005-0000-0000-00008DB40000}"/>
    <cellStyle name="Total 2 4 8 4" xfId="23022" xr:uid="{00000000-0005-0000-0000-00008EB40000}"/>
    <cellStyle name="Total 2 4 8 4 2" xfId="27257" xr:uid="{00000000-0005-0000-0000-00008FB40000}"/>
    <cellStyle name="Total 2 4 8 4 3" xfId="46301" xr:uid="{00000000-0005-0000-0000-000090B40000}"/>
    <cellStyle name="Total 2 4 8 5" xfId="23023" xr:uid="{00000000-0005-0000-0000-000091B40000}"/>
    <cellStyle name="Total 2 4 8 5 2" xfId="27258" xr:uid="{00000000-0005-0000-0000-000092B40000}"/>
    <cellStyle name="Total 2 4 8 5 3" xfId="46302" xr:uid="{00000000-0005-0000-0000-000093B40000}"/>
    <cellStyle name="Total 2 4 8 6" xfId="23024" xr:uid="{00000000-0005-0000-0000-000094B40000}"/>
    <cellStyle name="Total 2 4 8 6 2" xfId="27254" xr:uid="{00000000-0005-0000-0000-000095B40000}"/>
    <cellStyle name="Total 2 4 8 7" xfId="23025" xr:uid="{00000000-0005-0000-0000-000096B40000}"/>
    <cellStyle name="Total 2 4 8 7 2" xfId="23026" xr:uid="{00000000-0005-0000-0000-000097B40000}"/>
    <cellStyle name="Total 2 4 8 7 3" xfId="33954" xr:uid="{00000000-0005-0000-0000-000098B40000}"/>
    <cellStyle name="Total 2 4 8 8" xfId="23027" xr:uid="{00000000-0005-0000-0000-000099B40000}"/>
    <cellStyle name="Total 2 4 8 8 2" xfId="23028" xr:uid="{00000000-0005-0000-0000-00009AB40000}"/>
    <cellStyle name="Total 2 4 8 8 3" xfId="43992" xr:uid="{00000000-0005-0000-0000-00009BB40000}"/>
    <cellStyle name="Total 2 4 8 9" xfId="23240" xr:uid="{00000000-0005-0000-0000-00009CB40000}"/>
    <cellStyle name="Total 2 4 9" xfId="23029" xr:uid="{00000000-0005-0000-0000-00009DB40000}"/>
    <cellStyle name="Total 2 4 9 2" xfId="23030" xr:uid="{00000000-0005-0000-0000-00009EB40000}"/>
    <cellStyle name="Total 2 4 9 2 10" xfId="46303" xr:uid="{00000000-0005-0000-0000-00009FB40000}"/>
    <cellStyle name="Total 2 4 9 2 11" xfId="44338" xr:uid="{00000000-0005-0000-0000-0000A0B40000}"/>
    <cellStyle name="Total 2 4 9 2 2" xfId="27259" xr:uid="{00000000-0005-0000-0000-0000A1B40000}"/>
    <cellStyle name="Total 2 4 9 2 2 2" xfId="46304" xr:uid="{00000000-0005-0000-0000-0000A2B40000}"/>
    <cellStyle name="Total 2 4 9 2 3" xfId="46305" xr:uid="{00000000-0005-0000-0000-0000A3B40000}"/>
    <cellStyle name="Total 2 4 9 2 4" xfId="46306" xr:uid="{00000000-0005-0000-0000-0000A4B40000}"/>
    <cellStyle name="Total 2 4 9 2 5" xfId="46307" xr:uid="{00000000-0005-0000-0000-0000A5B40000}"/>
    <cellStyle name="Total 2 4 9 2 6" xfId="46308" xr:uid="{00000000-0005-0000-0000-0000A6B40000}"/>
    <cellStyle name="Total 2 4 9 2 7" xfId="46309" xr:uid="{00000000-0005-0000-0000-0000A7B40000}"/>
    <cellStyle name="Total 2 4 9 2 8" xfId="46310" xr:uid="{00000000-0005-0000-0000-0000A8B40000}"/>
    <cellStyle name="Total 2 4 9 2 9" xfId="46311" xr:uid="{00000000-0005-0000-0000-0000A9B40000}"/>
    <cellStyle name="Total 2 4 9 3" xfId="23031" xr:uid="{00000000-0005-0000-0000-0000AAB40000}"/>
    <cellStyle name="Total 2 4 9 3 2" xfId="23032" xr:uid="{00000000-0005-0000-0000-0000ABB40000}"/>
    <cellStyle name="Total 2 4 9 3 3" xfId="33955" xr:uid="{00000000-0005-0000-0000-0000ACB40000}"/>
    <cellStyle name="Total 2 4 9 3 4" xfId="46312" xr:uid="{00000000-0005-0000-0000-0000ADB40000}"/>
    <cellStyle name="Total 2 4 9 4" xfId="23033" xr:uid="{00000000-0005-0000-0000-0000AEB40000}"/>
    <cellStyle name="Total 2 4 9 4 2" xfId="23034" xr:uid="{00000000-0005-0000-0000-0000AFB40000}"/>
    <cellStyle name="Total 2 4 9 4 3" xfId="43993" xr:uid="{00000000-0005-0000-0000-0000B0B40000}"/>
    <cellStyle name="Total 2 4 9 4 4" xfId="46313" xr:uid="{00000000-0005-0000-0000-0000B1B40000}"/>
    <cellStyle name="Total 2 4 9 5" xfId="23241" xr:uid="{00000000-0005-0000-0000-0000B2B40000}"/>
    <cellStyle name="Total 2 4 9 5 2" xfId="46314" xr:uid="{00000000-0005-0000-0000-0000B3B40000}"/>
    <cellStyle name="Total 2 5" xfId="23035" xr:uid="{00000000-0005-0000-0000-0000B4B40000}"/>
    <cellStyle name="Total 2 5 2" xfId="23036" xr:uid="{00000000-0005-0000-0000-0000B5B40000}"/>
    <cellStyle name="Total 2 5 2 2" xfId="23037" xr:uid="{00000000-0005-0000-0000-0000B6B40000}"/>
    <cellStyle name="Total 2 5 2 2 2" xfId="27262" xr:uid="{00000000-0005-0000-0000-0000B7B40000}"/>
    <cellStyle name="Total 2 5 2 3" xfId="23038" xr:uid="{00000000-0005-0000-0000-0000B8B40000}"/>
    <cellStyle name="Total 2 5 2 3 2" xfId="27263" xr:uid="{00000000-0005-0000-0000-0000B9B40000}"/>
    <cellStyle name="Total 2 5 2 4" xfId="23039" xr:uid="{00000000-0005-0000-0000-0000BAB40000}"/>
    <cellStyle name="Total 2 5 2 4 2" xfId="27264" xr:uid="{00000000-0005-0000-0000-0000BBB40000}"/>
    <cellStyle name="Total 2 5 2 5" xfId="23040" xr:uid="{00000000-0005-0000-0000-0000BCB40000}"/>
    <cellStyle name="Total 2 5 2 5 2" xfId="27265" xr:uid="{00000000-0005-0000-0000-0000BDB40000}"/>
    <cellStyle name="Total 2 5 2 6" xfId="27261" xr:uid="{00000000-0005-0000-0000-0000BEB40000}"/>
    <cellStyle name="Total 2 5 3" xfId="23041" xr:uid="{00000000-0005-0000-0000-0000BFB40000}"/>
    <cellStyle name="Total 2 5 3 2" xfId="23042" xr:uid="{00000000-0005-0000-0000-0000C0B40000}"/>
    <cellStyle name="Total 2 5 3 2 2" xfId="27267" xr:uid="{00000000-0005-0000-0000-0000C1B40000}"/>
    <cellStyle name="Total 2 5 3 3" xfId="23043" xr:uid="{00000000-0005-0000-0000-0000C2B40000}"/>
    <cellStyle name="Total 2 5 3 3 2" xfId="27268" xr:uid="{00000000-0005-0000-0000-0000C3B40000}"/>
    <cellStyle name="Total 2 5 3 4" xfId="23044" xr:uid="{00000000-0005-0000-0000-0000C4B40000}"/>
    <cellStyle name="Total 2 5 3 4 2" xfId="27269" xr:uid="{00000000-0005-0000-0000-0000C5B40000}"/>
    <cellStyle name="Total 2 5 3 5" xfId="23045" xr:uid="{00000000-0005-0000-0000-0000C6B40000}"/>
    <cellStyle name="Total 2 5 3 5 2" xfId="27270" xr:uid="{00000000-0005-0000-0000-0000C7B40000}"/>
    <cellStyle name="Total 2 5 3 6" xfId="27266" xr:uid="{00000000-0005-0000-0000-0000C8B40000}"/>
    <cellStyle name="Total 2 5 4" xfId="23046" xr:uid="{00000000-0005-0000-0000-0000C9B40000}"/>
    <cellStyle name="Total 2 5 4 2" xfId="23047" xr:uid="{00000000-0005-0000-0000-0000CAB40000}"/>
    <cellStyle name="Total 2 5 4 2 2" xfId="27272" xr:uid="{00000000-0005-0000-0000-0000CBB40000}"/>
    <cellStyle name="Total 2 5 4 3" xfId="23048" xr:uid="{00000000-0005-0000-0000-0000CCB40000}"/>
    <cellStyle name="Total 2 5 4 3 2" xfId="27273" xr:uid="{00000000-0005-0000-0000-0000CDB40000}"/>
    <cellStyle name="Total 2 5 4 4" xfId="23049" xr:uid="{00000000-0005-0000-0000-0000CEB40000}"/>
    <cellStyle name="Total 2 5 4 4 2" xfId="27274" xr:uid="{00000000-0005-0000-0000-0000CFB40000}"/>
    <cellStyle name="Total 2 5 4 5" xfId="23050" xr:uid="{00000000-0005-0000-0000-0000D0B40000}"/>
    <cellStyle name="Total 2 5 4 5 2" xfId="27275" xr:uid="{00000000-0005-0000-0000-0000D1B40000}"/>
    <cellStyle name="Total 2 5 4 6" xfId="27271" xr:uid="{00000000-0005-0000-0000-0000D2B40000}"/>
    <cellStyle name="Total 2 5 5" xfId="23051" xr:uid="{00000000-0005-0000-0000-0000D3B40000}"/>
    <cellStyle name="Total 2 5 5 2" xfId="23052" xr:uid="{00000000-0005-0000-0000-0000D4B40000}"/>
    <cellStyle name="Total 2 5 5 2 2" xfId="27277" xr:uid="{00000000-0005-0000-0000-0000D5B40000}"/>
    <cellStyle name="Total 2 5 5 3" xfId="23053" xr:uid="{00000000-0005-0000-0000-0000D6B40000}"/>
    <cellStyle name="Total 2 5 5 3 2" xfId="27278" xr:uid="{00000000-0005-0000-0000-0000D7B40000}"/>
    <cellStyle name="Total 2 5 5 4" xfId="23054" xr:uid="{00000000-0005-0000-0000-0000D8B40000}"/>
    <cellStyle name="Total 2 5 5 4 2" xfId="27279" xr:uid="{00000000-0005-0000-0000-0000D9B40000}"/>
    <cellStyle name="Total 2 5 5 5" xfId="23055" xr:uid="{00000000-0005-0000-0000-0000DAB40000}"/>
    <cellStyle name="Total 2 5 5 5 2" xfId="27280" xr:uid="{00000000-0005-0000-0000-0000DBB40000}"/>
    <cellStyle name="Total 2 5 5 6" xfId="27276" xr:uid="{00000000-0005-0000-0000-0000DCB40000}"/>
    <cellStyle name="Total 2 5 6" xfId="23056" xr:uid="{00000000-0005-0000-0000-0000DDB40000}"/>
    <cellStyle name="Total 2 5 6 2" xfId="27281" xr:uid="{00000000-0005-0000-0000-0000DEB40000}"/>
    <cellStyle name="Total 2 5 7" xfId="23057" xr:uid="{00000000-0005-0000-0000-0000DFB40000}"/>
    <cellStyle name="Total 2 5 7 2" xfId="27282" xr:uid="{00000000-0005-0000-0000-0000E0B40000}"/>
    <cellStyle name="Total 2 5 8" xfId="23058" xr:uid="{00000000-0005-0000-0000-0000E1B40000}"/>
    <cellStyle name="Total 2 5 8 2" xfId="27260" xr:uid="{00000000-0005-0000-0000-0000E2B40000}"/>
    <cellStyle name="Total 2 5 9" xfId="23377" xr:uid="{00000000-0005-0000-0000-0000E3B40000}"/>
    <cellStyle name="Total 2 6" xfId="23059" xr:uid="{00000000-0005-0000-0000-0000E4B40000}"/>
    <cellStyle name="Total 2 6 10" xfId="46315" xr:uid="{00000000-0005-0000-0000-0000E5B40000}"/>
    <cellStyle name="Total 2 6 11" xfId="44305" xr:uid="{00000000-0005-0000-0000-0000E6B40000}"/>
    <cellStyle name="Total 2 6 2" xfId="23060" xr:uid="{00000000-0005-0000-0000-0000E7B40000}"/>
    <cellStyle name="Total 2 6 2 2" xfId="27284" xr:uid="{00000000-0005-0000-0000-0000E8B40000}"/>
    <cellStyle name="Total 2 6 2 3" xfId="46316" xr:uid="{00000000-0005-0000-0000-0000E9B40000}"/>
    <cellStyle name="Total 2 6 3" xfId="23061" xr:uid="{00000000-0005-0000-0000-0000EAB40000}"/>
    <cellStyle name="Total 2 6 3 2" xfId="27285" xr:uid="{00000000-0005-0000-0000-0000EBB40000}"/>
    <cellStyle name="Total 2 6 3 3" xfId="46317" xr:uid="{00000000-0005-0000-0000-0000ECB40000}"/>
    <cellStyle name="Total 2 6 4" xfId="23062" xr:uid="{00000000-0005-0000-0000-0000EDB40000}"/>
    <cellStyle name="Total 2 6 4 2" xfId="27286" xr:uid="{00000000-0005-0000-0000-0000EEB40000}"/>
    <cellStyle name="Total 2 6 4 3" xfId="46318" xr:uid="{00000000-0005-0000-0000-0000EFB40000}"/>
    <cellStyle name="Total 2 6 5" xfId="23063" xr:uid="{00000000-0005-0000-0000-0000F0B40000}"/>
    <cellStyle name="Total 2 6 5 2" xfId="27287" xr:uid="{00000000-0005-0000-0000-0000F1B40000}"/>
    <cellStyle name="Total 2 6 5 3" xfId="46319" xr:uid="{00000000-0005-0000-0000-0000F2B40000}"/>
    <cellStyle name="Total 2 6 6" xfId="23064" xr:uid="{00000000-0005-0000-0000-0000F3B40000}"/>
    <cellStyle name="Total 2 6 6 2" xfId="27283" xr:uid="{00000000-0005-0000-0000-0000F4B40000}"/>
    <cellStyle name="Total 2 6 6 3" xfId="46320" xr:uid="{00000000-0005-0000-0000-0000F5B40000}"/>
    <cellStyle name="Total 2 6 7" xfId="23065" xr:uid="{00000000-0005-0000-0000-0000F6B40000}"/>
    <cellStyle name="Total 2 6 7 2" xfId="46321" xr:uid="{00000000-0005-0000-0000-0000F7B40000}"/>
    <cellStyle name="Total 2 6 8" xfId="23456" xr:uid="{00000000-0005-0000-0000-0000F8B40000}"/>
    <cellStyle name="Total 2 6 8 2" xfId="46322" xr:uid="{00000000-0005-0000-0000-0000F9B40000}"/>
    <cellStyle name="Total 2 6 9" xfId="46323" xr:uid="{00000000-0005-0000-0000-0000FAB40000}"/>
    <cellStyle name="Total 2 7" xfId="23066" xr:uid="{00000000-0005-0000-0000-0000FBB40000}"/>
    <cellStyle name="Total 2 7 2" xfId="27066" xr:uid="{00000000-0005-0000-0000-0000FCB40000}"/>
    <cellStyle name="Total 2 7 3" xfId="46324" xr:uid="{00000000-0005-0000-0000-0000FDB40000}"/>
    <cellStyle name="Total 2 8" xfId="23067" xr:uid="{00000000-0005-0000-0000-0000FEB40000}"/>
    <cellStyle name="Total 2 8 2" xfId="23068" xr:uid="{00000000-0005-0000-0000-0000FFB40000}"/>
    <cellStyle name="Total 2 8 3" xfId="43960" xr:uid="{00000000-0005-0000-0000-000000B50000}"/>
    <cellStyle name="Total 2 8 4" xfId="46325" xr:uid="{00000000-0005-0000-0000-000001B50000}"/>
    <cellStyle name="Total 2 9" xfId="23208" xr:uid="{00000000-0005-0000-0000-000002B50000}"/>
    <cellStyle name="Total 2 9 2" xfId="46326" xr:uid="{00000000-0005-0000-0000-000003B50000}"/>
    <cellStyle name="Total 3" xfId="23069" xr:uid="{00000000-0005-0000-0000-000004B50000}"/>
    <cellStyle name="Total 3 10" xfId="23242" xr:uid="{00000000-0005-0000-0000-000005B50000}"/>
    <cellStyle name="Total 3 2" xfId="23070" xr:uid="{00000000-0005-0000-0000-000006B50000}"/>
    <cellStyle name="Total 3 2 10" xfId="46328" xr:uid="{00000000-0005-0000-0000-000007B50000}"/>
    <cellStyle name="Total 3 2 11" xfId="46327" xr:uid="{00000000-0005-0000-0000-000008B50000}"/>
    <cellStyle name="Total 3 2 2" xfId="27289" xr:uid="{00000000-0005-0000-0000-000009B50000}"/>
    <cellStyle name="Total 3 2 2 2" xfId="46329" xr:uid="{00000000-0005-0000-0000-00000AB50000}"/>
    <cellStyle name="Total 3 2 3" xfId="46330" xr:uid="{00000000-0005-0000-0000-00000BB50000}"/>
    <cellStyle name="Total 3 2 4" xfId="46331" xr:uid="{00000000-0005-0000-0000-00000CB50000}"/>
    <cellStyle name="Total 3 2 5" xfId="46332" xr:uid="{00000000-0005-0000-0000-00000DB50000}"/>
    <cellStyle name="Total 3 2 6" xfId="46333" xr:uid="{00000000-0005-0000-0000-00000EB50000}"/>
    <cellStyle name="Total 3 2 7" xfId="46334" xr:uid="{00000000-0005-0000-0000-00000FB50000}"/>
    <cellStyle name="Total 3 2 8" xfId="46335" xr:uid="{00000000-0005-0000-0000-000010B50000}"/>
    <cellStyle name="Total 3 2 9" xfId="46336" xr:uid="{00000000-0005-0000-0000-000011B50000}"/>
    <cellStyle name="Total 3 3" xfId="23071" xr:uid="{00000000-0005-0000-0000-000012B50000}"/>
    <cellStyle name="Total 3 3 2" xfId="27290" xr:uid="{00000000-0005-0000-0000-000013B50000}"/>
    <cellStyle name="Total 3 3 3" xfId="46337" xr:uid="{00000000-0005-0000-0000-000014B50000}"/>
    <cellStyle name="Total 3 4" xfId="23072" xr:uid="{00000000-0005-0000-0000-000015B50000}"/>
    <cellStyle name="Total 3 4 2" xfId="27291" xr:uid="{00000000-0005-0000-0000-000016B50000}"/>
    <cellStyle name="Total 3 4 3" xfId="46338" xr:uid="{00000000-0005-0000-0000-000017B50000}"/>
    <cellStyle name="Total 3 5" xfId="23073" xr:uid="{00000000-0005-0000-0000-000018B50000}"/>
    <cellStyle name="Total 3 5 2" xfId="27292" xr:uid="{00000000-0005-0000-0000-000019B50000}"/>
    <cellStyle name="Total 3 5 3" xfId="46339" xr:uid="{00000000-0005-0000-0000-00001AB50000}"/>
    <cellStyle name="Total 3 6" xfId="23074" xr:uid="{00000000-0005-0000-0000-00001BB50000}"/>
    <cellStyle name="Total 3 6 2" xfId="27293" xr:uid="{00000000-0005-0000-0000-00001CB50000}"/>
    <cellStyle name="Total 3 7" xfId="23075" xr:uid="{00000000-0005-0000-0000-00001DB50000}"/>
    <cellStyle name="Total 3 7 2" xfId="27288" xr:uid="{00000000-0005-0000-0000-00001EB50000}"/>
    <cellStyle name="Total 3 8" xfId="23076" xr:uid="{00000000-0005-0000-0000-00001FB50000}"/>
    <cellStyle name="Total 3 8 2" xfId="23077" xr:uid="{00000000-0005-0000-0000-000020B50000}"/>
    <cellStyle name="Total 3 8 3" xfId="33956" xr:uid="{00000000-0005-0000-0000-000021B50000}"/>
    <cellStyle name="Total 3 9" xfId="23078" xr:uid="{00000000-0005-0000-0000-000022B50000}"/>
    <cellStyle name="Total 3 9 2" xfId="23079" xr:uid="{00000000-0005-0000-0000-000023B50000}"/>
    <cellStyle name="Total 3 9 3" xfId="43994" xr:uid="{00000000-0005-0000-0000-000024B50000}"/>
    <cellStyle name="Total 4" xfId="23080" xr:uid="{00000000-0005-0000-0000-000025B50000}"/>
    <cellStyle name="Total 4 2" xfId="23081" xr:uid="{00000000-0005-0000-0000-000026B50000}"/>
    <cellStyle name="Total 4 2 10" xfId="46341" xr:uid="{00000000-0005-0000-0000-000027B50000}"/>
    <cellStyle name="Total 4 2 11" xfId="46340" xr:uid="{00000000-0005-0000-0000-000028B50000}"/>
    <cellStyle name="Total 4 2 2" xfId="27294" xr:uid="{00000000-0005-0000-0000-000029B50000}"/>
    <cellStyle name="Total 4 2 2 2" xfId="46342" xr:uid="{00000000-0005-0000-0000-00002AB50000}"/>
    <cellStyle name="Total 4 2 3" xfId="46343" xr:uid="{00000000-0005-0000-0000-00002BB50000}"/>
    <cellStyle name="Total 4 2 4" xfId="46344" xr:uid="{00000000-0005-0000-0000-00002CB50000}"/>
    <cellStyle name="Total 4 2 5" xfId="46345" xr:uid="{00000000-0005-0000-0000-00002DB50000}"/>
    <cellStyle name="Total 4 2 6" xfId="46346" xr:uid="{00000000-0005-0000-0000-00002EB50000}"/>
    <cellStyle name="Total 4 2 7" xfId="46347" xr:uid="{00000000-0005-0000-0000-00002FB50000}"/>
    <cellStyle name="Total 4 2 8" xfId="46348" xr:uid="{00000000-0005-0000-0000-000030B50000}"/>
    <cellStyle name="Total 4 2 9" xfId="46349" xr:uid="{00000000-0005-0000-0000-000031B50000}"/>
    <cellStyle name="Total 4 3" xfId="23082" xr:uid="{00000000-0005-0000-0000-000032B50000}"/>
    <cellStyle name="Total 4 3 2" xfId="23083" xr:uid="{00000000-0005-0000-0000-000033B50000}"/>
    <cellStyle name="Total 4 3 3" xfId="33957" xr:uid="{00000000-0005-0000-0000-000034B50000}"/>
    <cellStyle name="Total 4 3 4" xfId="46350" xr:uid="{00000000-0005-0000-0000-000035B50000}"/>
    <cellStyle name="Total 4 4" xfId="23285" xr:uid="{00000000-0005-0000-0000-000036B50000}"/>
    <cellStyle name="Total 4 4 2" xfId="46351" xr:uid="{00000000-0005-0000-0000-000037B50000}"/>
    <cellStyle name="Total 4 5" xfId="46352" xr:uid="{00000000-0005-0000-0000-000038B50000}"/>
    <cellStyle name="Warning Text 2" xfId="23084" xr:uid="{00000000-0005-0000-0000-000039B50000}"/>
    <cellStyle name="Warning Text 2 2" xfId="23085" xr:uid="{00000000-0005-0000-0000-00003AB50000}"/>
    <cellStyle name="Warning Text 2 2 2" xfId="23378" xr:uid="{00000000-0005-0000-0000-00003BB50000}"/>
    <cellStyle name="Warning Text 2 3" xfId="23086" xr:uid="{00000000-0005-0000-0000-00003CB50000}"/>
    <cellStyle name="Warning Text 2 3 2" xfId="27295" xr:uid="{00000000-0005-0000-0000-00003DB50000}"/>
    <cellStyle name="Warning Text 2 4" xfId="23243" xr:uid="{00000000-0005-0000-0000-00003EB50000}"/>
    <cellStyle name="Warning Text 3" xfId="23087" xr:uid="{00000000-0005-0000-0000-00003FB50000}"/>
    <cellStyle name="Warning Text 3 2" xfId="23088" xr:uid="{00000000-0005-0000-0000-000040B50000}"/>
    <cellStyle name="Warning Text 3 2 2" xfId="27296" xr:uid="{00000000-0005-0000-0000-000041B50000}"/>
    <cellStyle name="Warning Text 3 3" xfId="23244" xr:uid="{00000000-0005-0000-0000-000042B50000}"/>
    <cellStyle name="Warning Text 4" xfId="23089" xr:uid="{00000000-0005-0000-0000-000043B50000}"/>
    <cellStyle name="Warning Text 4 2" xfId="23090" xr:uid="{00000000-0005-0000-0000-000044B50000}"/>
    <cellStyle name="Warning Text 4 2 2" xfId="27297" xr:uid="{00000000-0005-0000-0000-000045B50000}"/>
    <cellStyle name="Warning Text 4 3" xfId="23286" xr:uid="{00000000-0005-0000-0000-000046B50000}"/>
    <cellStyle name="عادي_aaa حمل التكيف واختيار الوحدات" xfId="44021" xr:uid="{00000000-0005-0000-0000-000047B50000}"/>
    <cellStyle name="강조색1" xfId="23091" xr:uid="{00000000-0005-0000-0000-000048B50000}"/>
    <cellStyle name="강조색1 2" xfId="23442" xr:uid="{00000000-0005-0000-0000-000049B50000}"/>
    <cellStyle name="강조색2" xfId="23092" xr:uid="{00000000-0005-0000-0000-00004AB50000}"/>
    <cellStyle name="강조색2 2" xfId="23441" xr:uid="{00000000-0005-0000-0000-00004BB50000}"/>
    <cellStyle name="강조색3" xfId="23093" xr:uid="{00000000-0005-0000-0000-00004CB50000}"/>
    <cellStyle name="강조색3 2" xfId="23472" xr:uid="{00000000-0005-0000-0000-00004DB50000}"/>
    <cellStyle name="강조색4" xfId="23094" xr:uid="{00000000-0005-0000-0000-00004EB50000}"/>
    <cellStyle name="강조색4 2" xfId="23471" xr:uid="{00000000-0005-0000-0000-00004FB50000}"/>
    <cellStyle name="강조색5" xfId="23095" xr:uid="{00000000-0005-0000-0000-000050B50000}"/>
    <cellStyle name="강조색5 2" xfId="23470" xr:uid="{00000000-0005-0000-0000-000051B50000}"/>
    <cellStyle name="강조색6" xfId="23096" xr:uid="{00000000-0005-0000-0000-000052B50000}"/>
    <cellStyle name="강조색6 2" xfId="23440" xr:uid="{00000000-0005-0000-0000-000053B50000}"/>
    <cellStyle name="경고문" xfId="23097" xr:uid="{00000000-0005-0000-0000-000054B50000}"/>
    <cellStyle name="경고문 2" xfId="23439" xr:uid="{00000000-0005-0000-0000-000055B50000}"/>
    <cellStyle name="계산" xfId="23098" xr:uid="{00000000-0005-0000-0000-000056B50000}"/>
    <cellStyle name="계산 2" xfId="23099" xr:uid="{00000000-0005-0000-0000-000057B50000}"/>
    <cellStyle name="계산 3" xfId="23469" xr:uid="{00000000-0005-0000-0000-000058B50000}"/>
    <cellStyle name="나쁨" xfId="23100" xr:uid="{00000000-0005-0000-0000-000059B50000}"/>
    <cellStyle name="나쁨 2" xfId="23468" xr:uid="{00000000-0005-0000-0000-00005AB50000}"/>
    <cellStyle name="메모" xfId="23101" xr:uid="{00000000-0005-0000-0000-00005BB50000}"/>
    <cellStyle name="메모 2" xfId="23102" xr:uid="{00000000-0005-0000-0000-00005CB50000}"/>
    <cellStyle name="메모 3" xfId="23467" xr:uid="{00000000-0005-0000-0000-00005DB50000}"/>
    <cellStyle name="보통" xfId="23103" xr:uid="{00000000-0005-0000-0000-00005EB50000}"/>
    <cellStyle name="보통 2" xfId="23466" xr:uid="{00000000-0005-0000-0000-00005FB50000}"/>
    <cellStyle name="설명 텍스트" xfId="23104" xr:uid="{00000000-0005-0000-0000-000060B50000}"/>
    <cellStyle name="설명 텍스트 2" xfId="23465" xr:uid="{00000000-0005-0000-0000-000061B50000}"/>
    <cellStyle name="셀 확인" xfId="23105" xr:uid="{00000000-0005-0000-0000-000062B50000}"/>
    <cellStyle name="셀 확인 2" xfId="23464" xr:uid="{00000000-0005-0000-0000-000063B50000}"/>
    <cellStyle name="연결된 셀" xfId="23106" xr:uid="{00000000-0005-0000-0000-000064B50000}"/>
    <cellStyle name="연결된 셀 2" xfId="23438" xr:uid="{00000000-0005-0000-0000-000065B50000}"/>
    <cellStyle name="요약" xfId="23107" xr:uid="{00000000-0005-0000-0000-000066B50000}"/>
    <cellStyle name="요약 2" xfId="23108" xr:uid="{00000000-0005-0000-0000-000067B50000}"/>
    <cellStyle name="요약 3" xfId="23463" xr:uid="{00000000-0005-0000-0000-000068B50000}"/>
    <cellStyle name="입력" xfId="23109" xr:uid="{00000000-0005-0000-0000-000069B50000}"/>
    <cellStyle name="입력 2" xfId="23110" xr:uid="{00000000-0005-0000-0000-00006AB50000}"/>
    <cellStyle name="입력 3" xfId="23462" xr:uid="{00000000-0005-0000-0000-00006BB50000}"/>
    <cellStyle name="제목" xfId="23111" xr:uid="{00000000-0005-0000-0000-00006CB50000}"/>
    <cellStyle name="제목 1" xfId="23112" xr:uid="{00000000-0005-0000-0000-00006DB50000}"/>
    <cellStyle name="제목 1 2" xfId="23461" xr:uid="{00000000-0005-0000-0000-00006EB50000}"/>
    <cellStyle name="제목 2" xfId="23113" xr:uid="{00000000-0005-0000-0000-00006FB50000}"/>
    <cellStyle name="제목 2 2" xfId="23436" xr:uid="{00000000-0005-0000-0000-000070B50000}"/>
    <cellStyle name="제목 3" xfId="23114" xr:uid="{00000000-0005-0000-0000-000071B50000}"/>
    <cellStyle name="제목 3 2" xfId="23458" xr:uid="{00000000-0005-0000-0000-000072B50000}"/>
    <cellStyle name="제목 4" xfId="23115" xr:uid="{00000000-0005-0000-0000-000073B50000}"/>
    <cellStyle name="제목 4 2" xfId="23460" xr:uid="{00000000-0005-0000-0000-000074B50000}"/>
    <cellStyle name="제목 5" xfId="23437" xr:uid="{00000000-0005-0000-0000-000075B50000}"/>
    <cellStyle name="좋음" xfId="23116" xr:uid="{00000000-0005-0000-0000-000076B50000}"/>
    <cellStyle name="좋음 2" xfId="23459" xr:uid="{00000000-0005-0000-0000-000077B50000}"/>
    <cellStyle name="출력" xfId="23117" xr:uid="{00000000-0005-0000-0000-000078B50000}"/>
    <cellStyle name="출력 2" xfId="23118" xr:uid="{00000000-0005-0000-0000-000079B50000}"/>
    <cellStyle name="출력 2 2" xfId="23119" xr:uid="{00000000-0005-0000-0000-00007AB50000}"/>
    <cellStyle name="출력 2 2 2" xfId="23120" xr:uid="{00000000-0005-0000-0000-00007BB50000}"/>
    <cellStyle name="출력 2 2 3" xfId="37365" xr:uid="{00000000-0005-0000-0000-00007CB50000}"/>
    <cellStyle name="출력 2 3" xfId="27343" xr:uid="{00000000-0005-0000-0000-00007DB50000}"/>
    <cellStyle name="출력 3" xfId="23121" xr:uid="{00000000-0005-0000-0000-00007EB50000}"/>
    <cellStyle name="출력 4" xfId="23435" xr:uid="{00000000-0005-0000-0000-00007F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 maintenance</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 maintenance</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 maintenance</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 maintenance</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 maintenance</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 maintenance</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 maintenance</v>
          </cell>
          <cell r="C19883" t="str">
            <v>material</v>
          </cell>
          <cell r="D19883" t="str">
            <v>misc invoices by shahid</v>
          </cell>
          <cell r="E19883">
            <v>39570</v>
          </cell>
        </row>
        <row r="19884">
          <cell r="B19884" t="str">
            <v>BAF maintenance</v>
          </cell>
          <cell r="C19884" t="str">
            <v>material</v>
          </cell>
          <cell r="D19884" t="str">
            <v>misc invoices by shahid</v>
          </cell>
          <cell r="E19884">
            <v>41265</v>
          </cell>
        </row>
        <row r="19885">
          <cell r="B19885" t="str">
            <v>BAF maintenance</v>
          </cell>
          <cell r="C19885" t="str">
            <v>material</v>
          </cell>
          <cell r="D19885" t="str">
            <v>misc invoices by shahid</v>
          </cell>
          <cell r="E19885">
            <v>78619</v>
          </cell>
        </row>
        <row r="19886">
          <cell r="B19886" t="str">
            <v>BAF maintenance</v>
          </cell>
          <cell r="C19886" t="str">
            <v>material</v>
          </cell>
          <cell r="D19886" t="str">
            <v>misc invoices by shahid</v>
          </cell>
          <cell r="E19886">
            <v>46130</v>
          </cell>
        </row>
        <row r="19887">
          <cell r="B19887" t="str">
            <v>BAF maintenance</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 maintenance</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 maintenance</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 maintenance</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 maintenance</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 maintenance</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 maintenance</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 maintenance</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 maintenance</v>
          </cell>
          <cell r="C19990" t="str">
            <v>Engr Noman BAF</v>
          </cell>
          <cell r="D19990" t="str">
            <v>Noman engr (by nadeem bhai)</v>
          </cell>
          <cell r="E19990">
            <v>300000</v>
          </cell>
        </row>
        <row r="19991">
          <cell r="B19991" t="str">
            <v>BAF maintenance</v>
          </cell>
          <cell r="C19991" t="str">
            <v>material</v>
          </cell>
          <cell r="D19991" t="str">
            <v>purchased VFD paid final amount (by nadeem bhai)</v>
          </cell>
          <cell r="E19991">
            <v>150000</v>
          </cell>
        </row>
        <row r="19992">
          <cell r="B19992" t="str">
            <v>BAF maintenance</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 maintenance</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 maintenance</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 maintenance</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 maintenance</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 maintenance</v>
          </cell>
          <cell r="C20089" t="str">
            <v>material</v>
          </cell>
          <cell r="D20089" t="str">
            <v>Purchased fans with housing cash collect by waheed frm al madina</v>
          </cell>
          <cell r="E20089">
            <v>105000</v>
          </cell>
        </row>
        <row r="20090">
          <cell r="B20090" t="str">
            <v>BAF maintenance</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 maintenance</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 maintenance</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 maintenance</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 maintenance</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 maintenance</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 maintenance</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 maintenance</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 maintenance</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 maintenance</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 maintenance</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 maintenance</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 maintenance</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 maintenance</v>
          </cell>
          <cell r="C20644" t="str">
            <v>asif fiber</v>
          </cell>
          <cell r="D20644" t="str">
            <v>To asif in BAF (given by nadeem bhai)</v>
          </cell>
          <cell r="E20644">
            <v>5000</v>
          </cell>
        </row>
        <row r="20645">
          <cell r="B20645" t="str">
            <v>BAF maintenance</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 maintenance</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 maintenance</v>
          </cell>
          <cell r="C20699" t="str">
            <v>asif fiber</v>
          </cell>
          <cell r="D20699" t="str">
            <v>Cash paid by Shahid painter to asif</v>
          </cell>
          <cell r="E20699">
            <v>114000</v>
          </cell>
        </row>
        <row r="20700">
          <cell r="B20700" t="str">
            <v>BAF maintenance</v>
          </cell>
          <cell r="C20700" t="str">
            <v>material</v>
          </cell>
          <cell r="D20700" t="str">
            <v>misc invoices by shahid</v>
          </cell>
          <cell r="E20700">
            <v>55800</v>
          </cell>
        </row>
        <row r="20701">
          <cell r="B20701" t="str">
            <v>BAF maintenance</v>
          </cell>
          <cell r="C20701" t="str">
            <v>material</v>
          </cell>
          <cell r="D20701" t="str">
            <v>misc invoices by shahid</v>
          </cell>
          <cell r="E20701">
            <v>61815</v>
          </cell>
        </row>
        <row r="20702">
          <cell r="B20702" t="str">
            <v>BAF maintenance</v>
          </cell>
          <cell r="C20702" t="str">
            <v>material</v>
          </cell>
          <cell r="D20702" t="str">
            <v>misc invoices by shahid</v>
          </cell>
          <cell r="E20702">
            <v>86380</v>
          </cell>
        </row>
        <row r="20703">
          <cell r="B20703" t="str">
            <v>BAF maintenance</v>
          </cell>
          <cell r="C20703" t="str">
            <v>material</v>
          </cell>
          <cell r="D20703" t="str">
            <v>misc invoices by shahid</v>
          </cell>
          <cell r="E20703">
            <v>107855</v>
          </cell>
        </row>
        <row r="20704">
          <cell r="B20704" t="str">
            <v>BAF maintenance</v>
          </cell>
          <cell r="C20704" t="str">
            <v>material</v>
          </cell>
          <cell r="D20704" t="str">
            <v>misc invoices by shahid</v>
          </cell>
          <cell r="E20704">
            <v>67705</v>
          </cell>
        </row>
        <row r="20705">
          <cell r="B20705" t="str">
            <v>BAF maintenance</v>
          </cell>
          <cell r="C20705" t="str">
            <v>material</v>
          </cell>
          <cell r="D20705" t="str">
            <v>misc invoices by shahid</v>
          </cell>
          <cell r="E20705">
            <v>19000</v>
          </cell>
        </row>
        <row r="20706">
          <cell r="B20706" t="str">
            <v>BAF maintenance</v>
          </cell>
          <cell r="C20706" t="str">
            <v>material</v>
          </cell>
          <cell r="D20706" t="str">
            <v>misc invoices by shahid</v>
          </cell>
          <cell r="E20706">
            <v>25020</v>
          </cell>
        </row>
        <row r="20707">
          <cell r="B20707" t="str">
            <v>BAF maintenance</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 maintenance</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 maintenance</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 maintenance</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 maintenance</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 maintenance</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 maintenance</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 maintenance</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 maintenance</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 maintenance</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 maintenance</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 maintenance</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 maintenance</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 maintenance</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 maintenance</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 maintenance</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 maintenance</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 maintenance</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 maintenance</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 maintenance</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 maintenance</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 maintenance</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 maintenance</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 maintenance</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 maintenance</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 maintenance</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 maintenance</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 maintenance</v>
          </cell>
          <cell r="C21478" t="str">
            <v>Shakeel duct</v>
          </cell>
          <cell r="D21478" t="str">
            <v>Cash colect by shakeel from Al madina steel</v>
          </cell>
          <cell r="E21478">
            <v>100000</v>
          </cell>
        </row>
        <row r="21479">
          <cell r="B21479" t="str">
            <v>BAF maintenance</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 maintenance</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 maintenance</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 maintenance</v>
          </cell>
          <cell r="C21791" t="str">
            <v>material</v>
          </cell>
          <cell r="D21791" t="str">
            <v>to asif for cooling tower motor SS cover clip</v>
          </cell>
          <cell r="E21791">
            <v>3000</v>
          </cell>
        </row>
        <row r="21792">
          <cell r="B21792" t="str">
            <v>BAF maintenance</v>
          </cell>
          <cell r="C21792" t="str">
            <v>salary</v>
          </cell>
          <cell r="D21792" t="str">
            <v>Shafeeq and asif and moiz salary</v>
          </cell>
          <cell r="E21792">
            <v>93960</v>
          </cell>
        </row>
        <row r="21793">
          <cell r="B21793" t="str">
            <v>BAF maintenance</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 maintenance</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 maintenance</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 maintenance</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 maintenance</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 maintenance</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 maintenance</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 maintenance</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 maintenance</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 maintenance</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 maintenance</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 maintenance</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 maintenance</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 maintenance</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 maintenance</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office</v>
          </cell>
          <cell r="C22809" t="str">
            <v>Printer</v>
          </cell>
          <cell r="D22809" t="str">
            <v>purchased office printer + old printer repaired</v>
          </cell>
          <cell r="E22809">
            <v>20000</v>
          </cell>
        </row>
        <row r="22810">
          <cell r="B22810" t="str">
            <v>Spar supermarket</v>
          </cell>
          <cell r="C22810" t="str">
            <v>misc</v>
          </cell>
          <cell r="D22810" t="str">
            <v>Regger shiftings, Iron chain safety lock + labour by moiz</v>
          </cell>
          <cell r="E22810">
            <v>6700</v>
          </cell>
        </row>
        <row r="22811">
          <cell r="B22811" t="str">
            <v xml:space="preserve">MHR Personal </v>
          </cell>
          <cell r="C22811" t="str">
            <v>utilities bills</v>
          </cell>
          <cell r="D22811" t="str">
            <v>ptcl bills paid</v>
          </cell>
          <cell r="E22811">
            <v>3165</v>
          </cell>
        </row>
        <row r="22812">
          <cell r="B22812" t="str">
            <v>office</v>
          </cell>
          <cell r="C22812" t="str">
            <v>utilities bills</v>
          </cell>
          <cell r="D22812" t="str">
            <v>ptcl bills paid</v>
          </cell>
          <cell r="E22812">
            <v>10860</v>
          </cell>
        </row>
        <row r="22813">
          <cell r="B22813" t="str">
            <v>office</v>
          </cell>
          <cell r="C22813" t="str">
            <v>misc</v>
          </cell>
          <cell r="D22813" t="str">
            <v>purchased highlighers and pen by Irfan bhai</v>
          </cell>
          <cell r="E22813">
            <v>350</v>
          </cell>
        </row>
        <row r="22814">
          <cell r="B22814" t="str">
            <v>engro 7th floor</v>
          </cell>
          <cell r="C22814" t="str">
            <v>ahsan insulation</v>
          </cell>
          <cell r="D22814" t="str">
            <v>cash paid</v>
          </cell>
          <cell r="E22814">
            <v>10000</v>
          </cell>
        </row>
        <row r="22815">
          <cell r="B22815" t="str">
            <v>Imtiaz supermarket</v>
          </cell>
          <cell r="C22815" t="str">
            <v>misc</v>
          </cell>
          <cell r="D22815" t="str">
            <v>To Qayyum (sundays lunch amount)</v>
          </cell>
          <cell r="E22815">
            <v>3000</v>
          </cell>
        </row>
        <row r="22816">
          <cell r="B22816" t="str">
            <v>Gul Ahmed</v>
          </cell>
          <cell r="C22816" t="str">
            <v>material</v>
          </cell>
          <cell r="D22816" t="str">
            <v>TO shakeel for purchase of angle, cloth and other items</v>
          </cell>
          <cell r="E22816">
            <v>12000</v>
          </cell>
        </row>
        <row r="22817">
          <cell r="B22817" t="str">
            <v>BAH Fire work</v>
          </cell>
          <cell r="C22817" t="str">
            <v>misc</v>
          </cell>
          <cell r="D22817" t="str">
            <v>To Rohail for site labour, sundays lunch, tea refreshment</v>
          </cell>
          <cell r="E22817">
            <v>5000</v>
          </cell>
        </row>
        <row r="22818">
          <cell r="B22818" t="str">
            <v>CITI Bank</v>
          </cell>
          <cell r="C22818" t="str">
            <v>material</v>
          </cell>
          <cell r="D22818" t="str">
            <v>To majid for purchasing of citi bank plumbing fittings (jazz cash)</v>
          </cell>
          <cell r="E22818">
            <v>29800</v>
          </cell>
        </row>
        <row r="22819">
          <cell r="B22819" t="str">
            <v>Gul Ahmed</v>
          </cell>
          <cell r="C22819" t="str">
            <v>nexus engineering</v>
          </cell>
          <cell r="D22819" t="str">
            <v>purchased 12 nos cover plate for sprinkler by ahsan</v>
          </cell>
          <cell r="E22819">
            <v>9600</v>
          </cell>
        </row>
        <row r="22820">
          <cell r="B22820" t="str">
            <v>BAH Fire work</v>
          </cell>
          <cell r="C22820" t="str">
            <v>material</v>
          </cell>
          <cell r="D22820" t="str">
            <v>purchased colour material</v>
          </cell>
          <cell r="E22820">
            <v>6170</v>
          </cell>
        </row>
        <row r="22821">
          <cell r="B22821" t="str">
            <v>Gul Ahmed</v>
          </cell>
          <cell r="C22821" t="str">
            <v>fuel</v>
          </cell>
          <cell r="D22821" t="str">
            <v xml:space="preserve">to ahsan </v>
          </cell>
          <cell r="E22821">
            <v>1000</v>
          </cell>
        </row>
        <row r="22822">
          <cell r="B22822" t="str">
            <v>engro 7th floor</v>
          </cell>
          <cell r="C22822" t="str">
            <v>misc</v>
          </cell>
          <cell r="D22822" t="str">
            <v>To Shahzaib for site expenses</v>
          </cell>
          <cell r="E22822">
            <v>4140</v>
          </cell>
        </row>
        <row r="22823">
          <cell r="B22823" t="str">
            <v>Meezan Gujranwala</v>
          </cell>
          <cell r="C22823" t="str">
            <v>material</v>
          </cell>
          <cell r="D22823" t="str">
            <v>Online by Al madina To asadullah for fittings</v>
          </cell>
          <cell r="E22823">
            <v>33675</v>
          </cell>
        </row>
        <row r="22824">
          <cell r="B22824" t="str">
            <v>Spar supermarket</v>
          </cell>
          <cell r="C22824" t="str">
            <v>amir contractor</v>
          </cell>
          <cell r="D22824" t="str">
            <v>Online by Al madina To amir contractor</v>
          </cell>
          <cell r="E22824">
            <v>100000</v>
          </cell>
        </row>
        <row r="22825">
          <cell r="B22825" t="str">
            <v>zeta mall</v>
          </cell>
          <cell r="C22825" t="str">
            <v>Material</v>
          </cell>
          <cell r="D22825" t="str">
            <v>Online by adeel to waqar brothers for sprinklers purchased</v>
          </cell>
          <cell r="E22825">
            <v>194000</v>
          </cell>
        </row>
        <row r="22826">
          <cell r="B22826" t="str">
            <v>office</v>
          </cell>
          <cell r="C22826" t="str">
            <v>misc</v>
          </cell>
          <cell r="D22826" t="str">
            <v>umer for office use</v>
          </cell>
          <cell r="E22826">
            <v>3000</v>
          </cell>
        </row>
        <row r="22827">
          <cell r="B22827" t="str">
            <v>engro 7th floor</v>
          </cell>
          <cell r="C22827" t="str">
            <v>material</v>
          </cell>
          <cell r="D22827" t="str">
            <v>purchsed colour material</v>
          </cell>
          <cell r="E22827">
            <v>5000</v>
          </cell>
        </row>
        <row r="22828">
          <cell r="B22828" t="str">
            <v>NASTP II</v>
          </cell>
          <cell r="C22828" t="str">
            <v>material</v>
          </cell>
          <cell r="D22828" t="str">
            <v>purchased 10 than clothes</v>
          </cell>
          <cell r="E22828">
            <v>32500</v>
          </cell>
        </row>
        <row r="22829">
          <cell r="B22829" t="str">
            <v>NASTP II</v>
          </cell>
          <cell r="C22829" t="str">
            <v>material</v>
          </cell>
          <cell r="D22829" t="str">
            <v>purchased 10 burni glue</v>
          </cell>
          <cell r="E22829">
            <v>17000</v>
          </cell>
        </row>
        <row r="22830">
          <cell r="B22830" t="str">
            <v>NASTP II</v>
          </cell>
          <cell r="C22830" t="str">
            <v>material</v>
          </cell>
          <cell r="D22830" t="str">
            <v>purchased 10 carton tapes euro</v>
          </cell>
          <cell r="E22830">
            <v>20990</v>
          </cell>
        </row>
        <row r="22831">
          <cell r="B22831" t="str">
            <v>Imtiaz supermarket</v>
          </cell>
          <cell r="C22831" t="str">
            <v>mukhtiar</v>
          </cell>
          <cell r="D22831" t="str">
            <v>purchased coupling + gloves</v>
          </cell>
          <cell r="E22831">
            <v>2100</v>
          </cell>
        </row>
        <row r="22832">
          <cell r="B22832" t="str">
            <v>Meezan bank Head office</v>
          </cell>
          <cell r="C22832" t="str">
            <v>fast cool</v>
          </cell>
          <cell r="D22832" t="str">
            <v>purchased glue</v>
          </cell>
          <cell r="E22832">
            <v>10900</v>
          </cell>
        </row>
        <row r="22833">
          <cell r="B22833" t="str">
            <v>engro 7th floor</v>
          </cell>
          <cell r="C22833" t="str">
            <v>fare</v>
          </cell>
          <cell r="D22833" t="str">
            <v>paid</v>
          </cell>
          <cell r="E22833">
            <v>3000</v>
          </cell>
        </row>
        <row r="22834">
          <cell r="B22834" t="str">
            <v>Spar supermarket</v>
          </cell>
          <cell r="C22834" t="str">
            <v>fare</v>
          </cell>
          <cell r="D22834" t="str">
            <v>paid</v>
          </cell>
          <cell r="E22834">
            <v>1200</v>
          </cell>
        </row>
        <row r="22835">
          <cell r="B22835" t="str">
            <v>Meezan bank Head office</v>
          </cell>
          <cell r="C22835" t="str">
            <v>material</v>
          </cell>
          <cell r="D22835" t="str">
            <v>purchased 2 balti water shield from Moiz duct</v>
          </cell>
          <cell r="E22835">
            <v>31000</v>
          </cell>
        </row>
        <row r="22836">
          <cell r="B22836" t="str">
            <v>Gul Ahmed</v>
          </cell>
          <cell r="C22836" t="str">
            <v>fare</v>
          </cell>
          <cell r="D22836" t="str">
            <v>paid</v>
          </cell>
          <cell r="E22836">
            <v>1600</v>
          </cell>
        </row>
        <row r="22837">
          <cell r="B22837" t="str">
            <v xml:space="preserve">MHR Personal </v>
          </cell>
          <cell r="C22837" t="str">
            <v>utilities bills</v>
          </cell>
          <cell r="D22837" t="str">
            <v xml:space="preserve">k ELEC bil </v>
          </cell>
          <cell r="E22837">
            <v>33977</v>
          </cell>
        </row>
        <row r="22838">
          <cell r="B22838" t="str">
            <v>office</v>
          </cell>
          <cell r="C22838" t="str">
            <v>utilities bills</v>
          </cell>
          <cell r="D22838" t="str">
            <v xml:space="preserve">k ELEC bil </v>
          </cell>
          <cell r="E22838">
            <v>16117</v>
          </cell>
        </row>
        <row r="22839">
          <cell r="B22839" t="str">
            <v>Spar supermarket</v>
          </cell>
          <cell r="C22839" t="str">
            <v>Delite Engineering</v>
          </cell>
          <cell r="D22839" t="str">
            <v>Cash paid by BH for copper pipe deal (from DIB chq # 02483808</v>
          </cell>
          <cell r="E22839">
            <v>2000000</v>
          </cell>
        </row>
        <row r="22840">
          <cell r="B22840" t="str">
            <v>Spar supermarket</v>
          </cell>
          <cell r="C22840" t="str">
            <v>Delite Engineering</v>
          </cell>
          <cell r="D22840" t="str">
            <v>Remaining cash paid to Delite engineering (from office cash)</v>
          </cell>
          <cell r="E22840">
            <v>150000</v>
          </cell>
        </row>
        <row r="22841">
          <cell r="B22841" t="str">
            <v>Meezan bank Head office</v>
          </cell>
          <cell r="C22841" t="str">
            <v>fare</v>
          </cell>
          <cell r="D22841" t="str">
            <v>paid</v>
          </cell>
          <cell r="E22841">
            <v>2500</v>
          </cell>
        </row>
        <row r="22842">
          <cell r="B22842" t="str">
            <v>Mall of Pindi</v>
          </cell>
          <cell r="C22842" t="str">
            <v>fare</v>
          </cell>
          <cell r="D22842" t="str">
            <v>bykia</v>
          </cell>
          <cell r="E22842">
            <v>500</v>
          </cell>
        </row>
        <row r="22843">
          <cell r="B22843" t="str">
            <v>Mall of Pindi</v>
          </cell>
          <cell r="C22843" t="str">
            <v>shan controls</v>
          </cell>
          <cell r="D22843" t="str">
            <v>Cash collect by Imran shan control</v>
          </cell>
          <cell r="E22843">
            <v>400000</v>
          </cell>
        </row>
        <row r="22844">
          <cell r="B22844" t="str">
            <v>NICVD</v>
          </cell>
          <cell r="C22844" t="str">
            <v>Khurshid fans</v>
          </cell>
          <cell r="D22844" t="str">
            <v>cash collect by  imran khurshid fans Total = 800,000</v>
          </cell>
          <cell r="E22844">
            <v>400000</v>
          </cell>
        </row>
        <row r="22845">
          <cell r="B22845" t="str">
            <v>Spar supermarket</v>
          </cell>
          <cell r="C22845" t="str">
            <v>Khurshid fans</v>
          </cell>
          <cell r="D22845" t="str">
            <v>cash collect by  imran khurshid fans Total = 800,000</v>
          </cell>
          <cell r="E22845">
            <v>400000</v>
          </cell>
        </row>
        <row r="22846">
          <cell r="B22846" t="str">
            <v>Imtiaz supermarket</v>
          </cell>
          <cell r="C22846" t="str">
            <v>material</v>
          </cell>
          <cell r="D22846" t="str">
            <v>Purchased 2 coupling</v>
          </cell>
          <cell r="E22846">
            <v>3400</v>
          </cell>
        </row>
        <row r="22847">
          <cell r="B22847" t="str">
            <v>zeta mall</v>
          </cell>
          <cell r="C22847" t="str">
            <v>material</v>
          </cell>
          <cell r="D22847" t="str">
            <v>purchased black tapes 5 carton</v>
          </cell>
          <cell r="E22847">
            <v>33050</v>
          </cell>
        </row>
        <row r="22848">
          <cell r="B22848" t="str">
            <v>Meezan bank Head office</v>
          </cell>
          <cell r="C22848" t="str">
            <v>fare</v>
          </cell>
          <cell r="D22848" t="str">
            <v>paid</v>
          </cell>
          <cell r="E22848">
            <v>800</v>
          </cell>
        </row>
        <row r="22849">
          <cell r="B22849" t="str">
            <v>office</v>
          </cell>
          <cell r="C22849" t="str">
            <v>misc</v>
          </cell>
          <cell r="D22849" t="str">
            <v>umer for office use</v>
          </cell>
          <cell r="E22849">
            <v>4000</v>
          </cell>
        </row>
        <row r="22850">
          <cell r="B22850" t="str">
            <v>zeta mall</v>
          </cell>
          <cell r="C22850" t="str">
            <v>transportation</v>
          </cell>
          <cell r="D22850" t="str">
            <v>cargo tapes + Glue to islamaabad</v>
          </cell>
          <cell r="E22850">
            <v>4050</v>
          </cell>
        </row>
        <row r="22851">
          <cell r="B22851" t="str">
            <v>zeta mall</v>
          </cell>
          <cell r="C22851" t="str">
            <v>misc</v>
          </cell>
          <cell r="D22851" t="str">
            <v>Online by al madina to engr M ahsan for site expenses</v>
          </cell>
          <cell r="E22851">
            <v>83000</v>
          </cell>
        </row>
        <row r="22852">
          <cell r="B22852" t="str">
            <v>zeta mall</v>
          </cell>
          <cell r="C22852" t="str">
            <v>transportation</v>
          </cell>
          <cell r="D22852" t="str">
            <v>Online by al madina to tariq khan judoon for final payment for truck</v>
          </cell>
          <cell r="E22852">
            <v>33000</v>
          </cell>
        </row>
        <row r="22853">
          <cell r="B22853" t="str">
            <v>J out let DML</v>
          </cell>
          <cell r="C22853" t="str">
            <v>Misc</v>
          </cell>
          <cell r="D22853" t="str">
            <v>Online by al madina to tasleem altaf (requested bilal bhai wife to deposit for someone)</v>
          </cell>
          <cell r="E22853">
            <v>20000</v>
          </cell>
        </row>
        <row r="22854">
          <cell r="B22854" t="str">
            <v>BAH 12th Floor</v>
          </cell>
          <cell r="C22854" t="str">
            <v>sajid pipe</v>
          </cell>
          <cell r="D22854" t="str">
            <v>Online by al madina to sajid pipe</v>
          </cell>
          <cell r="E22854">
            <v>21000</v>
          </cell>
        </row>
        <row r="22855">
          <cell r="B22855" t="str">
            <v>o/m NASTP</v>
          </cell>
          <cell r="C22855" t="str">
            <v>Salary</v>
          </cell>
          <cell r="D22855" t="str">
            <v>Online by Adeel To Israr ahmed</v>
          </cell>
          <cell r="E22855">
            <v>187000</v>
          </cell>
        </row>
        <row r="22856">
          <cell r="B22856" t="str">
            <v>engro 7th floor</v>
          </cell>
          <cell r="C22856" t="str">
            <v>Material</v>
          </cell>
          <cell r="D22856" t="str">
            <v>Online by adeel to gul zameen (total = 153,000)</v>
          </cell>
          <cell r="E22856">
            <v>38250</v>
          </cell>
        </row>
        <row r="22857">
          <cell r="B22857" t="str">
            <v>BAH Fire work</v>
          </cell>
          <cell r="C22857" t="str">
            <v>Material</v>
          </cell>
          <cell r="D22857" t="str">
            <v>Online by adeel to gul zameen (total = 153,000)</v>
          </cell>
          <cell r="E22857">
            <v>38250</v>
          </cell>
        </row>
        <row r="22858">
          <cell r="B22858" t="str">
            <v>Gul Ahmed</v>
          </cell>
          <cell r="C22858" t="str">
            <v>Material</v>
          </cell>
          <cell r="D22858" t="str">
            <v>Online by adeel to gul zameen (total = 153,000)</v>
          </cell>
          <cell r="E22858">
            <v>38250</v>
          </cell>
        </row>
        <row r="22859">
          <cell r="B22859" t="str">
            <v>Meezan bank Head office</v>
          </cell>
          <cell r="C22859" t="str">
            <v>Material</v>
          </cell>
          <cell r="D22859" t="str">
            <v>Online by adeel to gul zameen (total = 153,000)</v>
          </cell>
          <cell r="E22859">
            <v>38250</v>
          </cell>
        </row>
        <row r="22860">
          <cell r="B22860" t="str">
            <v>Imtiaz supermarket</v>
          </cell>
          <cell r="C22860" t="str">
            <v>Kamran insulator</v>
          </cell>
          <cell r="D22860" t="str">
            <v>Online by adeel to kamran insulation for cladding work</v>
          </cell>
          <cell r="E22860">
            <v>100000</v>
          </cell>
        </row>
        <row r="22861">
          <cell r="B22861" t="str">
            <v>NICVD</v>
          </cell>
          <cell r="C22861" t="str">
            <v>fare</v>
          </cell>
          <cell r="D22861" t="str">
            <v>paid</v>
          </cell>
          <cell r="E22861">
            <v>1900</v>
          </cell>
        </row>
        <row r="22862">
          <cell r="B22862" t="str">
            <v>Spar supermarket</v>
          </cell>
          <cell r="C22862" t="str">
            <v>transportation</v>
          </cell>
          <cell r="D22862" t="str">
            <v>paid to delite for copper pipe shifting from delite to DHA</v>
          </cell>
          <cell r="E22862">
            <v>8000</v>
          </cell>
        </row>
        <row r="22863">
          <cell r="B22863" t="str">
            <v>Imtiaz supermarket</v>
          </cell>
          <cell r="C22863" t="str">
            <v>misc</v>
          </cell>
          <cell r="D22863" t="str">
            <v>misc invoices by jahangeer</v>
          </cell>
          <cell r="E22863">
            <v>4690</v>
          </cell>
        </row>
        <row r="22864">
          <cell r="B22864" t="str">
            <v>Bahria project</v>
          </cell>
          <cell r="C22864" t="str">
            <v>misc</v>
          </cell>
          <cell r="D22864" t="str">
            <v>To khushnood for site tea + fuel for 2 months (recommend by nadeem bahi)</v>
          </cell>
          <cell r="E22864">
            <v>9000</v>
          </cell>
        </row>
        <row r="22865">
          <cell r="B22865" t="str">
            <v>Meezan bank Head office</v>
          </cell>
          <cell r="C22865" t="str">
            <v>fuel</v>
          </cell>
          <cell r="D22865" t="str">
            <v>to mukhtiar for fuel</v>
          </cell>
          <cell r="E22865">
            <v>1000</v>
          </cell>
        </row>
        <row r="22866">
          <cell r="B22866" t="str">
            <v>Spar supermarket</v>
          </cell>
          <cell r="C22866" t="str">
            <v>material</v>
          </cell>
          <cell r="D22866" t="str">
            <v>purchased 1mm 2 core shielded wire from indus</v>
          </cell>
          <cell r="E22866">
            <v>35560</v>
          </cell>
        </row>
        <row r="22867">
          <cell r="B22867" t="str">
            <v>NICVD</v>
          </cell>
          <cell r="C22867" t="str">
            <v>misc</v>
          </cell>
          <cell r="D22867" t="str">
            <v>To mama pathan for cutting work at site (by hand irfan)</v>
          </cell>
          <cell r="E22867">
            <v>10000</v>
          </cell>
        </row>
        <row r="22868">
          <cell r="B22868" t="str">
            <v>BAH fire work</v>
          </cell>
          <cell r="C22868" t="str">
            <v>fare</v>
          </cell>
          <cell r="D22868" t="str">
            <v>bykia</v>
          </cell>
          <cell r="E22868">
            <v>300</v>
          </cell>
        </row>
        <row r="22869">
          <cell r="B22869" t="str">
            <v>BAH fire work</v>
          </cell>
          <cell r="C22869" t="str">
            <v>fuel</v>
          </cell>
          <cell r="D22869" t="str">
            <v xml:space="preserve">To umair </v>
          </cell>
          <cell r="E22869">
            <v>200</v>
          </cell>
        </row>
        <row r="22870">
          <cell r="B22870" t="str">
            <v>saifee hospital</v>
          </cell>
          <cell r="C22870" t="str">
            <v>material</v>
          </cell>
          <cell r="D22870" t="str">
            <v>invoices for shahid bike</v>
          </cell>
          <cell r="E22870">
            <v>1090</v>
          </cell>
        </row>
        <row r="22871">
          <cell r="B22871" t="str">
            <v>saifee hospital</v>
          </cell>
          <cell r="C22871" t="str">
            <v>material</v>
          </cell>
          <cell r="D22871" t="str">
            <v>misc invoices by shahid</v>
          </cell>
          <cell r="E22871">
            <v>19620</v>
          </cell>
        </row>
        <row r="22872">
          <cell r="B22872" t="str">
            <v>FTC Floors</v>
          </cell>
          <cell r="C22872" t="str">
            <v>material</v>
          </cell>
          <cell r="D22872" t="str">
            <v>misc invoices by shahid</v>
          </cell>
          <cell r="E22872">
            <v>13760</v>
          </cell>
        </row>
        <row r="22873">
          <cell r="B22873" t="str">
            <v>saifee hospital</v>
          </cell>
          <cell r="C22873" t="str">
            <v>material</v>
          </cell>
          <cell r="D22873" t="str">
            <v>misc invoices by shahid</v>
          </cell>
          <cell r="E22873">
            <v>36650</v>
          </cell>
        </row>
        <row r="22874">
          <cell r="B22874" t="str">
            <v>FTC Floors</v>
          </cell>
          <cell r="C22874" t="str">
            <v>material</v>
          </cell>
          <cell r="D22874" t="str">
            <v>misc invoices by shahid</v>
          </cell>
          <cell r="E22874">
            <v>22550</v>
          </cell>
        </row>
        <row r="22875">
          <cell r="B22875" t="str">
            <v>FTC Floors</v>
          </cell>
          <cell r="C22875" t="str">
            <v>material</v>
          </cell>
          <cell r="D22875" t="str">
            <v>misc invoices by shahid</v>
          </cell>
          <cell r="E22875">
            <v>20500</v>
          </cell>
        </row>
        <row r="22876">
          <cell r="B22876" t="str">
            <v>FTC Floors</v>
          </cell>
          <cell r="C22876" t="str">
            <v>tasleem</v>
          </cell>
          <cell r="D22876" t="str">
            <v>misc invoices by shahid</v>
          </cell>
          <cell r="E22876">
            <v>10000</v>
          </cell>
        </row>
        <row r="22877">
          <cell r="B22877" t="str">
            <v>Spar supermarket</v>
          </cell>
          <cell r="C22877" t="str">
            <v>Shabbir Brothers</v>
          </cell>
          <cell r="D22877" t="str">
            <v>cash collect by Mohsin care of shabbir brothers for copper fittings = 79500</v>
          </cell>
          <cell r="E22877">
            <v>63000</v>
          </cell>
        </row>
        <row r="22878">
          <cell r="B22878" t="str">
            <v>CITI Bank</v>
          </cell>
          <cell r="C22878" t="str">
            <v>Shabbir Brothers</v>
          </cell>
          <cell r="D22878" t="str">
            <v>cash collect by Mohsin care of shabbir brothers for copper fittings = 79500</v>
          </cell>
          <cell r="E22878">
            <v>16500</v>
          </cell>
        </row>
        <row r="22879">
          <cell r="B22879" t="str">
            <v>Gul Ahmed</v>
          </cell>
          <cell r="C22879" t="str">
            <v>ideas associates</v>
          </cell>
          <cell r="D22879" t="str">
            <v xml:space="preserve">Online by adeel to ideas associates </v>
          </cell>
          <cell r="E22879">
            <v>500000</v>
          </cell>
        </row>
        <row r="22880">
          <cell r="B22880" t="str">
            <v>zeta mall</v>
          </cell>
          <cell r="C22880" t="str">
            <v>Material</v>
          </cell>
          <cell r="D22880" t="str">
            <v>Online by adeel to engr Ahsan for site expenses</v>
          </cell>
          <cell r="E22880">
            <v>117760</v>
          </cell>
        </row>
        <row r="22881">
          <cell r="B22881" t="str">
            <v>Gul Ahmed</v>
          </cell>
          <cell r="C22881" t="str">
            <v>crescent corporation</v>
          </cell>
          <cell r="D22881" t="str">
            <v>Online by adeel to crescent corporation for Gul Ahmed Honey well Cylinders 02 Nos</v>
          </cell>
          <cell r="E22881">
            <v>82010</v>
          </cell>
        </row>
        <row r="22882">
          <cell r="B22882" t="str">
            <v>Mall of Pindi</v>
          </cell>
          <cell r="C22882" t="str">
            <v>scon valves</v>
          </cell>
          <cell r="D22882" t="str">
            <v>Online by adeel to  scon for Gate valves 5 Nos for Mall of Pindi</v>
          </cell>
          <cell r="E22882">
            <v>26000</v>
          </cell>
        </row>
        <row r="22883">
          <cell r="B22883" t="str">
            <v>Spar supermarket</v>
          </cell>
          <cell r="C22883" t="str">
            <v>ISRAR bhai</v>
          </cell>
          <cell r="D22883" t="str">
            <v>cash paid to ISRAR</v>
          </cell>
          <cell r="E22883">
            <v>20000</v>
          </cell>
        </row>
        <row r="22884">
          <cell r="B22884" t="str">
            <v>NICVD</v>
          </cell>
          <cell r="C22884" t="str">
            <v>transportation</v>
          </cell>
          <cell r="D22884" t="str">
            <v>paid to inayat driver</v>
          </cell>
          <cell r="E22884">
            <v>24840</v>
          </cell>
        </row>
        <row r="22885">
          <cell r="B22885" t="str">
            <v>saifee hospital</v>
          </cell>
          <cell r="C22885" t="str">
            <v>transportation</v>
          </cell>
          <cell r="D22885" t="str">
            <v>paid for truck driver</v>
          </cell>
          <cell r="E22885">
            <v>15150</v>
          </cell>
        </row>
        <row r="22886">
          <cell r="B22886" t="str">
            <v>Meezan bank Head office</v>
          </cell>
          <cell r="C22886" t="str">
            <v>fare</v>
          </cell>
          <cell r="D22886" t="str">
            <v>paid</v>
          </cell>
          <cell r="E22886">
            <v>1900</v>
          </cell>
        </row>
        <row r="22887">
          <cell r="B22887" t="str">
            <v>Rehmat shipping</v>
          </cell>
          <cell r="C22887" t="str">
            <v>fare</v>
          </cell>
          <cell r="D22887" t="str">
            <v>paid</v>
          </cell>
          <cell r="E22887">
            <v>1500</v>
          </cell>
        </row>
        <row r="22888">
          <cell r="B22888" t="str">
            <v>NASTP II</v>
          </cell>
          <cell r="C22888" t="str">
            <v>material</v>
          </cell>
          <cell r="D22888" t="str">
            <v xml:space="preserve">purchased water shield 2 bucket from moiz </v>
          </cell>
          <cell r="E22888">
            <v>31000</v>
          </cell>
        </row>
        <row r="22889">
          <cell r="B22889" t="str">
            <v>IT Work Deutsche Bank</v>
          </cell>
          <cell r="C22889" t="str">
            <v>material</v>
          </cell>
          <cell r="D22889" t="str">
            <v>purchased pendent sprinklers 03 nos from Elite &amp; safety + Cutting disc</v>
          </cell>
          <cell r="E22889">
            <v>5800</v>
          </cell>
        </row>
        <row r="22890">
          <cell r="B22890" t="str">
            <v>meezan gujranwala</v>
          </cell>
          <cell r="C22890" t="str">
            <v>fuel</v>
          </cell>
          <cell r="D22890" t="str">
            <v>to mukhtiar for fuel (for 3 days)</v>
          </cell>
          <cell r="E22890">
            <v>2000</v>
          </cell>
        </row>
        <row r="22891">
          <cell r="B22891" t="str">
            <v>IT Work Deutsche Bank</v>
          </cell>
          <cell r="C22891" t="str">
            <v>material</v>
          </cell>
          <cell r="D22891" t="str">
            <v xml:space="preserve">purchaed fttings from fatemi </v>
          </cell>
          <cell r="E22891">
            <v>5761</v>
          </cell>
        </row>
        <row r="22892">
          <cell r="B22892" t="str">
            <v>Spar supermarket</v>
          </cell>
          <cell r="C22892" t="str">
            <v>material</v>
          </cell>
          <cell r="D22892" t="str">
            <v>purchased 1 kg copper rod</v>
          </cell>
          <cell r="E22892">
            <v>4900</v>
          </cell>
        </row>
        <row r="22893">
          <cell r="B22893" t="str">
            <v>office</v>
          </cell>
          <cell r="C22893" t="str">
            <v>misc</v>
          </cell>
          <cell r="D22893" t="str">
            <v>umer for office use</v>
          </cell>
          <cell r="E22893">
            <v>4000</v>
          </cell>
        </row>
        <row r="22894">
          <cell r="B22894" t="str">
            <v>Spar supermarket</v>
          </cell>
          <cell r="C22894" t="str">
            <v>shabbir brothers</v>
          </cell>
          <cell r="D22894" t="str">
            <v>Online by adeel to shabbir brothes for isolation valves (total = 222,300)</v>
          </cell>
          <cell r="E22894">
            <v>124300</v>
          </cell>
        </row>
        <row r="22895">
          <cell r="B22895" t="str">
            <v>NICVD</v>
          </cell>
          <cell r="C22895" t="str">
            <v>shabbir brothers</v>
          </cell>
          <cell r="D22895" t="str">
            <v>Online by adeel to shabbir brothes for copper Pipe (total = 222,300)</v>
          </cell>
          <cell r="E22895">
            <v>98000</v>
          </cell>
        </row>
        <row r="22896">
          <cell r="B22896" t="str">
            <v>Gul Ahmed</v>
          </cell>
          <cell r="C22896" t="str">
            <v>ideas associates</v>
          </cell>
          <cell r="D22896" t="str">
            <v xml:space="preserve">Online by adeel to ideas associates </v>
          </cell>
          <cell r="E22896">
            <v>310000</v>
          </cell>
        </row>
        <row r="22897">
          <cell r="B22897" t="str">
            <v>NICVD</v>
          </cell>
          <cell r="C22897" t="str">
            <v>habib insulation</v>
          </cell>
          <cell r="D22897" t="str">
            <v>Online by adeel to partners account care off habi insulation</v>
          </cell>
          <cell r="E22897">
            <v>1000000</v>
          </cell>
        </row>
        <row r="22898">
          <cell r="B22898" t="str">
            <v>Spar supermarket</v>
          </cell>
          <cell r="C22898" t="str">
            <v>material</v>
          </cell>
          <cell r="D22898" t="str">
            <v>purchased rubber pad 12 x 12</v>
          </cell>
          <cell r="E22898">
            <v>13600</v>
          </cell>
        </row>
        <row r="22899">
          <cell r="B22899" t="str">
            <v>Meezan Gujranwala</v>
          </cell>
          <cell r="C22899" t="str">
            <v>material</v>
          </cell>
          <cell r="D22899" t="str">
            <v>purchased nut bolt + gasket</v>
          </cell>
          <cell r="E22899">
            <v>12236</v>
          </cell>
        </row>
        <row r="22900">
          <cell r="B22900" t="str">
            <v>NICVD</v>
          </cell>
          <cell r="C22900" t="str">
            <v>material</v>
          </cell>
          <cell r="D22900" t="str">
            <v>purchased dammer tapes</v>
          </cell>
          <cell r="E22900">
            <v>17600</v>
          </cell>
        </row>
        <row r="22901">
          <cell r="B22901" t="str">
            <v>Spar supermarket</v>
          </cell>
          <cell r="C22901" t="str">
            <v>material</v>
          </cell>
          <cell r="D22901" t="str">
            <v>Purchaed gasket</v>
          </cell>
          <cell r="E22901">
            <v>1000</v>
          </cell>
        </row>
        <row r="22902">
          <cell r="B22902" t="str">
            <v>Gul Ahmed</v>
          </cell>
          <cell r="C22902" t="str">
            <v>misc</v>
          </cell>
          <cell r="D22902" t="str">
            <v>To adnan for  misc site expenses (recommend by BH)</v>
          </cell>
          <cell r="E22902">
            <v>15000</v>
          </cell>
        </row>
        <row r="22903">
          <cell r="B22903" t="str">
            <v>CITI Bank</v>
          </cell>
          <cell r="C22903" t="str">
            <v>refreshment</v>
          </cell>
          <cell r="D22903" t="str">
            <v>Given to Israr bhai for site lunch during meeting</v>
          </cell>
          <cell r="E22903">
            <v>11960</v>
          </cell>
        </row>
        <row r="22904">
          <cell r="B22904" t="str">
            <v>Meezan bank Head office</v>
          </cell>
          <cell r="C22904" t="str">
            <v>fare</v>
          </cell>
          <cell r="D22904" t="str">
            <v>paid</v>
          </cell>
          <cell r="E22904">
            <v>1200</v>
          </cell>
        </row>
        <row r="22905">
          <cell r="B22905" t="str">
            <v>CITI Bank</v>
          </cell>
          <cell r="C22905" t="str">
            <v>fuel</v>
          </cell>
          <cell r="D22905" t="str">
            <v>To Israr bhai for Fuel (recommend by nadeem bhai)</v>
          </cell>
          <cell r="E22905">
            <v>10000</v>
          </cell>
        </row>
        <row r="22906">
          <cell r="B22906" t="str">
            <v>BAH 12th Floor</v>
          </cell>
          <cell r="C22906" t="str">
            <v>material</v>
          </cell>
          <cell r="D22906" t="str">
            <v>cutting disc + bit (to rohail via saad hand)</v>
          </cell>
          <cell r="E22906">
            <v>1500</v>
          </cell>
        </row>
        <row r="22907">
          <cell r="B22907" t="str">
            <v>NASTP II</v>
          </cell>
          <cell r="C22907" t="str">
            <v>fare</v>
          </cell>
          <cell r="D22907" t="str">
            <v>paid</v>
          </cell>
          <cell r="E22907">
            <v>1500</v>
          </cell>
        </row>
        <row r="22908">
          <cell r="B22908" t="str">
            <v>IT Work Deutsche Bank</v>
          </cell>
          <cell r="C22908" t="str">
            <v>material</v>
          </cell>
          <cell r="D22908" t="str">
            <v>purchased garden pipe and fittings</v>
          </cell>
          <cell r="E22908">
            <v>3430</v>
          </cell>
        </row>
        <row r="22909">
          <cell r="B22909" t="str">
            <v>office</v>
          </cell>
          <cell r="C22909" t="str">
            <v>misc</v>
          </cell>
          <cell r="D22909" t="str">
            <v>umer for office use</v>
          </cell>
          <cell r="E22909">
            <v>4000</v>
          </cell>
        </row>
        <row r="22910">
          <cell r="B22910" t="str">
            <v>Meezan Gujranwala</v>
          </cell>
          <cell r="C22910" t="str">
            <v>malik brothers</v>
          </cell>
          <cell r="D22910" t="str">
            <v>Online by adeel to Malik brother = 216,741/-</v>
          </cell>
          <cell r="E22910">
            <v>45741</v>
          </cell>
        </row>
        <row r="22911">
          <cell r="B22911" t="str">
            <v>saifee hospital</v>
          </cell>
          <cell r="C22911" t="str">
            <v>malik brothers</v>
          </cell>
          <cell r="D22911" t="str">
            <v>Online by adeel to Malik brother = 216,741/-</v>
          </cell>
          <cell r="E22911">
            <v>140000</v>
          </cell>
        </row>
        <row r="22912">
          <cell r="B22912" t="str">
            <v>NICVD</v>
          </cell>
          <cell r="C22912" t="str">
            <v>malik brothers</v>
          </cell>
          <cell r="D22912" t="str">
            <v>Online by adeel to Malik brother = 216,741/-</v>
          </cell>
          <cell r="E22912">
            <v>31000</v>
          </cell>
        </row>
        <row r="22913">
          <cell r="B22913" t="str">
            <v xml:space="preserve">MHR Personal </v>
          </cell>
          <cell r="C22913" t="str">
            <v>utilities bills</v>
          </cell>
          <cell r="D22913" t="str">
            <v>SSGC Bill</v>
          </cell>
          <cell r="E22913">
            <v>770</v>
          </cell>
        </row>
        <row r="22914">
          <cell r="B22914" t="str">
            <v>office</v>
          </cell>
          <cell r="C22914" t="str">
            <v>utilities bills</v>
          </cell>
          <cell r="D22914" t="str">
            <v>SSGC Bill</v>
          </cell>
          <cell r="E22914">
            <v>800</v>
          </cell>
        </row>
        <row r="22915">
          <cell r="B22915" t="str">
            <v>Spar supermarket</v>
          </cell>
          <cell r="C22915" t="str">
            <v>material</v>
          </cell>
          <cell r="D22915" t="str">
            <v xml:space="preserve">Purchased copper rod + Pin valve </v>
          </cell>
          <cell r="E22915">
            <v>3515</v>
          </cell>
        </row>
        <row r="22916">
          <cell r="B22916" t="str">
            <v>NASTP II</v>
          </cell>
          <cell r="C22916" t="str">
            <v>fare</v>
          </cell>
          <cell r="D22916" t="str">
            <v>paid to danish</v>
          </cell>
          <cell r="E22916">
            <v>1000</v>
          </cell>
        </row>
        <row r="22917">
          <cell r="B22917" t="str">
            <v>NICVD</v>
          </cell>
          <cell r="C22917" t="str">
            <v>fare</v>
          </cell>
          <cell r="D22917" t="str">
            <v>paid</v>
          </cell>
          <cell r="E22917">
            <v>3000</v>
          </cell>
        </row>
        <row r="22918">
          <cell r="B22918" t="str">
            <v>BAH 12th Floor</v>
          </cell>
          <cell r="C22918" t="str">
            <v>misc</v>
          </cell>
          <cell r="D22918" t="str">
            <v>Tea refreshment + fuel at site (given to Rohail)</v>
          </cell>
          <cell r="E22918">
            <v>2100</v>
          </cell>
        </row>
        <row r="22919">
          <cell r="B22919" t="str">
            <v>BAH fire work</v>
          </cell>
          <cell r="C22919" t="str">
            <v>misc</v>
          </cell>
          <cell r="D22919" t="str">
            <v>To rohail for site expenses</v>
          </cell>
          <cell r="E22919">
            <v>1500</v>
          </cell>
        </row>
        <row r="22920">
          <cell r="B22920" t="str">
            <v>Gul Ahmed</v>
          </cell>
          <cell r="C22920" t="str">
            <v>fuel</v>
          </cell>
          <cell r="D22920" t="str">
            <v>To mukhtar</v>
          </cell>
          <cell r="E22920">
            <v>2000</v>
          </cell>
        </row>
        <row r="22921">
          <cell r="B22921" t="str">
            <v>office</v>
          </cell>
          <cell r="C22921" t="str">
            <v>salary</v>
          </cell>
          <cell r="D22921" t="str">
            <v>Mossi salary</v>
          </cell>
          <cell r="E22921">
            <v>7000</v>
          </cell>
        </row>
        <row r="22922">
          <cell r="B22922" t="str">
            <v>Spar supermarket</v>
          </cell>
          <cell r="C22922" t="str">
            <v>fare</v>
          </cell>
          <cell r="D22922" t="str">
            <v>paid</v>
          </cell>
          <cell r="E22922">
            <v>2000</v>
          </cell>
        </row>
        <row r="22923">
          <cell r="B22923" t="str">
            <v>Gul Ahmed</v>
          </cell>
          <cell r="C22923" t="str">
            <v>fare</v>
          </cell>
          <cell r="D22923" t="str">
            <v>paid</v>
          </cell>
          <cell r="E22923">
            <v>1000</v>
          </cell>
        </row>
        <row r="22924">
          <cell r="B22924" t="str">
            <v>office</v>
          </cell>
          <cell r="C22924" t="str">
            <v>misc</v>
          </cell>
          <cell r="D22924" t="str">
            <v>umer for office use</v>
          </cell>
          <cell r="E22924">
            <v>3000</v>
          </cell>
        </row>
        <row r="22925">
          <cell r="B22925" t="str">
            <v>Meezan bank Head office</v>
          </cell>
          <cell r="C22925" t="str">
            <v>kaytess</v>
          </cell>
          <cell r="D22925" t="str">
            <v>Online by adeel to kaytes = 500,000</v>
          </cell>
          <cell r="E22925">
            <v>29697</v>
          </cell>
        </row>
        <row r="22926">
          <cell r="B22926" t="str">
            <v>BAH 12th Floor</v>
          </cell>
          <cell r="C22926" t="str">
            <v>kaytess</v>
          </cell>
          <cell r="D22926" t="str">
            <v>Online by adeel to kaytes = 500,000</v>
          </cell>
          <cell r="E22926">
            <v>81000</v>
          </cell>
        </row>
        <row r="22927">
          <cell r="B22927" t="str">
            <v>j outlet lucky one mall</v>
          </cell>
          <cell r="C22927" t="str">
            <v>kaytess</v>
          </cell>
          <cell r="D22927" t="str">
            <v>Online by adeel to kaytes = 500,000</v>
          </cell>
          <cell r="E22927">
            <v>147820</v>
          </cell>
        </row>
        <row r="22928">
          <cell r="B22928" t="str">
            <v>NICVD</v>
          </cell>
          <cell r="C22928" t="str">
            <v>kaytess</v>
          </cell>
          <cell r="D22928" t="str">
            <v>Online by adeel to kaytes = 500,000</v>
          </cell>
          <cell r="E22928">
            <v>241483</v>
          </cell>
        </row>
        <row r="22929">
          <cell r="B22929" t="str">
            <v>NASTP II</v>
          </cell>
          <cell r="C22929" t="str">
            <v>sasa metal</v>
          </cell>
          <cell r="D22929" t="str">
            <v>Online by adeel to Safdar ali khan care of sasa metal</v>
          </cell>
          <cell r="E22929">
            <v>1000000</v>
          </cell>
        </row>
        <row r="22930">
          <cell r="B22930" t="str">
            <v>Spar supermarket</v>
          </cell>
          <cell r="C22930" t="str">
            <v>fakhri enterprises</v>
          </cell>
          <cell r="D22930" t="str">
            <v>Online by adeel to hasnain diwan care of fakhri enterprises for coper tube</v>
          </cell>
          <cell r="E22930">
            <v>70000</v>
          </cell>
        </row>
        <row r="22931">
          <cell r="B22931" t="str">
            <v>BAH 12th Floor</v>
          </cell>
          <cell r="C22931" t="str">
            <v>fakhri brothers</v>
          </cell>
          <cell r="D22931" t="str">
            <v>Cash cheque received from Aisah Interior against 1st R/ Bill (Given to fakhri brothers)</v>
          </cell>
          <cell r="E22931">
            <v>1000000</v>
          </cell>
        </row>
        <row r="22932">
          <cell r="B22932" t="str">
            <v>Spar supermarket</v>
          </cell>
          <cell r="C22932" t="str">
            <v>amir contractor</v>
          </cell>
          <cell r="D22932" t="str">
            <v>MCB chq 2007570413</v>
          </cell>
          <cell r="E22932">
            <v>200000</v>
          </cell>
        </row>
        <row r="22933">
          <cell r="B22933" t="str">
            <v>Meezan bank Head office</v>
          </cell>
          <cell r="C22933" t="str">
            <v>masood tech</v>
          </cell>
          <cell r="D22933" t="str">
            <v>MCB chq 2007570416</v>
          </cell>
          <cell r="E22933">
            <v>200000</v>
          </cell>
        </row>
        <row r="22934">
          <cell r="B22934" t="str">
            <v>J out let DML</v>
          </cell>
          <cell r="C22934" t="str">
            <v>fakhri brothers</v>
          </cell>
          <cell r="D22934" t="str">
            <v>Received from Ik in acc of Citi bank (Meezan bank chq # A-05627041 Given to ST brothers care of fakhri brothers) = 1,501,500</v>
          </cell>
          <cell r="E22934">
            <v>952500</v>
          </cell>
        </row>
        <row r="22935">
          <cell r="B22935" t="str">
            <v>Gul Ahmed</v>
          </cell>
          <cell r="C22935" t="str">
            <v>fakhri brothers</v>
          </cell>
          <cell r="D22935" t="str">
            <v>Received from Ik in acc of Citi bank (Meezan bank chq # A-05627041 Given to ST brothers care of fakhri brothers) = 1,501,500</v>
          </cell>
          <cell r="E22935">
            <v>164100</v>
          </cell>
        </row>
        <row r="22936">
          <cell r="B22936" t="str">
            <v>BAH Fire work</v>
          </cell>
          <cell r="C22936" t="str">
            <v>fakhri brothers</v>
          </cell>
          <cell r="D22936" t="str">
            <v>Received from Ik in acc of Citi bank (Meezan bank chq # A-05627041 Given to ST brothers care of fakhri brothers) = 1,501,500</v>
          </cell>
          <cell r="E22936">
            <v>74000</v>
          </cell>
        </row>
        <row r="22937">
          <cell r="B22937" t="str">
            <v>BAH 12th Floor</v>
          </cell>
          <cell r="C22937" t="str">
            <v>fakhri brothers</v>
          </cell>
          <cell r="D22937" t="str">
            <v>Received from Ik in acc of Citi bank (Meezan bank chq # A-05627041 Given to ST brothers care of fakhri brothers) = 1,501,500</v>
          </cell>
          <cell r="E22937">
            <v>296217</v>
          </cell>
        </row>
        <row r="22938">
          <cell r="B22938" t="str">
            <v>Meezan bank Head office</v>
          </cell>
          <cell r="C22938" t="str">
            <v>fakhri brothers</v>
          </cell>
          <cell r="D22938" t="str">
            <v>Received from Ik in acc of Citi bank (Meezan bank chq # A-05627041 Given to ST brothers care of fakhri brothers) = 1,501,500</v>
          </cell>
          <cell r="E22938">
            <v>14683</v>
          </cell>
        </row>
        <row r="22939">
          <cell r="B22939" t="str">
            <v>j outlet lucky one mall</v>
          </cell>
          <cell r="C22939" t="str">
            <v>Muzammil</v>
          </cell>
          <cell r="D22939" t="str">
            <v>MCB chq 2007570421</v>
          </cell>
          <cell r="E22939">
            <v>150000</v>
          </cell>
        </row>
        <row r="22940">
          <cell r="B22940" t="str">
            <v>j outlet lucky one mall</v>
          </cell>
          <cell r="C22940" t="str">
            <v>Muzammil</v>
          </cell>
          <cell r="D22940" t="str">
            <v>MCB chq 2007570422</v>
          </cell>
          <cell r="E22940">
            <v>150000</v>
          </cell>
        </row>
        <row r="22941">
          <cell r="B22941" t="str">
            <v>j outlet lucky one mall</v>
          </cell>
          <cell r="C22941" t="str">
            <v>faheem elec</v>
          </cell>
          <cell r="D22941" t="str">
            <v>MCB chq 2007570424</v>
          </cell>
          <cell r="E22941">
            <v>55000</v>
          </cell>
        </row>
        <row r="22942">
          <cell r="B22942" t="str">
            <v xml:space="preserve">O/M Nue Multiplex </v>
          </cell>
          <cell r="C22942" t="str">
            <v>SST Tax</v>
          </cell>
          <cell r="D22942" t="str">
            <v>MCB chq 2007570425 = tot amt = 218,837</v>
          </cell>
          <cell r="E22942">
            <v>45360</v>
          </cell>
        </row>
        <row r="22943">
          <cell r="B22943" t="str">
            <v>O/M The Place</v>
          </cell>
          <cell r="C22943" t="str">
            <v>SST Tax</v>
          </cell>
          <cell r="D22943" t="str">
            <v>MCB chq 2007570425 = tot amt = 218,837</v>
          </cell>
          <cell r="E22943">
            <v>44880</v>
          </cell>
        </row>
        <row r="22944">
          <cell r="B22944" t="str">
            <v>FTC Floors</v>
          </cell>
          <cell r="C22944" t="str">
            <v>SST Tax</v>
          </cell>
          <cell r="D22944" t="str">
            <v>MCB chq 2007570425 = tot amt = 218,837</v>
          </cell>
          <cell r="E22944">
            <v>33872</v>
          </cell>
        </row>
        <row r="22945">
          <cell r="B22945" t="str">
            <v>FTC Floors</v>
          </cell>
          <cell r="C22945" t="str">
            <v>SST Tax</v>
          </cell>
          <cell r="D22945" t="str">
            <v>MCB chq 2007570425 = tot amt = 218,837 (FTC washroom bills)</v>
          </cell>
          <cell r="E22945">
            <v>94725</v>
          </cell>
        </row>
        <row r="22946">
          <cell r="B22946" t="str">
            <v>NASTP II</v>
          </cell>
          <cell r="C22946" t="str">
            <v>Zubair duct</v>
          </cell>
          <cell r="D22946" t="str">
            <v>MCB chq 2007570426</v>
          </cell>
          <cell r="E22946">
            <v>200000</v>
          </cell>
        </row>
        <row r="22947">
          <cell r="B22947" t="str">
            <v>NASTP II</v>
          </cell>
          <cell r="C22947" t="str">
            <v>Zubair duct</v>
          </cell>
          <cell r="D22947" t="str">
            <v>MCB chq 2007570427</v>
          </cell>
          <cell r="E22947">
            <v>200000</v>
          </cell>
        </row>
        <row r="22948">
          <cell r="B22948" t="str">
            <v>saifee hospital</v>
          </cell>
          <cell r="C22948" t="str">
            <v>IIL pipe</v>
          </cell>
          <cell r="D22948" t="str">
            <v>MCB chq 2007570428</v>
          </cell>
          <cell r="E22948">
            <v>311440</v>
          </cell>
        </row>
        <row r="22949">
          <cell r="B22949" t="str">
            <v>CITI Bank</v>
          </cell>
          <cell r="C22949" t="str">
            <v>Azher Duct</v>
          </cell>
          <cell r="D22949" t="str">
            <v>MCB chq 2007570430 (Total amt = 100,000)</v>
          </cell>
          <cell r="E22949">
            <v>25000</v>
          </cell>
        </row>
        <row r="22950">
          <cell r="B22950" t="str">
            <v>engro 7th floor</v>
          </cell>
          <cell r="C22950" t="str">
            <v>Azher Duct</v>
          </cell>
          <cell r="D22950" t="str">
            <v>MCB chq 2007570430 (Total amt = 100,000)</v>
          </cell>
          <cell r="E22950">
            <v>160000</v>
          </cell>
        </row>
        <row r="22951">
          <cell r="B22951" t="str">
            <v>Spar supermarket</v>
          </cell>
          <cell r="C22951" t="str">
            <v>crescent corporation</v>
          </cell>
          <cell r="D22951" t="str">
            <v>Received from Ik in acc of Engro 3rd floor (BAFL chq # 59957011) Given to Crescent corporation in acc of Spar copper pipe deal)</v>
          </cell>
          <cell r="E22951">
            <v>1895435</v>
          </cell>
        </row>
        <row r="22952">
          <cell r="B22952" t="str">
            <v>meezan gujranwala</v>
          </cell>
          <cell r="C22952" t="str">
            <v>IIL pipe</v>
          </cell>
          <cell r="D22952" t="str">
            <v>MCB chq 2007570442</v>
          </cell>
          <cell r="E22952">
            <v>162472</v>
          </cell>
        </row>
        <row r="22953">
          <cell r="B22953" t="str">
            <v>FTC Floors</v>
          </cell>
          <cell r="C22953" t="str">
            <v>Received</v>
          </cell>
          <cell r="D22953" t="str">
            <v>Received against bill for washroom work at FTC (against Bill # 153 SST inv # 1077)</v>
          </cell>
          <cell r="F22953">
            <v>1261745</v>
          </cell>
        </row>
        <row r="22954">
          <cell r="B22954" t="str">
            <v>CITI Bank</v>
          </cell>
          <cell r="C22954" t="str">
            <v>Received</v>
          </cell>
          <cell r="D22954" t="str">
            <v>Received from Ik in acc of Citi bank (Meezan bank chq # A-05627042 Given to universal traders care of Adeel)</v>
          </cell>
          <cell r="F22954">
            <v>5005006</v>
          </cell>
        </row>
        <row r="22955">
          <cell r="B22955" t="str">
            <v>CITI Bank</v>
          </cell>
          <cell r="C22955" t="str">
            <v>Received</v>
          </cell>
          <cell r="D22955" t="str">
            <v>1% invoice charges</v>
          </cell>
          <cell r="E22955">
            <v>40050</v>
          </cell>
        </row>
        <row r="22956">
          <cell r="B22956" t="str">
            <v>CITI Bank</v>
          </cell>
          <cell r="C22956" t="str">
            <v>Received</v>
          </cell>
          <cell r="D22956" t="str">
            <v>Received from Ik in acc of Citi bank (Meezan bank chq # A-05627041 Given to ST brothers care of fakhri brothers)</v>
          </cell>
          <cell r="F22956">
            <v>1501500</v>
          </cell>
        </row>
        <row r="22957">
          <cell r="B22957" t="str">
            <v>CITI Bank</v>
          </cell>
          <cell r="C22957" t="str">
            <v>Received</v>
          </cell>
          <cell r="D22957" t="str">
            <v>1% invoice charges for MCB chq # 2007570418 given to Universal traders care off Adeel Steel for SST inpt adjustment in FTC Floor washroom bill</v>
          </cell>
          <cell r="E22957">
            <v>4542</v>
          </cell>
        </row>
        <row r="22958">
          <cell r="B22958" t="str">
            <v>O/M The Place</v>
          </cell>
          <cell r="C22958" t="str">
            <v>Received</v>
          </cell>
          <cell r="D22958" t="str">
            <v xml:space="preserve">O &amp; M bill for Dec 24 </v>
          </cell>
          <cell r="F22958">
            <v>401676</v>
          </cell>
        </row>
        <row r="22959">
          <cell r="B22959" t="str">
            <v>Engro 3rd &amp; 8th Floor</v>
          </cell>
          <cell r="C22959" t="str">
            <v>Received</v>
          </cell>
          <cell r="D22959" t="str">
            <v>Received from Ik in acc of Engro 3rd floor (BAFL chq # 59956927) Given to Al madina steel traders)</v>
          </cell>
          <cell r="F22959">
            <v>5000019</v>
          </cell>
        </row>
        <row r="22960">
          <cell r="B22960" t="str">
            <v>Engro 3rd &amp; 8th Floor</v>
          </cell>
          <cell r="C22960" t="str">
            <v>Received</v>
          </cell>
          <cell r="D22960" t="str">
            <v>1% invoice charges</v>
          </cell>
          <cell r="E22960">
            <v>40000</v>
          </cell>
        </row>
        <row r="22961">
          <cell r="B22961" t="str">
            <v>o/m NASTP</v>
          </cell>
          <cell r="C22961" t="str">
            <v>Received</v>
          </cell>
          <cell r="D22961" t="str">
            <v>Received Nov 24 Operation and maintenance</v>
          </cell>
          <cell r="F22961">
            <v>1931558</v>
          </cell>
        </row>
        <row r="22962">
          <cell r="B22962" t="str">
            <v>Tomo JPMC</v>
          </cell>
          <cell r="C22962" t="str">
            <v>Received</v>
          </cell>
          <cell r="D22962" t="str">
            <v>Received against running Bill No 1 (DIB chq # 32250418 depositted in the PES DIB acc)</v>
          </cell>
          <cell r="F22962">
            <v>3489463</v>
          </cell>
        </row>
        <row r="22963">
          <cell r="B22963" t="str">
            <v>GSK DMC</v>
          </cell>
          <cell r="C22963" t="str">
            <v>Received</v>
          </cell>
          <cell r="D22963" t="str">
            <v>Received from My interiors in GSK acc against Bill (online transfer to Al madina steel)</v>
          </cell>
          <cell r="F22963">
            <v>2679142</v>
          </cell>
        </row>
        <row r="22964">
          <cell r="B22964" t="str">
            <v>GSK DMC</v>
          </cell>
          <cell r="C22964" t="str">
            <v>Received</v>
          </cell>
          <cell r="D22964" t="str">
            <v>1% invoice charges</v>
          </cell>
          <cell r="E22964">
            <v>26783</v>
          </cell>
        </row>
        <row r="22965">
          <cell r="B22965" t="str">
            <v>Engro 3rd &amp; 8th Floor</v>
          </cell>
          <cell r="C22965" t="str">
            <v>Received</v>
          </cell>
          <cell r="D22965" t="str">
            <v>Received from Ik in acc of Engro 3rd floor (BAFL chq # 59957011) Given to Crescent corporation in acc of Spar copper pipe deal)</v>
          </cell>
          <cell r="F22965">
            <v>1895435</v>
          </cell>
        </row>
        <row r="22966">
          <cell r="B22966" t="str">
            <v>Meezan bank Head office</v>
          </cell>
          <cell r="C22966" t="str">
            <v>Received</v>
          </cell>
          <cell r="D22966" t="str">
            <v>Received from Total in acc of Meezan (Meezan chq # A- 11183430) Given to SOR Steel Traders care off Adeel universal traders)</v>
          </cell>
          <cell r="F22966">
            <v>3637888</v>
          </cell>
        </row>
        <row r="22967">
          <cell r="B22967" t="str">
            <v>Meezan bank Head office</v>
          </cell>
          <cell r="C22967" t="str">
            <v>Received</v>
          </cell>
          <cell r="D22967" t="str">
            <v>Received from Total in acc of Meezan (Meezan chq # A- 11183342) Given to SOR Steel Traders care off Adeel universal traders)</v>
          </cell>
          <cell r="F22967">
            <v>3620988</v>
          </cell>
        </row>
        <row r="22968">
          <cell r="B22968" t="str">
            <v>Meezan bank Head office</v>
          </cell>
          <cell r="C22968" t="str">
            <v>Received</v>
          </cell>
          <cell r="D22968" t="str">
            <v>Received from Total in acc of Meezan (Meezan chq # A- 11183429) Given to SOR Steel Traders care off Adeel universal traders)</v>
          </cell>
          <cell r="F22968">
            <v>3604088</v>
          </cell>
        </row>
        <row r="22969">
          <cell r="B22969" t="str">
            <v>Meezan bank Head office</v>
          </cell>
          <cell r="C22969" t="str">
            <v>Received</v>
          </cell>
          <cell r="D22969" t="str">
            <v>1% invoice charges</v>
          </cell>
          <cell r="E22969">
            <v>36378</v>
          </cell>
        </row>
        <row r="22970">
          <cell r="B22970" t="str">
            <v>Meezan bank Head office</v>
          </cell>
          <cell r="C22970" t="str">
            <v>Received</v>
          </cell>
          <cell r="D22970" t="str">
            <v>1% invoice charges</v>
          </cell>
          <cell r="E22970">
            <v>36209</v>
          </cell>
        </row>
        <row r="22971">
          <cell r="B22971" t="str">
            <v>Meezan bank Head office</v>
          </cell>
          <cell r="C22971" t="str">
            <v>Received</v>
          </cell>
          <cell r="D22971" t="str">
            <v>1% invoice charges</v>
          </cell>
          <cell r="E22971">
            <v>36040</v>
          </cell>
        </row>
        <row r="22972">
          <cell r="B22972" t="str">
            <v>NICVD</v>
          </cell>
          <cell r="C22972" t="str">
            <v>material</v>
          </cell>
          <cell r="D22972" t="str">
            <v>purchased safety helmet + goggles and gloves</v>
          </cell>
          <cell r="E22972">
            <v>1700</v>
          </cell>
        </row>
        <row r="22973">
          <cell r="B22973" t="str">
            <v>BAH fire work</v>
          </cell>
          <cell r="C22973" t="str">
            <v>material</v>
          </cell>
          <cell r="D22973" t="str">
            <v>purchased fittngs from abbas (bill # 21228)</v>
          </cell>
          <cell r="E22973">
            <v>1160</v>
          </cell>
        </row>
        <row r="22974">
          <cell r="B22974" t="str">
            <v>BAH fire work</v>
          </cell>
          <cell r="C22974" t="str">
            <v>material</v>
          </cell>
          <cell r="D22974" t="str">
            <v>purchased angle</v>
          </cell>
          <cell r="E22974">
            <v>11850</v>
          </cell>
        </row>
        <row r="22975">
          <cell r="B22975" t="str">
            <v>Spar supermarket</v>
          </cell>
          <cell r="C22975" t="str">
            <v>material</v>
          </cell>
          <cell r="D22975" t="str">
            <v>purchased 5 catron black tapes</v>
          </cell>
          <cell r="E22975">
            <v>39600</v>
          </cell>
        </row>
        <row r="22976">
          <cell r="B22976" t="str">
            <v>j outlet lucky one mall</v>
          </cell>
          <cell r="C22976" t="str">
            <v>fare</v>
          </cell>
          <cell r="D22976" t="str">
            <v>paid</v>
          </cell>
          <cell r="E22976">
            <v>1500</v>
          </cell>
        </row>
        <row r="22977">
          <cell r="B22977" t="str">
            <v>saifee hospital</v>
          </cell>
          <cell r="C22977" t="str">
            <v>material</v>
          </cell>
          <cell r="D22977" t="str">
            <v>online by adeel to fatemi enterprises for fittings = 72,500</v>
          </cell>
          <cell r="E22977">
            <v>24100</v>
          </cell>
        </row>
        <row r="22978">
          <cell r="B22978" t="str">
            <v>Mall of Pindi</v>
          </cell>
          <cell r="C22978" t="str">
            <v>material</v>
          </cell>
          <cell r="D22978" t="str">
            <v>online by adeel to fatemi enterprises for fittings = 72,500</v>
          </cell>
          <cell r="E22978">
            <v>24300</v>
          </cell>
        </row>
        <row r="22979">
          <cell r="B22979" t="str">
            <v>BAH 12th Floor</v>
          </cell>
          <cell r="C22979" t="str">
            <v>material</v>
          </cell>
          <cell r="D22979" t="str">
            <v>online by adeel to fatemi enterprises for fittings = 72,500</v>
          </cell>
          <cell r="E22979">
            <v>24100</v>
          </cell>
        </row>
        <row r="22980">
          <cell r="B22980" t="str">
            <v>Meezan bank Head office</v>
          </cell>
          <cell r="C22980" t="str">
            <v>United insulation</v>
          </cell>
          <cell r="D22980" t="str">
            <v>Online by adeel to zain arsalan care of united insulation</v>
          </cell>
          <cell r="E22980">
            <v>82000</v>
          </cell>
        </row>
        <row r="22981">
          <cell r="B22981" t="str">
            <v>NASTP II</v>
          </cell>
          <cell r="C22981" t="str">
            <v>Abdullah enterprises</v>
          </cell>
          <cell r="D22981" t="str">
            <v xml:space="preserve">Online by Adeel to abdullah enterprises for air devices </v>
          </cell>
          <cell r="E22981">
            <v>101900</v>
          </cell>
        </row>
        <row r="22982">
          <cell r="B22982" t="str">
            <v>Imtiaz supermarket</v>
          </cell>
          <cell r="C22982" t="str">
            <v>charity</v>
          </cell>
          <cell r="D22982" t="str">
            <v>Paid for masjid renovation in Korangi (by BH)</v>
          </cell>
          <cell r="E22982">
            <v>30000</v>
          </cell>
        </row>
        <row r="22983">
          <cell r="B22983" t="str">
            <v>office</v>
          </cell>
          <cell r="C22983" t="str">
            <v>mineral water</v>
          </cell>
          <cell r="D22983" t="str">
            <v>paid</v>
          </cell>
          <cell r="E22983">
            <v>1920</v>
          </cell>
        </row>
        <row r="22984">
          <cell r="B22984" t="str">
            <v>Spar supermarket</v>
          </cell>
          <cell r="C22984" t="str">
            <v>material</v>
          </cell>
          <cell r="D22984" t="str">
            <v>purchased copper rods 1 kg</v>
          </cell>
          <cell r="E22984">
            <v>4600</v>
          </cell>
        </row>
        <row r="22985">
          <cell r="B22985" t="str">
            <v>NICVD</v>
          </cell>
          <cell r="C22985" t="str">
            <v>material</v>
          </cell>
          <cell r="D22985" t="str">
            <v>purchased copper rods 1 kg</v>
          </cell>
          <cell r="E22985">
            <v>4600</v>
          </cell>
        </row>
        <row r="22986">
          <cell r="B22986" t="str">
            <v>BAH 12th Floor</v>
          </cell>
          <cell r="C22986" t="str">
            <v>material</v>
          </cell>
          <cell r="D22986" t="str">
            <v>purchased colour material + bit</v>
          </cell>
          <cell r="E22986">
            <v>1900</v>
          </cell>
        </row>
        <row r="22987">
          <cell r="B22987" t="str">
            <v>Meezan bank Head office</v>
          </cell>
          <cell r="C22987" t="str">
            <v>fare</v>
          </cell>
          <cell r="D22987" t="str">
            <v>paid</v>
          </cell>
          <cell r="E22987">
            <v>3500</v>
          </cell>
        </row>
        <row r="22988">
          <cell r="B22988" t="str">
            <v>NICVD</v>
          </cell>
          <cell r="C22988" t="str">
            <v>fare</v>
          </cell>
          <cell r="D22988" t="str">
            <v>paid for channel</v>
          </cell>
          <cell r="E22988">
            <v>1000</v>
          </cell>
        </row>
        <row r="22989">
          <cell r="B22989" t="str">
            <v>Meezan Gujranwala</v>
          </cell>
          <cell r="C22989" t="str">
            <v>transportation</v>
          </cell>
          <cell r="D22989" t="str">
            <v>paid for truck fare</v>
          </cell>
          <cell r="E22989">
            <v>20000</v>
          </cell>
        </row>
        <row r="22990">
          <cell r="B22990" t="str">
            <v>office</v>
          </cell>
          <cell r="C22990" t="str">
            <v>misc</v>
          </cell>
          <cell r="D22990" t="str">
            <v>umer for office use</v>
          </cell>
          <cell r="E22990">
            <v>3000</v>
          </cell>
        </row>
        <row r="22991">
          <cell r="B22991" t="str">
            <v>Meezan Gujranwala</v>
          </cell>
          <cell r="C22991" t="str">
            <v>fuel</v>
          </cell>
          <cell r="D22991" t="str">
            <v>to mukhtar for fuel</v>
          </cell>
          <cell r="E22991">
            <v>2000</v>
          </cell>
        </row>
        <row r="22992">
          <cell r="B22992" t="str">
            <v>zeta mall</v>
          </cell>
          <cell r="C22992" t="str">
            <v>transportation</v>
          </cell>
          <cell r="D22992" t="str">
            <v>paid for fare fro forte to Raftar goods</v>
          </cell>
          <cell r="E22992">
            <v>5000</v>
          </cell>
        </row>
        <row r="22993">
          <cell r="B22993" t="str">
            <v>office</v>
          </cell>
          <cell r="C22993" t="str">
            <v>misc</v>
          </cell>
          <cell r="D22993" t="str">
            <v>to umer for car wash</v>
          </cell>
          <cell r="E22993">
            <v>2500</v>
          </cell>
        </row>
        <row r="22994">
          <cell r="B22994" t="str">
            <v>zeta mall</v>
          </cell>
          <cell r="C22994" t="str">
            <v>forte pakistan</v>
          </cell>
          <cell r="D22994" t="str">
            <v>Online by Adeel to ahmed gulzar care of forte for purchased of 25mm thick 15 Roll NBR insulation</v>
          </cell>
          <cell r="E22994">
            <v>507000</v>
          </cell>
        </row>
        <row r="22995">
          <cell r="B22995" t="str">
            <v>Meezan bank Head office</v>
          </cell>
          <cell r="C22995" t="str">
            <v>zag traders</v>
          </cell>
          <cell r="D22995" t="str">
            <v>Online by Adeel to M Mumtaz care off ZAG</v>
          </cell>
          <cell r="E22995">
            <v>200000</v>
          </cell>
        </row>
        <row r="22996">
          <cell r="B22996" t="str">
            <v>Meezan bank Head office</v>
          </cell>
          <cell r="C22996" t="str">
            <v>zag traders</v>
          </cell>
          <cell r="D22996" t="str">
            <v>Online by Adeel to M Mumtaz care off ZAG</v>
          </cell>
          <cell r="E22996">
            <v>200000</v>
          </cell>
        </row>
        <row r="22997">
          <cell r="B22997" t="str">
            <v>BAF maintenance</v>
          </cell>
          <cell r="C22997" t="str">
            <v>salary</v>
          </cell>
          <cell r="D22997" t="str">
            <v>Nadeem bha salary</v>
          </cell>
          <cell r="E22997">
            <v>50000</v>
          </cell>
        </row>
        <row r="22998">
          <cell r="B22998" t="str">
            <v>kumail bhai</v>
          </cell>
          <cell r="C22998" t="str">
            <v>salary</v>
          </cell>
          <cell r="D22998" t="str">
            <v>Waris salary</v>
          </cell>
          <cell r="E22998">
            <v>5000</v>
          </cell>
        </row>
        <row r="22999">
          <cell r="B22999" t="str">
            <v>Engro 7th Floor</v>
          </cell>
          <cell r="C22999" t="str">
            <v>salary</v>
          </cell>
          <cell r="D22999" t="str">
            <v xml:space="preserve">bilal bhai </v>
          </cell>
          <cell r="E22999">
            <v>50000</v>
          </cell>
        </row>
        <row r="23000">
          <cell r="B23000" t="str">
            <v xml:space="preserve">MHR Personal </v>
          </cell>
          <cell r="C23000" t="str">
            <v>salary</v>
          </cell>
          <cell r="D23000" t="str">
            <v>Mhr home mossi salaries</v>
          </cell>
          <cell r="E23000">
            <v>105000</v>
          </cell>
        </row>
        <row r="23001">
          <cell r="B23001" t="str">
            <v>zeta mall</v>
          </cell>
          <cell r="C23001" t="str">
            <v>Salary</v>
          </cell>
          <cell r="D23001" t="str">
            <v>Online by Adeel to M Ahmad for payment to Site engineer</v>
          </cell>
          <cell r="E23001">
            <v>30000</v>
          </cell>
        </row>
        <row r="23002">
          <cell r="B23002" t="str">
            <v>zeta mall</v>
          </cell>
          <cell r="C23002" t="str">
            <v>builty</v>
          </cell>
          <cell r="D23002" t="str">
            <v>paid for thermometer and guages</v>
          </cell>
          <cell r="E23002">
            <v>1700</v>
          </cell>
        </row>
        <row r="23003">
          <cell r="B23003" t="str">
            <v>Mall of Pindi</v>
          </cell>
          <cell r="C23003" t="str">
            <v>builty</v>
          </cell>
          <cell r="D23003" t="str">
            <v>Easy paisa to Abdul Raheem</v>
          </cell>
          <cell r="E23003">
            <v>5400</v>
          </cell>
        </row>
        <row r="23004">
          <cell r="B23004" t="str">
            <v>Imtiaz supermarket</v>
          </cell>
          <cell r="C23004" t="str">
            <v>salary</v>
          </cell>
          <cell r="D23004" t="str">
            <v>jahangeer salary</v>
          </cell>
          <cell r="E23004">
            <v>103700</v>
          </cell>
        </row>
        <row r="23005">
          <cell r="B23005" t="str">
            <v>Gul Ahmed</v>
          </cell>
          <cell r="C23005" t="str">
            <v>material</v>
          </cell>
          <cell r="D23005" t="str">
            <v>purchased 2.5 mm 4 core 28 meter wire</v>
          </cell>
          <cell r="E23005">
            <v>19000</v>
          </cell>
        </row>
        <row r="23006">
          <cell r="B23006" t="str">
            <v>PSYCHIATRY JPMC</v>
          </cell>
          <cell r="C23006" t="str">
            <v>fare</v>
          </cell>
          <cell r="D23006" t="str">
            <v>paid</v>
          </cell>
          <cell r="E23006">
            <v>500</v>
          </cell>
        </row>
        <row r="23007">
          <cell r="B23007" t="str">
            <v>office</v>
          </cell>
          <cell r="C23007" t="str">
            <v>misc</v>
          </cell>
          <cell r="D23007" t="str">
            <v>umer for office use</v>
          </cell>
          <cell r="E23007">
            <v>3000</v>
          </cell>
        </row>
        <row r="23008">
          <cell r="B23008" t="str">
            <v>Spar supermarket</v>
          </cell>
          <cell r="C23008" t="str">
            <v>fare</v>
          </cell>
          <cell r="D23008" t="str">
            <v>paid</v>
          </cell>
          <cell r="E23008">
            <v>800</v>
          </cell>
        </row>
        <row r="23009">
          <cell r="B23009" t="str">
            <v>Spar supermarket</v>
          </cell>
          <cell r="C23009" t="str">
            <v>shabbir brothers</v>
          </cell>
          <cell r="D23009" t="str">
            <v>cash paid for Copper pipe deal</v>
          </cell>
          <cell r="E23009">
            <v>830000</v>
          </cell>
        </row>
        <row r="23010">
          <cell r="B23010" t="str">
            <v>Spar supermarket</v>
          </cell>
          <cell r="C23010" t="str">
            <v>fare</v>
          </cell>
          <cell r="D23010" t="str">
            <v>paid for copper pipe</v>
          </cell>
          <cell r="E23010">
            <v>4000</v>
          </cell>
        </row>
        <row r="23011">
          <cell r="B23011" t="str">
            <v>Imtiaz supermarket</v>
          </cell>
          <cell r="C23011" t="str">
            <v>salary</v>
          </cell>
          <cell r="D23011" t="str">
            <v>chacha lateef salary</v>
          </cell>
          <cell r="E23011">
            <v>49300</v>
          </cell>
        </row>
        <row r="23012">
          <cell r="B23012" t="str">
            <v>office</v>
          </cell>
          <cell r="C23012" t="str">
            <v>salary</v>
          </cell>
          <cell r="D23012" t="str">
            <v>Ashraf bhai</v>
          </cell>
          <cell r="E23012">
            <v>90000</v>
          </cell>
        </row>
        <row r="23013">
          <cell r="B23013" t="str">
            <v>O/M The Place</v>
          </cell>
          <cell r="C23013" t="str">
            <v>salary</v>
          </cell>
          <cell r="D23013" t="str">
            <v>Mumtaz bhai salary</v>
          </cell>
          <cell r="E23013">
            <v>37670</v>
          </cell>
        </row>
        <row r="23014">
          <cell r="B23014" t="str">
            <v>office</v>
          </cell>
          <cell r="C23014" t="str">
            <v>salary</v>
          </cell>
          <cell r="D23014" t="str">
            <v>Ahsan salary</v>
          </cell>
          <cell r="E23014">
            <v>46000</v>
          </cell>
        </row>
        <row r="23015">
          <cell r="B23015" t="str">
            <v>office</v>
          </cell>
          <cell r="C23015" t="str">
            <v>salary</v>
          </cell>
          <cell r="D23015" t="str">
            <v>Kamran salary</v>
          </cell>
          <cell r="E23015">
            <v>52250</v>
          </cell>
        </row>
        <row r="23016">
          <cell r="B23016" t="str">
            <v>saifee hospital</v>
          </cell>
          <cell r="C23016" t="str">
            <v>salary</v>
          </cell>
          <cell r="D23016" t="str">
            <v>Umair + asif salary</v>
          </cell>
          <cell r="E23016">
            <v>81830</v>
          </cell>
        </row>
        <row r="23017">
          <cell r="B23017" t="str">
            <v>office</v>
          </cell>
          <cell r="C23017" t="str">
            <v>salary</v>
          </cell>
          <cell r="D23017" t="str">
            <v>umer salary</v>
          </cell>
          <cell r="E23017">
            <v>23000</v>
          </cell>
        </row>
        <row r="23018">
          <cell r="B23018" t="str">
            <v>Spar supermarket</v>
          </cell>
          <cell r="C23018" t="str">
            <v>shabbir brothers</v>
          </cell>
          <cell r="D23018" t="str">
            <v>Online by adeel to shabbir brothes for isolation valves</v>
          </cell>
          <cell r="E23018">
            <v>185100</v>
          </cell>
        </row>
        <row r="23019">
          <cell r="B23019" t="str">
            <v>BAH 12th Floor</v>
          </cell>
          <cell r="C23019" t="str">
            <v>Zaman contractor</v>
          </cell>
          <cell r="D23019" t="str">
            <v>online by adeel to zaman contractor</v>
          </cell>
          <cell r="E23019">
            <v>100000</v>
          </cell>
        </row>
        <row r="23020">
          <cell r="B23020" t="str">
            <v xml:space="preserve">MHR Personal </v>
          </cell>
          <cell r="C23020" t="str">
            <v>misc</v>
          </cell>
          <cell r="D23020" t="str">
            <v>Groceries (Jan 25) by BH</v>
          </cell>
          <cell r="E23020">
            <v>85000</v>
          </cell>
        </row>
        <row r="23021">
          <cell r="B23021" t="str">
            <v xml:space="preserve">MHR Personal </v>
          </cell>
          <cell r="C23021" t="str">
            <v>misc</v>
          </cell>
          <cell r="D23021" t="str">
            <v>Fuel at site (Jan 25) by bH</v>
          </cell>
          <cell r="E23021">
            <v>20000</v>
          </cell>
        </row>
        <row r="23022">
          <cell r="B23022" t="str">
            <v>mall of pindi</v>
          </cell>
          <cell r="C23022" t="str">
            <v>Material</v>
          </cell>
          <cell r="D23022" t="str">
            <v>Online by adeel to engr Ahsan for site expenses</v>
          </cell>
          <cell r="E23022">
            <v>65620</v>
          </cell>
        </row>
        <row r="23023">
          <cell r="B23023" t="str">
            <v>Spar supermarket</v>
          </cell>
          <cell r="C23023" t="str">
            <v>Material</v>
          </cell>
          <cell r="D23023" t="str">
            <v>Online by adeel to M Daniyal for payment to IJLAL for wire for Spar</v>
          </cell>
          <cell r="E23023">
            <v>124560</v>
          </cell>
        </row>
        <row r="23024">
          <cell r="B23024" t="str">
            <v>NASTP II</v>
          </cell>
          <cell r="C23024" t="str">
            <v>Salary</v>
          </cell>
          <cell r="D23024" t="str">
            <v>Online by adeel to ISRAR Ahmed</v>
          </cell>
          <cell r="E23024">
            <v>187000</v>
          </cell>
        </row>
        <row r="23025">
          <cell r="B23025" t="str">
            <v>BAH 12th Floor</v>
          </cell>
          <cell r="C23025" t="str">
            <v>Salary</v>
          </cell>
          <cell r="D23025" t="str">
            <v>Online by adeel to rohail sheikh</v>
          </cell>
          <cell r="E23025">
            <v>90000</v>
          </cell>
        </row>
        <row r="23026">
          <cell r="B23026" t="str">
            <v>FTC Floors</v>
          </cell>
          <cell r="C23026" t="str">
            <v>salary</v>
          </cell>
          <cell r="D23026" t="str">
            <v>ftc staff salaries</v>
          </cell>
          <cell r="E23026">
            <v>229969.75806451615</v>
          </cell>
        </row>
        <row r="23027">
          <cell r="B23027" t="str">
            <v>O/M The Place</v>
          </cell>
          <cell r="C23027" t="str">
            <v>salary</v>
          </cell>
          <cell r="D23027" t="str">
            <v>The place staff salaries</v>
          </cell>
          <cell r="E23027">
            <v>100920</v>
          </cell>
        </row>
        <row r="23028">
          <cell r="B23028" t="str">
            <v>FTC Floors</v>
          </cell>
          <cell r="C23028" t="str">
            <v>misc</v>
          </cell>
          <cell r="D23028" t="str">
            <v>for tea and refrehsment</v>
          </cell>
          <cell r="E23028">
            <v>3000</v>
          </cell>
        </row>
        <row r="23029">
          <cell r="B23029" t="str">
            <v>Gul Ahmed</v>
          </cell>
          <cell r="C23029" t="str">
            <v>salary</v>
          </cell>
          <cell r="D23029" t="str">
            <v>saad salary</v>
          </cell>
          <cell r="E23029">
            <v>65140</v>
          </cell>
        </row>
        <row r="23030">
          <cell r="B23030" t="str">
            <v>Gul Ahmed</v>
          </cell>
          <cell r="C23030" t="str">
            <v>material</v>
          </cell>
          <cell r="D23030" t="str">
            <v>purchaed conduits</v>
          </cell>
          <cell r="E23030">
            <v>400</v>
          </cell>
        </row>
        <row r="23031">
          <cell r="B23031" t="str">
            <v>Spar supermarket</v>
          </cell>
          <cell r="C23031" t="str">
            <v>material</v>
          </cell>
          <cell r="D23031" t="str">
            <v>purchased 2 kg copper rods</v>
          </cell>
          <cell r="E23031">
            <v>9200</v>
          </cell>
        </row>
        <row r="23032">
          <cell r="B23032" t="str">
            <v>Gul Ahmed</v>
          </cell>
          <cell r="C23032" t="str">
            <v>fuel</v>
          </cell>
          <cell r="D23032" t="str">
            <v>to mukhtar for fuel</v>
          </cell>
          <cell r="E23032">
            <v>1000</v>
          </cell>
        </row>
        <row r="23033">
          <cell r="B23033" t="str">
            <v>office</v>
          </cell>
          <cell r="C23033" t="str">
            <v>misc</v>
          </cell>
          <cell r="D23033" t="str">
            <v>umer for office use</v>
          </cell>
          <cell r="E23033">
            <v>3000</v>
          </cell>
        </row>
        <row r="23034">
          <cell r="B23034" t="str">
            <v>NASTP II</v>
          </cell>
          <cell r="C23034" t="str">
            <v>fare</v>
          </cell>
          <cell r="D23034" t="str">
            <v>paid</v>
          </cell>
          <cell r="E23034">
            <v>1200</v>
          </cell>
        </row>
        <row r="23035">
          <cell r="B23035" t="str">
            <v>Spar supermarket</v>
          </cell>
          <cell r="C23035" t="str">
            <v>misc</v>
          </cell>
          <cell r="D23035" t="str">
            <v>To moiz for slab cutting, wooden slip, refreshemnt</v>
          </cell>
          <cell r="E23035">
            <v>8500</v>
          </cell>
        </row>
        <row r="23036">
          <cell r="B23036" t="str">
            <v>Spar supermarket</v>
          </cell>
          <cell r="C23036" t="str">
            <v>salary</v>
          </cell>
          <cell r="D23036" t="str">
            <v>TO moiz</v>
          </cell>
          <cell r="E23036">
            <v>45000</v>
          </cell>
        </row>
        <row r="23037">
          <cell r="B23037" t="str">
            <v>Gul Ahmed</v>
          </cell>
          <cell r="C23037" t="str">
            <v>salary</v>
          </cell>
          <cell r="D23037" t="str">
            <v>Kamran + Mateen</v>
          </cell>
          <cell r="E23037">
            <v>74210</v>
          </cell>
        </row>
        <row r="23038">
          <cell r="B23038" t="str">
            <v>Meezan bank Head office</v>
          </cell>
          <cell r="C23038" t="str">
            <v>material</v>
          </cell>
          <cell r="D23038" t="str">
            <v>purchase glue from fast cool</v>
          </cell>
          <cell r="E23038">
            <v>11200</v>
          </cell>
        </row>
        <row r="23039">
          <cell r="B23039" t="str">
            <v>Imtiaz supermarket</v>
          </cell>
          <cell r="C23039" t="str">
            <v>salary</v>
          </cell>
          <cell r="D23039" t="str">
            <v>Imtiaz staff salaries</v>
          </cell>
          <cell r="E23039">
            <v>383630</v>
          </cell>
        </row>
        <row r="23040">
          <cell r="B23040" t="str">
            <v>NASTP II</v>
          </cell>
          <cell r="C23040" t="str">
            <v>salary</v>
          </cell>
          <cell r="D23040" t="str">
            <v>mukhtar salary</v>
          </cell>
          <cell r="E23040">
            <v>53270</v>
          </cell>
        </row>
        <row r="23041">
          <cell r="B23041" t="str">
            <v>O/M The Place</v>
          </cell>
          <cell r="C23041" t="str">
            <v>salary</v>
          </cell>
          <cell r="D23041" t="str">
            <v>Zeeshan salary</v>
          </cell>
          <cell r="E23041">
            <v>28000</v>
          </cell>
        </row>
        <row r="23042">
          <cell r="B23042" t="str">
            <v>Gul Ahmed</v>
          </cell>
          <cell r="C23042" t="str">
            <v>misc</v>
          </cell>
          <cell r="D23042" t="str">
            <v>to mukhtar for bike maintenance</v>
          </cell>
          <cell r="E23042">
            <v>2000</v>
          </cell>
        </row>
        <row r="23043">
          <cell r="B23043" t="str">
            <v>Imtiaz supermarket</v>
          </cell>
          <cell r="C23043" t="str">
            <v>fuel</v>
          </cell>
          <cell r="D23043" t="str">
            <v>To Jahangeer</v>
          </cell>
          <cell r="E23043">
            <v>1000</v>
          </cell>
        </row>
        <row r="23044">
          <cell r="B23044" t="str">
            <v xml:space="preserve">MHR Personal </v>
          </cell>
          <cell r="C23044" t="str">
            <v>misc</v>
          </cell>
          <cell r="D23044" t="str">
            <v>TO shafqat bill (jazz cash to hafiza noreen)</v>
          </cell>
          <cell r="E23044">
            <v>1000</v>
          </cell>
        </row>
        <row r="23045">
          <cell r="B23045" t="str">
            <v>zeta mall</v>
          </cell>
          <cell r="C23045" t="str">
            <v>Salary</v>
          </cell>
          <cell r="D23045" t="str">
            <v>Online by adeel to engr Ahsan for salaries</v>
          </cell>
          <cell r="E23045">
            <v>363419</v>
          </cell>
        </row>
        <row r="23046">
          <cell r="B23046" t="str">
            <v>meezan gujranwala</v>
          </cell>
          <cell r="C23046" t="str">
            <v>Salary</v>
          </cell>
          <cell r="D23046" t="str">
            <v>Online by adeel to Touqeer for salaries</v>
          </cell>
          <cell r="E23046">
            <v>177206</v>
          </cell>
        </row>
        <row r="23047">
          <cell r="B23047" t="str">
            <v>Gul Ahmed</v>
          </cell>
          <cell r="C23047" t="str">
            <v>Salary</v>
          </cell>
          <cell r="D23047" t="str">
            <v>Online by adeel to adnan hyder</v>
          </cell>
          <cell r="E23047">
            <v>115000</v>
          </cell>
        </row>
        <row r="23048">
          <cell r="B23048" t="str">
            <v xml:space="preserve">O/M Nue Multiplex </v>
          </cell>
          <cell r="C23048" t="str">
            <v>Salary</v>
          </cell>
          <cell r="D23048" t="str">
            <v>Online by adeel to Hassan for RMR salaries</v>
          </cell>
          <cell r="E23048">
            <v>181244</v>
          </cell>
        </row>
        <row r="23049">
          <cell r="B23049" t="str">
            <v>BAH fire work</v>
          </cell>
          <cell r="C23049" t="str">
            <v>Nexus engineering</v>
          </cell>
          <cell r="D23049" t="str">
            <v>Chq paid Allied Bank To Nexus Engineering in BAH 12 floor deal (By BH)</v>
          </cell>
          <cell r="E23049">
            <v>420000</v>
          </cell>
        </row>
        <row r="23050">
          <cell r="B23050" t="str">
            <v>NASTP II</v>
          </cell>
          <cell r="C23050" t="str">
            <v>sami duct</v>
          </cell>
          <cell r="D23050" t="str">
            <v>Chq paid Bank Al Falah To Sami Ducting (By BH)</v>
          </cell>
          <cell r="E23050">
            <v>550000</v>
          </cell>
        </row>
        <row r="23051">
          <cell r="B23051" t="str">
            <v>Pfizer</v>
          </cell>
          <cell r="C23051" t="str">
            <v>material</v>
          </cell>
          <cell r="D23051" t="str">
            <v>Purchased tools for site by mukhtar</v>
          </cell>
          <cell r="E23051">
            <v>19300</v>
          </cell>
        </row>
        <row r="23052">
          <cell r="B23052" t="str">
            <v>Meezan bank Head office</v>
          </cell>
          <cell r="C23052" t="str">
            <v>fare</v>
          </cell>
          <cell r="D23052" t="str">
            <v>paid</v>
          </cell>
          <cell r="E23052">
            <v>500</v>
          </cell>
        </row>
        <row r="23053">
          <cell r="B23053" t="str">
            <v>saifee hospital</v>
          </cell>
          <cell r="C23053" t="str">
            <v>salary</v>
          </cell>
          <cell r="D23053" t="str">
            <v>Abbas plumber salary</v>
          </cell>
          <cell r="E23053">
            <v>44610</v>
          </cell>
        </row>
        <row r="23054">
          <cell r="B23054" t="str">
            <v>Imtiaz supermarket</v>
          </cell>
          <cell r="C23054" t="str">
            <v>salary</v>
          </cell>
          <cell r="D23054" t="str">
            <v>Asif fiber salary</v>
          </cell>
          <cell r="E23054">
            <v>29650</v>
          </cell>
        </row>
        <row r="23055">
          <cell r="B23055" t="str">
            <v>Imtiaz supermarket</v>
          </cell>
          <cell r="C23055" t="str">
            <v>misc</v>
          </cell>
          <cell r="D23055" t="str">
            <v>To asif fiber for last month over time (recommend by nadeem)</v>
          </cell>
          <cell r="E23055">
            <v>9000</v>
          </cell>
        </row>
        <row r="23056">
          <cell r="B23056" t="str">
            <v>CITI Bank</v>
          </cell>
          <cell r="C23056" t="str">
            <v>salary</v>
          </cell>
          <cell r="D23056" t="str">
            <v>Noman + Imran salary</v>
          </cell>
          <cell r="E23056">
            <v>110000</v>
          </cell>
        </row>
        <row r="23057">
          <cell r="B23057" t="str">
            <v>office</v>
          </cell>
          <cell r="C23057" t="str">
            <v>salary</v>
          </cell>
          <cell r="D23057" t="str">
            <v>Irfan bhai + Rehan salary</v>
          </cell>
          <cell r="E23057">
            <v>122500</v>
          </cell>
        </row>
        <row r="23058">
          <cell r="B23058" t="str">
            <v>saifee hospital</v>
          </cell>
          <cell r="C23058" t="str">
            <v>salary</v>
          </cell>
          <cell r="D23058" t="str">
            <v>Khushnood salary + Shahid</v>
          </cell>
          <cell r="E23058">
            <v>125970</v>
          </cell>
        </row>
        <row r="23059">
          <cell r="B23059" t="str">
            <v>saifee hospital</v>
          </cell>
          <cell r="C23059" t="str">
            <v>salary</v>
          </cell>
          <cell r="D23059" t="str">
            <v>Nadeem painter salary</v>
          </cell>
          <cell r="E23059">
            <v>47000</v>
          </cell>
        </row>
        <row r="23060">
          <cell r="B23060" t="str">
            <v>j outlet lucky one mall</v>
          </cell>
          <cell r="C23060" t="str">
            <v>material</v>
          </cell>
          <cell r="D23060" t="str">
            <v>purchased 1 fire extinghuiser from paramount</v>
          </cell>
          <cell r="E23060">
            <v>5000</v>
          </cell>
        </row>
        <row r="23061">
          <cell r="B23061" t="str">
            <v>engro 7th floor</v>
          </cell>
          <cell r="C23061" t="str">
            <v>salary</v>
          </cell>
          <cell r="D23061" t="str">
            <v>Shahzaib salary</v>
          </cell>
          <cell r="E23061">
            <v>43650</v>
          </cell>
        </row>
        <row r="23062">
          <cell r="B23062" t="str">
            <v>zeta mall</v>
          </cell>
          <cell r="C23062" t="str">
            <v>Noman ducting</v>
          </cell>
          <cell r="D23062" t="str">
            <v>sheet hawala to noman by adeel = 700,000</v>
          </cell>
          <cell r="E23062">
            <v>350000</v>
          </cell>
        </row>
        <row r="23063">
          <cell r="B23063" t="str">
            <v>Mall of Pindi</v>
          </cell>
          <cell r="C23063" t="str">
            <v>Noman ducting</v>
          </cell>
          <cell r="D23063" t="str">
            <v>sheet hawala to noman by adeel = 700,000</v>
          </cell>
          <cell r="E23063">
            <v>350000</v>
          </cell>
        </row>
        <row r="23064">
          <cell r="B23064" t="str">
            <v>Spar supermarket</v>
          </cell>
          <cell r="C23064" t="str">
            <v>SMB enterprises</v>
          </cell>
          <cell r="D23064" t="str">
            <v>Online by adeel to SMB enterprises for purchased of 160 Length insulation purchased</v>
          </cell>
          <cell r="E23064">
            <v>50100</v>
          </cell>
        </row>
        <row r="23065">
          <cell r="B23065" t="str">
            <v>Dawood Center</v>
          </cell>
          <cell r="C23065" t="str">
            <v>Zafar Grills</v>
          </cell>
          <cell r="D23065" t="str">
            <v>Online by adeel to Zafar grills  = 90,000</v>
          </cell>
          <cell r="E23065">
            <v>82756</v>
          </cell>
        </row>
        <row r="23066">
          <cell r="B23066" t="str">
            <v>o/m NASTP</v>
          </cell>
          <cell r="C23066" t="str">
            <v>Zafar Grills</v>
          </cell>
          <cell r="D23066" t="str">
            <v>Online by adeel to Zafar grills  = 90,000</v>
          </cell>
          <cell r="E23066">
            <v>7244</v>
          </cell>
        </row>
        <row r="23067">
          <cell r="B23067" t="str">
            <v>NICVD</v>
          </cell>
          <cell r="C23067" t="str">
            <v>salary</v>
          </cell>
          <cell r="D23067" t="str">
            <v>Imran Engr + Irfan AC + Ahmed + Fahad salary</v>
          </cell>
          <cell r="E23067">
            <v>181200</v>
          </cell>
        </row>
        <row r="23068">
          <cell r="B23068" t="str">
            <v>office</v>
          </cell>
          <cell r="C23068" t="str">
            <v>misc</v>
          </cell>
          <cell r="D23068" t="str">
            <v>umer for office use</v>
          </cell>
          <cell r="E23068">
            <v>2000</v>
          </cell>
        </row>
        <row r="23069">
          <cell r="B23069" t="str">
            <v>Bahria project</v>
          </cell>
          <cell r="C23069" t="str">
            <v>salary</v>
          </cell>
          <cell r="D23069" t="str">
            <v>Amjad + Waseem Tariq</v>
          </cell>
          <cell r="E23069">
            <v>112100</v>
          </cell>
        </row>
        <row r="23070">
          <cell r="B23070" t="str">
            <v>CITI Bank</v>
          </cell>
          <cell r="C23070" t="str">
            <v>salary</v>
          </cell>
          <cell r="D23070" t="str">
            <v>umair + Jawed salary</v>
          </cell>
          <cell r="E23070">
            <v>71620</v>
          </cell>
        </row>
        <row r="23071">
          <cell r="B23071" t="str">
            <v>engro 7th floor</v>
          </cell>
          <cell r="C23071" t="str">
            <v>salary</v>
          </cell>
          <cell r="D23071" t="str">
            <v>Laraib salary</v>
          </cell>
          <cell r="E23071">
            <v>34230</v>
          </cell>
        </row>
        <row r="23072">
          <cell r="B23072" t="str">
            <v>Meezan bank Head office</v>
          </cell>
          <cell r="C23072" t="str">
            <v>salary</v>
          </cell>
          <cell r="D23072" t="str">
            <v>Amir + Gul Sher salary</v>
          </cell>
          <cell r="E23072">
            <v>88120</v>
          </cell>
        </row>
        <row r="23073">
          <cell r="B23073" t="str">
            <v>FTC Floors</v>
          </cell>
          <cell r="C23073" t="str">
            <v>fare</v>
          </cell>
          <cell r="D23073" t="str">
            <v>paid for suuzuki fare 5 turn for malba shifting</v>
          </cell>
          <cell r="E23073">
            <v>12000</v>
          </cell>
        </row>
        <row r="23074">
          <cell r="B23074" t="str">
            <v>CITI Bank</v>
          </cell>
          <cell r="C23074" t="str">
            <v>fare</v>
          </cell>
          <cell r="D23074" t="str">
            <v>bykia</v>
          </cell>
          <cell r="E23074">
            <v>250</v>
          </cell>
        </row>
        <row r="23075">
          <cell r="B23075" t="str">
            <v>j outlet lucky one mall</v>
          </cell>
          <cell r="C23075" t="str">
            <v>fare</v>
          </cell>
          <cell r="D23075" t="str">
            <v xml:space="preserve">paid </v>
          </cell>
          <cell r="E23075">
            <v>1500</v>
          </cell>
        </row>
        <row r="23076">
          <cell r="B23076" t="str">
            <v>Spar supermarket</v>
          </cell>
          <cell r="C23076" t="str">
            <v>material</v>
          </cell>
          <cell r="D23076" t="str">
            <v>purchased cable tie</v>
          </cell>
          <cell r="E23076">
            <v>700</v>
          </cell>
        </row>
        <row r="23077">
          <cell r="B23077" t="str">
            <v>Spar supermarket</v>
          </cell>
          <cell r="C23077" t="str">
            <v>shabbir brothers</v>
          </cell>
          <cell r="D23077" t="str">
            <v>Cash delivered to the shabbir brother (rec by Huzaifa)</v>
          </cell>
          <cell r="E23077">
            <v>1000000</v>
          </cell>
        </row>
        <row r="23078">
          <cell r="B23078" t="str">
            <v>NICVD</v>
          </cell>
          <cell r="C23078" t="str">
            <v>material</v>
          </cell>
          <cell r="D23078" t="str">
            <v>misc invoices by imran engr</v>
          </cell>
          <cell r="E23078">
            <v>35380</v>
          </cell>
        </row>
        <row r="23079">
          <cell r="B23079" t="str">
            <v>zeta mall</v>
          </cell>
          <cell r="C23079" t="str">
            <v>material</v>
          </cell>
          <cell r="D23079" t="str">
            <v>Online by BH to Engr Ahsan for site purchasing</v>
          </cell>
          <cell r="E23079">
            <v>69000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BAF maintenance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Zakar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Various sites</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Spar supermarket</v>
          </cell>
          <cell r="C23264" t="str">
            <v>amir contractor</v>
          </cell>
          <cell r="D23264" t="str">
            <v>Paid MCB chq 2007570443</v>
          </cell>
          <cell r="E23264">
            <v>300000</v>
          </cell>
        </row>
        <row r="23265">
          <cell r="B23265" t="str">
            <v xml:space="preserve">MHR Personal </v>
          </cell>
          <cell r="C23265" t="str">
            <v>sir rehman</v>
          </cell>
          <cell r="D23265" t="str">
            <v>Paid MCB chq 2007570445</v>
          </cell>
          <cell r="E23265">
            <v>59000</v>
          </cell>
        </row>
        <row r="23266">
          <cell r="B23266" t="str">
            <v>BAF maintenance</v>
          </cell>
          <cell r="C23266" t="str">
            <v>shakeel duct</v>
          </cell>
          <cell r="D23266" t="str">
            <v>Paid MCB chq 2007570446</v>
          </cell>
          <cell r="E23266">
            <v>100000</v>
          </cell>
        </row>
        <row r="23267">
          <cell r="B23267" t="str">
            <v>o/m NASTP</v>
          </cell>
          <cell r="C23267" t="str">
            <v>SST Tax</v>
          </cell>
          <cell r="D23267" t="str">
            <v>Paid MCB chq 2007570447 = 164,383/-</v>
          </cell>
          <cell r="E23267">
            <v>18000</v>
          </cell>
        </row>
        <row r="23268">
          <cell r="B23268" t="str">
            <v xml:space="preserve">O/M Nue Multiplex </v>
          </cell>
          <cell r="C23268" t="str">
            <v>SST Tax</v>
          </cell>
          <cell r="D23268" t="str">
            <v>Paid MCB chq 2007570447 = 164,383/-</v>
          </cell>
          <cell r="E23268">
            <v>45360</v>
          </cell>
        </row>
        <row r="23269">
          <cell r="B23269" t="str">
            <v>O/M The Place</v>
          </cell>
          <cell r="C23269" t="str">
            <v>SST Tax</v>
          </cell>
          <cell r="D23269" t="str">
            <v>Paid MCB chq 2007570447 = 164,383/-</v>
          </cell>
          <cell r="E23269">
            <v>44880</v>
          </cell>
        </row>
        <row r="23270">
          <cell r="B23270" t="str">
            <v>FTC Floors</v>
          </cell>
          <cell r="C23270" t="str">
            <v>SST Tax</v>
          </cell>
          <cell r="D23270" t="str">
            <v>Paid MCB chq 2007570447 = 164,383/-</v>
          </cell>
          <cell r="E23270">
            <v>33872</v>
          </cell>
        </row>
        <row r="23271">
          <cell r="B23271" t="str">
            <v>ueP 17th Floor</v>
          </cell>
          <cell r="C23271" t="str">
            <v>SST Tax</v>
          </cell>
          <cell r="D23271" t="str">
            <v>Paid MCB chq 2007570447 = 164,383/-</v>
          </cell>
          <cell r="E23271">
            <v>22271</v>
          </cell>
        </row>
        <row r="23272">
          <cell r="B23272" t="str">
            <v>Imtiaz supermarket</v>
          </cell>
          <cell r="C23272" t="str">
            <v>Kamran insulator</v>
          </cell>
          <cell r="D23272" t="str">
            <v>Paid MCB chq 2007570448</v>
          </cell>
          <cell r="E23272">
            <v>189500</v>
          </cell>
        </row>
        <row r="23273">
          <cell r="B23273" t="str">
            <v>meezan gujranwala</v>
          </cell>
          <cell r="C23273" t="str">
            <v>IIL pipe</v>
          </cell>
          <cell r="D23273" t="str">
            <v>Paid MCB chq 2031680107</v>
          </cell>
          <cell r="E23273">
            <v>55100</v>
          </cell>
        </row>
        <row r="23274">
          <cell r="B23274" t="str">
            <v>NASTP II</v>
          </cell>
          <cell r="C23274" t="str">
            <v>Muzammil</v>
          </cell>
          <cell r="D23274" t="str">
            <v>Paid MCB chq 2031680108</v>
          </cell>
          <cell r="E23274">
            <v>250000</v>
          </cell>
        </row>
        <row r="23275">
          <cell r="B23275" t="str">
            <v>Gul Ahmed</v>
          </cell>
          <cell r="C23275" t="str">
            <v>shakeel duct</v>
          </cell>
          <cell r="D23275" t="str">
            <v>Paid MCB chq 2031680109</v>
          </cell>
          <cell r="E23275">
            <v>100000</v>
          </cell>
        </row>
        <row r="23276">
          <cell r="B23276" t="str">
            <v>Rehmat shipping</v>
          </cell>
          <cell r="C23276" t="str">
            <v>faheem elec</v>
          </cell>
          <cell r="D23276" t="str">
            <v>Paid MCB chq 2031680110 = 170,000 + Cash from BH 77,000/- = 247000</v>
          </cell>
          <cell r="E23276">
            <v>45000</v>
          </cell>
        </row>
        <row r="23277">
          <cell r="B23277" t="str">
            <v>Gul Ahmed</v>
          </cell>
          <cell r="C23277" t="str">
            <v>faheem elec</v>
          </cell>
          <cell r="D23277" t="str">
            <v>Paid MCB chq 2031680110 = 170,000 + Cash from BH 77,000/- = 247000</v>
          </cell>
          <cell r="E23277">
            <v>30000</v>
          </cell>
        </row>
        <row r="23278">
          <cell r="B23278" t="str">
            <v>Spar supermarket</v>
          </cell>
          <cell r="C23278" t="str">
            <v>faheem elec</v>
          </cell>
          <cell r="D23278" t="str">
            <v>Paid MCB chq 2031680110 = 170,000 + Cash from BH 77,000/- = 247000</v>
          </cell>
          <cell r="E23278">
            <v>150000</v>
          </cell>
        </row>
        <row r="23279">
          <cell r="B23279" t="str">
            <v>CITI Bank</v>
          </cell>
          <cell r="C23279" t="str">
            <v>faheem elec</v>
          </cell>
          <cell r="D23279" t="str">
            <v>Paid MCB chq 2031680110 = 170,000 + Cash from BH 77,000/- = 247000</v>
          </cell>
          <cell r="E23279">
            <v>22000</v>
          </cell>
        </row>
        <row r="23280">
          <cell r="B23280" t="str">
            <v>O/M The Place</v>
          </cell>
          <cell r="C23280" t="str">
            <v>Received</v>
          </cell>
          <cell r="D23280" t="str">
            <v>O &amp; M bill for Jan 25</v>
          </cell>
          <cell r="F23280">
            <v>401676</v>
          </cell>
        </row>
        <row r="23281">
          <cell r="B23281" t="str">
            <v>FTC Floors</v>
          </cell>
          <cell r="C23281" t="str">
            <v>Received</v>
          </cell>
          <cell r="D23281" t="str">
            <v>1% invoice charges for MCB chq # 2007570444 given to Universal traders care off Adeel Steel for SST inpt adjustment in NASTP payment</v>
          </cell>
          <cell r="E23281">
            <v>20000</v>
          </cell>
        </row>
        <row r="23282">
          <cell r="B23282" t="str">
            <v>ueP 17th Floor</v>
          </cell>
          <cell r="C23282" t="str">
            <v>Received</v>
          </cell>
          <cell r="D23282" t="str">
            <v>Received balanced retention amount</v>
          </cell>
          <cell r="F23282">
            <v>1422198</v>
          </cell>
        </row>
        <row r="23283">
          <cell r="B23283" t="str">
            <v>Honey moon lounge</v>
          </cell>
          <cell r="C23283" t="str">
            <v>Received</v>
          </cell>
          <cell r="D23283" t="str">
            <v>Received Mob advance from Total Meezan bank chq # A39790023 (Given to Nadeem iqbal in his profit sharing)</v>
          </cell>
          <cell r="F23283">
            <v>1000000</v>
          </cell>
        </row>
        <row r="23284">
          <cell r="B23284" t="str">
            <v>standard chartered Bank</v>
          </cell>
          <cell r="C23284" t="str">
            <v>Received</v>
          </cell>
          <cell r="D23284" t="str">
            <v>Received From Total in acc of SCB (Online tranfer in shehroz ahmed acc care of BH)</v>
          </cell>
          <cell r="F23284">
            <v>400000</v>
          </cell>
        </row>
        <row r="23285">
          <cell r="B23285" t="str">
            <v>standard chartered Bank</v>
          </cell>
          <cell r="C23285" t="str">
            <v>Received</v>
          </cell>
          <cell r="D23285" t="str">
            <v>Received From Total in acc of SCB (Online tranfer in shehroz ahmed acc care of BH)</v>
          </cell>
          <cell r="F23285">
            <v>500000</v>
          </cell>
        </row>
        <row r="23286">
          <cell r="B23286" t="str">
            <v>standard chartered Bank</v>
          </cell>
          <cell r="C23286" t="str">
            <v>Received</v>
          </cell>
          <cell r="D23286" t="str">
            <v>Received From Total in acc of SCB (Online tranfer in shehroz ahmed acc care of BH)</v>
          </cell>
          <cell r="F23286">
            <v>500000</v>
          </cell>
        </row>
        <row r="23287">
          <cell r="B23287" t="str">
            <v>standard chartered Bank</v>
          </cell>
          <cell r="C23287" t="str">
            <v>Received</v>
          </cell>
          <cell r="D23287" t="str">
            <v>Received From Total in acc of SCB (Online tranfer in shehroz ahmed acc care of BH)</v>
          </cell>
          <cell r="F23287">
            <v>350000</v>
          </cell>
        </row>
        <row r="23288">
          <cell r="B23288" t="str">
            <v>standard chartered Bank</v>
          </cell>
          <cell r="C23288" t="str">
            <v>Received</v>
          </cell>
          <cell r="D23288" t="str">
            <v>Received From Total in acc of SCB (Online tranfer in shehroz ahmed acc care of BH)</v>
          </cell>
          <cell r="F23288">
            <v>300000</v>
          </cell>
        </row>
        <row r="23289">
          <cell r="B23289" t="str">
            <v>standard chartered Bank</v>
          </cell>
          <cell r="C23289" t="str">
            <v>Received</v>
          </cell>
          <cell r="D23289" t="str">
            <v>Received From Total in acc of SCB (Online tranfer in shehroz ahmed acc care of BH)</v>
          </cell>
          <cell r="F23289">
            <v>650000</v>
          </cell>
        </row>
        <row r="23290">
          <cell r="B23290" t="str">
            <v>CITI Bank</v>
          </cell>
          <cell r="C23290" t="str">
            <v>Received</v>
          </cell>
          <cell r="D23290" t="str">
            <v>Received from Ik in acc of Citi (Meezan chq # A-11162932) Given to universal traders care off adeel)</v>
          </cell>
          <cell r="F23290">
            <v>7307488</v>
          </cell>
        </row>
        <row r="23291">
          <cell r="B23291" t="str">
            <v>CITI Bank</v>
          </cell>
          <cell r="C23291" t="str">
            <v>Received</v>
          </cell>
          <cell r="D23291" t="str">
            <v>1% invoice charges</v>
          </cell>
          <cell r="E23291">
            <v>61000</v>
          </cell>
        </row>
        <row r="23292">
          <cell r="B23292" t="str">
            <v>FTC Floors</v>
          </cell>
          <cell r="C23292" t="str">
            <v>Received</v>
          </cell>
          <cell r="D23292" t="str">
            <v xml:space="preserve">FTC Monthly Dec 24 </v>
          </cell>
          <cell r="F23292">
            <v>280434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1">
          <cell r="C21">
            <v>1430752.6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FD8A-86C3-4142-8E1E-4CD50BA460A5}">
  <sheetPr>
    <tabColor rgb="FFFFFF00"/>
  </sheetPr>
  <dimension ref="A1:E23"/>
  <sheetViews>
    <sheetView tabSelected="1" workbookViewId="0">
      <selection activeCell="I10" sqref="I10"/>
    </sheetView>
  </sheetViews>
  <sheetFormatPr defaultRowHeight="15"/>
  <cols>
    <col min="1" max="1" width="9.140625" style="80"/>
    <col min="2" max="2" width="33.140625" style="80" customWidth="1"/>
    <col min="3" max="3" width="16.140625" style="80" customWidth="1"/>
    <col min="4" max="4" width="14.28515625" style="80" customWidth="1"/>
    <col min="5" max="5" width="15.42578125" style="80" customWidth="1"/>
    <col min="6" max="16384" width="9.140625" style="80"/>
  </cols>
  <sheetData>
    <row r="1" spans="1:5" ht="21">
      <c r="A1" s="404" t="s">
        <v>163</v>
      </c>
      <c r="B1" s="404"/>
      <c r="C1" s="404"/>
      <c r="D1" s="404"/>
      <c r="E1" s="404"/>
    </row>
    <row r="3" spans="1:5" ht="21">
      <c r="A3" s="404" t="s">
        <v>313</v>
      </c>
      <c r="B3" s="404"/>
      <c r="C3" s="404"/>
      <c r="D3" s="404"/>
      <c r="E3" s="404"/>
    </row>
    <row r="4" spans="1:5" ht="21">
      <c r="A4" s="86"/>
      <c r="B4" s="86"/>
      <c r="C4" s="86"/>
      <c r="D4" s="86"/>
      <c r="E4" s="86"/>
    </row>
    <row r="5" spans="1:5" s="84" customFormat="1" ht="30">
      <c r="A5" s="81" t="s">
        <v>164</v>
      </c>
      <c r="B5" s="81" t="s">
        <v>165</v>
      </c>
      <c r="C5" s="82" t="s">
        <v>166</v>
      </c>
      <c r="D5" s="83" t="s">
        <v>167</v>
      </c>
      <c r="E5" s="82" t="s">
        <v>168</v>
      </c>
    </row>
    <row r="6" spans="1:5" s="89" customFormat="1" ht="20.25" customHeight="1">
      <c r="A6" s="87"/>
      <c r="B6" s="88"/>
      <c r="C6" s="87"/>
      <c r="D6" s="87"/>
      <c r="E6" s="87"/>
    </row>
    <row r="7" spans="1:5" ht="20.25" customHeight="1">
      <c r="A7" s="85"/>
      <c r="B7" s="415" t="s">
        <v>161</v>
      </c>
      <c r="C7" s="402">
        <f>'HVAC 7F'!G130</f>
        <v>9456570.9000000004</v>
      </c>
      <c r="D7" s="402">
        <f>'HVAC 7F'!I130</f>
        <v>1840771.8</v>
      </c>
      <c r="E7" s="402">
        <f>D7+C7</f>
        <v>11297342.700000001</v>
      </c>
    </row>
    <row r="8" spans="1:5" ht="20.25" customHeight="1">
      <c r="A8" s="85"/>
      <c r="B8" s="415"/>
      <c r="C8" s="402"/>
      <c r="D8" s="402"/>
      <c r="E8" s="402"/>
    </row>
    <row r="9" spans="1:5" ht="20.25" customHeight="1">
      <c r="A9" s="85"/>
      <c r="B9" s="415" t="s">
        <v>169</v>
      </c>
      <c r="C9" s="402">
        <f>'FF 7F'!L39</f>
        <v>5598489.5999999996</v>
      </c>
      <c r="D9" s="402">
        <f>'FF 7F'!N39</f>
        <v>668295</v>
      </c>
      <c r="E9" s="402">
        <f t="shared" ref="E9" si="0">D9+C9</f>
        <v>6266784.5999999996</v>
      </c>
    </row>
    <row r="10" spans="1:5" ht="20.25" customHeight="1">
      <c r="A10" s="85"/>
      <c r="B10" s="415"/>
      <c r="C10" s="402"/>
      <c r="D10" s="402"/>
      <c r="E10" s="402"/>
    </row>
    <row r="11" spans="1:5" ht="20.25" customHeight="1">
      <c r="A11" s="85"/>
      <c r="B11" s="415" t="s">
        <v>170</v>
      </c>
      <c r="C11" s="402">
        <f>'Plum 7th'!G77</f>
        <v>524277</v>
      </c>
      <c r="D11" s="402">
        <f>'Plum 7th'!I77</f>
        <v>341986.25</v>
      </c>
      <c r="E11" s="402">
        <f t="shared" ref="E11" si="1">D11+C11</f>
        <v>866263.25</v>
      </c>
    </row>
    <row r="12" spans="1:5" ht="20.25" customHeight="1">
      <c r="A12" s="85"/>
      <c r="B12" s="415"/>
      <c r="C12" s="402"/>
      <c r="D12" s="402"/>
      <c r="E12" s="402"/>
    </row>
    <row r="13" spans="1:5" ht="20.25" customHeight="1">
      <c r="A13" s="85"/>
      <c r="B13" s="415" t="s">
        <v>162</v>
      </c>
      <c r="C13" s="402">
        <f>'BMS 7F'!G48</f>
        <v>2471300</v>
      </c>
      <c r="D13" s="402">
        <f>'BMS 7F'!I48</f>
        <v>320500</v>
      </c>
      <c r="E13" s="402">
        <f t="shared" ref="E13" si="2">D13+C13</f>
        <v>2791800</v>
      </c>
    </row>
    <row r="14" spans="1:5" ht="20.25" customHeight="1">
      <c r="A14" s="85"/>
      <c r="B14" s="416"/>
      <c r="C14" s="90"/>
      <c r="D14" s="90"/>
      <c r="E14" s="90"/>
    </row>
    <row r="15" spans="1:5" ht="27" customHeight="1">
      <c r="A15" s="85"/>
      <c r="B15" s="120" t="s">
        <v>171</v>
      </c>
      <c r="C15" s="120">
        <f>C13+C11+C9+C7</f>
        <v>18050637.5</v>
      </c>
      <c r="D15" s="120">
        <f>D13+D11+D9+D7</f>
        <v>3171553.05</v>
      </c>
      <c r="E15" s="120">
        <f>E13+E11+E9+E7</f>
        <v>21222190.550000001</v>
      </c>
    </row>
    <row r="16" spans="1:5">
      <c r="B16" s="417"/>
    </row>
    <row r="17" spans="2:5">
      <c r="B17" s="417"/>
    </row>
    <row r="18" spans="2:5" ht="27" customHeight="1">
      <c r="C18" s="418" t="s">
        <v>314</v>
      </c>
      <c r="D18" s="418"/>
      <c r="E18" s="120">
        <f>[2]Sheet1!$C$21</f>
        <v>1430752.6</v>
      </c>
    </row>
    <row r="19" spans="2:5" ht="27" customHeight="1">
      <c r="C19" s="418" t="s">
        <v>315</v>
      </c>
      <c r="D19" s="418"/>
      <c r="E19" s="120">
        <f>E18+E15</f>
        <v>22652943.150000002</v>
      </c>
    </row>
    <row r="20" spans="2:5" ht="27" customHeight="1">
      <c r="C20" s="418" t="s">
        <v>316</v>
      </c>
      <c r="D20" s="418"/>
      <c r="E20" s="120">
        <f>E19*4.5%</f>
        <v>1019382.4417500001</v>
      </c>
    </row>
    <row r="21" spans="2:5" ht="27" customHeight="1">
      <c r="C21" s="418" t="s">
        <v>317</v>
      </c>
      <c r="D21" s="418"/>
      <c r="E21" s="120">
        <f>E20+E19</f>
        <v>23672325.591750003</v>
      </c>
    </row>
    <row r="22" spans="2:5" ht="27" customHeight="1">
      <c r="C22" s="418" t="s">
        <v>318</v>
      </c>
      <c r="D22" s="418"/>
      <c r="E22" s="403">
        <f ca="1">SUMIF([1]Posting!$B:$F,"engro 7th floor",[1]Posting!$F:$F)</f>
        <v>8508670</v>
      </c>
    </row>
    <row r="23" spans="2:5" ht="31.5" customHeight="1">
      <c r="C23" s="418" t="s">
        <v>319</v>
      </c>
      <c r="D23" s="418"/>
      <c r="E23" s="120">
        <f ca="1">E21-E22</f>
        <v>15163655.591750003</v>
      </c>
    </row>
  </sheetData>
  <mergeCells count="8">
    <mergeCell ref="C21:D21"/>
    <mergeCell ref="C22:D22"/>
    <mergeCell ref="C23:D23"/>
    <mergeCell ref="A1:E1"/>
    <mergeCell ref="A3:E3"/>
    <mergeCell ref="C18:D18"/>
    <mergeCell ref="C19:D19"/>
    <mergeCell ref="C20:D20"/>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135"/>
  <sheetViews>
    <sheetView view="pageBreakPreview" topLeftCell="C1" zoomScaleNormal="85" zoomScaleSheetLayoutView="100" workbookViewId="0">
      <selection activeCell="N1" sqref="N1:N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74" customWidth="1"/>
    <col min="10" max="10" width="15.7109375" style="74" customWidth="1"/>
    <col min="11" max="11" width="21.7109375" style="2" hidden="1" customWidth="1"/>
    <col min="12" max="12" width="23.140625" style="2" hidden="1" customWidth="1"/>
    <col min="13" max="13" width="9.140625" style="1"/>
    <col min="14" max="14" width="11.140625" style="1" customWidth="1"/>
    <col min="15" max="15" width="14.28515625" style="1" customWidth="1"/>
    <col min="16" max="16384" width="9.140625" style="1"/>
  </cols>
  <sheetData>
    <row r="1" spans="1:39" s="12" customFormat="1" ht="39.950000000000003" customHeight="1">
      <c r="A1" s="36" t="s">
        <v>157</v>
      </c>
      <c r="B1" s="44"/>
      <c r="C1" s="13"/>
      <c r="D1" s="13"/>
      <c r="E1" s="13"/>
      <c r="F1" s="75"/>
      <c r="G1" s="75"/>
      <c r="H1" s="75"/>
      <c r="I1" s="75"/>
      <c r="J1" s="76"/>
      <c r="K1" s="13"/>
      <c r="L1" s="14"/>
    </row>
    <row r="2" spans="1:39" s="5" customFormat="1" ht="12.6" customHeight="1">
      <c r="A2" s="4">
        <v>1</v>
      </c>
      <c r="B2" s="4">
        <v>2</v>
      </c>
      <c r="C2" s="4">
        <v>3</v>
      </c>
      <c r="D2" s="4">
        <v>4</v>
      </c>
      <c r="E2" s="4">
        <v>5</v>
      </c>
      <c r="F2" s="61">
        <v>6</v>
      </c>
      <c r="G2" s="61">
        <v>7</v>
      </c>
      <c r="H2" s="61">
        <v>8</v>
      </c>
      <c r="I2" s="61">
        <v>9</v>
      </c>
      <c r="J2" s="61">
        <v>10</v>
      </c>
      <c r="K2" s="4">
        <v>6</v>
      </c>
      <c r="L2" s="4">
        <v>7</v>
      </c>
    </row>
    <row r="3" spans="1:39" s="7" customFormat="1" ht="30" customHeight="1">
      <c r="A3" s="6" t="s">
        <v>17</v>
      </c>
      <c r="B3" s="6" t="s">
        <v>18</v>
      </c>
      <c r="C3" s="6" t="s">
        <v>19</v>
      </c>
      <c r="D3" s="6" t="s">
        <v>20</v>
      </c>
      <c r="E3" s="6" t="s">
        <v>0</v>
      </c>
      <c r="F3" s="62" t="s">
        <v>21</v>
      </c>
      <c r="G3" s="62" t="s">
        <v>22</v>
      </c>
      <c r="H3" s="62" t="s">
        <v>23</v>
      </c>
      <c r="I3" s="62" t="s">
        <v>24</v>
      </c>
      <c r="J3" s="62" t="s">
        <v>25</v>
      </c>
      <c r="K3" s="6" t="s">
        <v>71</v>
      </c>
      <c r="L3" s="6" t="s">
        <v>72</v>
      </c>
    </row>
    <row r="4" spans="1:39" s="8" customFormat="1" ht="12.6" customHeight="1">
      <c r="A4" s="4">
        <v>1</v>
      </c>
      <c r="B4" s="4">
        <v>2</v>
      </c>
      <c r="C4" s="4">
        <v>3</v>
      </c>
      <c r="D4" s="4">
        <v>4</v>
      </c>
      <c r="E4" s="4">
        <v>5</v>
      </c>
      <c r="F4" s="61">
        <v>6</v>
      </c>
      <c r="G4" s="63" t="s">
        <v>26</v>
      </c>
      <c r="H4" s="63">
        <v>8</v>
      </c>
      <c r="I4" s="63" t="s">
        <v>27</v>
      </c>
      <c r="J4" s="63" t="s">
        <v>40</v>
      </c>
      <c r="K4" s="4">
        <v>6</v>
      </c>
      <c r="L4" s="4" t="s">
        <v>26</v>
      </c>
      <c r="AG4" s="9"/>
      <c r="AH4" s="9"/>
      <c r="AI4" s="9"/>
      <c r="AJ4" s="9"/>
      <c r="AK4" s="9"/>
      <c r="AL4" s="9"/>
      <c r="AM4" s="9"/>
    </row>
    <row r="5" spans="1:39" ht="20.100000000000001" customHeight="1">
      <c r="A5" s="17"/>
      <c r="B5" s="17"/>
      <c r="C5" s="19" t="s">
        <v>73</v>
      </c>
      <c r="D5" s="18"/>
      <c r="E5" s="18"/>
      <c r="F5" s="60"/>
      <c r="G5" s="60"/>
      <c r="H5" s="60"/>
      <c r="I5" s="60"/>
      <c r="J5" s="60"/>
      <c r="K5" s="18"/>
      <c r="L5" s="18"/>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row>
    <row r="6" spans="1:39" ht="47.25" customHeight="1">
      <c r="A6" s="17"/>
      <c r="B6" s="17" t="s">
        <v>74</v>
      </c>
      <c r="C6" s="33" t="s">
        <v>75</v>
      </c>
      <c r="D6" s="18"/>
      <c r="E6" s="18"/>
      <c r="F6" s="60"/>
      <c r="G6" s="60"/>
      <c r="H6" s="60"/>
      <c r="I6" s="60"/>
      <c r="J6" s="60"/>
      <c r="K6" s="18"/>
      <c r="L6" s="18"/>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row>
    <row r="7" spans="1:39" ht="26.25" customHeight="1">
      <c r="A7" s="17" t="s">
        <v>50</v>
      </c>
      <c r="B7" s="17"/>
      <c r="C7" s="18" t="s">
        <v>98</v>
      </c>
      <c r="D7" s="16">
        <v>1</v>
      </c>
      <c r="E7" s="17" t="s">
        <v>125</v>
      </c>
      <c r="F7" s="79">
        <v>0</v>
      </c>
      <c r="G7" s="60">
        <f>F7*D7</f>
        <v>0</v>
      </c>
      <c r="H7" s="60">
        <v>45000</v>
      </c>
      <c r="I7" s="60">
        <f>H7*D7</f>
        <v>45000</v>
      </c>
      <c r="J7" s="60">
        <f>I7+G7</f>
        <v>45000</v>
      </c>
      <c r="K7" s="16"/>
      <c r="L7" s="17"/>
      <c r="M7" s="53"/>
      <c r="N7" s="401"/>
      <c r="O7" s="20"/>
      <c r="P7" s="20"/>
      <c r="Q7" s="20"/>
      <c r="R7" s="20"/>
      <c r="S7" s="20"/>
      <c r="T7" s="20"/>
      <c r="U7" s="20"/>
      <c r="V7" s="20"/>
      <c r="W7" s="20"/>
      <c r="X7" s="20"/>
      <c r="Y7" s="20"/>
      <c r="Z7" s="20"/>
      <c r="AA7" s="20"/>
      <c r="AB7" s="20"/>
      <c r="AC7" s="20"/>
      <c r="AD7" s="20"/>
      <c r="AE7" s="20"/>
      <c r="AF7" s="20"/>
      <c r="AG7" s="20"/>
      <c r="AH7" s="20"/>
      <c r="AI7" s="20"/>
      <c r="AJ7" s="20"/>
      <c r="AK7" s="20"/>
      <c r="AL7" s="20"/>
      <c r="AM7" s="20"/>
    </row>
    <row r="8" spans="1:39" ht="26.25" customHeight="1">
      <c r="A8" s="17" t="s">
        <v>42</v>
      </c>
      <c r="B8" s="17"/>
      <c r="C8" s="18" t="s">
        <v>76</v>
      </c>
      <c r="D8" s="16">
        <v>1</v>
      </c>
      <c r="E8" s="17" t="s">
        <v>125</v>
      </c>
      <c r="F8" s="60">
        <v>8100</v>
      </c>
      <c r="G8" s="60">
        <f t="shared" ref="G8:G9" si="0">F8*D8</f>
        <v>8100</v>
      </c>
      <c r="H8" s="60">
        <v>1800</v>
      </c>
      <c r="I8" s="60">
        <f t="shared" ref="I8:I19" si="1">H8*D8</f>
        <v>1800</v>
      </c>
      <c r="J8" s="60">
        <f t="shared" ref="J8:J9" si="2">I8+G8</f>
        <v>9900</v>
      </c>
      <c r="K8" s="16"/>
      <c r="L8" s="17"/>
      <c r="M8" s="20"/>
      <c r="N8" s="401"/>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ht="26.25" customHeight="1">
      <c r="A9" s="17" t="s">
        <v>10</v>
      </c>
      <c r="B9" s="17"/>
      <c r="C9" s="18" t="s">
        <v>77</v>
      </c>
      <c r="D9" s="16">
        <v>2</v>
      </c>
      <c r="E9" s="17" t="s">
        <v>1</v>
      </c>
      <c r="F9" s="60">
        <v>19800</v>
      </c>
      <c r="G9" s="60">
        <f t="shared" si="0"/>
        <v>39600</v>
      </c>
      <c r="H9" s="60">
        <v>1800</v>
      </c>
      <c r="I9" s="60">
        <f t="shared" si="1"/>
        <v>3600</v>
      </c>
      <c r="J9" s="60">
        <f t="shared" si="2"/>
        <v>43200</v>
      </c>
      <c r="K9" s="16"/>
      <c r="L9" s="17"/>
      <c r="M9" s="20"/>
      <c r="N9" s="401"/>
      <c r="O9" s="20"/>
      <c r="P9" s="20"/>
      <c r="Q9" s="20"/>
      <c r="R9" s="20"/>
      <c r="S9" s="20"/>
      <c r="T9" s="20"/>
      <c r="U9" s="20"/>
      <c r="V9" s="20"/>
      <c r="W9" s="20"/>
      <c r="X9" s="20"/>
      <c r="Y9" s="20"/>
      <c r="Z9" s="20"/>
      <c r="AA9" s="20"/>
      <c r="AB9" s="20"/>
      <c r="AC9" s="20"/>
      <c r="AD9" s="20"/>
      <c r="AE9" s="20"/>
      <c r="AF9" s="20"/>
      <c r="AG9" s="20"/>
      <c r="AH9" s="20"/>
      <c r="AI9" s="20"/>
      <c r="AJ9" s="20"/>
      <c r="AK9" s="20"/>
      <c r="AL9" s="20"/>
      <c r="AM9" s="20"/>
    </row>
    <row r="10" spans="1:39" ht="26.25" customHeight="1">
      <c r="A10" s="17"/>
      <c r="B10" s="17"/>
      <c r="C10" s="19" t="s">
        <v>78</v>
      </c>
      <c r="D10" s="16"/>
      <c r="E10" s="17"/>
      <c r="F10" s="60">
        <v>0</v>
      </c>
      <c r="G10" s="60"/>
      <c r="H10" s="60">
        <v>0</v>
      </c>
      <c r="I10" s="60">
        <f t="shared" si="1"/>
        <v>0</v>
      </c>
      <c r="J10" s="60"/>
      <c r="K10" s="16"/>
      <c r="L10" s="17"/>
      <c r="M10" s="20"/>
      <c r="N10" s="401"/>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row>
    <row r="11" spans="1:39" ht="26.25" customHeight="1">
      <c r="A11" s="17" t="s">
        <v>15</v>
      </c>
      <c r="B11" s="17"/>
      <c r="C11" s="18" t="s">
        <v>79</v>
      </c>
      <c r="D11" s="16">
        <v>2</v>
      </c>
      <c r="E11" s="17" t="s">
        <v>1</v>
      </c>
      <c r="F11" s="60">
        <v>9450</v>
      </c>
      <c r="G11" s="60">
        <f t="shared" ref="G11:G12" si="3">F11*D11</f>
        <v>18900</v>
      </c>
      <c r="H11" s="60">
        <v>1800</v>
      </c>
      <c r="I11" s="60">
        <f t="shared" si="1"/>
        <v>3600</v>
      </c>
      <c r="J11" s="60">
        <f t="shared" ref="J11:J12" si="4">I11+G11</f>
        <v>22500</v>
      </c>
      <c r="K11" s="16"/>
      <c r="L11" s="17"/>
      <c r="M11" s="20"/>
      <c r="N11" s="401"/>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row>
    <row r="12" spans="1:39" ht="26.25" customHeight="1">
      <c r="A12" s="17" t="s">
        <v>31</v>
      </c>
      <c r="B12" s="17"/>
      <c r="C12" s="18" t="s">
        <v>80</v>
      </c>
      <c r="D12" s="16">
        <v>2</v>
      </c>
      <c r="E12" s="17" t="s">
        <v>1</v>
      </c>
      <c r="F12" s="60">
        <v>9900</v>
      </c>
      <c r="G12" s="60">
        <f t="shared" si="3"/>
        <v>19800</v>
      </c>
      <c r="H12" s="60">
        <v>900</v>
      </c>
      <c r="I12" s="60">
        <f t="shared" si="1"/>
        <v>1800</v>
      </c>
      <c r="J12" s="60">
        <f t="shared" si="4"/>
        <v>21600</v>
      </c>
      <c r="K12" s="16"/>
      <c r="L12" s="17"/>
      <c r="M12" s="20"/>
      <c r="N12" s="401"/>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row>
    <row r="13" spans="1:39" ht="26.25" customHeight="1">
      <c r="A13" s="17"/>
      <c r="B13" s="17"/>
      <c r="C13" s="19" t="s">
        <v>81</v>
      </c>
      <c r="D13" s="16"/>
      <c r="E13" s="17"/>
      <c r="F13" s="60">
        <v>0</v>
      </c>
      <c r="G13" s="60"/>
      <c r="H13" s="60">
        <v>0</v>
      </c>
      <c r="I13" s="60">
        <f t="shared" si="1"/>
        <v>0</v>
      </c>
      <c r="J13" s="60"/>
      <c r="K13" s="16"/>
      <c r="L13" s="17"/>
      <c r="M13" s="20"/>
      <c r="N13" s="401"/>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ht="26.25" customHeight="1">
      <c r="A14" s="17" t="s">
        <v>34</v>
      </c>
      <c r="B14" s="17"/>
      <c r="C14" s="18" t="s">
        <v>79</v>
      </c>
      <c r="D14" s="16">
        <v>2</v>
      </c>
      <c r="E14" s="17" t="s">
        <v>1</v>
      </c>
      <c r="F14" s="60">
        <v>12600</v>
      </c>
      <c r="G14" s="60">
        <f>F14*D14</f>
        <v>25200</v>
      </c>
      <c r="H14" s="60">
        <v>900</v>
      </c>
      <c r="I14" s="60">
        <f t="shared" si="1"/>
        <v>1800</v>
      </c>
      <c r="J14" s="60">
        <f>I14+G14</f>
        <v>27000</v>
      </c>
      <c r="K14" s="16"/>
      <c r="L14" s="17"/>
      <c r="M14" s="20"/>
      <c r="N14" s="401"/>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row>
    <row r="15" spans="1:39" ht="26.25" customHeight="1">
      <c r="A15" s="17"/>
      <c r="B15" s="17"/>
      <c r="C15" s="19" t="s">
        <v>82</v>
      </c>
      <c r="D15" s="16"/>
      <c r="E15" s="17"/>
      <c r="F15" s="60">
        <v>0</v>
      </c>
      <c r="G15" s="60"/>
      <c r="H15" s="60">
        <v>0</v>
      </c>
      <c r="I15" s="60">
        <f t="shared" si="1"/>
        <v>0</v>
      </c>
      <c r="J15" s="60"/>
      <c r="K15" s="16"/>
      <c r="L15" s="17"/>
      <c r="M15" s="20"/>
      <c r="N15" s="401"/>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row>
    <row r="16" spans="1:39" ht="26.25" customHeight="1">
      <c r="A16" s="17" t="s">
        <v>37</v>
      </c>
      <c r="B16" s="17"/>
      <c r="C16" s="18" t="s">
        <v>79</v>
      </c>
      <c r="D16" s="16">
        <v>1</v>
      </c>
      <c r="E16" s="17" t="s">
        <v>125</v>
      </c>
      <c r="F16" s="60">
        <v>19800</v>
      </c>
      <c r="G16" s="60">
        <f>F16*D16</f>
        <v>19800</v>
      </c>
      <c r="H16" s="60">
        <v>900</v>
      </c>
      <c r="I16" s="60">
        <f t="shared" si="1"/>
        <v>900</v>
      </c>
      <c r="J16" s="60">
        <f>I16+G16</f>
        <v>20700</v>
      </c>
      <c r="K16" s="16"/>
      <c r="L16" s="17"/>
      <c r="M16" s="20"/>
      <c r="N16" s="401"/>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row>
    <row r="17" spans="1:39" ht="26.25" customHeight="1">
      <c r="A17" s="17"/>
      <c r="B17" s="17"/>
      <c r="C17" s="19" t="s">
        <v>83</v>
      </c>
      <c r="D17" s="16"/>
      <c r="E17" s="17"/>
      <c r="F17" s="60">
        <v>0</v>
      </c>
      <c r="G17" s="60"/>
      <c r="H17" s="60">
        <v>0</v>
      </c>
      <c r="I17" s="60">
        <f t="shared" si="1"/>
        <v>0</v>
      </c>
      <c r="J17" s="60">
        <f t="shared" ref="J17:J19" si="5">I17+G17</f>
        <v>0</v>
      </c>
      <c r="K17" s="16"/>
      <c r="L17" s="16"/>
      <c r="M17" s="20"/>
      <c r="N17" s="401"/>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row>
    <row r="18" spans="1:39" ht="26.25" customHeight="1">
      <c r="A18" s="17" t="s">
        <v>38</v>
      </c>
      <c r="B18" s="17"/>
      <c r="C18" s="18" t="s">
        <v>79</v>
      </c>
      <c r="D18" s="16">
        <v>2</v>
      </c>
      <c r="E18" s="17" t="s">
        <v>1</v>
      </c>
      <c r="F18" s="60">
        <v>12150</v>
      </c>
      <c r="G18" s="60">
        <f t="shared" ref="G18:G19" si="6">F18*D18</f>
        <v>24300</v>
      </c>
      <c r="H18" s="60">
        <v>900</v>
      </c>
      <c r="I18" s="60">
        <f t="shared" si="1"/>
        <v>1800</v>
      </c>
      <c r="J18" s="60">
        <f t="shared" si="5"/>
        <v>26100</v>
      </c>
      <c r="K18" s="16"/>
      <c r="L18" s="17"/>
      <c r="M18" s="20"/>
      <c r="N18" s="401"/>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row>
    <row r="19" spans="1:39" ht="26.25" customHeight="1">
      <c r="A19" s="17" t="s">
        <v>51</v>
      </c>
      <c r="B19" s="17"/>
      <c r="C19" s="18" t="s">
        <v>84</v>
      </c>
      <c r="D19" s="16">
        <v>1</v>
      </c>
      <c r="E19" s="17" t="s">
        <v>125</v>
      </c>
      <c r="F19" s="60">
        <v>7650</v>
      </c>
      <c r="G19" s="60">
        <f t="shared" si="6"/>
        <v>7650</v>
      </c>
      <c r="H19" s="60">
        <v>900</v>
      </c>
      <c r="I19" s="60">
        <f t="shared" si="1"/>
        <v>900</v>
      </c>
      <c r="J19" s="60">
        <f t="shared" si="5"/>
        <v>8550</v>
      </c>
      <c r="K19" s="16"/>
      <c r="L19" s="17"/>
      <c r="M19" s="20"/>
      <c r="N19" s="401"/>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row>
    <row r="20" spans="1:39" s="10" customFormat="1" ht="30" customHeight="1">
      <c r="A20" s="23"/>
      <c r="B20" s="24"/>
      <c r="C20" s="24" t="s">
        <v>47</v>
      </c>
      <c r="D20" s="23"/>
      <c r="E20" s="25"/>
      <c r="F20" s="67"/>
      <c r="G20" s="68">
        <f>SUM(G7:G19)</f>
        <v>163350</v>
      </c>
      <c r="H20" s="67"/>
      <c r="I20" s="68">
        <f>SUM(I7:I19)</f>
        <v>61200</v>
      </c>
      <c r="J20" s="68">
        <f>SUM(J7:J19)</f>
        <v>224550</v>
      </c>
      <c r="K20" s="23"/>
      <c r="L20" s="25"/>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row>
    <row r="21" spans="1:39" ht="34.15" customHeight="1">
      <c r="A21" s="17"/>
      <c r="B21" s="17"/>
      <c r="C21" s="33" t="s">
        <v>131</v>
      </c>
      <c r="D21" s="16"/>
      <c r="E21" s="17"/>
      <c r="F21" s="60"/>
      <c r="G21" s="60"/>
      <c r="H21" s="60"/>
      <c r="I21" s="60"/>
      <c r="J21" s="60"/>
      <c r="K21" s="16"/>
      <c r="L21" s="17"/>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row>
    <row r="22" spans="1:39" ht="26.25" customHeight="1">
      <c r="A22" s="17" t="s">
        <v>50</v>
      </c>
      <c r="B22" s="17"/>
      <c r="C22" s="18" t="s">
        <v>132</v>
      </c>
      <c r="D22" s="16">
        <v>1</v>
      </c>
      <c r="E22" s="17" t="s">
        <v>125</v>
      </c>
      <c r="F22" s="60">
        <v>765000</v>
      </c>
      <c r="G22" s="60">
        <f>F22*D22</f>
        <v>765000</v>
      </c>
      <c r="H22" s="60">
        <v>2700</v>
      </c>
      <c r="I22" s="60">
        <f t="shared" ref="I22:I34" si="7">H22*D22</f>
        <v>2700</v>
      </c>
      <c r="J22" s="60">
        <f t="shared" ref="J22:J34" si="8">I22+G22</f>
        <v>767700</v>
      </c>
      <c r="K22" s="16"/>
      <c r="L22" s="17"/>
      <c r="M22" s="20"/>
      <c r="N22" s="401"/>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row>
    <row r="23" spans="1:39" ht="56.25" customHeight="1">
      <c r="A23" s="17"/>
      <c r="B23" s="17"/>
      <c r="C23" s="33" t="s">
        <v>133</v>
      </c>
      <c r="D23" s="16"/>
      <c r="E23" s="17"/>
      <c r="F23" s="60">
        <v>0</v>
      </c>
      <c r="G23" s="60"/>
      <c r="H23" s="60">
        <v>0</v>
      </c>
      <c r="I23" s="60">
        <f t="shared" si="7"/>
        <v>0</v>
      </c>
      <c r="J23" s="60">
        <f t="shared" si="8"/>
        <v>0</v>
      </c>
      <c r="K23" s="16"/>
      <c r="L23" s="17"/>
      <c r="M23" s="20"/>
      <c r="N23" s="401"/>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row>
    <row r="24" spans="1:39" ht="26.25" customHeight="1">
      <c r="A24" s="17" t="s">
        <v>42</v>
      </c>
      <c r="B24" s="17"/>
      <c r="C24" s="18" t="s">
        <v>134</v>
      </c>
      <c r="D24" s="16">
        <v>1</v>
      </c>
      <c r="E24" s="17" t="s">
        <v>125</v>
      </c>
      <c r="F24" s="60">
        <v>0</v>
      </c>
      <c r="G24" s="60">
        <f>F24*D24</f>
        <v>0</v>
      </c>
      <c r="H24" s="60">
        <v>13500</v>
      </c>
      <c r="I24" s="60">
        <f t="shared" si="7"/>
        <v>13500</v>
      </c>
      <c r="J24" s="60">
        <f t="shared" si="8"/>
        <v>13500</v>
      </c>
      <c r="K24" s="16"/>
      <c r="L24" s="17"/>
      <c r="M24" s="20"/>
      <c r="N24" s="401"/>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row>
    <row r="25" spans="1:39" ht="54.95" customHeight="1">
      <c r="A25" s="17"/>
      <c r="B25" s="17" t="s">
        <v>8</v>
      </c>
      <c r="C25" s="33" t="s">
        <v>60</v>
      </c>
      <c r="D25" s="16"/>
      <c r="E25" s="17"/>
      <c r="F25" s="60">
        <v>0</v>
      </c>
      <c r="G25" s="60"/>
      <c r="H25" s="60">
        <v>0</v>
      </c>
      <c r="I25" s="60">
        <f t="shared" si="7"/>
        <v>0</v>
      </c>
      <c r="J25" s="60">
        <f t="shared" si="8"/>
        <v>0</v>
      </c>
      <c r="K25" s="16"/>
      <c r="L25" s="17"/>
      <c r="M25" s="20"/>
      <c r="N25" s="401"/>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row>
    <row r="26" spans="1:39" ht="26.25" customHeight="1">
      <c r="A26" s="17"/>
      <c r="B26" s="17"/>
      <c r="C26" s="19" t="s">
        <v>85</v>
      </c>
      <c r="D26" s="16"/>
      <c r="E26" s="17"/>
      <c r="F26" s="60">
        <v>0</v>
      </c>
      <c r="G26" s="60"/>
      <c r="H26" s="60">
        <v>0</v>
      </c>
      <c r="I26" s="60">
        <f t="shared" si="7"/>
        <v>0</v>
      </c>
      <c r="J26" s="60">
        <f t="shared" si="8"/>
        <v>0</v>
      </c>
      <c r="K26" s="16"/>
      <c r="L26" s="17"/>
      <c r="M26" s="20"/>
      <c r="N26" s="401"/>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row>
    <row r="27" spans="1:39" ht="26.25" customHeight="1">
      <c r="A27" s="17" t="s">
        <v>10</v>
      </c>
      <c r="B27" s="17"/>
      <c r="C27" s="18" t="s">
        <v>6</v>
      </c>
      <c r="D27" s="16">
        <v>4855</v>
      </c>
      <c r="E27" s="17" t="s">
        <v>2</v>
      </c>
      <c r="F27" s="60">
        <v>405</v>
      </c>
      <c r="G27" s="60">
        <f t="shared" ref="G27:G31" si="9">F27*D27</f>
        <v>1966275</v>
      </c>
      <c r="H27" s="60">
        <v>76.5</v>
      </c>
      <c r="I27" s="60">
        <f t="shared" si="7"/>
        <v>371407.5</v>
      </c>
      <c r="J27" s="60">
        <f t="shared" si="8"/>
        <v>2337682.5</v>
      </c>
      <c r="K27" s="16"/>
      <c r="L27" s="17"/>
      <c r="M27" s="20"/>
      <c r="N27" s="401"/>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row>
    <row r="28" spans="1:39" ht="26.25" customHeight="1">
      <c r="A28" s="17" t="s">
        <v>15</v>
      </c>
      <c r="B28" s="17"/>
      <c r="C28" s="18" t="s">
        <v>5</v>
      </c>
      <c r="D28" s="16">
        <v>1495</v>
      </c>
      <c r="E28" s="17" t="s">
        <v>2</v>
      </c>
      <c r="F28" s="60">
        <v>423</v>
      </c>
      <c r="G28" s="60">
        <f t="shared" si="9"/>
        <v>632385</v>
      </c>
      <c r="H28" s="60">
        <v>76.5</v>
      </c>
      <c r="I28" s="60">
        <f t="shared" si="7"/>
        <v>114367.5</v>
      </c>
      <c r="J28" s="60">
        <f t="shared" si="8"/>
        <v>746752.5</v>
      </c>
      <c r="K28" s="16"/>
      <c r="L28" s="17"/>
      <c r="M28" s="20"/>
      <c r="N28" s="401"/>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ht="26.25" customHeight="1">
      <c r="A29" s="17" t="s">
        <v>31</v>
      </c>
      <c r="B29" s="17"/>
      <c r="C29" s="18" t="s">
        <v>66</v>
      </c>
      <c r="D29" s="16">
        <v>134</v>
      </c>
      <c r="E29" s="17" t="s">
        <v>2</v>
      </c>
      <c r="F29" s="60">
        <v>612</v>
      </c>
      <c r="G29" s="60">
        <f t="shared" si="9"/>
        <v>82008</v>
      </c>
      <c r="H29" s="60">
        <v>76.5</v>
      </c>
      <c r="I29" s="60">
        <f t="shared" si="7"/>
        <v>10251</v>
      </c>
      <c r="J29" s="60">
        <f t="shared" si="8"/>
        <v>92259</v>
      </c>
      <c r="K29" s="16"/>
      <c r="L29" s="16"/>
      <c r="M29" s="20"/>
      <c r="N29" s="401"/>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row>
    <row r="30" spans="1:39" ht="46.5" customHeight="1">
      <c r="A30" s="17" t="s">
        <v>34</v>
      </c>
      <c r="B30" s="45" t="s">
        <v>43</v>
      </c>
      <c r="C30" s="57" t="s">
        <v>117</v>
      </c>
      <c r="D30" s="16">
        <v>6610</v>
      </c>
      <c r="E30" s="17" t="s">
        <v>2</v>
      </c>
      <c r="F30" s="60">
        <v>549</v>
      </c>
      <c r="G30" s="60">
        <f t="shared" si="9"/>
        <v>3628890</v>
      </c>
      <c r="H30" s="60">
        <v>63</v>
      </c>
      <c r="I30" s="60">
        <f t="shared" si="7"/>
        <v>416430</v>
      </c>
      <c r="J30" s="60">
        <f t="shared" si="8"/>
        <v>4045320</v>
      </c>
      <c r="K30" s="40"/>
      <c r="L30" s="48"/>
      <c r="M30" s="20"/>
      <c r="N30" s="401"/>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row>
    <row r="31" spans="1:39" ht="34.5" customHeight="1">
      <c r="A31" s="15" t="s">
        <v>37</v>
      </c>
      <c r="B31" s="17"/>
      <c r="C31" s="18" t="s">
        <v>160</v>
      </c>
      <c r="D31" s="17">
        <v>6610</v>
      </c>
      <c r="E31" s="17" t="s">
        <v>2</v>
      </c>
      <c r="F31" s="60">
        <v>76.5</v>
      </c>
      <c r="G31" s="60">
        <f t="shared" si="9"/>
        <v>505665</v>
      </c>
      <c r="H31" s="60">
        <v>22.5</v>
      </c>
      <c r="I31" s="60">
        <f t="shared" si="7"/>
        <v>148725</v>
      </c>
      <c r="J31" s="60">
        <f t="shared" si="8"/>
        <v>654390</v>
      </c>
      <c r="K31" s="17"/>
      <c r="L31" s="17"/>
      <c r="M31" s="20"/>
      <c r="N31" s="401"/>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row>
    <row r="32" spans="1:39" s="8" customFormat="1" ht="42" customHeight="1">
      <c r="A32" s="15"/>
      <c r="B32" s="15" t="s">
        <v>64</v>
      </c>
      <c r="C32" s="47" t="s">
        <v>65</v>
      </c>
      <c r="D32" s="40"/>
      <c r="E32" s="48"/>
      <c r="F32" s="64">
        <v>0</v>
      </c>
      <c r="G32" s="64"/>
      <c r="H32" s="64">
        <v>0</v>
      </c>
      <c r="I32" s="60">
        <f t="shared" si="7"/>
        <v>0</v>
      </c>
      <c r="J32" s="60">
        <f t="shared" si="8"/>
        <v>0</v>
      </c>
      <c r="K32" s="51"/>
      <c r="L32" s="17"/>
      <c r="M32" s="41"/>
      <c r="N32" s="401"/>
    </row>
    <row r="33" spans="1:39" s="43" customFormat="1" ht="26.25" customHeight="1">
      <c r="A33" s="15" t="s">
        <v>38</v>
      </c>
      <c r="B33" s="49"/>
      <c r="C33" s="50" t="s">
        <v>62</v>
      </c>
      <c r="D33" s="16">
        <f>13*1.1</f>
        <v>14.3</v>
      </c>
      <c r="E33" s="17" t="s">
        <v>41</v>
      </c>
      <c r="F33" s="65">
        <v>675</v>
      </c>
      <c r="G33" s="60">
        <f t="shared" ref="G33:G34" si="10">F33*D33</f>
        <v>9652.5</v>
      </c>
      <c r="H33" s="65">
        <v>72</v>
      </c>
      <c r="I33" s="60">
        <f t="shared" si="7"/>
        <v>1029.6000000000001</v>
      </c>
      <c r="J33" s="60">
        <f t="shared" si="8"/>
        <v>10682.1</v>
      </c>
      <c r="K33" s="51"/>
      <c r="L33" s="17"/>
      <c r="M33" s="42"/>
      <c r="N33" s="401"/>
      <c r="P33" s="42"/>
    </row>
    <row r="34" spans="1:39" s="43" customFormat="1" ht="26.25" customHeight="1">
      <c r="A34" s="15" t="s">
        <v>51</v>
      </c>
      <c r="B34" s="49"/>
      <c r="C34" s="50" t="s">
        <v>63</v>
      </c>
      <c r="D34" s="16">
        <f>2*1.1</f>
        <v>2.2000000000000002</v>
      </c>
      <c r="E34" s="17" t="s">
        <v>41</v>
      </c>
      <c r="F34" s="65">
        <v>630</v>
      </c>
      <c r="G34" s="60">
        <f t="shared" si="10"/>
        <v>1386</v>
      </c>
      <c r="H34" s="65">
        <v>72</v>
      </c>
      <c r="I34" s="60">
        <f t="shared" si="7"/>
        <v>158.4</v>
      </c>
      <c r="J34" s="60">
        <f t="shared" si="8"/>
        <v>1544.4</v>
      </c>
      <c r="K34" s="51"/>
      <c r="L34" s="17"/>
      <c r="N34" s="401"/>
    </row>
    <row r="35" spans="1:39" s="10" customFormat="1" ht="30" customHeight="1">
      <c r="A35" s="23"/>
      <c r="B35" s="24"/>
      <c r="C35" s="24" t="s">
        <v>115</v>
      </c>
      <c r="D35" s="23"/>
      <c r="E35" s="25"/>
      <c r="F35" s="67"/>
      <c r="G35" s="68">
        <f>SUM(G22:G34)</f>
        <v>7591261.5</v>
      </c>
      <c r="H35" s="67"/>
      <c r="I35" s="68">
        <f>SUM(I22:I34)</f>
        <v>1078569</v>
      </c>
      <c r="J35" s="68">
        <f>SUM(J22:J34)</f>
        <v>8669830.5</v>
      </c>
      <c r="K35" s="23"/>
      <c r="L35" s="25"/>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row>
    <row r="36" spans="1:39" ht="42" customHeight="1">
      <c r="A36" s="17"/>
      <c r="B36" s="17" t="s">
        <v>7</v>
      </c>
      <c r="C36" s="33" t="s">
        <v>46</v>
      </c>
      <c r="D36" s="16"/>
      <c r="E36" s="17"/>
      <c r="F36" s="60"/>
      <c r="G36" s="60"/>
      <c r="H36" s="60"/>
      <c r="I36" s="60"/>
      <c r="J36" s="60"/>
      <c r="K36" s="51"/>
      <c r="L36" s="17"/>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row>
    <row r="37" spans="1:39" ht="26.25" customHeight="1">
      <c r="A37" s="17"/>
      <c r="B37" s="17"/>
      <c r="C37" s="19" t="s">
        <v>86</v>
      </c>
      <c r="D37" s="16"/>
      <c r="E37" s="17"/>
      <c r="F37" s="60"/>
      <c r="G37" s="60"/>
      <c r="H37" s="60"/>
      <c r="I37" s="60"/>
      <c r="J37" s="60"/>
      <c r="K37" s="17"/>
      <c r="L37" s="17"/>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row>
    <row r="38" spans="1:39" s="43" customFormat="1" ht="26.25" customHeight="1">
      <c r="A38" s="15" t="s">
        <v>50</v>
      </c>
      <c r="B38" s="49"/>
      <c r="C38" s="50" t="s">
        <v>87</v>
      </c>
      <c r="D38" s="16">
        <v>2</v>
      </c>
      <c r="E38" s="17" t="s">
        <v>1</v>
      </c>
      <c r="F38" s="65">
        <v>8640</v>
      </c>
      <c r="G38" s="60">
        <f t="shared" ref="G38:G50" si="11">F38*D38</f>
        <v>17280</v>
      </c>
      <c r="H38" s="65">
        <v>900</v>
      </c>
      <c r="I38" s="60">
        <f t="shared" ref="I38:I50" si="12">H38*D38</f>
        <v>1800</v>
      </c>
      <c r="J38" s="60">
        <f t="shared" ref="J38:J50" si="13">I38+G38</f>
        <v>19080</v>
      </c>
      <c r="K38" s="17"/>
      <c r="L38" s="17"/>
      <c r="N38" s="401"/>
    </row>
    <row r="39" spans="1:39" ht="26.25" customHeight="1">
      <c r="A39" s="17"/>
      <c r="B39" s="17"/>
      <c r="C39" s="19" t="s">
        <v>88</v>
      </c>
      <c r="D39" s="16"/>
      <c r="E39" s="17"/>
      <c r="F39" s="60">
        <v>0</v>
      </c>
      <c r="G39" s="60">
        <f t="shared" si="11"/>
        <v>0</v>
      </c>
      <c r="H39" s="60">
        <v>0</v>
      </c>
      <c r="I39" s="60">
        <f t="shared" si="12"/>
        <v>0</v>
      </c>
      <c r="J39" s="60">
        <f t="shared" si="13"/>
        <v>0</v>
      </c>
      <c r="K39" s="51"/>
      <c r="L39" s="17"/>
      <c r="M39" s="20"/>
      <c r="N39" s="401"/>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row>
    <row r="40" spans="1:39" s="43" customFormat="1" ht="26.25" customHeight="1">
      <c r="A40" s="15" t="s">
        <v>42</v>
      </c>
      <c r="B40" s="49"/>
      <c r="C40" s="50" t="s">
        <v>87</v>
      </c>
      <c r="D40" s="16">
        <v>2</v>
      </c>
      <c r="E40" s="17" t="s">
        <v>1</v>
      </c>
      <c r="F40" s="65">
        <v>8640</v>
      </c>
      <c r="G40" s="60">
        <f t="shared" si="11"/>
        <v>17280</v>
      </c>
      <c r="H40" s="65">
        <v>900</v>
      </c>
      <c r="I40" s="60">
        <f t="shared" si="12"/>
        <v>1800</v>
      </c>
      <c r="J40" s="60">
        <f t="shared" si="13"/>
        <v>19080</v>
      </c>
      <c r="K40" s="17"/>
      <c r="L40" s="17"/>
      <c r="N40" s="401"/>
    </row>
    <row r="41" spans="1:39" ht="42" customHeight="1">
      <c r="A41" s="17"/>
      <c r="B41" s="17"/>
      <c r="C41" s="19" t="s">
        <v>118</v>
      </c>
      <c r="D41" s="16"/>
      <c r="E41" s="17"/>
      <c r="F41" s="60">
        <v>0</v>
      </c>
      <c r="G41" s="60">
        <f t="shared" si="11"/>
        <v>0</v>
      </c>
      <c r="H41" s="60">
        <v>0</v>
      </c>
      <c r="I41" s="60">
        <f t="shared" si="12"/>
        <v>0</v>
      </c>
      <c r="J41" s="60">
        <f t="shared" si="13"/>
        <v>0</v>
      </c>
      <c r="K41" s="51"/>
      <c r="L41" s="17"/>
      <c r="M41" s="20"/>
      <c r="N41" s="401"/>
      <c r="O41"/>
      <c r="P41" s="20"/>
      <c r="Q41" s="20"/>
      <c r="R41" s="20"/>
      <c r="S41" s="20"/>
      <c r="T41" s="20"/>
      <c r="U41" s="20"/>
      <c r="V41" s="20"/>
      <c r="W41" s="20"/>
      <c r="X41" s="20"/>
      <c r="Y41" s="20"/>
      <c r="Z41" s="20"/>
      <c r="AA41" s="20"/>
      <c r="AB41" s="20"/>
      <c r="AC41" s="20"/>
      <c r="AD41" s="20"/>
      <c r="AE41" s="20"/>
      <c r="AF41" s="20"/>
      <c r="AG41" s="20"/>
      <c r="AH41" s="20"/>
      <c r="AI41" s="20"/>
      <c r="AJ41" s="20"/>
      <c r="AK41" s="20"/>
      <c r="AL41" s="20"/>
      <c r="AM41" s="20"/>
    </row>
    <row r="42" spans="1:39" s="43" customFormat="1" ht="26.25" customHeight="1">
      <c r="A42" s="15" t="s">
        <v>10</v>
      </c>
      <c r="B42" s="49"/>
      <c r="C42" s="50" t="s">
        <v>135</v>
      </c>
      <c r="D42" s="16">
        <v>6</v>
      </c>
      <c r="E42" s="17" t="s">
        <v>1</v>
      </c>
      <c r="F42" s="65">
        <v>7200</v>
      </c>
      <c r="G42" s="60">
        <f t="shared" si="11"/>
        <v>43200</v>
      </c>
      <c r="H42" s="65">
        <v>900</v>
      </c>
      <c r="I42" s="60">
        <f t="shared" si="12"/>
        <v>5400</v>
      </c>
      <c r="J42" s="60">
        <f t="shared" si="13"/>
        <v>48600</v>
      </c>
      <c r="K42" s="51"/>
      <c r="L42" s="17"/>
      <c r="N42" s="401"/>
      <c r="O42"/>
    </row>
    <row r="43" spans="1:39" s="43" customFormat="1" ht="26.25" customHeight="1">
      <c r="A43" s="15" t="s">
        <v>15</v>
      </c>
      <c r="B43" s="49"/>
      <c r="C43" s="50" t="s">
        <v>119</v>
      </c>
      <c r="D43" s="16">
        <v>6</v>
      </c>
      <c r="E43" s="17" t="s">
        <v>1</v>
      </c>
      <c r="F43" s="65">
        <v>5400</v>
      </c>
      <c r="G43" s="60">
        <f t="shared" si="11"/>
        <v>32400</v>
      </c>
      <c r="H43" s="65">
        <v>900</v>
      </c>
      <c r="I43" s="60">
        <f t="shared" si="12"/>
        <v>5400</v>
      </c>
      <c r="J43" s="60">
        <f t="shared" si="13"/>
        <v>37800</v>
      </c>
      <c r="K43" s="51"/>
      <c r="L43" s="51"/>
      <c r="N43" s="401"/>
      <c r="O43"/>
    </row>
    <row r="44" spans="1:39" s="43" customFormat="1" ht="26.25" customHeight="1">
      <c r="A44" s="15" t="s">
        <v>31</v>
      </c>
      <c r="B44" s="49"/>
      <c r="C44" s="50" t="s">
        <v>136</v>
      </c>
      <c r="D44" s="16">
        <v>4</v>
      </c>
      <c r="E44" s="17" t="s">
        <v>1</v>
      </c>
      <c r="F44" s="65">
        <v>9000</v>
      </c>
      <c r="G44" s="60">
        <f t="shared" si="11"/>
        <v>36000</v>
      </c>
      <c r="H44" s="65">
        <v>900</v>
      </c>
      <c r="I44" s="60">
        <f t="shared" si="12"/>
        <v>3600</v>
      </c>
      <c r="J44" s="60">
        <f t="shared" si="13"/>
        <v>39600</v>
      </c>
      <c r="K44" s="49"/>
      <c r="L44" s="49"/>
      <c r="N44" s="401"/>
      <c r="O44"/>
    </row>
    <row r="45" spans="1:39" s="43" customFormat="1" ht="26.25" customHeight="1">
      <c r="A45" s="15" t="s">
        <v>34</v>
      </c>
      <c r="B45" s="49"/>
      <c r="C45" s="50" t="s">
        <v>137</v>
      </c>
      <c r="D45" s="16">
        <v>4</v>
      </c>
      <c r="E45" s="17" t="s">
        <v>1</v>
      </c>
      <c r="F45" s="65">
        <v>12150</v>
      </c>
      <c r="G45" s="60">
        <f t="shared" si="11"/>
        <v>48600</v>
      </c>
      <c r="H45" s="65">
        <v>900</v>
      </c>
      <c r="I45" s="60">
        <f t="shared" si="12"/>
        <v>3600</v>
      </c>
      <c r="J45" s="60">
        <f t="shared" si="13"/>
        <v>52200</v>
      </c>
      <c r="K45" s="49"/>
      <c r="L45" s="49"/>
      <c r="N45" s="401"/>
      <c r="O45"/>
    </row>
    <row r="46" spans="1:39" s="43" customFormat="1" ht="26.25" customHeight="1">
      <c r="A46" s="15"/>
      <c r="B46" s="49"/>
      <c r="C46" s="19" t="s">
        <v>120</v>
      </c>
      <c r="D46" s="16"/>
      <c r="E46" s="17"/>
      <c r="F46" s="65">
        <v>0</v>
      </c>
      <c r="G46" s="60">
        <f t="shared" si="11"/>
        <v>0</v>
      </c>
      <c r="H46" s="65">
        <v>0</v>
      </c>
      <c r="I46" s="60">
        <f t="shared" si="12"/>
        <v>0</v>
      </c>
      <c r="J46" s="60">
        <f t="shared" si="13"/>
        <v>0</v>
      </c>
      <c r="K46" s="49"/>
      <c r="L46" s="49"/>
      <c r="N46" s="401"/>
    </row>
    <row r="47" spans="1:39" s="43" customFormat="1" ht="26.25" customHeight="1">
      <c r="A47" s="15" t="s">
        <v>37</v>
      </c>
      <c r="B47" s="49"/>
      <c r="C47" s="50" t="s">
        <v>127</v>
      </c>
      <c r="D47" s="16">
        <v>4</v>
      </c>
      <c r="E47" s="17" t="s">
        <v>1</v>
      </c>
      <c r="F47" s="65">
        <v>5400</v>
      </c>
      <c r="G47" s="60">
        <f t="shared" si="11"/>
        <v>21600</v>
      </c>
      <c r="H47" s="65">
        <v>900</v>
      </c>
      <c r="I47" s="60">
        <f t="shared" si="12"/>
        <v>3600</v>
      </c>
      <c r="J47" s="60">
        <f t="shared" si="13"/>
        <v>25200</v>
      </c>
      <c r="K47" s="49"/>
      <c r="L47" s="49"/>
      <c r="N47" s="401"/>
    </row>
    <row r="48" spans="1:39" s="43" customFormat="1" ht="26.25" customHeight="1">
      <c r="A48" s="15"/>
      <c r="B48" s="49"/>
      <c r="C48" s="19" t="s">
        <v>121</v>
      </c>
      <c r="D48" s="16"/>
      <c r="E48" s="17"/>
      <c r="F48" s="65">
        <v>0</v>
      </c>
      <c r="G48" s="60">
        <f t="shared" si="11"/>
        <v>0</v>
      </c>
      <c r="H48" s="65">
        <v>0</v>
      </c>
      <c r="I48" s="60">
        <f t="shared" si="12"/>
        <v>0</v>
      </c>
      <c r="J48" s="60">
        <f t="shared" si="13"/>
        <v>0</v>
      </c>
      <c r="K48" s="49"/>
      <c r="L48" s="49"/>
      <c r="N48" s="401"/>
    </row>
    <row r="49" spans="1:39" s="43" customFormat="1" ht="26.25" customHeight="1">
      <c r="A49" s="15" t="s">
        <v>38</v>
      </c>
      <c r="B49" s="49"/>
      <c r="C49" s="50" t="s">
        <v>119</v>
      </c>
      <c r="D49" s="16">
        <v>12</v>
      </c>
      <c r="E49" s="17" t="s">
        <v>1</v>
      </c>
      <c r="F49" s="65">
        <v>3780</v>
      </c>
      <c r="G49" s="60">
        <f t="shared" si="11"/>
        <v>45360</v>
      </c>
      <c r="H49" s="65">
        <v>900</v>
      </c>
      <c r="I49" s="60">
        <f t="shared" si="12"/>
        <v>10800</v>
      </c>
      <c r="J49" s="60">
        <f t="shared" si="13"/>
        <v>56160</v>
      </c>
      <c r="K49" s="49"/>
      <c r="L49" s="49"/>
      <c r="N49" s="401"/>
    </row>
    <row r="50" spans="1:39" s="43" customFormat="1" ht="26.25" customHeight="1">
      <c r="A50" s="15" t="s">
        <v>51</v>
      </c>
      <c r="B50" s="49"/>
      <c r="C50" s="50" t="s">
        <v>138</v>
      </c>
      <c r="D50" s="16">
        <v>2</v>
      </c>
      <c r="E50" s="17" t="s">
        <v>1</v>
      </c>
      <c r="F50" s="65">
        <v>16650</v>
      </c>
      <c r="G50" s="60">
        <f t="shared" si="11"/>
        <v>33300</v>
      </c>
      <c r="H50" s="65">
        <v>900</v>
      </c>
      <c r="I50" s="60">
        <f t="shared" si="12"/>
        <v>1800</v>
      </c>
      <c r="J50" s="60">
        <f t="shared" si="13"/>
        <v>35100</v>
      </c>
      <c r="K50" s="17"/>
      <c r="L50" s="17"/>
      <c r="N50" s="401"/>
    </row>
    <row r="51" spans="1:39" s="10" customFormat="1" ht="30" customHeight="1">
      <c r="A51" s="23"/>
      <c r="B51" s="24"/>
      <c r="C51" s="24" t="s">
        <v>48</v>
      </c>
      <c r="D51" s="23"/>
      <c r="E51" s="25"/>
      <c r="F51" s="67"/>
      <c r="G51" s="68">
        <f>SUM(G38:G50)</f>
        <v>295020</v>
      </c>
      <c r="H51" s="67"/>
      <c r="I51" s="68">
        <f>SUM(I38:I50)</f>
        <v>37800</v>
      </c>
      <c r="J51" s="68">
        <f>SUM(J38:J50)</f>
        <v>332820</v>
      </c>
      <c r="K51" s="23"/>
      <c r="L51" s="25"/>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1:39" s="43" customFormat="1" ht="26.25" customHeight="1">
      <c r="A52" s="15"/>
      <c r="B52" s="49"/>
      <c r="C52" s="19" t="s">
        <v>123</v>
      </c>
      <c r="D52" s="16"/>
      <c r="E52" s="17"/>
      <c r="F52" s="65"/>
      <c r="G52" s="65"/>
      <c r="H52" s="65"/>
      <c r="I52" s="65"/>
      <c r="J52" s="66"/>
      <c r="K52" s="51"/>
      <c r="L52" s="17"/>
    </row>
    <row r="53" spans="1:39" s="43" customFormat="1" ht="26.25" customHeight="1">
      <c r="A53" s="15" t="s">
        <v>50</v>
      </c>
      <c r="B53" s="49"/>
      <c r="C53" s="50" t="s">
        <v>119</v>
      </c>
      <c r="D53" s="16">
        <v>6</v>
      </c>
      <c r="E53" s="17" t="s">
        <v>1</v>
      </c>
      <c r="F53" s="65">
        <v>3780</v>
      </c>
      <c r="G53" s="60">
        <f t="shared" ref="G53:G67" si="14">F53*D53</f>
        <v>22680</v>
      </c>
      <c r="H53" s="65">
        <v>900</v>
      </c>
      <c r="I53" s="60">
        <f t="shared" ref="I53:I67" si="15">H53*D53</f>
        <v>5400</v>
      </c>
      <c r="J53" s="60">
        <f t="shared" ref="J53:J67" si="16">I53+G53</f>
        <v>28080</v>
      </c>
      <c r="K53" s="17"/>
      <c r="L53" s="17"/>
      <c r="N53" s="401"/>
    </row>
    <row r="54" spans="1:39" s="43" customFormat="1" ht="26.25" customHeight="1">
      <c r="A54" s="15" t="s">
        <v>42</v>
      </c>
      <c r="B54" s="49"/>
      <c r="C54" s="50" t="s">
        <v>122</v>
      </c>
      <c r="D54" s="16">
        <v>6</v>
      </c>
      <c r="E54" s="17" t="s">
        <v>1</v>
      </c>
      <c r="F54" s="65">
        <v>6210</v>
      </c>
      <c r="G54" s="60">
        <f t="shared" si="14"/>
        <v>37260</v>
      </c>
      <c r="H54" s="65">
        <v>900</v>
      </c>
      <c r="I54" s="60">
        <f t="shared" si="15"/>
        <v>5400</v>
      </c>
      <c r="J54" s="60">
        <f t="shared" si="16"/>
        <v>42660</v>
      </c>
      <c r="K54" s="17"/>
      <c r="L54" s="17"/>
      <c r="N54" s="401"/>
    </row>
    <row r="55" spans="1:39" s="43" customFormat="1" ht="26.25" customHeight="1">
      <c r="A55" s="15"/>
      <c r="B55" s="49"/>
      <c r="C55" s="19" t="s">
        <v>124</v>
      </c>
      <c r="D55" s="16"/>
      <c r="E55" s="17"/>
      <c r="F55" s="65">
        <v>0</v>
      </c>
      <c r="G55" s="60">
        <f t="shared" si="14"/>
        <v>0</v>
      </c>
      <c r="H55" s="65">
        <v>0</v>
      </c>
      <c r="I55" s="60">
        <f t="shared" si="15"/>
        <v>0</v>
      </c>
      <c r="J55" s="60">
        <f t="shared" si="16"/>
        <v>0</v>
      </c>
      <c r="K55" s="17"/>
      <c r="L55" s="17"/>
      <c r="N55" s="401"/>
    </row>
    <row r="56" spans="1:39" s="43" customFormat="1" ht="26.25" customHeight="1">
      <c r="A56" s="15" t="s">
        <v>10</v>
      </c>
      <c r="B56" s="49"/>
      <c r="C56" s="50" t="s">
        <v>119</v>
      </c>
      <c r="D56" s="16">
        <v>8</v>
      </c>
      <c r="E56" s="17" t="s">
        <v>1</v>
      </c>
      <c r="F56" s="65">
        <v>5850</v>
      </c>
      <c r="G56" s="60">
        <f t="shared" si="14"/>
        <v>46800</v>
      </c>
      <c r="H56" s="65">
        <v>900</v>
      </c>
      <c r="I56" s="60">
        <f t="shared" si="15"/>
        <v>7200</v>
      </c>
      <c r="J56" s="60">
        <f t="shared" si="16"/>
        <v>54000</v>
      </c>
      <c r="K56" s="17"/>
      <c r="L56" s="17"/>
      <c r="N56" s="401"/>
    </row>
    <row r="57" spans="1:39" s="43" customFormat="1" ht="26.25" customHeight="1">
      <c r="A57" s="15"/>
      <c r="B57" s="49"/>
      <c r="C57" s="19" t="s">
        <v>139</v>
      </c>
      <c r="D57" s="16"/>
      <c r="E57" s="17"/>
      <c r="F57" s="65">
        <v>0</v>
      </c>
      <c r="G57" s="60">
        <f t="shared" si="14"/>
        <v>0</v>
      </c>
      <c r="H57" s="65">
        <v>0</v>
      </c>
      <c r="I57" s="60">
        <f t="shared" si="15"/>
        <v>0</v>
      </c>
      <c r="J57" s="60">
        <f t="shared" si="16"/>
        <v>0</v>
      </c>
      <c r="K57" s="17"/>
      <c r="L57" s="17"/>
      <c r="N57" s="401"/>
    </row>
    <row r="58" spans="1:39" s="43" customFormat="1" ht="26.25" customHeight="1">
      <c r="A58" s="15" t="s">
        <v>15</v>
      </c>
      <c r="B58" s="49"/>
      <c r="C58" s="50" t="s">
        <v>119</v>
      </c>
      <c r="D58" s="16">
        <v>3</v>
      </c>
      <c r="E58" s="17" t="s">
        <v>1</v>
      </c>
      <c r="F58" s="65">
        <v>4320</v>
      </c>
      <c r="G58" s="60">
        <f t="shared" si="14"/>
        <v>12960</v>
      </c>
      <c r="H58" s="65">
        <v>900</v>
      </c>
      <c r="I58" s="60">
        <f t="shared" si="15"/>
        <v>2700</v>
      </c>
      <c r="J58" s="60">
        <f t="shared" si="16"/>
        <v>15660</v>
      </c>
      <c r="K58" s="17"/>
      <c r="L58" s="17"/>
      <c r="N58" s="401"/>
    </row>
    <row r="59" spans="1:39" ht="26.25" customHeight="1">
      <c r="A59" s="17"/>
      <c r="B59" s="17"/>
      <c r="C59" s="19" t="s">
        <v>140</v>
      </c>
      <c r="D59" s="17"/>
      <c r="E59" s="17"/>
      <c r="F59" s="60">
        <v>0</v>
      </c>
      <c r="G59" s="60">
        <f t="shared" si="14"/>
        <v>0</v>
      </c>
      <c r="H59" s="60">
        <v>0</v>
      </c>
      <c r="I59" s="60">
        <f t="shared" si="15"/>
        <v>0</v>
      </c>
      <c r="J59" s="60">
        <f t="shared" si="16"/>
        <v>0</v>
      </c>
      <c r="K59" s="17"/>
      <c r="L59" s="17"/>
      <c r="M59" s="20"/>
      <c r="N59" s="401"/>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row>
    <row r="60" spans="1:39" ht="26.25" customHeight="1">
      <c r="A60" s="17" t="s">
        <v>31</v>
      </c>
      <c r="B60" s="17"/>
      <c r="C60" s="50" t="s">
        <v>126</v>
      </c>
      <c r="D60" s="16">
        <v>1</v>
      </c>
      <c r="E60" s="17" t="s">
        <v>125</v>
      </c>
      <c r="F60" s="60">
        <v>13500</v>
      </c>
      <c r="G60" s="60">
        <f t="shared" si="14"/>
        <v>13500</v>
      </c>
      <c r="H60" s="60">
        <v>900</v>
      </c>
      <c r="I60" s="60">
        <f t="shared" si="15"/>
        <v>900</v>
      </c>
      <c r="J60" s="60">
        <f t="shared" si="16"/>
        <v>14400</v>
      </c>
      <c r="K60" s="17"/>
      <c r="L60" s="17"/>
      <c r="M60" s="58"/>
      <c r="N60" s="401"/>
      <c r="O60"/>
      <c r="P60" s="20"/>
      <c r="Q60" s="20"/>
      <c r="R60" s="20"/>
      <c r="S60" s="20"/>
      <c r="T60" s="20"/>
      <c r="U60" s="20"/>
      <c r="V60" s="20"/>
      <c r="W60" s="20"/>
      <c r="X60" s="20"/>
      <c r="Y60" s="20"/>
      <c r="Z60" s="20"/>
      <c r="AA60" s="20"/>
      <c r="AB60" s="20"/>
      <c r="AC60" s="20"/>
      <c r="AD60" s="20"/>
      <c r="AE60" s="20"/>
      <c r="AF60" s="20"/>
      <c r="AG60" s="20"/>
      <c r="AH60" s="20"/>
      <c r="AI60" s="20"/>
      <c r="AJ60" s="20"/>
      <c r="AK60" s="20"/>
      <c r="AL60" s="20"/>
      <c r="AM60" s="20"/>
    </row>
    <row r="61" spans="1:39" ht="26.25" customHeight="1">
      <c r="A61" s="17" t="s">
        <v>34</v>
      </c>
      <c r="B61" s="17"/>
      <c r="C61" s="50" t="s">
        <v>141</v>
      </c>
      <c r="D61" s="16">
        <v>2</v>
      </c>
      <c r="E61" s="17" t="s">
        <v>1</v>
      </c>
      <c r="F61" s="60">
        <v>14400</v>
      </c>
      <c r="G61" s="60">
        <f t="shared" si="14"/>
        <v>28800</v>
      </c>
      <c r="H61" s="60">
        <v>900</v>
      </c>
      <c r="I61" s="60">
        <f t="shared" si="15"/>
        <v>1800</v>
      </c>
      <c r="J61" s="60">
        <f t="shared" si="16"/>
        <v>30600</v>
      </c>
      <c r="K61" s="17"/>
      <c r="L61" s="17"/>
      <c r="M61" s="20"/>
      <c r="N61" s="401"/>
      <c r="O61"/>
      <c r="P61" s="20"/>
      <c r="Q61" s="20"/>
      <c r="R61" s="20"/>
      <c r="S61" s="20"/>
      <c r="T61" s="20"/>
      <c r="U61" s="20"/>
      <c r="V61" s="20"/>
      <c r="W61" s="20"/>
      <c r="X61" s="20"/>
      <c r="Y61" s="20"/>
      <c r="Z61" s="20"/>
      <c r="AA61" s="20"/>
      <c r="AB61" s="20"/>
      <c r="AC61" s="20"/>
      <c r="AD61" s="20"/>
      <c r="AE61" s="20"/>
      <c r="AF61" s="20"/>
      <c r="AG61" s="20"/>
      <c r="AH61" s="20"/>
      <c r="AI61" s="20"/>
      <c r="AJ61" s="20"/>
      <c r="AK61" s="20"/>
      <c r="AL61" s="20"/>
      <c r="AM61" s="20"/>
    </row>
    <row r="62" spans="1:39" ht="26.25" customHeight="1">
      <c r="A62" s="17" t="s">
        <v>37</v>
      </c>
      <c r="B62" s="17"/>
      <c r="C62" s="50" t="s">
        <v>89</v>
      </c>
      <c r="D62" s="16">
        <v>2</v>
      </c>
      <c r="E62" s="17" t="s">
        <v>1</v>
      </c>
      <c r="F62" s="60">
        <v>12150</v>
      </c>
      <c r="G62" s="60">
        <f t="shared" si="14"/>
        <v>24300</v>
      </c>
      <c r="H62" s="60">
        <v>900</v>
      </c>
      <c r="I62" s="60">
        <f t="shared" si="15"/>
        <v>1800</v>
      </c>
      <c r="J62" s="60">
        <f t="shared" si="16"/>
        <v>26100</v>
      </c>
      <c r="K62" s="17"/>
      <c r="L62" s="17"/>
      <c r="M62" s="20"/>
      <c r="N62" s="401"/>
      <c r="O62"/>
      <c r="P62" s="20"/>
      <c r="Q62" s="20"/>
      <c r="R62" s="20"/>
      <c r="S62" s="20"/>
      <c r="T62" s="20"/>
      <c r="U62" s="20"/>
      <c r="V62" s="20"/>
      <c r="W62" s="20"/>
      <c r="X62" s="20"/>
      <c r="Y62" s="20"/>
      <c r="Z62" s="20"/>
      <c r="AA62" s="20"/>
      <c r="AB62" s="20"/>
      <c r="AC62" s="20"/>
      <c r="AD62" s="20"/>
      <c r="AE62" s="20"/>
      <c r="AF62" s="20"/>
      <c r="AG62" s="20"/>
      <c r="AH62" s="20"/>
      <c r="AI62" s="20"/>
      <c r="AJ62" s="20"/>
      <c r="AK62" s="20"/>
      <c r="AL62" s="20"/>
      <c r="AM62" s="20"/>
    </row>
    <row r="63" spans="1:39" ht="26.25" customHeight="1">
      <c r="A63" s="17" t="s">
        <v>38</v>
      </c>
      <c r="B63" s="17"/>
      <c r="C63" s="50" t="s">
        <v>129</v>
      </c>
      <c r="D63" s="16">
        <v>1</v>
      </c>
      <c r="E63" s="17" t="s">
        <v>125</v>
      </c>
      <c r="F63" s="60">
        <v>16830</v>
      </c>
      <c r="G63" s="60">
        <f t="shared" si="14"/>
        <v>16830</v>
      </c>
      <c r="H63" s="60">
        <v>900</v>
      </c>
      <c r="I63" s="60">
        <f t="shared" si="15"/>
        <v>900</v>
      </c>
      <c r="J63" s="60">
        <f t="shared" si="16"/>
        <v>17730</v>
      </c>
      <c r="K63" s="17"/>
      <c r="L63" s="17"/>
      <c r="M63" s="20"/>
      <c r="N63" s="401"/>
      <c r="O63"/>
      <c r="P63" s="20"/>
      <c r="Q63" s="20"/>
      <c r="R63" s="20"/>
      <c r="S63" s="20"/>
      <c r="T63" s="20"/>
      <c r="U63" s="20"/>
      <c r="V63" s="20"/>
      <c r="W63" s="20"/>
      <c r="X63" s="20"/>
      <c r="Y63" s="20"/>
      <c r="Z63" s="20"/>
      <c r="AA63" s="20"/>
      <c r="AB63" s="20"/>
      <c r="AC63" s="20"/>
      <c r="AD63" s="20"/>
      <c r="AE63" s="20"/>
      <c r="AF63" s="20"/>
      <c r="AG63" s="20"/>
      <c r="AH63" s="20"/>
      <c r="AI63" s="20"/>
      <c r="AJ63" s="20"/>
      <c r="AK63" s="20"/>
      <c r="AL63" s="20"/>
      <c r="AM63" s="20"/>
    </row>
    <row r="64" spans="1:39" ht="26.25" customHeight="1">
      <c r="A64" s="17"/>
      <c r="B64" s="17"/>
      <c r="C64" s="19" t="s">
        <v>90</v>
      </c>
      <c r="D64" s="16"/>
      <c r="E64" s="17"/>
      <c r="F64" s="60">
        <v>0</v>
      </c>
      <c r="G64" s="60">
        <f t="shared" si="14"/>
        <v>0</v>
      </c>
      <c r="H64" s="60">
        <v>0</v>
      </c>
      <c r="I64" s="60">
        <f t="shared" si="15"/>
        <v>0</v>
      </c>
      <c r="J64" s="60">
        <f t="shared" si="16"/>
        <v>0</v>
      </c>
      <c r="K64" s="17"/>
      <c r="L64" s="17"/>
      <c r="M64" s="20"/>
      <c r="N64" s="401"/>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row>
    <row r="65" spans="1:39" ht="26.25" customHeight="1">
      <c r="A65" s="17" t="s">
        <v>51</v>
      </c>
      <c r="B65" s="17"/>
      <c r="C65" s="50" t="s">
        <v>99</v>
      </c>
      <c r="D65" s="16">
        <v>2</v>
      </c>
      <c r="E65" s="17" t="s">
        <v>1</v>
      </c>
      <c r="F65" s="60">
        <v>7740</v>
      </c>
      <c r="G65" s="60">
        <f t="shared" si="14"/>
        <v>15480</v>
      </c>
      <c r="H65" s="60">
        <v>900</v>
      </c>
      <c r="I65" s="60">
        <f t="shared" si="15"/>
        <v>1800</v>
      </c>
      <c r="J65" s="60">
        <f t="shared" si="16"/>
        <v>17280</v>
      </c>
      <c r="K65" s="54"/>
      <c r="L65" s="17"/>
      <c r="M65" s="20"/>
      <c r="N65" s="401"/>
      <c r="O65"/>
      <c r="P65" s="20"/>
      <c r="Q65" s="20"/>
      <c r="R65" s="20"/>
      <c r="S65" s="20"/>
      <c r="T65" s="20"/>
      <c r="U65" s="20"/>
      <c r="V65" s="20"/>
      <c r="W65" s="20"/>
      <c r="X65" s="20"/>
      <c r="Y65" s="20"/>
      <c r="Z65" s="20"/>
      <c r="AA65" s="20"/>
      <c r="AB65" s="20"/>
      <c r="AC65" s="20"/>
      <c r="AD65" s="20"/>
      <c r="AE65" s="20"/>
      <c r="AF65" s="20"/>
      <c r="AG65" s="20"/>
      <c r="AH65" s="20"/>
      <c r="AI65" s="20"/>
      <c r="AJ65" s="20"/>
      <c r="AK65" s="20"/>
      <c r="AL65" s="20"/>
      <c r="AM65" s="20"/>
    </row>
    <row r="66" spans="1:39" ht="26.25" customHeight="1">
      <c r="A66" s="17" t="s">
        <v>52</v>
      </c>
      <c r="B66" s="17"/>
      <c r="C66" s="50" t="s">
        <v>141</v>
      </c>
      <c r="D66" s="16">
        <v>3</v>
      </c>
      <c r="E66" s="17" t="s">
        <v>1</v>
      </c>
      <c r="F66" s="60">
        <v>14400</v>
      </c>
      <c r="G66" s="60">
        <f t="shared" si="14"/>
        <v>43200</v>
      </c>
      <c r="H66" s="60">
        <v>900</v>
      </c>
      <c r="I66" s="60">
        <f t="shared" si="15"/>
        <v>2700</v>
      </c>
      <c r="J66" s="60">
        <f t="shared" si="16"/>
        <v>45900</v>
      </c>
      <c r="K66" s="54"/>
      <c r="L66" s="17"/>
      <c r="M66" s="20"/>
      <c r="N66" s="401"/>
      <c r="O66"/>
      <c r="P66" s="20"/>
      <c r="Q66" s="20"/>
      <c r="R66" s="20"/>
      <c r="S66" s="20"/>
      <c r="T66" s="20"/>
      <c r="U66" s="20"/>
      <c r="V66" s="20"/>
      <c r="W66" s="20"/>
      <c r="X66" s="20"/>
      <c r="Y66" s="20"/>
      <c r="Z66" s="20"/>
      <c r="AA66" s="20"/>
      <c r="AB66" s="20"/>
      <c r="AC66" s="20"/>
      <c r="AD66" s="20"/>
      <c r="AE66" s="20"/>
      <c r="AF66" s="20"/>
      <c r="AG66" s="20"/>
      <c r="AH66" s="20"/>
      <c r="AI66" s="20"/>
      <c r="AJ66" s="20"/>
      <c r="AK66" s="20"/>
      <c r="AL66" s="20"/>
      <c r="AM66" s="20"/>
    </row>
    <row r="67" spans="1:39" ht="26.25" customHeight="1">
      <c r="A67" s="17" t="s">
        <v>53</v>
      </c>
      <c r="B67" s="17"/>
      <c r="C67" s="50" t="s">
        <v>89</v>
      </c>
      <c r="D67" s="16">
        <v>2</v>
      </c>
      <c r="E67" s="17" t="s">
        <v>1</v>
      </c>
      <c r="F67" s="60">
        <v>13140</v>
      </c>
      <c r="G67" s="60">
        <f t="shared" si="14"/>
        <v>26280</v>
      </c>
      <c r="H67" s="60">
        <v>900</v>
      </c>
      <c r="I67" s="60">
        <f t="shared" si="15"/>
        <v>1800</v>
      </c>
      <c r="J67" s="60">
        <f t="shared" si="16"/>
        <v>28080</v>
      </c>
      <c r="K67" s="54"/>
      <c r="L67" s="17"/>
      <c r="M67" s="20"/>
      <c r="N67" s="401"/>
      <c r="O67"/>
      <c r="P67" s="20"/>
      <c r="Q67" s="20"/>
      <c r="R67" s="20"/>
      <c r="S67" s="20"/>
      <c r="T67" s="20"/>
      <c r="U67" s="20"/>
      <c r="V67" s="20"/>
      <c r="W67" s="20"/>
      <c r="X67" s="20"/>
      <c r="Y67" s="20"/>
      <c r="Z67" s="20"/>
      <c r="AA67" s="20"/>
      <c r="AB67" s="20"/>
      <c r="AC67" s="20"/>
      <c r="AD67" s="20"/>
      <c r="AE67" s="20"/>
      <c r="AF67" s="20"/>
      <c r="AG67" s="20"/>
      <c r="AH67" s="20"/>
      <c r="AI67" s="20"/>
      <c r="AJ67" s="20"/>
      <c r="AK67" s="20"/>
      <c r="AL67" s="20"/>
      <c r="AM67" s="20"/>
    </row>
    <row r="68" spans="1:39" s="10" customFormat="1" ht="30" customHeight="1">
      <c r="A68" s="23"/>
      <c r="B68" s="24"/>
      <c r="C68" s="24" t="s">
        <v>67</v>
      </c>
      <c r="D68" s="23"/>
      <c r="E68" s="25"/>
      <c r="F68" s="67"/>
      <c r="G68" s="68">
        <f>SUM(G53:G67)</f>
        <v>288090</v>
      </c>
      <c r="H68" s="67"/>
      <c r="I68" s="68">
        <f>SUM(I53:I67)</f>
        <v>32400</v>
      </c>
      <c r="J68" s="68">
        <f>SUM(J53:J67)</f>
        <v>320490</v>
      </c>
      <c r="K68" s="23"/>
      <c r="L68" s="25"/>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row>
    <row r="69" spans="1:39" ht="35.450000000000003" customHeight="1">
      <c r="A69" s="17"/>
      <c r="B69" s="17" t="s">
        <v>44</v>
      </c>
      <c r="C69" s="33" t="s">
        <v>57</v>
      </c>
      <c r="D69" s="17"/>
      <c r="E69" s="17"/>
      <c r="F69" s="60"/>
      <c r="G69" s="60"/>
      <c r="H69" s="60"/>
      <c r="I69" s="60"/>
      <c r="J69" s="60"/>
      <c r="K69" s="54"/>
      <c r="L69" s="17"/>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row>
    <row r="70" spans="1:39" ht="26.25" customHeight="1">
      <c r="A70" s="17"/>
      <c r="B70" s="17"/>
      <c r="C70" s="19" t="s">
        <v>4</v>
      </c>
      <c r="D70" s="17"/>
      <c r="E70" s="17"/>
      <c r="F70" s="60"/>
      <c r="G70" s="60"/>
      <c r="H70" s="60"/>
      <c r="I70" s="60"/>
      <c r="J70" s="60"/>
      <c r="K70" s="54"/>
      <c r="L70" s="17"/>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row>
    <row r="71" spans="1:39" ht="26.25" customHeight="1">
      <c r="A71" s="17" t="s">
        <v>50</v>
      </c>
      <c r="B71" s="17"/>
      <c r="C71" s="50" t="s">
        <v>100</v>
      </c>
      <c r="D71" s="17">
        <v>1</v>
      </c>
      <c r="E71" s="17" t="s">
        <v>125</v>
      </c>
      <c r="F71" s="79">
        <v>0</v>
      </c>
      <c r="G71" s="60">
        <f t="shared" ref="G71:G84" si="17">F71*D71</f>
        <v>0</v>
      </c>
      <c r="H71" s="60">
        <v>6750</v>
      </c>
      <c r="I71" s="60">
        <f t="shared" ref="I71:I84" si="18">H71*D71</f>
        <v>6750</v>
      </c>
      <c r="J71" s="60">
        <f t="shared" ref="J71:J84" si="19">I71+G71</f>
        <v>6750</v>
      </c>
      <c r="K71" s="54"/>
      <c r="L71" s="17"/>
      <c r="M71" s="20"/>
      <c r="N71" s="401"/>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row>
    <row r="72" spans="1:39" ht="26.25" customHeight="1">
      <c r="A72" s="17" t="s">
        <v>42</v>
      </c>
      <c r="B72" s="17"/>
      <c r="C72" s="50" t="s">
        <v>101</v>
      </c>
      <c r="D72" s="17">
        <v>1</v>
      </c>
      <c r="E72" s="17" t="s">
        <v>125</v>
      </c>
      <c r="F72" s="79">
        <v>0</v>
      </c>
      <c r="G72" s="60">
        <f t="shared" si="17"/>
        <v>0</v>
      </c>
      <c r="H72" s="60">
        <v>6750</v>
      </c>
      <c r="I72" s="60">
        <f t="shared" si="18"/>
        <v>6750</v>
      </c>
      <c r="J72" s="60">
        <f t="shared" si="19"/>
        <v>6750</v>
      </c>
      <c r="K72" s="54"/>
      <c r="L72" s="17"/>
      <c r="M72" s="20"/>
      <c r="N72" s="401"/>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row>
    <row r="73" spans="1:39" ht="26.25" customHeight="1">
      <c r="A73" s="17" t="s">
        <v>10</v>
      </c>
      <c r="B73" s="17"/>
      <c r="C73" s="50" t="s">
        <v>102</v>
      </c>
      <c r="D73" s="17">
        <v>1</v>
      </c>
      <c r="E73" s="17" t="s">
        <v>125</v>
      </c>
      <c r="F73" s="79">
        <v>0</v>
      </c>
      <c r="G73" s="60">
        <f t="shared" si="17"/>
        <v>0</v>
      </c>
      <c r="H73" s="60">
        <v>6750</v>
      </c>
      <c r="I73" s="60">
        <f t="shared" si="18"/>
        <v>6750</v>
      </c>
      <c r="J73" s="60">
        <f t="shared" si="19"/>
        <v>6750</v>
      </c>
      <c r="K73" s="54"/>
      <c r="L73" s="17"/>
      <c r="M73" s="20"/>
      <c r="N73" s="401"/>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row>
    <row r="74" spans="1:39" ht="26.25" customHeight="1">
      <c r="A74" s="17" t="s">
        <v>15</v>
      </c>
      <c r="B74" s="17"/>
      <c r="C74" s="50" t="s">
        <v>103</v>
      </c>
      <c r="D74" s="17">
        <v>1</v>
      </c>
      <c r="E74" s="17" t="s">
        <v>125</v>
      </c>
      <c r="F74" s="79">
        <v>0</v>
      </c>
      <c r="G74" s="60">
        <f t="shared" si="17"/>
        <v>0</v>
      </c>
      <c r="H74" s="60">
        <v>6750</v>
      </c>
      <c r="I74" s="60">
        <f t="shared" si="18"/>
        <v>6750</v>
      </c>
      <c r="J74" s="60">
        <f t="shared" si="19"/>
        <v>6750</v>
      </c>
      <c r="K74" s="54"/>
      <c r="L74" s="17"/>
      <c r="M74" s="20"/>
      <c r="N74" s="401"/>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row>
    <row r="75" spans="1:39" ht="26.25" customHeight="1">
      <c r="A75" s="17" t="s">
        <v>31</v>
      </c>
      <c r="B75" s="17"/>
      <c r="C75" s="50" t="s">
        <v>104</v>
      </c>
      <c r="D75" s="17">
        <v>1</v>
      </c>
      <c r="E75" s="17" t="s">
        <v>125</v>
      </c>
      <c r="F75" s="79">
        <v>0</v>
      </c>
      <c r="G75" s="60">
        <f t="shared" si="17"/>
        <v>0</v>
      </c>
      <c r="H75" s="60">
        <v>6750</v>
      </c>
      <c r="I75" s="60">
        <f t="shared" si="18"/>
        <v>6750</v>
      </c>
      <c r="J75" s="60">
        <f t="shared" si="19"/>
        <v>6750</v>
      </c>
      <c r="K75" s="54"/>
      <c r="L75" s="17"/>
      <c r="M75" s="20"/>
      <c r="N75" s="401"/>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row>
    <row r="76" spans="1:39" ht="26.25" customHeight="1">
      <c r="A76" s="17" t="s">
        <v>34</v>
      </c>
      <c r="B76" s="17"/>
      <c r="C76" s="50" t="s">
        <v>105</v>
      </c>
      <c r="D76" s="17">
        <v>1</v>
      </c>
      <c r="E76" s="17" t="s">
        <v>125</v>
      </c>
      <c r="F76" s="79">
        <v>0</v>
      </c>
      <c r="G76" s="60">
        <f t="shared" si="17"/>
        <v>0</v>
      </c>
      <c r="H76" s="60">
        <v>6750</v>
      </c>
      <c r="I76" s="60">
        <f t="shared" si="18"/>
        <v>6750</v>
      </c>
      <c r="J76" s="60">
        <f t="shared" si="19"/>
        <v>6750</v>
      </c>
      <c r="K76" s="54"/>
      <c r="L76" s="17"/>
      <c r="M76" s="20"/>
      <c r="N76" s="401"/>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row>
    <row r="77" spans="1:39" ht="26.25" customHeight="1">
      <c r="A77" s="17" t="s">
        <v>37</v>
      </c>
      <c r="B77" s="17"/>
      <c r="C77" s="50" t="s">
        <v>106</v>
      </c>
      <c r="D77" s="17">
        <v>1</v>
      </c>
      <c r="E77" s="17" t="s">
        <v>125</v>
      </c>
      <c r="F77" s="79">
        <v>0</v>
      </c>
      <c r="G77" s="60">
        <f t="shared" si="17"/>
        <v>0</v>
      </c>
      <c r="H77" s="60">
        <v>6750</v>
      </c>
      <c r="I77" s="60">
        <f t="shared" si="18"/>
        <v>6750</v>
      </c>
      <c r="J77" s="60">
        <f t="shared" si="19"/>
        <v>6750</v>
      </c>
      <c r="K77" s="54"/>
      <c r="L77" s="54"/>
      <c r="M77" s="20"/>
      <c r="N77" s="401"/>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row>
    <row r="78" spans="1:39" ht="26.25" customHeight="1">
      <c r="A78" s="17" t="s">
        <v>38</v>
      </c>
      <c r="B78" s="17"/>
      <c r="C78" s="50" t="s">
        <v>107</v>
      </c>
      <c r="D78" s="17">
        <v>1</v>
      </c>
      <c r="E78" s="17" t="s">
        <v>125</v>
      </c>
      <c r="F78" s="79">
        <v>0</v>
      </c>
      <c r="G78" s="60">
        <f t="shared" si="17"/>
        <v>0</v>
      </c>
      <c r="H78" s="60">
        <v>6750</v>
      </c>
      <c r="I78" s="60">
        <f t="shared" si="18"/>
        <v>6750</v>
      </c>
      <c r="J78" s="60">
        <f t="shared" si="19"/>
        <v>6750</v>
      </c>
      <c r="K78" s="54"/>
      <c r="L78" s="17"/>
      <c r="M78" s="20"/>
      <c r="N78" s="401"/>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row>
    <row r="79" spans="1:39" ht="26.25" customHeight="1">
      <c r="A79" s="17" t="s">
        <v>51</v>
      </c>
      <c r="B79" s="17"/>
      <c r="C79" s="50" t="s">
        <v>108</v>
      </c>
      <c r="D79" s="17">
        <v>1</v>
      </c>
      <c r="E79" s="17" t="s">
        <v>125</v>
      </c>
      <c r="F79" s="79">
        <v>0</v>
      </c>
      <c r="G79" s="60">
        <f t="shared" si="17"/>
        <v>0</v>
      </c>
      <c r="H79" s="60">
        <v>6750</v>
      </c>
      <c r="I79" s="60">
        <f t="shared" si="18"/>
        <v>6750</v>
      </c>
      <c r="J79" s="60">
        <f t="shared" si="19"/>
        <v>6750</v>
      </c>
      <c r="K79" s="54"/>
      <c r="L79" s="17"/>
      <c r="M79" s="20"/>
      <c r="N79" s="401"/>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row>
    <row r="80" spans="1:39" ht="26.25" customHeight="1">
      <c r="A80" s="17" t="s">
        <v>52</v>
      </c>
      <c r="B80" s="17"/>
      <c r="C80" s="50" t="s">
        <v>109</v>
      </c>
      <c r="D80" s="17">
        <v>1</v>
      </c>
      <c r="E80" s="17" t="s">
        <v>125</v>
      </c>
      <c r="F80" s="79">
        <v>0</v>
      </c>
      <c r="G80" s="60">
        <f t="shared" si="17"/>
        <v>0</v>
      </c>
      <c r="H80" s="60">
        <v>6750</v>
      </c>
      <c r="I80" s="60">
        <f t="shared" si="18"/>
        <v>6750</v>
      </c>
      <c r="J80" s="60">
        <f t="shared" si="19"/>
        <v>6750</v>
      </c>
      <c r="K80" s="54"/>
      <c r="L80" s="17"/>
      <c r="M80" s="20"/>
      <c r="N80" s="401"/>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row>
    <row r="81" spans="1:39" ht="26.25" customHeight="1">
      <c r="A81" s="17" t="s">
        <v>53</v>
      </c>
      <c r="B81" s="17"/>
      <c r="C81" s="50" t="s">
        <v>110</v>
      </c>
      <c r="D81" s="17">
        <v>1</v>
      </c>
      <c r="E81" s="17" t="s">
        <v>125</v>
      </c>
      <c r="F81" s="79">
        <v>0</v>
      </c>
      <c r="G81" s="60">
        <f t="shared" si="17"/>
        <v>0</v>
      </c>
      <c r="H81" s="60">
        <v>6750</v>
      </c>
      <c r="I81" s="60">
        <f t="shared" si="18"/>
        <v>6750</v>
      </c>
      <c r="J81" s="60">
        <f t="shared" si="19"/>
        <v>6750</v>
      </c>
      <c r="K81" s="54"/>
      <c r="L81" s="17"/>
      <c r="M81" s="20"/>
      <c r="N81" s="401"/>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row>
    <row r="82" spans="1:39" ht="26.25" customHeight="1">
      <c r="A82" s="17" t="s">
        <v>54</v>
      </c>
      <c r="B82" s="17"/>
      <c r="C82" s="50" t="s">
        <v>111</v>
      </c>
      <c r="D82" s="17">
        <v>1</v>
      </c>
      <c r="E82" s="17" t="s">
        <v>125</v>
      </c>
      <c r="F82" s="79">
        <v>0</v>
      </c>
      <c r="G82" s="60">
        <f t="shared" si="17"/>
        <v>0</v>
      </c>
      <c r="H82" s="60">
        <v>6750</v>
      </c>
      <c r="I82" s="60">
        <f t="shared" si="18"/>
        <v>6750</v>
      </c>
      <c r="J82" s="60">
        <f t="shared" si="19"/>
        <v>6750</v>
      </c>
      <c r="K82" s="54"/>
      <c r="L82" s="17"/>
      <c r="M82" s="20"/>
      <c r="N82" s="401"/>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row>
    <row r="83" spans="1:39" ht="26.25" customHeight="1">
      <c r="A83" s="17" t="s">
        <v>55</v>
      </c>
      <c r="B83" s="17"/>
      <c r="C83" s="50" t="s">
        <v>112</v>
      </c>
      <c r="D83" s="17">
        <v>1</v>
      </c>
      <c r="E83" s="17" t="s">
        <v>125</v>
      </c>
      <c r="F83" s="79">
        <v>0</v>
      </c>
      <c r="G83" s="60">
        <f t="shared" si="17"/>
        <v>0</v>
      </c>
      <c r="H83" s="60">
        <v>6750</v>
      </c>
      <c r="I83" s="60">
        <f t="shared" si="18"/>
        <v>6750</v>
      </c>
      <c r="J83" s="60">
        <f t="shared" si="19"/>
        <v>6750</v>
      </c>
      <c r="K83" s="54"/>
      <c r="L83" s="17"/>
      <c r="M83" s="20"/>
      <c r="N83" s="401"/>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row>
    <row r="84" spans="1:39" ht="26.25" customHeight="1">
      <c r="A84" s="17" t="s">
        <v>56</v>
      </c>
      <c r="B84" s="17"/>
      <c r="C84" s="50" t="s">
        <v>113</v>
      </c>
      <c r="D84" s="17">
        <v>1</v>
      </c>
      <c r="E84" s="17" t="s">
        <v>125</v>
      </c>
      <c r="F84" s="79">
        <v>0</v>
      </c>
      <c r="G84" s="60">
        <f t="shared" si="17"/>
        <v>0</v>
      </c>
      <c r="H84" s="60">
        <v>6750</v>
      </c>
      <c r="I84" s="60">
        <f t="shared" si="18"/>
        <v>6750</v>
      </c>
      <c r="J84" s="60">
        <f t="shared" si="19"/>
        <v>6750</v>
      </c>
      <c r="K84" s="54"/>
      <c r="L84" s="17"/>
      <c r="M84" s="20"/>
      <c r="N84" s="401"/>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row>
    <row r="85" spans="1:39" s="10" customFormat="1" ht="30" customHeight="1">
      <c r="A85" s="23"/>
      <c r="B85" s="24"/>
      <c r="C85" s="24" t="s">
        <v>49</v>
      </c>
      <c r="D85" s="23"/>
      <c r="E85" s="25"/>
      <c r="F85" s="67"/>
      <c r="G85" s="68">
        <f>SUM(G71:G84)</f>
        <v>0</v>
      </c>
      <c r="H85" s="67"/>
      <c r="I85" s="68">
        <f>SUM(I71:I84)</f>
        <v>94500</v>
      </c>
      <c r="J85" s="68">
        <f>SUM(J71:J84)</f>
        <v>94500</v>
      </c>
      <c r="K85" s="23"/>
      <c r="L85" s="25"/>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row>
    <row r="86" spans="1:39" ht="45.6" customHeight="1">
      <c r="A86" s="17"/>
      <c r="B86" s="17" t="s">
        <v>44</v>
      </c>
      <c r="C86" s="33" t="s">
        <v>91</v>
      </c>
      <c r="D86" s="17"/>
      <c r="E86" s="17"/>
      <c r="F86" s="60"/>
      <c r="G86" s="60"/>
      <c r="H86" s="60"/>
      <c r="I86" s="60"/>
      <c r="J86" s="60"/>
      <c r="K86" s="54"/>
      <c r="L86" s="17"/>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row>
    <row r="87" spans="1:39" ht="29.25" customHeight="1">
      <c r="A87" s="17" t="s">
        <v>50</v>
      </c>
      <c r="B87" s="17"/>
      <c r="C87" s="18" t="s">
        <v>92</v>
      </c>
      <c r="D87" s="17">
        <v>2</v>
      </c>
      <c r="E87" s="17" t="s">
        <v>1</v>
      </c>
      <c r="F87" s="60">
        <v>103500</v>
      </c>
      <c r="G87" s="60">
        <f t="shared" ref="G87:G99" si="20">F87*D87</f>
        <v>207000</v>
      </c>
      <c r="H87" s="60">
        <v>9000</v>
      </c>
      <c r="I87" s="60">
        <f t="shared" ref="I87:I99" si="21">H87*D87</f>
        <v>18000</v>
      </c>
      <c r="J87" s="60">
        <f t="shared" ref="J87:J99" si="22">I87+G87</f>
        <v>225000</v>
      </c>
      <c r="K87" s="54"/>
      <c r="L87" s="17"/>
      <c r="M87" s="20"/>
      <c r="N87" s="401"/>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row>
    <row r="88" spans="1:39" ht="33" customHeight="1">
      <c r="A88" s="17" t="s">
        <v>42</v>
      </c>
      <c r="B88" s="17"/>
      <c r="C88" s="18" t="s">
        <v>93</v>
      </c>
      <c r="D88" s="17">
        <v>2</v>
      </c>
      <c r="E88" s="17" t="s">
        <v>1</v>
      </c>
      <c r="F88" s="60">
        <v>112500</v>
      </c>
      <c r="G88" s="60">
        <f t="shared" si="20"/>
        <v>225000</v>
      </c>
      <c r="H88" s="60">
        <v>9000</v>
      </c>
      <c r="I88" s="60">
        <f t="shared" si="21"/>
        <v>18000</v>
      </c>
      <c r="J88" s="60">
        <f t="shared" si="22"/>
        <v>243000</v>
      </c>
      <c r="K88" s="54"/>
      <c r="L88" s="17"/>
      <c r="M88" s="20"/>
      <c r="N88" s="401"/>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row>
    <row r="89" spans="1:39" ht="40.5" customHeight="1">
      <c r="A89" s="17"/>
      <c r="B89" s="17"/>
      <c r="C89" s="33" t="s">
        <v>142</v>
      </c>
      <c r="D89" s="17"/>
      <c r="E89" s="17"/>
      <c r="F89" s="60">
        <v>0</v>
      </c>
      <c r="G89" s="60">
        <f t="shared" si="20"/>
        <v>0</v>
      </c>
      <c r="H89" s="60">
        <v>0</v>
      </c>
      <c r="I89" s="60">
        <f t="shared" si="21"/>
        <v>0</v>
      </c>
      <c r="J89" s="60">
        <f t="shared" si="22"/>
        <v>0</v>
      </c>
      <c r="K89" s="54"/>
      <c r="L89" s="17"/>
      <c r="M89" s="20"/>
      <c r="N89" s="401"/>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row>
    <row r="90" spans="1:39" ht="29.25" customHeight="1">
      <c r="A90" s="17" t="s">
        <v>10</v>
      </c>
      <c r="B90" s="17"/>
      <c r="C90" s="18" t="s">
        <v>143</v>
      </c>
      <c r="D90" s="17">
        <v>1</v>
      </c>
      <c r="E90" s="17" t="s">
        <v>125</v>
      </c>
      <c r="F90" s="60">
        <v>3600</v>
      </c>
      <c r="G90" s="60">
        <f t="shared" si="20"/>
        <v>3600</v>
      </c>
      <c r="H90" s="60">
        <v>900</v>
      </c>
      <c r="I90" s="60">
        <f t="shared" si="21"/>
        <v>900</v>
      </c>
      <c r="J90" s="60">
        <f t="shared" si="22"/>
        <v>4500</v>
      </c>
      <c r="K90" s="54"/>
      <c r="L90" s="54"/>
      <c r="M90" s="20"/>
      <c r="N90" s="401"/>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row>
    <row r="91" spans="1:39" ht="29.25" customHeight="1">
      <c r="A91" s="17" t="s">
        <v>15</v>
      </c>
      <c r="B91" s="17"/>
      <c r="C91" s="18" t="s">
        <v>144</v>
      </c>
      <c r="D91" s="17">
        <v>1</v>
      </c>
      <c r="E91" s="17" t="s">
        <v>125</v>
      </c>
      <c r="F91" s="60">
        <v>3150</v>
      </c>
      <c r="G91" s="60">
        <f t="shared" si="20"/>
        <v>3150</v>
      </c>
      <c r="H91" s="60">
        <v>900</v>
      </c>
      <c r="I91" s="60">
        <f t="shared" si="21"/>
        <v>900</v>
      </c>
      <c r="J91" s="60">
        <f t="shared" si="22"/>
        <v>4050</v>
      </c>
      <c r="K91" s="17"/>
      <c r="L91" s="17"/>
      <c r="M91" s="20"/>
      <c r="N91" s="401"/>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row>
    <row r="92" spans="1:39" ht="29.25" customHeight="1">
      <c r="A92" s="17" t="s">
        <v>31</v>
      </c>
      <c r="B92" s="17"/>
      <c r="C92" s="18" t="s">
        <v>145</v>
      </c>
      <c r="D92" s="17">
        <v>1</v>
      </c>
      <c r="E92" s="17" t="s">
        <v>125</v>
      </c>
      <c r="F92" s="60">
        <v>2520</v>
      </c>
      <c r="G92" s="60">
        <f t="shared" si="20"/>
        <v>2520</v>
      </c>
      <c r="H92" s="60">
        <v>900</v>
      </c>
      <c r="I92" s="60">
        <f t="shared" si="21"/>
        <v>900</v>
      </c>
      <c r="J92" s="60">
        <f t="shared" si="22"/>
        <v>3420</v>
      </c>
      <c r="K92" s="17"/>
      <c r="L92" s="17"/>
      <c r="M92" s="20"/>
      <c r="N92" s="401"/>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row>
    <row r="93" spans="1:39" ht="29.25" customHeight="1">
      <c r="A93" s="17" t="s">
        <v>34</v>
      </c>
      <c r="B93" s="17"/>
      <c r="C93" s="18" t="s">
        <v>146</v>
      </c>
      <c r="D93" s="17">
        <v>3</v>
      </c>
      <c r="E93" s="17" t="s">
        <v>1</v>
      </c>
      <c r="F93" s="60">
        <v>3780</v>
      </c>
      <c r="G93" s="60">
        <f t="shared" si="20"/>
        <v>11340</v>
      </c>
      <c r="H93" s="60">
        <v>900</v>
      </c>
      <c r="I93" s="60">
        <f t="shared" si="21"/>
        <v>2700</v>
      </c>
      <c r="J93" s="60">
        <f t="shared" si="22"/>
        <v>14040</v>
      </c>
      <c r="K93" s="17"/>
      <c r="L93" s="17"/>
      <c r="M93" s="20"/>
      <c r="N93" s="401"/>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row>
    <row r="94" spans="1:39" ht="29.25" customHeight="1">
      <c r="A94" s="17" t="s">
        <v>37</v>
      </c>
      <c r="B94" s="17"/>
      <c r="C94" s="18" t="s">
        <v>147</v>
      </c>
      <c r="D94" s="17">
        <v>3</v>
      </c>
      <c r="E94" s="17" t="s">
        <v>1</v>
      </c>
      <c r="F94" s="60">
        <v>3600</v>
      </c>
      <c r="G94" s="60">
        <f t="shared" si="20"/>
        <v>10800</v>
      </c>
      <c r="H94" s="60">
        <v>900</v>
      </c>
      <c r="I94" s="60">
        <f t="shared" si="21"/>
        <v>2700</v>
      </c>
      <c r="J94" s="60">
        <f t="shared" si="22"/>
        <v>13500</v>
      </c>
      <c r="K94" s="17"/>
      <c r="L94" s="17"/>
      <c r="M94" s="20"/>
      <c r="N94" s="401"/>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row>
    <row r="95" spans="1:39" ht="29.25" customHeight="1">
      <c r="A95" s="17" t="s">
        <v>38</v>
      </c>
      <c r="B95" s="17"/>
      <c r="C95" s="18" t="s">
        <v>114</v>
      </c>
      <c r="D95" s="17">
        <v>4</v>
      </c>
      <c r="E95" s="17" t="s">
        <v>1</v>
      </c>
      <c r="F95" s="60">
        <v>4050</v>
      </c>
      <c r="G95" s="60">
        <f t="shared" si="20"/>
        <v>16200</v>
      </c>
      <c r="H95" s="60">
        <v>900</v>
      </c>
      <c r="I95" s="60">
        <f t="shared" si="21"/>
        <v>3600</v>
      </c>
      <c r="J95" s="60">
        <f t="shared" si="22"/>
        <v>19800</v>
      </c>
      <c r="K95" s="17"/>
      <c r="L95" s="17"/>
      <c r="M95" s="20"/>
      <c r="N95" s="401"/>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row>
    <row r="96" spans="1:39" ht="29.25" customHeight="1">
      <c r="A96" s="17" t="s">
        <v>51</v>
      </c>
      <c r="B96" s="17"/>
      <c r="C96" s="18" t="s">
        <v>148</v>
      </c>
      <c r="D96" s="17">
        <v>1</v>
      </c>
      <c r="E96" s="17" t="s">
        <v>125</v>
      </c>
      <c r="F96" s="60">
        <v>15300</v>
      </c>
      <c r="G96" s="60">
        <f t="shared" si="20"/>
        <v>15300</v>
      </c>
      <c r="H96" s="60">
        <v>900</v>
      </c>
      <c r="I96" s="60">
        <f t="shared" si="21"/>
        <v>900</v>
      </c>
      <c r="J96" s="60">
        <f t="shared" si="22"/>
        <v>16200</v>
      </c>
      <c r="K96" s="17"/>
      <c r="L96" s="17"/>
      <c r="M96" s="20"/>
      <c r="N96" s="401"/>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row>
    <row r="97" spans="1:39" ht="29.25" customHeight="1">
      <c r="A97" s="17" t="s">
        <v>52</v>
      </c>
      <c r="B97" s="17"/>
      <c r="C97" s="18" t="s">
        <v>149</v>
      </c>
      <c r="D97" s="17">
        <v>1</v>
      </c>
      <c r="E97" s="17" t="s">
        <v>125</v>
      </c>
      <c r="F97" s="60">
        <v>8100</v>
      </c>
      <c r="G97" s="60">
        <f t="shared" si="20"/>
        <v>8100</v>
      </c>
      <c r="H97" s="60">
        <v>900</v>
      </c>
      <c r="I97" s="60">
        <f t="shared" si="21"/>
        <v>900</v>
      </c>
      <c r="J97" s="60">
        <f t="shared" si="22"/>
        <v>9000</v>
      </c>
      <c r="K97" s="17"/>
      <c r="L97" s="17"/>
      <c r="M97" s="20"/>
      <c r="N97" s="401"/>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row>
    <row r="98" spans="1:39" ht="29.25" customHeight="1">
      <c r="A98" s="17" t="s">
        <v>53</v>
      </c>
      <c r="B98" s="17"/>
      <c r="C98" s="18" t="s">
        <v>93</v>
      </c>
      <c r="D98" s="17">
        <v>1</v>
      </c>
      <c r="E98" s="17" t="s">
        <v>125</v>
      </c>
      <c r="F98" s="60">
        <v>5850</v>
      </c>
      <c r="G98" s="60">
        <f t="shared" si="20"/>
        <v>5850</v>
      </c>
      <c r="H98" s="60">
        <v>900</v>
      </c>
      <c r="I98" s="60">
        <f t="shared" si="21"/>
        <v>900</v>
      </c>
      <c r="J98" s="60">
        <f t="shared" si="22"/>
        <v>6750</v>
      </c>
      <c r="K98" s="17"/>
      <c r="L98" s="17"/>
      <c r="M98" s="20"/>
      <c r="N98" s="401"/>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row>
    <row r="99" spans="1:39" ht="29.25" customHeight="1">
      <c r="A99" s="17" t="s">
        <v>54</v>
      </c>
      <c r="B99" s="17"/>
      <c r="C99" s="18" t="s">
        <v>128</v>
      </c>
      <c r="D99" s="17">
        <v>1</v>
      </c>
      <c r="E99" s="17" t="s">
        <v>125</v>
      </c>
      <c r="F99" s="60">
        <v>7830</v>
      </c>
      <c r="G99" s="60">
        <f t="shared" si="20"/>
        <v>7830</v>
      </c>
      <c r="H99" s="60">
        <v>900</v>
      </c>
      <c r="I99" s="60">
        <f t="shared" si="21"/>
        <v>900</v>
      </c>
      <c r="J99" s="60">
        <f t="shared" si="22"/>
        <v>8730</v>
      </c>
      <c r="K99" s="17"/>
      <c r="L99" s="17"/>
      <c r="M99" s="20"/>
      <c r="N99" s="401"/>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row>
    <row r="100" spans="1:39" s="10" customFormat="1" ht="30" customHeight="1">
      <c r="A100" s="23"/>
      <c r="B100" s="24"/>
      <c r="C100" s="24" t="s">
        <v>68</v>
      </c>
      <c r="D100" s="23"/>
      <c r="E100" s="25"/>
      <c r="F100" s="67"/>
      <c r="G100" s="68">
        <f>SUM(G87:G99)</f>
        <v>516690</v>
      </c>
      <c r="H100" s="67"/>
      <c r="I100" s="68">
        <f>SUM(I87:I99)</f>
        <v>51300</v>
      </c>
      <c r="J100" s="68">
        <f>SUM(J87:J99)</f>
        <v>567990</v>
      </c>
      <c r="K100" s="25"/>
      <c r="L100" s="25"/>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row>
    <row r="101" spans="1:39" ht="40.5" customHeight="1">
      <c r="A101" s="17"/>
      <c r="B101" s="17"/>
      <c r="C101" s="33" t="s">
        <v>158</v>
      </c>
      <c r="D101" s="17"/>
      <c r="E101" s="17"/>
      <c r="F101" s="60"/>
      <c r="G101" s="60"/>
      <c r="H101" s="60"/>
      <c r="I101" s="60"/>
      <c r="J101" s="60"/>
      <c r="K101" s="54"/>
      <c r="L101" s="17"/>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row>
    <row r="102" spans="1:39" ht="29.25" customHeight="1">
      <c r="A102" s="17" t="s">
        <v>50</v>
      </c>
      <c r="B102" s="17"/>
      <c r="C102" s="18" t="s">
        <v>150</v>
      </c>
      <c r="D102" s="17">
        <v>1</v>
      </c>
      <c r="E102" s="17" t="s">
        <v>125</v>
      </c>
      <c r="F102" s="60">
        <v>5400</v>
      </c>
      <c r="G102" s="60">
        <f t="shared" ref="G102:G115" si="23">F102*D102</f>
        <v>5400</v>
      </c>
      <c r="H102" s="60">
        <v>900</v>
      </c>
      <c r="I102" s="60">
        <f t="shared" ref="I102:I115" si="24">H102*D102</f>
        <v>900</v>
      </c>
      <c r="J102" s="60">
        <f t="shared" ref="J102:J115" si="25">I102+G102</f>
        <v>6300</v>
      </c>
      <c r="K102" s="17"/>
      <c r="L102" s="17"/>
      <c r="M102" s="20"/>
      <c r="N102" s="401"/>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row>
    <row r="103" spans="1:39" ht="29.25" customHeight="1">
      <c r="A103" s="17" t="s">
        <v>42</v>
      </c>
      <c r="B103" s="17"/>
      <c r="C103" s="18" t="s">
        <v>151</v>
      </c>
      <c r="D103" s="17">
        <v>1</v>
      </c>
      <c r="E103" s="17" t="s">
        <v>125</v>
      </c>
      <c r="F103" s="60">
        <v>4950</v>
      </c>
      <c r="G103" s="60">
        <f t="shared" si="23"/>
        <v>4950</v>
      </c>
      <c r="H103" s="60">
        <v>900</v>
      </c>
      <c r="I103" s="60">
        <f t="shared" si="24"/>
        <v>900</v>
      </c>
      <c r="J103" s="60">
        <f t="shared" si="25"/>
        <v>5850</v>
      </c>
      <c r="K103" s="17"/>
      <c r="L103" s="17"/>
      <c r="M103" s="20"/>
      <c r="N103" s="401"/>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row>
    <row r="104" spans="1:39" ht="29.25" customHeight="1">
      <c r="A104" s="17" t="s">
        <v>10</v>
      </c>
      <c r="B104" s="17"/>
      <c r="C104" s="18" t="s">
        <v>152</v>
      </c>
      <c r="D104" s="17">
        <v>1</v>
      </c>
      <c r="E104" s="17" t="s">
        <v>125</v>
      </c>
      <c r="F104" s="60">
        <v>8820</v>
      </c>
      <c r="G104" s="60">
        <f t="shared" si="23"/>
        <v>8820</v>
      </c>
      <c r="H104" s="60">
        <v>900</v>
      </c>
      <c r="I104" s="60">
        <f t="shared" si="24"/>
        <v>900</v>
      </c>
      <c r="J104" s="60">
        <f t="shared" si="25"/>
        <v>9720</v>
      </c>
      <c r="K104" s="17"/>
      <c r="L104" s="17"/>
      <c r="M104" s="20"/>
      <c r="N104" s="401"/>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row>
    <row r="105" spans="1:39" ht="29.25" customHeight="1">
      <c r="A105" s="17" t="s">
        <v>15</v>
      </c>
      <c r="B105" s="17"/>
      <c r="C105" s="18" t="s">
        <v>153</v>
      </c>
      <c r="D105" s="17">
        <v>1</v>
      </c>
      <c r="E105" s="17" t="s">
        <v>125</v>
      </c>
      <c r="F105" s="60">
        <v>8100</v>
      </c>
      <c r="G105" s="60">
        <f t="shared" si="23"/>
        <v>8100</v>
      </c>
      <c r="H105" s="60">
        <v>900</v>
      </c>
      <c r="I105" s="60">
        <f t="shared" si="24"/>
        <v>900</v>
      </c>
      <c r="J105" s="60">
        <f t="shared" si="25"/>
        <v>9000</v>
      </c>
      <c r="K105" s="17"/>
      <c r="L105" s="17"/>
      <c r="M105" s="20"/>
      <c r="N105" s="401"/>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row>
    <row r="106" spans="1:39" ht="29.25" customHeight="1">
      <c r="A106" s="17" t="s">
        <v>31</v>
      </c>
      <c r="B106" s="17"/>
      <c r="C106" s="18" t="s">
        <v>130</v>
      </c>
      <c r="D106" s="17">
        <v>3</v>
      </c>
      <c r="E106" s="17" t="s">
        <v>125</v>
      </c>
      <c r="F106" s="60">
        <v>5400</v>
      </c>
      <c r="G106" s="60">
        <f t="shared" si="23"/>
        <v>16200</v>
      </c>
      <c r="H106" s="60">
        <v>900</v>
      </c>
      <c r="I106" s="60">
        <f t="shared" si="24"/>
        <v>2700</v>
      </c>
      <c r="J106" s="60">
        <f t="shared" si="25"/>
        <v>18900</v>
      </c>
      <c r="K106" s="17"/>
      <c r="L106" s="17"/>
      <c r="M106" s="20"/>
      <c r="N106" s="401"/>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row>
    <row r="107" spans="1:39" ht="29.25" customHeight="1">
      <c r="A107" s="17" t="s">
        <v>34</v>
      </c>
      <c r="B107" s="17"/>
      <c r="C107" s="18" t="s">
        <v>154</v>
      </c>
      <c r="D107" s="17">
        <v>1</v>
      </c>
      <c r="E107" s="17" t="s">
        <v>125</v>
      </c>
      <c r="F107" s="60">
        <v>8370</v>
      </c>
      <c r="G107" s="60">
        <f t="shared" si="23"/>
        <v>8370</v>
      </c>
      <c r="H107" s="60">
        <v>900</v>
      </c>
      <c r="I107" s="60">
        <f t="shared" si="24"/>
        <v>900</v>
      </c>
      <c r="J107" s="60">
        <f t="shared" si="25"/>
        <v>9270</v>
      </c>
      <c r="K107" s="17"/>
      <c r="L107" s="17"/>
      <c r="M107" s="20"/>
      <c r="N107" s="401"/>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row>
    <row r="108" spans="1:39" ht="29.25" customHeight="1">
      <c r="A108" s="17" t="s">
        <v>37</v>
      </c>
      <c r="B108" s="17"/>
      <c r="C108" s="18" t="s">
        <v>155</v>
      </c>
      <c r="D108" s="17">
        <v>1</v>
      </c>
      <c r="E108" s="17" t="s">
        <v>125</v>
      </c>
      <c r="F108" s="60">
        <v>8820</v>
      </c>
      <c r="G108" s="60">
        <f t="shared" si="23"/>
        <v>8820</v>
      </c>
      <c r="H108" s="60">
        <v>900</v>
      </c>
      <c r="I108" s="60">
        <f t="shared" si="24"/>
        <v>900</v>
      </c>
      <c r="J108" s="60">
        <f t="shared" si="25"/>
        <v>9720</v>
      </c>
      <c r="K108" s="17"/>
      <c r="L108" s="17"/>
      <c r="M108" s="20"/>
      <c r="N108" s="401"/>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row>
    <row r="109" spans="1:39" ht="29.25" customHeight="1">
      <c r="A109" s="17" t="s">
        <v>38</v>
      </c>
      <c r="B109" s="17"/>
      <c r="C109" s="18" t="s">
        <v>156</v>
      </c>
      <c r="D109" s="17">
        <v>1</v>
      </c>
      <c r="E109" s="17" t="s">
        <v>125</v>
      </c>
      <c r="F109" s="60">
        <v>3420</v>
      </c>
      <c r="G109" s="60">
        <f t="shared" si="23"/>
        <v>3420</v>
      </c>
      <c r="H109" s="60">
        <v>900</v>
      </c>
      <c r="I109" s="60">
        <f t="shared" si="24"/>
        <v>900</v>
      </c>
      <c r="J109" s="60">
        <f t="shared" si="25"/>
        <v>4320</v>
      </c>
      <c r="K109" s="17"/>
      <c r="L109" s="17"/>
      <c r="M109" s="20"/>
      <c r="N109" s="401"/>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row>
    <row r="110" spans="1:39" s="10" customFormat="1" ht="58.5" customHeight="1">
      <c r="A110" s="17"/>
      <c r="B110" s="17"/>
      <c r="C110" s="55" t="s">
        <v>94</v>
      </c>
      <c r="D110" s="17"/>
      <c r="E110" s="17"/>
      <c r="F110" s="60">
        <v>0</v>
      </c>
      <c r="G110" s="60">
        <f t="shared" si="23"/>
        <v>0</v>
      </c>
      <c r="H110" s="60">
        <v>0</v>
      </c>
      <c r="I110" s="60">
        <f t="shared" si="24"/>
        <v>0</v>
      </c>
      <c r="J110" s="60">
        <f t="shared" si="25"/>
        <v>0</v>
      </c>
      <c r="K110" s="17"/>
      <c r="L110" s="17"/>
      <c r="M110" s="26"/>
      <c r="N110" s="401"/>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row>
    <row r="111" spans="1:39" s="10" customFormat="1" ht="29.25" customHeight="1">
      <c r="A111" s="17" t="s">
        <v>51</v>
      </c>
      <c r="B111" s="17"/>
      <c r="C111" s="56" t="s">
        <v>95</v>
      </c>
      <c r="D111" s="59">
        <f>9*1.1</f>
        <v>9.9</v>
      </c>
      <c r="E111" s="17" t="s">
        <v>41</v>
      </c>
      <c r="F111" s="60">
        <v>306</v>
      </c>
      <c r="G111" s="60">
        <f t="shared" si="23"/>
        <v>3029.4</v>
      </c>
      <c r="H111" s="60">
        <v>72</v>
      </c>
      <c r="I111" s="60">
        <f t="shared" si="24"/>
        <v>712.80000000000007</v>
      </c>
      <c r="J111" s="60">
        <f t="shared" si="25"/>
        <v>3742.2000000000003</v>
      </c>
      <c r="K111" s="17"/>
      <c r="L111" s="17"/>
      <c r="M111" s="26"/>
      <c r="N111" s="401"/>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row>
    <row r="112" spans="1:39" s="10" customFormat="1" ht="58.5" customHeight="1">
      <c r="A112" s="17"/>
      <c r="B112" s="17"/>
      <c r="C112" s="55" t="s">
        <v>96</v>
      </c>
      <c r="D112" s="17"/>
      <c r="E112" s="17"/>
      <c r="F112" s="60">
        <v>0</v>
      </c>
      <c r="G112" s="60">
        <f t="shared" si="23"/>
        <v>0</v>
      </c>
      <c r="H112" s="60">
        <v>0</v>
      </c>
      <c r="I112" s="60">
        <f t="shared" si="24"/>
        <v>0</v>
      </c>
      <c r="J112" s="60">
        <f t="shared" si="25"/>
        <v>0</v>
      </c>
      <c r="K112" s="17"/>
      <c r="L112" s="17"/>
      <c r="M112" s="26"/>
      <c r="N112" s="401"/>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row>
    <row r="113" spans="1:39" s="10" customFormat="1" ht="29.25" customHeight="1">
      <c r="A113" s="17" t="s">
        <v>52</v>
      </c>
      <c r="B113" s="17"/>
      <c r="C113" s="56" t="s">
        <v>97</v>
      </c>
      <c r="D113" s="17">
        <f>50*1.1</f>
        <v>55.000000000000007</v>
      </c>
      <c r="E113" s="17" t="s">
        <v>41</v>
      </c>
      <c r="F113" s="60">
        <v>900</v>
      </c>
      <c r="G113" s="60">
        <f t="shared" si="23"/>
        <v>49500.000000000007</v>
      </c>
      <c r="H113" s="60">
        <v>198</v>
      </c>
      <c r="I113" s="60">
        <f t="shared" si="24"/>
        <v>10890.000000000002</v>
      </c>
      <c r="J113" s="60">
        <f t="shared" si="25"/>
        <v>60390.000000000007</v>
      </c>
      <c r="K113" s="17"/>
      <c r="L113" s="17"/>
      <c r="M113" s="26"/>
      <c r="N113" s="401"/>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row>
    <row r="114" spans="1:39" ht="34.5" customHeight="1">
      <c r="A114" s="17" t="s">
        <v>53</v>
      </c>
      <c r="B114" s="17"/>
      <c r="C114" s="18" t="s">
        <v>70</v>
      </c>
      <c r="D114" s="17">
        <v>17</v>
      </c>
      <c r="E114" s="17" t="s">
        <v>1</v>
      </c>
      <c r="F114" s="60">
        <v>7650</v>
      </c>
      <c r="G114" s="60">
        <f t="shared" si="23"/>
        <v>130050</v>
      </c>
      <c r="H114" s="60">
        <v>2700</v>
      </c>
      <c r="I114" s="60">
        <f t="shared" si="24"/>
        <v>45900</v>
      </c>
      <c r="J114" s="60">
        <f t="shared" si="25"/>
        <v>175950</v>
      </c>
      <c r="K114" s="17"/>
      <c r="L114" s="17"/>
      <c r="M114" s="20"/>
      <c r="N114" s="401"/>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row>
    <row r="115" spans="1:39" ht="34.5" customHeight="1">
      <c r="A115" s="17" t="s">
        <v>54</v>
      </c>
      <c r="B115" s="17"/>
      <c r="C115" s="18" t="s">
        <v>58</v>
      </c>
      <c r="D115" s="17">
        <v>1</v>
      </c>
      <c r="E115" s="17" t="s">
        <v>3</v>
      </c>
      <c r="F115" s="60">
        <v>0</v>
      </c>
      <c r="G115" s="60">
        <f t="shared" si="23"/>
        <v>0</v>
      </c>
      <c r="H115" s="60">
        <v>180000</v>
      </c>
      <c r="I115" s="60">
        <f t="shared" si="24"/>
        <v>180000</v>
      </c>
      <c r="J115" s="60">
        <f t="shared" si="25"/>
        <v>180000</v>
      </c>
      <c r="K115" s="17"/>
      <c r="L115" s="17"/>
      <c r="M115" s="20"/>
      <c r="N115" s="401"/>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row>
    <row r="116" spans="1:39" s="10" customFormat="1" ht="30" customHeight="1">
      <c r="A116" s="23"/>
      <c r="B116" s="24"/>
      <c r="C116" s="24" t="s">
        <v>69</v>
      </c>
      <c r="D116" s="23"/>
      <c r="E116" s="25"/>
      <c r="F116" s="67"/>
      <c r="G116" s="68">
        <f>SUM(G102:G115)</f>
        <v>246659.4</v>
      </c>
      <c r="H116" s="67"/>
      <c r="I116" s="68">
        <f>SUM(I102:I115)</f>
        <v>246502.8</v>
      </c>
      <c r="J116" s="68">
        <f>SUM(J102:J115)</f>
        <v>493162.2</v>
      </c>
      <c r="K116" s="25"/>
      <c r="L116" s="25"/>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row>
    <row r="117" spans="1:39" s="3" customFormat="1" ht="26.25" customHeight="1">
      <c r="A117" s="17"/>
      <c r="B117" s="17"/>
      <c r="C117" s="19" t="s">
        <v>28</v>
      </c>
      <c r="D117" s="17"/>
      <c r="E117" s="22"/>
      <c r="F117" s="60"/>
      <c r="G117" s="60"/>
      <c r="H117" s="60"/>
      <c r="I117" s="60"/>
      <c r="J117" s="60"/>
      <c r="K117" s="17"/>
      <c r="L117" s="17"/>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row>
    <row r="118" spans="1:39" s="3" customFormat="1" ht="38.25" customHeight="1">
      <c r="A118" s="17" t="s">
        <v>50</v>
      </c>
      <c r="B118" s="17" t="s">
        <v>29</v>
      </c>
      <c r="C118" s="18" t="s">
        <v>30</v>
      </c>
      <c r="D118" s="17">
        <v>1</v>
      </c>
      <c r="E118" s="17" t="s">
        <v>13</v>
      </c>
      <c r="F118" s="60">
        <v>22500</v>
      </c>
      <c r="G118" s="60">
        <f t="shared" ref="G118:G127" si="26">F118*D118</f>
        <v>22500</v>
      </c>
      <c r="H118" s="60">
        <v>9000</v>
      </c>
      <c r="I118" s="60">
        <f t="shared" ref="I118:I127" si="27">H118*D118</f>
        <v>9000</v>
      </c>
      <c r="J118" s="60">
        <f t="shared" ref="J118:J127" si="28">I118+G118</f>
        <v>31500</v>
      </c>
      <c r="K118" s="17"/>
      <c r="L118" s="17"/>
      <c r="M118" s="21"/>
      <c r="N118" s="40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row>
    <row r="119" spans="1:39" s="3" customFormat="1" ht="51" customHeight="1">
      <c r="A119" s="17" t="s">
        <v>42</v>
      </c>
      <c r="B119" s="17" t="s">
        <v>32</v>
      </c>
      <c r="C119" s="18" t="s">
        <v>33</v>
      </c>
      <c r="D119" s="17">
        <v>1</v>
      </c>
      <c r="E119" s="17" t="s">
        <v>13</v>
      </c>
      <c r="F119" s="60">
        <v>247500</v>
      </c>
      <c r="G119" s="60">
        <f t="shared" si="26"/>
        <v>247500</v>
      </c>
      <c r="H119" s="60">
        <v>45000</v>
      </c>
      <c r="I119" s="60">
        <f t="shared" si="27"/>
        <v>45000</v>
      </c>
      <c r="J119" s="60">
        <f t="shared" si="28"/>
        <v>292500</v>
      </c>
      <c r="K119" s="17"/>
      <c r="L119" s="17"/>
      <c r="M119" s="21"/>
      <c r="N119" s="40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row>
    <row r="120" spans="1:39" s="3" customFormat="1" ht="29.25" customHeight="1">
      <c r="A120" s="17" t="s">
        <v>10</v>
      </c>
      <c r="B120" s="17" t="s">
        <v>35</v>
      </c>
      <c r="C120" s="18" t="s">
        <v>36</v>
      </c>
      <c r="D120" s="17">
        <v>1</v>
      </c>
      <c r="E120" s="17" t="s">
        <v>13</v>
      </c>
      <c r="F120" s="60">
        <v>22500</v>
      </c>
      <c r="G120" s="60">
        <f t="shared" si="26"/>
        <v>22500</v>
      </c>
      <c r="H120" s="60">
        <v>9000</v>
      </c>
      <c r="I120" s="60">
        <f t="shared" si="27"/>
        <v>9000</v>
      </c>
      <c r="J120" s="60">
        <f t="shared" si="28"/>
        <v>31500</v>
      </c>
      <c r="K120" s="17"/>
      <c r="L120" s="17"/>
      <c r="M120" s="21"/>
      <c r="N120" s="40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row>
    <row r="121" spans="1:39" s="3" customFormat="1" ht="36" customHeight="1">
      <c r="A121" s="17" t="s">
        <v>15</v>
      </c>
      <c r="B121" s="17" t="s">
        <v>45</v>
      </c>
      <c r="C121" s="18" t="s">
        <v>61</v>
      </c>
      <c r="D121" s="17">
        <v>1</v>
      </c>
      <c r="E121" s="17" t="s">
        <v>13</v>
      </c>
      <c r="F121" s="60">
        <v>0</v>
      </c>
      <c r="G121" s="60">
        <f t="shared" si="26"/>
        <v>0</v>
      </c>
      <c r="H121" s="60">
        <v>135000</v>
      </c>
      <c r="I121" s="60">
        <f t="shared" si="27"/>
        <v>135000</v>
      </c>
      <c r="J121" s="60">
        <f t="shared" si="28"/>
        <v>135000</v>
      </c>
      <c r="K121" s="17"/>
      <c r="L121" s="17"/>
      <c r="M121" s="21"/>
      <c r="N121" s="40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row>
    <row r="122" spans="1:39" s="3" customFormat="1" ht="35.25" customHeight="1">
      <c r="A122" s="17" t="s">
        <v>31</v>
      </c>
      <c r="B122" s="17" t="s">
        <v>39</v>
      </c>
      <c r="C122" s="18" t="s">
        <v>59</v>
      </c>
      <c r="D122" s="17">
        <v>1</v>
      </c>
      <c r="E122" s="17" t="s">
        <v>13</v>
      </c>
      <c r="F122" s="60">
        <v>45000</v>
      </c>
      <c r="G122" s="60">
        <f t="shared" si="26"/>
        <v>45000</v>
      </c>
      <c r="H122" s="60">
        <v>22500</v>
      </c>
      <c r="I122" s="60">
        <f t="shared" si="27"/>
        <v>22500</v>
      </c>
      <c r="J122" s="60">
        <f t="shared" si="28"/>
        <v>67500</v>
      </c>
      <c r="K122" s="17"/>
      <c r="L122" s="17"/>
      <c r="M122" s="21"/>
      <c r="N122" s="40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row>
    <row r="123" spans="1:39" s="3" customFormat="1" ht="26.25" customHeight="1">
      <c r="A123" s="17"/>
      <c r="B123" s="17"/>
      <c r="C123" s="19" t="s">
        <v>9</v>
      </c>
      <c r="D123" s="17"/>
      <c r="E123" s="16"/>
      <c r="F123" s="60">
        <v>0</v>
      </c>
      <c r="G123" s="60">
        <f t="shared" si="26"/>
        <v>0</v>
      </c>
      <c r="H123" s="60">
        <v>0</v>
      </c>
      <c r="I123" s="60">
        <f t="shared" si="27"/>
        <v>0</v>
      </c>
      <c r="J123" s="60">
        <f t="shared" si="28"/>
        <v>0</v>
      </c>
      <c r="K123" s="17"/>
      <c r="L123" s="17"/>
      <c r="M123" s="21"/>
      <c r="N123" s="40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row>
    <row r="124" spans="1:39" s="3" customFormat="1" ht="31.7" customHeight="1">
      <c r="A124" s="17" t="s">
        <v>34</v>
      </c>
      <c r="B124" s="17" t="s">
        <v>11</v>
      </c>
      <c r="C124" s="18" t="s">
        <v>12</v>
      </c>
      <c r="D124" s="17">
        <v>1</v>
      </c>
      <c r="E124" s="16" t="s">
        <v>13</v>
      </c>
      <c r="F124" s="60">
        <v>18000</v>
      </c>
      <c r="G124" s="60">
        <f t="shared" si="26"/>
        <v>18000</v>
      </c>
      <c r="H124" s="60">
        <v>18000</v>
      </c>
      <c r="I124" s="60">
        <f t="shared" si="27"/>
        <v>18000</v>
      </c>
      <c r="J124" s="60">
        <f t="shared" si="28"/>
        <v>36000</v>
      </c>
      <c r="K124" s="17"/>
      <c r="L124" s="17"/>
      <c r="M124" s="21"/>
      <c r="N124" s="40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row>
    <row r="125" spans="1:39" s="3" customFormat="1" ht="26.25" customHeight="1">
      <c r="A125" s="17"/>
      <c r="B125" s="17"/>
      <c r="C125" s="19" t="s">
        <v>14</v>
      </c>
      <c r="D125" s="17"/>
      <c r="E125" s="16"/>
      <c r="F125" s="60">
        <v>0</v>
      </c>
      <c r="G125" s="60">
        <f t="shared" si="26"/>
        <v>0</v>
      </c>
      <c r="H125" s="60">
        <v>0</v>
      </c>
      <c r="I125" s="60">
        <f t="shared" si="27"/>
        <v>0</v>
      </c>
      <c r="J125" s="60">
        <f t="shared" si="28"/>
        <v>0</v>
      </c>
      <c r="K125" s="17"/>
      <c r="L125" s="17"/>
      <c r="M125" s="21"/>
      <c r="N125" s="40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row>
    <row r="126" spans="1:39" s="3" customFormat="1" ht="39.950000000000003" customHeight="1">
      <c r="A126" s="17" t="s">
        <v>37</v>
      </c>
      <c r="B126" s="17" t="s">
        <v>11</v>
      </c>
      <c r="C126" s="18" t="s">
        <v>16</v>
      </c>
      <c r="D126" s="17">
        <v>1</v>
      </c>
      <c r="E126" s="16" t="s">
        <v>13</v>
      </c>
      <c r="F126" s="60">
        <v>0</v>
      </c>
      <c r="G126" s="60">
        <f t="shared" si="26"/>
        <v>0</v>
      </c>
      <c r="H126" s="60">
        <v>0</v>
      </c>
      <c r="I126" s="60">
        <f t="shared" si="27"/>
        <v>0</v>
      </c>
      <c r="J126" s="60">
        <f t="shared" si="28"/>
        <v>0</v>
      </c>
      <c r="K126" s="17"/>
      <c r="L126" s="17"/>
      <c r="M126" s="21"/>
      <c r="N126" s="40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row>
    <row r="127" spans="1:39" ht="13.5">
      <c r="A127" s="17"/>
      <c r="B127" s="17"/>
      <c r="C127" s="18"/>
      <c r="D127" s="17"/>
      <c r="E127" s="17"/>
      <c r="F127" s="60"/>
      <c r="G127" s="60">
        <f t="shared" si="26"/>
        <v>0</v>
      </c>
      <c r="H127" s="60"/>
      <c r="I127" s="60">
        <f t="shared" si="27"/>
        <v>0</v>
      </c>
      <c r="J127" s="60">
        <f t="shared" si="28"/>
        <v>0</v>
      </c>
      <c r="K127" s="17"/>
      <c r="L127" s="17"/>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row>
    <row r="128" spans="1:39" s="10" customFormat="1" ht="30" customHeight="1">
      <c r="A128" s="23"/>
      <c r="B128" s="24"/>
      <c r="C128" s="24" t="s">
        <v>116</v>
      </c>
      <c r="D128" s="23"/>
      <c r="E128" s="25"/>
      <c r="F128" s="67"/>
      <c r="G128" s="68">
        <f>SUM(G118:G127)</f>
        <v>355500</v>
      </c>
      <c r="H128" s="67"/>
      <c r="I128" s="68">
        <f>SUM(I118:I127)</f>
        <v>238500</v>
      </c>
      <c r="J128" s="68">
        <f>SUM(J118:J127)</f>
        <v>594000</v>
      </c>
      <c r="K128" s="25"/>
      <c r="L128" s="25"/>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row>
    <row r="129" spans="1:39" s="10" customFormat="1" ht="11.25" customHeight="1">
      <c r="A129" s="17"/>
      <c r="B129" s="34"/>
      <c r="C129" s="34"/>
      <c r="D129" s="27"/>
      <c r="E129" s="28"/>
      <c r="F129" s="60"/>
      <c r="G129" s="60"/>
      <c r="H129" s="60"/>
      <c r="I129" s="60"/>
      <c r="J129" s="60"/>
      <c r="K129" s="31"/>
      <c r="L129" s="31"/>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row>
    <row r="130" spans="1:39" s="11" customFormat="1" ht="35.25" customHeight="1" thickBot="1">
      <c r="A130" s="37"/>
      <c r="B130" s="46"/>
      <c r="C130" s="38" t="s">
        <v>159</v>
      </c>
      <c r="D130" s="37"/>
      <c r="E130" s="39"/>
      <c r="F130" s="68"/>
      <c r="G130" s="68">
        <f>G128+G116+G100+G85+G68+G51+G35+G20</f>
        <v>9456570.9000000004</v>
      </c>
      <c r="H130" s="68"/>
      <c r="I130" s="68">
        <f>I128+I116+I100+I85+I68+I51+I35+I20</f>
        <v>1840771.8</v>
      </c>
      <c r="J130" s="68">
        <f>J128+J116+J100+J85+J68+J51+J35+J20</f>
        <v>11297342.699999999</v>
      </c>
      <c r="K130" s="39"/>
      <c r="L130" s="39"/>
    </row>
    <row r="131" spans="1:39" ht="18" customHeight="1">
      <c r="A131" s="32"/>
      <c r="B131" s="29"/>
      <c r="C131" s="30"/>
      <c r="D131" s="31"/>
      <c r="E131" s="31"/>
      <c r="F131" s="77"/>
      <c r="G131" s="77"/>
      <c r="H131" s="77"/>
      <c r="I131" s="77"/>
      <c r="J131" s="77"/>
      <c r="K131" s="32"/>
      <c r="L131" s="32"/>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row>
    <row r="132" spans="1:39" ht="20.100000000000001" customHeight="1">
      <c r="A132" s="32"/>
      <c r="B132" s="32"/>
      <c r="C132" s="20"/>
      <c r="D132" s="32"/>
      <c r="E132" s="32"/>
      <c r="F132" s="78"/>
      <c r="G132" s="78"/>
      <c r="H132" s="78"/>
      <c r="I132" s="78"/>
      <c r="J132" s="78"/>
      <c r="K132" s="32"/>
      <c r="L132" s="32"/>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row>
    <row r="133" spans="1:39" ht="20.100000000000001" customHeight="1">
      <c r="A133" s="32"/>
      <c r="B133" s="32"/>
      <c r="C133" s="20"/>
      <c r="D133" s="32"/>
      <c r="E133" s="32"/>
      <c r="F133" s="78"/>
      <c r="G133" s="78"/>
      <c r="H133" s="78"/>
      <c r="I133" s="78"/>
      <c r="J133" s="78"/>
      <c r="K133" s="32"/>
      <c r="L133" s="32"/>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row>
    <row r="134" spans="1:39" ht="20.100000000000001" customHeight="1">
      <c r="A134" s="32"/>
      <c r="B134" s="32"/>
      <c r="C134" s="20"/>
      <c r="D134" s="32"/>
      <c r="E134" s="32"/>
      <c r="F134" s="78"/>
      <c r="G134" s="78"/>
      <c r="H134" s="78"/>
      <c r="I134" s="78"/>
      <c r="J134" s="74">
        <f>J130*0.88</f>
        <v>9941661.5759999994</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row>
    <row r="135" spans="1:39" ht="20.100000000000001" customHeight="1">
      <c r="A135" s="32"/>
      <c r="B135" s="32"/>
      <c r="C135" s="35"/>
      <c r="D135" s="32"/>
      <c r="E135" s="32"/>
      <c r="F135" s="78"/>
      <c r="G135" s="78"/>
      <c r="H135" s="78"/>
      <c r="I135" s="78"/>
      <c r="J135" s="78"/>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row>
  </sheetData>
  <printOptions horizontalCentered="1"/>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(Level-07) - Page - &amp;P of &amp;N&amp;8
&amp;5&amp;Z
&amp;F</oddFooter>
  </headerFooter>
  <rowBreaks count="7" manualBreakCount="7">
    <brk id="20" max="9" man="1"/>
    <brk id="35" max="9" man="1"/>
    <brk id="51" max="9" man="1"/>
    <brk id="68" max="9" man="1"/>
    <brk id="85" max="9" man="1"/>
    <brk id="100" max="9" man="1"/>
    <brk id="116" max="9"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BB9A-8FDE-40F8-ABF8-90F5C5DF94DA}">
  <sheetPr>
    <pageSetUpPr fitToPage="1"/>
  </sheetPr>
  <dimension ref="A1:CM39"/>
  <sheetViews>
    <sheetView view="pageBreakPreview" topLeftCell="C1" zoomScaleNormal="115" zoomScaleSheetLayoutView="100" workbookViewId="0">
      <selection activeCell="Q1" sqref="Q1:R1048576"/>
    </sheetView>
  </sheetViews>
  <sheetFormatPr defaultRowHeight="15"/>
  <cols>
    <col min="1" max="1" width="9.140625" style="115"/>
    <col min="2" max="2" width="12.5703125" style="115" customWidth="1"/>
    <col min="3" max="3" width="59.140625" style="116" customWidth="1"/>
    <col min="4" max="4" width="7.5703125" style="115" customWidth="1"/>
    <col min="5" max="7" width="7.5703125" style="115" hidden="1" customWidth="1"/>
    <col min="8" max="8" width="11.140625" style="115" customWidth="1"/>
    <col min="9" max="9" width="21.5703125" style="115" hidden="1" customWidth="1"/>
    <col min="10" max="10" width="23.140625" style="115" hidden="1" customWidth="1"/>
    <col min="11" max="15" width="14.5703125" style="117" customWidth="1"/>
    <col min="17" max="17" width="13.7109375" customWidth="1"/>
    <col min="18" max="18" width="10.85546875" customWidth="1"/>
  </cols>
  <sheetData>
    <row r="1" spans="1:43" s="12" customFormat="1" ht="39.950000000000003" customHeight="1">
      <c r="A1" s="36" t="s">
        <v>206</v>
      </c>
      <c r="B1" s="44"/>
      <c r="C1" s="13"/>
      <c r="D1" s="13"/>
      <c r="E1" s="13"/>
      <c r="F1" s="13"/>
      <c r="G1" s="13"/>
      <c r="H1" s="13"/>
      <c r="I1" s="13"/>
      <c r="J1" s="14"/>
      <c r="K1" s="75"/>
      <c r="L1" s="75"/>
      <c r="M1" s="75"/>
      <c r="N1" s="75"/>
      <c r="O1" s="76"/>
      <c r="P1" s="52"/>
    </row>
    <row r="2" spans="1:43" s="5" customFormat="1" ht="12.6" customHeight="1">
      <c r="A2" s="4">
        <v>1</v>
      </c>
      <c r="B2" s="4">
        <v>2</v>
      </c>
      <c r="C2" s="4">
        <v>3</v>
      </c>
      <c r="D2" s="4">
        <v>4</v>
      </c>
      <c r="E2" s="4"/>
      <c r="F2" s="4"/>
      <c r="G2" s="4"/>
      <c r="H2" s="4">
        <v>5</v>
      </c>
      <c r="I2" s="4">
        <v>6</v>
      </c>
      <c r="J2" s="4">
        <v>7</v>
      </c>
      <c r="K2" s="69">
        <v>6</v>
      </c>
      <c r="L2" s="61">
        <v>7</v>
      </c>
      <c r="M2" s="61">
        <v>8</v>
      </c>
      <c r="N2" s="61">
        <v>9</v>
      </c>
      <c r="O2" s="61">
        <v>10</v>
      </c>
    </row>
    <row r="3" spans="1:43" s="7" customFormat="1" ht="30" customHeight="1">
      <c r="A3" s="6" t="s">
        <v>17</v>
      </c>
      <c r="B3" s="6" t="s">
        <v>18</v>
      </c>
      <c r="C3" s="6" t="s">
        <v>19</v>
      </c>
      <c r="D3" s="6" t="s">
        <v>20</v>
      </c>
      <c r="E3" s="6"/>
      <c r="F3" s="6"/>
      <c r="G3" s="6"/>
      <c r="H3" s="6" t="s">
        <v>0</v>
      </c>
      <c r="I3" s="6" t="s">
        <v>71</v>
      </c>
      <c r="J3" s="6" t="s">
        <v>72</v>
      </c>
      <c r="K3" s="70" t="s">
        <v>21</v>
      </c>
      <c r="L3" s="62" t="s">
        <v>22</v>
      </c>
      <c r="M3" s="62" t="s">
        <v>23</v>
      </c>
      <c r="N3" s="62" t="s">
        <v>24</v>
      </c>
      <c r="O3" s="62" t="s">
        <v>25</v>
      </c>
    </row>
    <row r="4" spans="1:43" s="8" customFormat="1" ht="12.6" customHeight="1">
      <c r="A4" s="4">
        <v>1</v>
      </c>
      <c r="B4" s="4">
        <v>2</v>
      </c>
      <c r="C4" s="4">
        <v>3</v>
      </c>
      <c r="D4" s="4">
        <v>4</v>
      </c>
      <c r="E4" s="4"/>
      <c r="F4" s="4"/>
      <c r="G4" s="4"/>
      <c r="H4" s="4">
        <v>5</v>
      </c>
      <c r="I4" s="4">
        <v>6</v>
      </c>
      <c r="J4" s="4" t="s">
        <v>26</v>
      </c>
      <c r="K4" s="69">
        <v>6</v>
      </c>
      <c r="L4" s="63" t="s">
        <v>26</v>
      </c>
      <c r="M4" s="63">
        <v>8</v>
      </c>
      <c r="N4" s="63" t="s">
        <v>27</v>
      </c>
      <c r="O4" s="63" t="s">
        <v>40</v>
      </c>
      <c r="AK4" s="9"/>
      <c r="AL4" s="9"/>
      <c r="AM4" s="9"/>
      <c r="AN4" s="9"/>
      <c r="AO4" s="9"/>
      <c r="AP4" s="9"/>
      <c r="AQ4" s="9"/>
    </row>
    <row r="5" spans="1:43" s="98" customFormat="1" ht="24.75" customHeight="1">
      <c r="A5" s="91"/>
      <c r="B5" s="91"/>
      <c r="C5" s="92" t="s">
        <v>172</v>
      </c>
      <c r="D5" s="93"/>
      <c r="E5" s="91"/>
      <c r="F5" s="91"/>
      <c r="G5" s="94" t="s">
        <v>173</v>
      </c>
      <c r="H5" s="91"/>
      <c r="I5" s="91"/>
      <c r="J5" s="91"/>
      <c r="K5" s="95"/>
      <c r="L5" s="96"/>
      <c r="M5" s="96"/>
      <c r="N5" s="96"/>
      <c r="O5" s="96"/>
    </row>
    <row r="6" spans="1:43" s="98" customFormat="1" ht="48" customHeight="1">
      <c r="A6" s="91"/>
      <c r="B6" s="91" t="s">
        <v>174</v>
      </c>
      <c r="C6" s="99" t="s">
        <v>175</v>
      </c>
      <c r="D6" s="49"/>
      <c r="E6" s="91"/>
      <c r="F6" s="91"/>
      <c r="G6" s="91"/>
      <c r="H6" s="91"/>
      <c r="I6" s="91"/>
      <c r="J6" s="91"/>
      <c r="K6" s="95"/>
      <c r="L6" s="96"/>
      <c r="M6" s="96"/>
      <c r="N6" s="96"/>
      <c r="O6" s="96"/>
    </row>
    <row r="7" spans="1:43" s="98" customFormat="1" ht="20.100000000000001" customHeight="1">
      <c r="A7" s="91" t="s">
        <v>50</v>
      </c>
      <c r="B7" s="91"/>
      <c r="C7" s="100" t="s">
        <v>176</v>
      </c>
      <c r="D7" s="101">
        <f>37*1.15</f>
        <v>42.55</v>
      </c>
      <c r="E7" s="102">
        <v>10</v>
      </c>
      <c r="F7" s="103">
        <v>0.05</v>
      </c>
      <c r="G7" s="118">
        <v>11</v>
      </c>
      <c r="H7" s="91" t="s">
        <v>41</v>
      </c>
      <c r="I7" s="102"/>
      <c r="J7" s="91"/>
      <c r="K7" s="95">
        <v>3672</v>
      </c>
      <c r="L7" s="96">
        <f>K7*D7</f>
        <v>156243.59999999998</v>
      </c>
      <c r="M7" s="96">
        <v>540</v>
      </c>
      <c r="N7" s="96">
        <f>M7*D7</f>
        <v>22977</v>
      </c>
      <c r="O7" s="96">
        <f>N7+L7</f>
        <v>179220.59999999998</v>
      </c>
      <c r="Q7" s="401"/>
      <c r="R7" s="401"/>
    </row>
    <row r="8" spans="1:43" s="98" customFormat="1" ht="20.100000000000001" customHeight="1">
      <c r="A8" s="91" t="s">
        <v>42</v>
      </c>
      <c r="B8" s="91"/>
      <c r="C8" s="100" t="s">
        <v>177</v>
      </c>
      <c r="D8" s="101">
        <f>136*1.15</f>
        <v>156.39999999999998</v>
      </c>
      <c r="E8" s="102">
        <v>177</v>
      </c>
      <c r="F8" s="103">
        <v>0.05</v>
      </c>
      <c r="G8" s="118">
        <v>186</v>
      </c>
      <c r="H8" s="91" t="s">
        <v>41</v>
      </c>
      <c r="I8" s="102"/>
      <c r="J8" s="91"/>
      <c r="K8" s="95">
        <v>2583</v>
      </c>
      <c r="L8" s="96">
        <f t="shared" ref="L8:L13" si="0">K8*D8</f>
        <v>403981.19999999995</v>
      </c>
      <c r="M8" s="96">
        <v>495</v>
      </c>
      <c r="N8" s="96">
        <f t="shared" ref="N8:N13" si="1">M8*D8</f>
        <v>77417.999999999985</v>
      </c>
      <c r="O8" s="96">
        <f t="shared" ref="O8:O13" si="2">N8+L8</f>
        <v>481399.19999999995</v>
      </c>
      <c r="Q8" s="401"/>
      <c r="R8" s="401"/>
    </row>
    <row r="9" spans="1:43" s="98" customFormat="1" ht="20.100000000000001" customHeight="1">
      <c r="A9" s="91" t="s">
        <v>10</v>
      </c>
      <c r="B9" s="91"/>
      <c r="C9" s="100" t="s">
        <v>178</v>
      </c>
      <c r="D9" s="101">
        <f>63*1.15</f>
        <v>72.449999999999989</v>
      </c>
      <c r="E9" s="102">
        <v>136</v>
      </c>
      <c r="F9" s="103">
        <v>0.05</v>
      </c>
      <c r="G9" s="118">
        <v>143</v>
      </c>
      <c r="H9" s="91" t="s">
        <v>41</v>
      </c>
      <c r="I9" s="102"/>
      <c r="J9" s="91"/>
      <c r="K9" s="95">
        <v>1980</v>
      </c>
      <c r="L9" s="96">
        <f t="shared" si="0"/>
        <v>143450.99999999997</v>
      </c>
      <c r="M9" s="96">
        <v>405</v>
      </c>
      <c r="N9" s="96">
        <f t="shared" si="1"/>
        <v>29342.249999999996</v>
      </c>
      <c r="O9" s="96">
        <f t="shared" si="2"/>
        <v>172793.24999999997</v>
      </c>
      <c r="Q9" s="401"/>
      <c r="R9" s="401"/>
    </row>
    <row r="10" spans="1:43" s="98" customFormat="1" ht="20.100000000000001" customHeight="1">
      <c r="A10" s="91" t="s">
        <v>15</v>
      </c>
      <c r="B10" s="91"/>
      <c r="C10" s="100" t="s">
        <v>179</v>
      </c>
      <c r="D10" s="101">
        <f>85*1.15</f>
        <v>97.749999999999986</v>
      </c>
      <c r="E10" s="102">
        <f>90.17*1.15</f>
        <v>103.6955</v>
      </c>
      <c r="F10" s="103">
        <v>0.05</v>
      </c>
      <c r="G10" s="118">
        <v>109</v>
      </c>
      <c r="H10" s="91" t="s">
        <v>41</v>
      </c>
      <c r="I10" s="102"/>
      <c r="J10" s="91"/>
      <c r="K10" s="95">
        <v>1332</v>
      </c>
      <c r="L10" s="96">
        <f t="shared" si="0"/>
        <v>130202.99999999999</v>
      </c>
      <c r="M10" s="96">
        <v>369</v>
      </c>
      <c r="N10" s="96">
        <f t="shared" si="1"/>
        <v>36069.749999999993</v>
      </c>
      <c r="O10" s="96">
        <f t="shared" si="2"/>
        <v>166272.74999999997</v>
      </c>
      <c r="Q10" s="401"/>
      <c r="R10" s="401"/>
    </row>
    <row r="11" spans="1:43" s="98" customFormat="1" ht="20.100000000000001" customHeight="1">
      <c r="A11" s="91" t="s">
        <v>31</v>
      </c>
      <c r="B11" s="91"/>
      <c r="C11" s="100" t="s">
        <v>180</v>
      </c>
      <c r="D11" s="101">
        <f>36*1.15</f>
        <v>41.4</v>
      </c>
      <c r="E11" s="102">
        <f>67.91*1.15</f>
        <v>78.096499999999992</v>
      </c>
      <c r="F11" s="103">
        <v>0.05</v>
      </c>
      <c r="G11" s="118">
        <v>82</v>
      </c>
      <c r="H11" s="91" t="s">
        <v>41</v>
      </c>
      <c r="I11" s="102"/>
      <c r="J11" s="91"/>
      <c r="K11" s="95">
        <v>990</v>
      </c>
      <c r="L11" s="96">
        <f t="shared" si="0"/>
        <v>40986</v>
      </c>
      <c r="M11" s="96">
        <v>270</v>
      </c>
      <c r="N11" s="96">
        <f t="shared" si="1"/>
        <v>11178</v>
      </c>
      <c r="O11" s="96">
        <f t="shared" si="2"/>
        <v>52164</v>
      </c>
      <c r="Q11" s="401"/>
      <c r="R11" s="401"/>
    </row>
    <row r="12" spans="1:43" s="98" customFormat="1" ht="20.100000000000001" customHeight="1">
      <c r="A12" s="91" t="s">
        <v>34</v>
      </c>
      <c r="B12" s="91"/>
      <c r="C12" s="100" t="s">
        <v>181</v>
      </c>
      <c r="D12" s="101">
        <f>72*1.15</f>
        <v>82.8</v>
      </c>
      <c r="E12" s="102">
        <v>38</v>
      </c>
      <c r="F12" s="103">
        <v>0.05</v>
      </c>
      <c r="G12" s="118">
        <v>40</v>
      </c>
      <c r="H12" s="91" t="s">
        <v>41</v>
      </c>
      <c r="I12" s="102"/>
      <c r="J12" s="91"/>
      <c r="K12" s="95">
        <v>891</v>
      </c>
      <c r="L12" s="96">
        <f t="shared" si="0"/>
        <v>73774.8</v>
      </c>
      <c r="M12" s="96">
        <v>225</v>
      </c>
      <c r="N12" s="96">
        <f t="shared" si="1"/>
        <v>18630</v>
      </c>
      <c r="O12" s="96">
        <f t="shared" si="2"/>
        <v>92404.800000000003</v>
      </c>
      <c r="Q12" s="401"/>
      <c r="R12" s="401"/>
    </row>
    <row r="13" spans="1:43" s="98" customFormat="1" ht="20.100000000000001" customHeight="1">
      <c r="A13" s="91" t="s">
        <v>37</v>
      </c>
      <c r="B13" s="91"/>
      <c r="C13" s="100" t="s">
        <v>182</v>
      </c>
      <c r="D13" s="101">
        <f>800*1.15</f>
        <v>919.99999999999989</v>
      </c>
      <c r="E13" s="102">
        <f>550.59*1.15</f>
        <v>633.17849999999999</v>
      </c>
      <c r="F13" s="103">
        <v>0.05</v>
      </c>
      <c r="G13" s="118">
        <v>665</v>
      </c>
      <c r="H13" s="91" t="s">
        <v>41</v>
      </c>
      <c r="I13" s="102"/>
      <c r="J13" s="91"/>
      <c r="K13" s="95">
        <v>711</v>
      </c>
      <c r="L13" s="96">
        <f t="shared" si="0"/>
        <v>654119.99999999988</v>
      </c>
      <c r="M13" s="96">
        <v>189</v>
      </c>
      <c r="N13" s="96">
        <f t="shared" si="1"/>
        <v>173879.99999999997</v>
      </c>
      <c r="O13" s="96">
        <f t="shared" si="2"/>
        <v>827999.99999999988</v>
      </c>
      <c r="Q13" s="401"/>
      <c r="R13" s="401"/>
    </row>
    <row r="14" spans="1:43" s="98" customFormat="1" ht="33.75" customHeight="1">
      <c r="A14" s="91"/>
      <c r="B14" s="91" t="s">
        <v>174</v>
      </c>
      <c r="C14" s="99" t="s">
        <v>183</v>
      </c>
      <c r="D14" s="101"/>
      <c r="E14" s="102"/>
      <c r="F14" s="102"/>
      <c r="G14" s="102"/>
      <c r="H14" s="91"/>
      <c r="I14" s="102"/>
      <c r="J14" s="91"/>
      <c r="K14" s="96">
        <v>0</v>
      </c>
      <c r="L14" s="96"/>
      <c r="M14" s="96">
        <v>0</v>
      </c>
      <c r="N14" s="96"/>
      <c r="O14" s="96"/>
      <c r="Q14" s="401"/>
      <c r="R14" s="401"/>
    </row>
    <row r="15" spans="1:43" s="98" customFormat="1" ht="20.100000000000001" customHeight="1">
      <c r="A15" s="91" t="s">
        <v>38</v>
      </c>
      <c r="B15" s="91"/>
      <c r="C15" s="100" t="s">
        <v>184</v>
      </c>
      <c r="D15" s="101">
        <v>39</v>
      </c>
      <c r="E15" s="102"/>
      <c r="F15" s="102"/>
      <c r="G15" s="102">
        <v>71</v>
      </c>
      <c r="H15" s="17" t="str">
        <f t="shared" ref="H15:H25" si="3">IF(D15&gt;1,"Nos.","No.")</f>
        <v>Nos.</v>
      </c>
      <c r="I15" s="102"/>
      <c r="J15" s="91"/>
      <c r="K15" s="95">
        <v>7920</v>
      </c>
      <c r="L15" s="96">
        <f t="shared" ref="L15:L17" si="4">K15*D15</f>
        <v>308880</v>
      </c>
      <c r="M15" s="96">
        <v>675</v>
      </c>
      <c r="N15" s="96">
        <f t="shared" ref="N15:N17" si="5">M15*D15</f>
        <v>26325</v>
      </c>
      <c r="O15" s="96">
        <f t="shared" ref="O15:O17" si="6">N15+L15</f>
        <v>335205</v>
      </c>
      <c r="Q15" s="401"/>
      <c r="R15" s="401"/>
    </row>
    <row r="16" spans="1:43" s="98" customFormat="1" ht="20.100000000000001" customHeight="1">
      <c r="A16" s="91" t="s">
        <v>51</v>
      </c>
      <c r="B16" s="91"/>
      <c r="C16" s="100" t="s">
        <v>185</v>
      </c>
      <c r="D16" s="101">
        <v>73</v>
      </c>
      <c r="E16" s="102"/>
      <c r="F16" s="102"/>
      <c r="G16" s="102"/>
      <c r="H16" s="17" t="str">
        <f t="shared" si="3"/>
        <v>Nos.</v>
      </c>
      <c r="I16" s="102"/>
      <c r="J16" s="91"/>
      <c r="K16" s="95">
        <v>5850</v>
      </c>
      <c r="L16" s="96">
        <f t="shared" si="4"/>
        <v>427050</v>
      </c>
      <c r="M16" s="96">
        <v>675</v>
      </c>
      <c r="N16" s="96">
        <f t="shared" si="5"/>
        <v>49275</v>
      </c>
      <c r="O16" s="96">
        <f t="shared" si="6"/>
        <v>476325</v>
      </c>
      <c r="Q16" s="401"/>
      <c r="R16" s="401"/>
    </row>
    <row r="17" spans="1:91" s="98" customFormat="1" ht="20.100000000000001" customHeight="1">
      <c r="A17" s="91" t="s">
        <v>52</v>
      </c>
      <c r="B17" s="91"/>
      <c r="C17" s="104" t="s">
        <v>186</v>
      </c>
      <c r="D17" s="105">
        <v>39</v>
      </c>
      <c r="E17" s="106" t="s">
        <v>1</v>
      </c>
      <c r="F17" s="97"/>
      <c r="G17" s="17" t="str">
        <f t="shared" ref="G17" si="7">IF(D17&gt;1,"Nos.","No.")</f>
        <v>Nos.</v>
      </c>
      <c r="H17" s="17" t="str">
        <f t="shared" si="3"/>
        <v>Nos.</v>
      </c>
      <c r="I17" s="97"/>
      <c r="J17" s="97"/>
      <c r="K17" s="96">
        <v>11700</v>
      </c>
      <c r="L17" s="96">
        <f t="shared" si="4"/>
        <v>456300</v>
      </c>
      <c r="M17" s="96">
        <v>900</v>
      </c>
      <c r="N17" s="96">
        <f t="shared" si="5"/>
        <v>35100</v>
      </c>
      <c r="O17" s="96">
        <f t="shared" si="6"/>
        <v>491400</v>
      </c>
      <c r="Q17" s="401"/>
      <c r="R17" s="401"/>
    </row>
    <row r="18" spans="1:91" s="10" customFormat="1" ht="30" customHeight="1">
      <c r="A18" s="23"/>
      <c r="B18" s="24"/>
      <c r="C18" s="24" t="s">
        <v>47</v>
      </c>
      <c r="D18" s="25"/>
      <c r="E18" s="25"/>
      <c r="F18" s="25"/>
      <c r="G18" s="25"/>
      <c r="H18" s="25"/>
      <c r="I18" s="25"/>
      <c r="J18" s="25"/>
      <c r="K18" s="71"/>
      <c r="L18" s="107">
        <f>SUM(L7:L17)</f>
        <v>2794989.5999999996</v>
      </c>
      <c r="M18" s="67"/>
      <c r="N18" s="107">
        <f>SUM(N7:N17)</f>
        <v>480194.99999999994</v>
      </c>
      <c r="O18" s="107">
        <f>SUM(O7:O17)</f>
        <v>3275184.5999999996</v>
      </c>
      <c r="P18" s="23"/>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row>
    <row r="19" spans="1:91" s="98" customFormat="1" ht="33.75" customHeight="1">
      <c r="A19" s="91"/>
      <c r="B19" s="91" t="s">
        <v>187</v>
      </c>
      <c r="C19" s="99" t="s">
        <v>188</v>
      </c>
      <c r="D19" s="101"/>
      <c r="E19" s="102"/>
      <c r="F19" s="102"/>
      <c r="G19" s="102"/>
      <c r="H19" s="91"/>
      <c r="I19" s="102"/>
      <c r="J19" s="91"/>
      <c r="K19" s="95"/>
      <c r="L19" s="96"/>
      <c r="M19" s="96"/>
      <c r="N19" s="96"/>
      <c r="O19" s="96"/>
    </row>
    <row r="20" spans="1:91" s="111" customFormat="1" ht="24" customHeight="1">
      <c r="A20" s="49" t="s">
        <v>50</v>
      </c>
      <c r="B20" s="108"/>
      <c r="C20" s="100" t="s">
        <v>189</v>
      </c>
      <c r="D20" s="101">
        <v>1</v>
      </c>
      <c r="E20" s="102"/>
      <c r="F20" s="102"/>
      <c r="G20" s="102">
        <v>1</v>
      </c>
      <c r="H20" s="17" t="str">
        <f t="shared" si="3"/>
        <v>No.</v>
      </c>
      <c r="I20" s="102"/>
      <c r="J20" s="48"/>
      <c r="K20" s="95">
        <v>14850</v>
      </c>
      <c r="L20" s="96">
        <f>K20*D20</f>
        <v>14850</v>
      </c>
      <c r="M20" s="109">
        <v>900</v>
      </c>
      <c r="N20" s="96">
        <f t="shared" ref="N20:N23" si="8">M20*D20</f>
        <v>900</v>
      </c>
      <c r="O20" s="96">
        <f>N20+L20</f>
        <v>15750</v>
      </c>
      <c r="P20" s="110"/>
      <c r="Q20" s="401"/>
      <c r="R20" s="401"/>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F20" s="110"/>
      <c r="BG20" s="110"/>
      <c r="BH20" s="110"/>
      <c r="BI20" s="110"/>
      <c r="BJ20" s="110"/>
      <c r="BK20" s="110"/>
      <c r="BL20" s="110"/>
      <c r="BM20" s="110"/>
      <c r="BN20" s="110"/>
      <c r="BO20" s="110"/>
      <c r="BP20" s="110"/>
      <c r="BQ20" s="110"/>
      <c r="BR20" s="110"/>
      <c r="BS20" s="110"/>
      <c r="BT20" s="110"/>
      <c r="BU20" s="110"/>
      <c r="BV20" s="110"/>
      <c r="BW20" s="110"/>
      <c r="BX20" s="110"/>
      <c r="BY20" s="110"/>
      <c r="BZ20" s="110"/>
      <c r="CA20" s="110"/>
      <c r="CB20" s="110"/>
      <c r="CC20" s="110"/>
      <c r="CD20" s="110"/>
      <c r="CE20" s="110"/>
      <c r="CF20" s="110"/>
      <c r="CG20" s="110"/>
      <c r="CH20" s="110"/>
      <c r="CI20" s="110"/>
      <c r="CJ20" s="110"/>
      <c r="CK20" s="110"/>
      <c r="CL20" s="110"/>
      <c r="CM20" s="110"/>
    </row>
    <row r="21" spans="1:91" s="111" customFormat="1" ht="24" customHeight="1">
      <c r="A21" s="49" t="s">
        <v>42</v>
      </c>
      <c r="B21" s="108"/>
      <c r="C21" s="100" t="s">
        <v>190</v>
      </c>
      <c r="D21" s="101">
        <v>2</v>
      </c>
      <c r="E21" s="102"/>
      <c r="F21" s="102"/>
      <c r="G21" s="102">
        <v>1</v>
      </c>
      <c r="H21" s="17" t="str">
        <f t="shared" si="3"/>
        <v>Nos.</v>
      </c>
      <c r="I21" s="102"/>
      <c r="J21" s="48"/>
      <c r="K21" s="95">
        <v>7650</v>
      </c>
      <c r="L21" s="96">
        <f t="shared" ref="L21:L23" si="9">K21*D21</f>
        <v>15300</v>
      </c>
      <c r="M21" s="109">
        <v>900</v>
      </c>
      <c r="N21" s="96">
        <f t="shared" si="8"/>
        <v>1800</v>
      </c>
      <c r="O21" s="96">
        <f t="shared" ref="O21:O23" si="10">N21+L21</f>
        <v>17100</v>
      </c>
      <c r="P21" s="110"/>
      <c r="Q21" s="401"/>
      <c r="R21" s="401"/>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c r="BG21" s="110"/>
      <c r="BH21" s="110"/>
      <c r="BI21" s="110"/>
      <c r="BJ21" s="110"/>
      <c r="BK21" s="110"/>
      <c r="BL21" s="110"/>
      <c r="BM21" s="110"/>
      <c r="BN21" s="110"/>
      <c r="BO21" s="110"/>
      <c r="BP21" s="110"/>
      <c r="BQ21" s="110"/>
      <c r="BR21" s="110"/>
      <c r="BS21" s="110"/>
      <c r="BT21" s="110"/>
      <c r="BU21" s="110"/>
      <c r="BV21" s="110"/>
      <c r="BW21" s="110"/>
      <c r="BX21" s="110"/>
      <c r="BY21" s="110"/>
      <c r="BZ21" s="110"/>
      <c r="CA21" s="110"/>
      <c r="CB21" s="110"/>
      <c r="CC21" s="110"/>
      <c r="CD21" s="110"/>
      <c r="CE21" s="110"/>
      <c r="CF21" s="110"/>
      <c r="CG21" s="110"/>
      <c r="CH21" s="110"/>
      <c r="CI21" s="110"/>
      <c r="CJ21" s="110"/>
      <c r="CK21" s="110"/>
      <c r="CL21" s="110"/>
      <c r="CM21" s="110"/>
    </row>
    <row r="22" spans="1:91" s="111" customFormat="1" ht="24" customHeight="1">
      <c r="A22" s="49" t="s">
        <v>10</v>
      </c>
      <c r="B22" s="108"/>
      <c r="C22" s="100" t="s">
        <v>191</v>
      </c>
      <c r="D22" s="101">
        <v>1</v>
      </c>
      <c r="E22" s="102"/>
      <c r="F22" s="102"/>
      <c r="G22" s="102">
        <v>1</v>
      </c>
      <c r="H22" s="17" t="str">
        <f t="shared" si="3"/>
        <v>No.</v>
      </c>
      <c r="I22" s="102"/>
      <c r="J22" s="48"/>
      <c r="K22" s="95">
        <v>24300</v>
      </c>
      <c r="L22" s="96">
        <f t="shared" si="9"/>
        <v>24300</v>
      </c>
      <c r="M22" s="109">
        <v>900</v>
      </c>
      <c r="N22" s="96">
        <f t="shared" si="8"/>
        <v>900</v>
      </c>
      <c r="O22" s="96">
        <f t="shared" si="10"/>
        <v>25200</v>
      </c>
      <c r="P22" s="110"/>
      <c r="Q22" s="401"/>
      <c r="R22" s="401"/>
      <c r="S22" s="110"/>
      <c r="T22" s="110"/>
      <c r="U22" s="110"/>
      <c r="V22" s="110"/>
      <c r="W22" s="110"/>
      <c r="X22" s="110"/>
      <c r="Y22" s="110"/>
      <c r="Z22" s="110"/>
      <c r="AA22" s="110"/>
      <c r="AB22" s="110"/>
      <c r="AC22" s="110"/>
      <c r="AD22" s="110"/>
      <c r="AE22" s="110"/>
      <c r="AF22" s="110"/>
      <c r="AG22" s="110"/>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F22" s="110"/>
      <c r="BG22" s="110"/>
      <c r="BH22" s="110"/>
      <c r="BI22" s="110"/>
      <c r="BJ22" s="110"/>
      <c r="BK22" s="110"/>
      <c r="BL22" s="110"/>
      <c r="BM22" s="110"/>
      <c r="BN22" s="110"/>
      <c r="BO22" s="110"/>
      <c r="BP22" s="110"/>
      <c r="BQ22" s="110"/>
      <c r="BR22" s="110"/>
      <c r="BS22" s="110"/>
      <c r="BT22" s="110"/>
      <c r="BU22" s="110"/>
      <c r="BV22" s="110"/>
      <c r="BW22" s="110"/>
      <c r="BX22" s="110"/>
      <c r="BY22" s="110"/>
      <c r="BZ22" s="110"/>
      <c r="CA22" s="110"/>
      <c r="CB22" s="110"/>
      <c r="CC22" s="110"/>
      <c r="CD22" s="110"/>
      <c r="CE22" s="110"/>
      <c r="CF22" s="110"/>
      <c r="CG22" s="110"/>
      <c r="CH22" s="110"/>
      <c r="CI22" s="110"/>
      <c r="CJ22" s="110"/>
      <c r="CK22" s="110"/>
      <c r="CL22" s="110"/>
      <c r="CM22" s="110"/>
    </row>
    <row r="23" spans="1:91" s="111" customFormat="1" ht="24" customHeight="1">
      <c r="A23" s="49" t="s">
        <v>15</v>
      </c>
      <c r="B23" s="108"/>
      <c r="C23" s="100" t="s">
        <v>192</v>
      </c>
      <c r="D23" s="101">
        <v>1</v>
      </c>
      <c r="E23" s="102"/>
      <c r="F23" s="102"/>
      <c r="G23" s="102">
        <v>1</v>
      </c>
      <c r="H23" s="17" t="str">
        <f t="shared" si="3"/>
        <v>No.</v>
      </c>
      <c r="I23" s="102"/>
      <c r="J23" s="48"/>
      <c r="K23" s="95">
        <v>14400</v>
      </c>
      <c r="L23" s="96">
        <f t="shared" si="9"/>
        <v>14400</v>
      </c>
      <c r="M23" s="109">
        <v>900</v>
      </c>
      <c r="N23" s="96">
        <f t="shared" si="8"/>
        <v>900</v>
      </c>
      <c r="O23" s="96">
        <f t="shared" si="10"/>
        <v>15300</v>
      </c>
      <c r="P23" s="110"/>
      <c r="Q23" s="401"/>
      <c r="R23" s="401"/>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c r="AT23" s="110"/>
      <c r="AU23" s="110"/>
      <c r="AV23" s="110"/>
      <c r="AW23" s="110"/>
      <c r="AX23" s="110"/>
      <c r="AY23" s="110"/>
      <c r="AZ23" s="110"/>
      <c r="BA23" s="110"/>
      <c r="BB23" s="110"/>
      <c r="BC23" s="110"/>
      <c r="BD23" s="110"/>
      <c r="BE23" s="110"/>
      <c r="BF23" s="110"/>
      <c r="BG23" s="110"/>
      <c r="BH23" s="110"/>
      <c r="BI23" s="110"/>
      <c r="BJ23" s="110"/>
      <c r="BK23" s="110"/>
      <c r="BL23" s="110"/>
      <c r="BM23" s="110"/>
      <c r="BN23" s="110"/>
      <c r="BO23" s="110"/>
      <c r="BP23" s="110"/>
      <c r="BQ23" s="110"/>
      <c r="BR23" s="110"/>
      <c r="BS23" s="110"/>
      <c r="BT23" s="110"/>
      <c r="BU23" s="110"/>
      <c r="BV23" s="110"/>
      <c r="BW23" s="110"/>
      <c r="BX23" s="110"/>
      <c r="BY23" s="110"/>
      <c r="BZ23" s="110"/>
      <c r="CA23" s="110"/>
      <c r="CB23" s="110"/>
      <c r="CC23" s="110"/>
      <c r="CD23" s="110"/>
      <c r="CE23" s="110"/>
      <c r="CF23" s="110"/>
      <c r="CG23" s="110"/>
      <c r="CH23" s="110"/>
      <c r="CI23" s="110"/>
      <c r="CJ23" s="110"/>
      <c r="CK23" s="110"/>
      <c r="CL23" s="110"/>
      <c r="CM23" s="110"/>
    </row>
    <row r="24" spans="1:91" s="111" customFormat="1" ht="44.25" customHeight="1">
      <c r="A24" s="49"/>
      <c r="B24" s="91" t="s">
        <v>187</v>
      </c>
      <c r="C24" s="112" t="s">
        <v>193</v>
      </c>
      <c r="D24" s="101"/>
      <c r="E24" s="102"/>
      <c r="F24" s="102"/>
      <c r="G24" s="102"/>
      <c r="H24" s="48"/>
      <c r="I24" s="102"/>
      <c r="J24" s="48"/>
      <c r="K24" s="95">
        <v>0</v>
      </c>
      <c r="L24" s="109"/>
      <c r="M24" s="109">
        <v>0</v>
      </c>
      <c r="N24" s="109"/>
      <c r="O24" s="109"/>
      <c r="P24" s="110"/>
      <c r="Q24" s="401"/>
      <c r="R24" s="401"/>
      <c r="S24" s="110"/>
      <c r="T24" s="110"/>
      <c r="U24" s="110"/>
      <c r="V24" s="110"/>
      <c r="W24" s="110"/>
      <c r="X24" s="110"/>
      <c r="Y24" s="110"/>
      <c r="Z24" s="110"/>
      <c r="AA24" s="110"/>
      <c r="AB24" s="110"/>
      <c r="AC24" s="110"/>
      <c r="AD24" s="110"/>
      <c r="AE24" s="110"/>
      <c r="AF24" s="110"/>
      <c r="AG24" s="110"/>
      <c r="AH24" s="110"/>
      <c r="AI24" s="110"/>
      <c r="AJ24" s="110"/>
      <c r="AK24" s="110"/>
      <c r="AL24" s="110"/>
      <c r="AM24" s="110"/>
      <c r="AN24" s="110"/>
      <c r="AO24" s="110"/>
      <c r="AP24" s="110"/>
      <c r="AQ24" s="110"/>
      <c r="AR24" s="110"/>
      <c r="AS24" s="110"/>
      <c r="AT24" s="110"/>
      <c r="AU24" s="110"/>
      <c r="AV24" s="110"/>
      <c r="AW24" s="110"/>
      <c r="AX24" s="110"/>
      <c r="AY24" s="110"/>
      <c r="AZ24" s="110"/>
      <c r="BA24" s="110"/>
      <c r="BB24" s="110"/>
      <c r="BC24" s="110"/>
      <c r="BD24" s="110"/>
      <c r="BE24" s="110"/>
      <c r="BF24" s="110"/>
      <c r="BG24" s="110"/>
      <c r="BH24" s="110"/>
      <c r="BI24" s="110"/>
      <c r="BJ24" s="110"/>
      <c r="BK24" s="110"/>
      <c r="BL24" s="110"/>
      <c r="BM24" s="110"/>
      <c r="BN24" s="110"/>
      <c r="BO24" s="110"/>
      <c r="BP24" s="110"/>
      <c r="BQ24" s="110"/>
      <c r="BR24" s="110"/>
      <c r="BS24" s="110"/>
      <c r="BT24" s="110"/>
      <c r="BU24" s="110"/>
      <c r="BV24" s="110"/>
      <c r="BW24" s="110"/>
      <c r="BX24" s="110"/>
      <c r="BY24" s="110"/>
      <c r="BZ24" s="110"/>
      <c r="CA24" s="110"/>
      <c r="CB24" s="110"/>
      <c r="CC24" s="110"/>
      <c r="CD24" s="110"/>
      <c r="CE24" s="110"/>
      <c r="CF24" s="110"/>
      <c r="CG24" s="110"/>
      <c r="CH24" s="110"/>
      <c r="CI24" s="110"/>
      <c r="CJ24" s="110"/>
      <c r="CK24" s="110"/>
      <c r="CL24" s="110"/>
      <c r="CM24" s="110"/>
    </row>
    <row r="25" spans="1:91" s="111" customFormat="1" ht="24" customHeight="1">
      <c r="A25" s="49" t="s">
        <v>31</v>
      </c>
      <c r="B25" s="108"/>
      <c r="C25" s="119" t="s">
        <v>207</v>
      </c>
      <c r="D25" s="101">
        <v>1</v>
      </c>
      <c r="E25" s="102"/>
      <c r="F25" s="102"/>
      <c r="G25" s="102">
        <v>1</v>
      </c>
      <c r="H25" s="17" t="str">
        <f t="shared" si="3"/>
        <v>No.</v>
      </c>
      <c r="I25" s="102"/>
      <c r="J25" s="91"/>
      <c r="K25" s="95">
        <v>2475000</v>
      </c>
      <c r="L25" s="96">
        <f>K25*D25</f>
        <v>2475000</v>
      </c>
      <c r="M25" s="109">
        <v>90000</v>
      </c>
      <c r="N25" s="96">
        <f>M25*D25</f>
        <v>90000</v>
      </c>
      <c r="O25" s="96">
        <f>N25+L25</f>
        <v>2565000</v>
      </c>
      <c r="P25" s="110"/>
      <c r="Q25" s="401"/>
      <c r="R25" s="401"/>
      <c r="S25" s="110"/>
      <c r="T25" s="110"/>
      <c r="U25" s="110"/>
      <c r="V25" s="110"/>
      <c r="W25" s="110"/>
      <c r="X25" s="110"/>
      <c r="Y25" s="110"/>
      <c r="Z25" s="110"/>
      <c r="AA25" s="110"/>
      <c r="AB25" s="110"/>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c r="BZ25" s="110"/>
      <c r="CA25" s="110"/>
      <c r="CB25" s="110"/>
      <c r="CC25" s="110"/>
      <c r="CD25" s="110"/>
      <c r="CE25" s="110"/>
      <c r="CF25" s="110"/>
      <c r="CG25" s="110"/>
      <c r="CH25" s="110"/>
      <c r="CI25" s="110"/>
      <c r="CJ25" s="110"/>
      <c r="CK25" s="110"/>
      <c r="CL25" s="110"/>
      <c r="CM25" s="110"/>
    </row>
    <row r="26" spans="1:91" s="98" customFormat="1" ht="26.25" customHeight="1">
      <c r="A26" s="91"/>
      <c r="B26" s="91"/>
      <c r="C26" s="92" t="s">
        <v>194</v>
      </c>
      <c r="D26" s="101"/>
      <c r="E26" s="102"/>
      <c r="F26" s="102"/>
      <c r="G26" s="102"/>
      <c r="H26" s="91"/>
      <c r="I26" s="102"/>
      <c r="J26" s="91"/>
      <c r="K26" s="95">
        <v>0</v>
      </c>
      <c r="L26" s="96"/>
      <c r="M26" s="96">
        <v>0</v>
      </c>
      <c r="N26" s="96"/>
      <c r="O26" s="96"/>
      <c r="Q26" s="401"/>
      <c r="R26" s="401"/>
    </row>
    <row r="27" spans="1:91" s="98" customFormat="1" ht="45.6" customHeight="1">
      <c r="A27" s="91" t="s">
        <v>34</v>
      </c>
      <c r="B27" s="91" t="s">
        <v>195</v>
      </c>
      <c r="C27" s="100" t="s">
        <v>196</v>
      </c>
      <c r="D27" s="101">
        <v>1</v>
      </c>
      <c r="E27" s="102"/>
      <c r="F27" s="102"/>
      <c r="G27" s="102">
        <v>1</v>
      </c>
      <c r="H27" s="91" t="s">
        <v>13</v>
      </c>
      <c r="I27" s="102"/>
      <c r="J27" s="91"/>
      <c r="K27" s="95">
        <v>22500</v>
      </c>
      <c r="L27" s="96">
        <f t="shared" ref="L27:L31" si="11">K27*D27</f>
        <v>22500</v>
      </c>
      <c r="M27" s="96">
        <v>4500</v>
      </c>
      <c r="N27" s="96">
        <f t="shared" ref="N27:N31" si="12">M27*D27</f>
        <v>4500</v>
      </c>
      <c r="O27" s="96">
        <f>N27+L27</f>
        <v>27000</v>
      </c>
      <c r="Q27" s="401"/>
      <c r="R27" s="401"/>
    </row>
    <row r="28" spans="1:91" s="98" customFormat="1" ht="48" customHeight="1">
      <c r="A28" s="91" t="s">
        <v>37</v>
      </c>
      <c r="B28" s="91" t="s">
        <v>174</v>
      </c>
      <c r="C28" s="100" t="s">
        <v>197</v>
      </c>
      <c r="D28" s="101">
        <v>1</v>
      </c>
      <c r="E28" s="102"/>
      <c r="F28" s="102"/>
      <c r="G28" s="102">
        <v>1</v>
      </c>
      <c r="H28" s="91" t="s">
        <v>13</v>
      </c>
      <c r="I28" s="102"/>
      <c r="J28" s="91"/>
      <c r="K28" s="95">
        <v>189000</v>
      </c>
      <c r="L28" s="96">
        <f t="shared" si="11"/>
        <v>189000</v>
      </c>
      <c r="M28" s="96">
        <v>27000</v>
      </c>
      <c r="N28" s="96">
        <f t="shared" si="12"/>
        <v>27000</v>
      </c>
      <c r="O28" s="96">
        <f t="shared" ref="O28:O31" si="13">N28+L28</f>
        <v>216000</v>
      </c>
      <c r="Q28" s="401"/>
      <c r="R28" s="401"/>
    </row>
    <row r="29" spans="1:91" s="98" customFormat="1" ht="37.5" customHeight="1">
      <c r="A29" s="91" t="s">
        <v>38</v>
      </c>
      <c r="B29" s="91" t="s">
        <v>39</v>
      </c>
      <c r="C29" s="100" t="s">
        <v>198</v>
      </c>
      <c r="D29" s="101">
        <v>1</v>
      </c>
      <c r="E29" s="102"/>
      <c r="F29" s="102"/>
      <c r="G29" s="102">
        <v>1</v>
      </c>
      <c r="H29" s="91" t="s">
        <v>13</v>
      </c>
      <c r="I29" s="102"/>
      <c r="J29" s="91"/>
      <c r="K29" s="95">
        <v>31500</v>
      </c>
      <c r="L29" s="96">
        <f t="shared" si="11"/>
        <v>31500</v>
      </c>
      <c r="M29" s="96">
        <v>9000</v>
      </c>
      <c r="N29" s="96">
        <f t="shared" si="12"/>
        <v>9000</v>
      </c>
      <c r="O29" s="96">
        <f t="shared" si="13"/>
        <v>40500</v>
      </c>
      <c r="Q29" s="401"/>
      <c r="R29" s="401"/>
    </row>
    <row r="30" spans="1:91" s="98" customFormat="1" ht="26.25" customHeight="1">
      <c r="A30" s="91" t="s">
        <v>51</v>
      </c>
      <c r="B30" s="91" t="s">
        <v>199</v>
      </c>
      <c r="C30" s="100" t="s">
        <v>200</v>
      </c>
      <c r="D30" s="101">
        <v>1</v>
      </c>
      <c r="E30" s="102"/>
      <c r="F30" s="102"/>
      <c r="G30" s="102">
        <v>1</v>
      </c>
      <c r="H30" s="91" t="s">
        <v>13</v>
      </c>
      <c r="I30" s="102"/>
      <c r="J30" s="91"/>
      <c r="K30" s="95">
        <v>22500</v>
      </c>
      <c r="L30" s="96">
        <f t="shared" si="11"/>
        <v>22500</v>
      </c>
      <c r="M30" s="96">
        <v>9000</v>
      </c>
      <c r="N30" s="96">
        <f t="shared" si="12"/>
        <v>9000</v>
      </c>
      <c r="O30" s="96">
        <f t="shared" si="13"/>
        <v>31500</v>
      </c>
      <c r="Q30" s="401"/>
      <c r="R30" s="401"/>
    </row>
    <row r="31" spans="1:91" s="98" customFormat="1" ht="26.25" customHeight="1">
      <c r="A31" s="91" t="s">
        <v>52</v>
      </c>
      <c r="B31" s="91" t="s">
        <v>201</v>
      </c>
      <c r="C31" s="100" t="s">
        <v>202</v>
      </c>
      <c r="D31" s="101">
        <v>1</v>
      </c>
      <c r="E31" s="102"/>
      <c r="F31" s="102"/>
      <c r="G31" s="102">
        <v>1</v>
      </c>
      <c r="H31" s="91" t="s">
        <v>13</v>
      </c>
      <c r="I31" s="102"/>
      <c r="J31" s="91"/>
      <c r="K31" s="95">
        <v>0</v>
      </c>
      <c r="L31" s="96">
        <f t="shared" si="11"/>
        <v>0</v>
      </c>
      <c r="M31" s="96">
        <v>36000</v>
      </c>
      <c r="N31" s="96">
        <f t="shared" si="12"/>
        <v>36000</v>
      </c>
      <c r="O31" s="96">
        <f t="shared" si="13"/>
        <v>36000</v>
      </c>
      <c r="Q31" s="401"/>
      <c r="R31" s="401"/>
    </row>
    <row r="32" spans="1:91" s="10" customFormat="1" ht="30" customHeight="1">
      <c r="A32" s="23"/>
      <c r="B32" s="24"/>
      <c r="C32" s="24" t="s">
        <v>115</v>
      </c>
      <c r="D32" s="25"/>
      <c r="E32" s="25"/>
      <c r="F32" s="25"/>
      <c r="G32" s="25"/>
      <c r="H32" s="25"/>
      <c r="I32" s="25"/>
      <c r="J32" s="25"/>
      <c r="K32" s="71"/>
      <c r="L32" s="107">
        <f>SUM(L21:L31)</f>
        <v>2794500</v>
      </c>
      <c r="M32" s="67"/>
      <c r="N32" s="107">
        <f>SUM(N21:N31)</f>
        <v>179100</v>
      </c>
      <c r="O32" s="107">
        <f>SUM(O21:O31)</f>
        <v>2973600</v>
      </c>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row>
    <row r="33" spans="1:43" s="98" customFormat="1" ht="26.25" customHeight="1">
      <c r="A33" s="91"/>
      <c r="B33" s="91"/>
      <c r="C33" s="92" t="s">
        <v>9</v>
      </c>
      <c r="D33" s="101"/>
      <c r="E33" s="102"/>
      <c r="F33" s="102"/>
      <c r="G33" s="102"/>
      <c r="H33" s="91"/>
      <c r="I33" s="102"/>
      <c r="J33" s="91"/>
      <c r="K33" s="95"/>
      <c r="L33" s="96"/>
      <c r="M33" s="96"/>
      <c r="N33" s="96"/>
      <c r="O33" s="96"/>
    </row>
    <row r="34" spans="1:43" s="98" customFormat="1" ht="26.25" customHeight="1">
      <c r="A34" s="91" t="s">
        <v>50</v>
      </c>
      <c r="B34" s="91" t="s">
        <v>203</v>
      </c>
      <c r="C34" s="100" t="s">
        <v>204</v>
      </c>
      <c r="D34" s="101">
        <v>1</v>
      </c>
      <c r="E34" s="102"/>
      <c r="F34" s="102"/>
      <c r="G34" s="102">
        <v>1</v>
      </c>
      <c r="H34" s="91" t="s">
        <v>13</v>
      </c>
      <c r="I34" s="102"/>
      <c r="J34" s="91"/>
      <c r="K34" s="95">
        <v>9000</v>
      </c>
      <c r="L34" s="96">
        <f>K34*D34</f>
        <v>9000</v>
      </c>
      <c r="M34" s="95">
        <v>9000</v>
      </c>
      <c r="N34" s="96">
        <f t="shared" ref="N34" si="14">M34*D34</f>
        <v>9000</v>
      </c>
      <c r="O34" s="96">
        <f>N34+L34</f>
        <v>18000</v>
      </c>
      <c r="Q34" s="401"/>
      <c r="R34" s="401"/>
    </row>
    <row r="35" spans="1:43" s="98" customFormat="1" ht="26.25" customHeight="1">
      <c r="A35" s="91"/>
      <c r="B35" s="91"/>
      <c r="C35" s="92" t="s">
        <v>14</v>
      </c>
      <c r="D35" s="101"/>
      <c r="E35" s="102"/>
      <c r="F35" s="102"/>
      <c r="G35" s="102"/>
      <c r="H35" s="91"/>
      <c r="I35" s="102"/>
      <c r="J35" s="91"/>
      <c r="K35" s="95"/>
      <c r="L35" s="96"/>
      <c r="M35" s="96"/>
      <c r="N35" s="96"/>
      <c r="O35" s="96"/>
    </row>
    <row r="36" spans="1:43" s="98" customFormat="1" ht="37.5" customHeight="1">
      <c r="A36" s="91" t="s">
        <v>42</v>
      </c>
      <c r="B36" s="91"/>
      <c r="C36" s="100" t="s">
        <v>205</v>
      </c>
      <c r="D36" s="101">
        <v>1</v>
      </c>
      <c r="E36" s="102"/>
      <c r="F36" s="102"/>
      <c r="G36" s="102">
        <v>1</v>
      </c>
      <c r="H36" s="91" t="s">
        <v>13</v>
      </c>
      <c r="I36" s="102"/>
      <c r="J36" s="91"/>
      <c r="K36" s="95"/>
      <c r="L36" s="96"/>
      <c r="M36" s="96"/>
      <c r="N36" s="96"/>
      <c r="O36" s="96"/>
    </row>
    <row r="37" spans="1:43" s="10" customFormat="1" ht="30" customHeight="1">
      <c r="A37" s="23"/>
      <c r="B37" s="24"/>
      <c r="C37" s="24" t="s">
        <v>48</v>
      </c>
      <c r="D37" s="25"/>
      <c r="E37" s="25"/>
      <c r="F37" s="25"/>
      <c r="G37" s="25"/>
      <c r="H37" s="25"/>
      <c r="I37" s="25"/>
      <c r="J37" s="25"/>
      <c r="K37" s="71"/>
      <c r="L37" s="107">
        <f>SUM(L34:L36)</f>
        <v>9000</v>
      </c>
      <c r="M37" s="67"/>
      <c r="N37" s="107">
        <f>SUM(N34:N36)</f>
        <v>9000</v>
      </c>
      <c r="O37" s="107">
        <f>SUM(O34:O36)</f>
        <v>18000</v>
      </c>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row>
    <row r="38" spans="1:43" s="10" customFormat="1" ht="11.25" customHeight="1">
      <c r="A38" s="17"/>
      <c r="B38" s="34"/>
      <c r="C38" s="34"/>
      <c r="D38" s="28"/>
      <c r="E38" s="28"/>
      <c r="F38" s="28"/>
      <c r="G38" s="28"/>
      <c r="H38" s="28"/>
      <c r="I38" s="28"/>
      <c r="J38" s="113"/>
      <c r="K38" s="72"/>
      <c r="L38" s="60"/>
      <c r="M38" s="60"/>
      <c r="N38" s="60"/>
      <c r="O38" s="60"/>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row>
    <row r="39" spans="1:43" s="11" customFormat="1" ht="35.25" customHeight="1">
      <c r="A39" s="37"/>
      <c r="B39" s="46"/>
      <c r="C39" s="38" t="s">
        <v>208</v>
      </c>
      <c r="D39" s="39"/>
      <c r="E39" s="39"/>
      <c r="F39" s="39"/>
      <c r="G39" s="39"/>
      <c r="H39" s="39"/>
      <c r="I39" s="39"/>
      <c r="J39" s="39"/>
      <c r="K39" s="73"/>
      <c r="L39" s="114">
        <f>L37+L32+L18</f>
        <v>5598489.5999999996</v>
      </c>
      <c r="M39" s="68"/>
      <c r="N39" s="114">
        <f>N37+N32+N18</f>
        <v>668295</v>
      </c>
      <c r="O39" s="114">
        <f>O37+O32+O18</f>
        <v>6266784.5999999996</v>
      </c>
    </row>
  </sheetData>
  <printOptions horizontalCentered="1"/>
  <pageMargins left="0.74" right="0.73" top="1.07" bottom="0.96" header="0.42" footer="0.45"/>
  <pageSetup paperSize="9" scale="7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(Level-07) - Page - &amp;P of &amp;N&amp;8
&amp;5&amp;Z
&amp;F</oddFooter>
  </headerFooter>
  <rowBreaks count="2" manualBreakCount="2">
    <brk id="18" max="13" man="1"/>
    <brk id="32" max="1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04C8-D283-4E21-A2F4-4A7AD2504930}">
  <sheetPr>
    <pageSetUpPr fitToPage="1"/>
  </sheetPr>
  <dimension ref="A1:AP98"/>
  <sheetViews>
    <sheetView showGridLines="0" view="pageBreakPreview" topLeftCell="A64" zoomScale="85" zoomScaleNormal="100" zoomScaleSheetLayoutView="85" workbookViewId="0">
      <selection activeCell="M32" sqref="M32"/>
    </sheetView>
  </sheetViews>
  <sheetFormatPr defaultRowHeight="18.75"/>
  <cols>
    <col min="1" max="1" width="8.7109375" style="224" customWidth="1"/>
    <col min="2" max="2" width="15.7109375" style="224" customWidth="1"/>
    <col min="3" max="3" width="71.42578125" style="225" customWidth="1"/>
    <col min="4" max="4" width="8.5703125" style="226" bestFit="1" customWidth="1"/>
    <col min="5" max="5" width="5.7109375" style="227" customWidth="1"/>
    <col min="6" max="8" width="12.7109375" style="228" customWidth="1"/>
    <col min="9" max="9" width="12.7109375" style="229" customWidth="1"/>
    <col min="10" max="10" width="15.7109375" style="228" customWidth="1"/>
    <col min="11" max="11" width="14.7109375" style="230" hidden="1" customWidth="1"/>
    <col min="12" max="12" width="15" style="230" hidden="1" customWidth="1"/>
    <col min="13" max="13" width="35.5703125" style="230" bestFit="1" customWidth="1"/>
    <col min="14" max="14" width="22.5703125" style="230" bestFit="1" customWidth="1"/>
    <col min="15" max="15" width="12" style="231" bestFit="1" customWidth="1"/>
    <col min="16" max="18" width="9.140625" style="231"/>
    <col min="19" max="19" width="13.28515625" style="231" customWidth="1"/>
    <col min="20" max="20" width="9.140625" style="231"/>
    <col min="21" max="21" width="11.5703125" style="231" customWidth="1"/>
    <col min="22" max="243" width="9.140625" style="231"/>
    <col min="244" max="244" width="8.5703125" style="231" bestFit="1" customWidth="1"/>
    <col min="245" max="245" width="12.42578125" style="231" bestFit="1" customWidth="1"/>
    <col min="246" max="246" width="48.140625" style="231" customWidth="1"/>
    <col min="247" max="258" width="9.7109375" style="231" customWidth="1"/>
    <col min="259" max="262" width="14.7109375" style="231" customWidth="1"/>
    <col min="263" max="263" width="16.42578125" style="231" customWidth="1"/>
    <col min="264" max="264" width="11.5703125" style="231" bestFit="1" customWidth="1"/>
    <col min="265" max="265" width="34.140625" style="231" bestFit="1" customWidth="1"/>
    <col min="266" max="266" width="20.140625" style="231" customWidth="1"/>
    <col min="267" max="499" width="9.140625" style="231"/>
    <col min="500" max="500" width="8.5703125" style="231" bestFit="1" customWidth="1"/>
    <col min="501" max="501" width="12.42578125" style="231" bestFit="1" customWidth="1"/>
    <col min="502" max="502" width="48.140625" style="231" customWidth="1"/>
    <col min="503" max="514" width="9.7109375" style="231" customWidth="1"/>
    <col min="515" max="518" width="14.7109375" style="231" customWidth="1"/>
    <col min="519" max="519" width="16.42578125" style="231" customWidth="1"/>
    <col min="520" max="520" width="11.5703125" style="231" bestFit="1" customWidth="1"/>
    <col min="521" max="521" width="34.140625" style="231" bestFit="1" customWidth="1"/>
    <col min="522" max="522" width="20.140625" style="231" customWidth="1"/>
    <col min="523" max="755" width="9.140625" style="231"/>
    <col min="756" max="756" width="8.5703125" style="231" bestFit="1" customWidth="1"/>
    <col min="757" max="757" width="12.42578125" style="231" bestFit="1" customWidth="1"/>
    <col min="758" max="758" width="48.140625" style="231" customWidth="1"/>
    <col min="759" max="770" width="9.7109375" style="231" customWidth="1"/>
    <col min="771" max="774" width="14.7109375" style="231" customWidth="1"/>
    <col min="775" max="775" width="16.42578125" style="231" customWidth="1"/>
    <col min="776" max="776" width="11.5703125" style="231" bestFit="1" customWidth="1"/>
    <col min="777" max="777" width="34.140625" style="231" bestFit="1" customWidth="1"/>
    <col min="778" max="778" width="20.140625" style="231" customWidth="1"/>
    <col min="779" max="1011" width="9.140625" style="231"/>
    <col min="1012" max="1012" width="8.5703125" style="231" bestFit="1" customWidth="1"/>
    <col min="1013" max="1013" width="12.42578125" style="231" bestFit="1" customWidth="1"/>
    <col min="1014" max="1014" width="48.140625" style="231" customWidth="1"/>
    <col min="1015" max="1026" width="9.7109375" style="231" customWidth="1"/>
    <col min="1027" max="1030" width="14.7109375" style="231" customWidth="1"/>
    <col min="1031" max="1031" width="16.42578125" style="231" customWidth="1"/>
    <col min="1032" max="1032" width="11.5703125" style="231" bestFit="1" customWidth="1"/>
    <col min="1033" max="1033" width="34.140625" style="231" bestFit="1" customWidth="1"/>
    <col min="1034" max="1034" width="20.140625" style="231" customWidth="1"/>
    <col min="1035" max="1267" width="9.140625" style="231"/>
    <col min="1268" max="1268" width="8.5703125" style="231" bestFit="1" customWidth="1"/>
    <col min="1269" max="1269" width="12.42578125" style="231" bestFit="1" customWidth="1"/>
    <col min="1270" max="1270" width="48.140625" style="231" customWidth="1"/>
    <col min="1271" max="1282" width="9.7109375" style="231" customWidth="1"/>
    <col min="1283" max="1286" width="14.7109375" style="231" customWidth="1"/>
    <col min="1287" max="1287" width="16.42578125" style="231" customWidth="1"/>
    <col min="1288" max="1288" width="11.5703125" style="231" bestFit="1" customWidth="1"/>
    <col min="1289" max="1289" width="34.140625" style="231" bestFit="1" customWidth="1"/>
    <col min="1290" max="1290" width="20.140625" style="231" customWidth="1"/>
    <col min="1291" max="1523" width="9.140625" style="231"/>
    <col min="1524" max="1524" width="8.5703125" style="231" bestFit="1" customWidth="1"/>
    <col min="1525" max="1525" width="12.42578125" style="231" bestFit="1" customWidth="1"/>
    <col min="1526" max="1526" width="48.140625" style="231" customWidth="1"/>
    <col min="1527" max="1538" width="9.7109375" style="231" customWidth="1"/>
    <col min="1539" max="1542" width="14.7109375" style="231" customWidth="1"/>
    <col min="1543" max="1543" width="16.42578125" style="231" customWidth="1"/>
    <col min="1544" max="1544" width="11.5703125" style="231" bestFit="1" customWidth="1"/>
    <col min="1545" max="1545" width="34.140625" style="231" bestFit="1" customWidth="1"/>
    <col min="1546" max="1546" width="20.140625" style="231" customWidth="1"/>
    <col min="1547" max="1779" width="9.140625" style="231"/>
    <col min="1780" max="1780" width="8.5703125" style="231" bestFit="1" customWidth="1"/>
    <col min="1781" max="1781" width="12.42578125" style="231" bestFit="1" customWidth="1"/>
    <col min="1782" max="1782" width="48.140625" style="231" customWidth="1"/>
    <col min="1783" max="1794" width="9.7109375" style="231" customWidth="1"/>
    <col min="1795" max="1798" width="14.7109375" style="231" customWidth="1"/>
    <col min="1799" max="1799" width="16.42578125" style="231" customWidth="1"/>
    <col min="1800" max="1800" width="11.5703125" style="231" bestFit="1" customWidth="1"/>
    <col min="1801" max="1801" width="34.140625" style="231" bestFit="1" customWidth="1"/>
    <col min="1802" max="1802" width="20.140625" style="231" customWidth="1"/>
    <col min="1803" max="2035" width="9.140625" style="231"/>
    <col min="2036" max="2036" width="8.5703125" style="231" bestFit="1" customWidth="1"/>
    <col min="2037" max="2037" width="12.42578125" style="231" bestFit="1" customWidth="1"/>
    <col min="2038" max="2038" width="48.140625" style="231" customWidth="1"/>
    <col min="2039" max="2050" width="9.7109375" style="231" customWidth="1"/>
    <col min="2051" max="2054" width="14.7109375" style="231" customWidth="1"/>
    <col min="2055" max="2055" width="16.42578125" style="231" customWidth="1"/>
    <col min="2056" max="2056" width="11.5703125" style="231" bestFit="1" customWidth="1"/>
    <col min="2057" max="2057" width="34.140625" style="231" bestFit="1" customWidth="1"/>
    <col min="2058" max="2058" width="20.140625" style="231" customWidth="1"/>
    <col min="2059" max="2291" width="9.140625" style="231"/>
    <col min="2292" max="2292" width="8.5703125" style="231" bestFit="1" customWidth="1"/>
    <col min="2293" max="2293" width="12.42578125" style="231" bestFit="1" customWidth="1"/>
    <col min="2294" max="2294" width="48.140625" style="231" customWidth="1"/>
    <col min="2295" max="2306" width="9.7109375" style="231" customWidth="1"/>
    <col min="2307" max="2310" width="14.7109375" style="231" customWidth="1"/>
    <col min="2311" max="2311" width="16.42578125" style="231" customWidth="1"/>
    <col min="2312" max="2312" width="11.5703125" style="231" bestFit="1" customWidth="1"/>
    <col min="2313" max="2313" width="34.140625" style="231" bestFit="1" customWidth="1"/>
    <col min="2314" max="2314" width="20.140625" style="231" customWidth="1"/>
    <col min="2315" max="2547" width="9.140625" style="231"/>
    <col min="2548" max="2548" width="8.5703125" style="231" bestFit="1" customWidth="1"/>
    <col min="2549" max="2549" width="12.42578125" style="231" bestFit="1" customWidth="1"/>
    <col min="2550" max="2550" width="48.140625" style="231" customWidth="1"/>
    <col min="2551" max="2562" width="9.7109375" style="231" customWidth="1"/>
    <col min="2563" max="2566" width="14.7109375" style="231" customWidth="1"/>
    <col min="2567" max="2567" width="16.42578125" style="231" customWidth="1"/>
    <col min="2568" max="2568" width="11.5703125" style="231" bestFit="1" customWidth="1"/>
    <col min="2569" max="2569" width="34.140625" style="231" bestFit="1" customWidth="1"/>
    <col min="2570" max="2570" width="20.140625" style="231" customWidth="1"/>
    <col min="2571" max="2803" width="9.140625" style="231"/>
    <col min="2804" max="2804" width="8.5703125" style="231" bestFit="1" customWidth="1"/>
    <col min="2805" max="2805" width="12.42578125" style="231" bestFit="1" customWidth="1"/>
    <col min="2806" max="2806" width="48.140625" style="231" customWidth="1"/>
    <col min="2807" max="2818" width="9.7109375" style="231" customWidth="1"/>
    <col min="2819" max="2822" width="14.7109375" style="231" customWidth="1"/>
    <col min="2823" max="2823" width="16.42578125" style="231" customWidth="1"/>
    <col min="2824" max="2824" width="11.5703125" style="231" bestFit="1" customWidth="1"/>
    <col min="2825" max="2825" width="34.140625" style="231" bestFit="1" customWidth="1"/>
    <col min="2826" max="2826" width="20.140625" style="231" customWidth="1"/>
    <col min="2827" max="3059" width="9.140625" style="231"/>
    <col min="3060" max="3060" width="8.5703125" style="231" bestFit="1" customWidth="1"/>
    <col min="3061" max="3061" width="12.42578125" style="231" bestFit="1" customWidth="1"/>
    <col min="3062" max="3062" width="48.140625" style="231" customWidth="1"/>
    <col min="3063" max="3074" width="9.7109375" style="231" customWidth="1"/>
    <col min="3075" max="3078" width="14.7109375" style="231" customWidth="1"/>
    <col min="3079" max="3079" width="16.42578125" style="231" customWidth="1"/>
    <col min="3080" max="3080" width="11.5703125" style="231" bestFit="1" customWidth="1"/>
    <col min="3081" max="3081" width="34.140625" style="231" bestFit="1" customWidth="1"/>
    <col min="3082" max="3082" width="20.140625" style="231" customWidth="1"/>
    <col min="3083" max="3315" width="9.140625" style="231"/>
    <col min="3316" max="3316" width="8.5703125" style="231" bestFit="1" customWidth="1"/>
    <col min="3317" max="3317" width="12.42578125" style="231" bestFit="1" customWidth="1"/>
    <col min="3318" max="3318" width="48.140625" style="231" customWidth="1"/>
    <col min="3319" max="3330" width="9.7109375" style="231" customWidth="1"/>
    <col min="3331" max="3334" width="14.7109375" style="231" customWidth="1"/>
    <col min="3335" max="3335" width="16.42578125" style="231" customWidth="1"/>
    <col min="3336" max="3336" width="11.5703125" style="231" bestFit="1" customWidth="1"/>
    <col min="3337" max="3337" width="34.140625" style="231" bestFit="1" customWidth="1"/>
    <col min="3338" max="3338" width="20.140625" style="231" customWidth="1"/>
    <col min="3339" max="3571" width="9.140625" style="231"/>
    <col min="3572" max="3572" width="8.5703125" style="231" bestFit="1" customWidth="1"/>
    <col min="3573" max="3573" width="12.42578125" style="231" bestFit="1" customWidth="1"/>
    <col min="3574" max="3574" width="48.140625" style="231" customWidth="1"/>
    <col min="3575" max="3586" width="9.7109375" style="231" customWidth="1"/>
    <col min="3587" max="3590" width="14.7109375" style="231" customWidth="1"/>
    <col min="3591" max="3591" width="16.42578125" style="231" customWidth="1"/>
    <col min="3592" max="3592" width="11.5703125" style="231" bestFit="1" customWidth="1"/>
    <col min="3593" max="3593" width="34.140625" style="231" bestFit="1" customWidth="1"/>
    <col min="3594" max="3594" width="20.140625" style="231" customWidth="1"/>
    <col min="3595" max="3827" width="9.140625" style="231"/>
    <col min="3828" max="3828" width="8.5703125" style="231" bestFit="1" customWidth="1"/>
    <col min="3829" max="3829" width="12.42578125" style="231" bestFit="1" customWidth="1"/>
    <col min="3830" max="3830" width="48.140625" style="231" customWidth="1"/>
    <col min="3831" max="3842" width="9.7109375" style="231" customWidth="1"/>
    <col min="3843" max="3846" width="14.7109375" style="231" customWidth="1"/>
    <col min="3847" max="3847" width="16.42578125" style="231" customWidth="1"/>
    <col min="3848" max="3848" width="11.5703125" style="231" bestFit="1" customWidth="1"/>
    <col min="3849" max="3849" width="34.140625" style="231" bestFit="1" customWidth="1"/>
    <col min="3850" max="3850" width="20.140625" style="231" customWidth="1"/>
    <col min="3851" max="4083" width="9.140625" style="231"/>
    <col min="4084" max="4084" width="8.5703125" style="231" bestFit="1" customWidth="1"/>
    <col min="4085" max="4085" width="12.42578125" style="231" bestFit="1" customWidth="1"/>
    <col min="4086" max="4086" width="48.140625" style="231" customWidth="1"/>
    <col min="4087" max="4098" width="9.7109375" style="231" customWidth="1"/>
    <col min="4099" max="4102" width="14.7109375" style="231" customWidth="1"/>
    <col min="4103" max="4103" width="16.42578125" style="231" customWidth="1"/>
    <col min="4104" max="4104" width="11.5703125" style="231" bestFit="1" customWidth="1"/>
    <col min="4105" max="4105" width="34.140625" style="231" bestFit="1" customWidth="1"/>
    <col min="4106" max="4106" width="20.140625" style="231" customWidth="1"/>
    <col min="4107" max="4339" width="9.140625" style="231"/>
    <col min="4340" max="4340" width="8.5703125" style="231" bestFit="1" customWidth="1"/>
    <col min="4341" max="4341" width="12.42578125" style="231" bestFit="1" customWidth="1"/>
    <col min="4342" max="4342" width="48.140625" style="231" customWidth="1"/>
    <col min="4343" max="4354" width="9.7109375" style="231" customWidth="1"/>
    <col min="4355" max="4358" width="14.7109375" style="231" customWidth="1"/>
    <col min="4359" max="4359" width="16.42578125" style="231" customWidth="1"/>
    <col min="4360" max="4360" width="11.5703125" style="231" bestFit="1" customWidth="1"/>
    <col min="4361" max="4361" width="34.140625" style="231" bestFit="1" customWidth="1"/>
    <col min="4362" max="4362" width="20.140625" style="231" customWidth="1"/>
    <col min="4363" max="4595" width="9.140625" style="231"/>
    <col min="4596" max="4596" width="8.5703125" style="231" bestFit="1" customWidth="1"/>
    <col min="4597" max="4597" width="12.42578125" style="231" bestFit="1" customWidth="1"/>
    <col min="4598" max="4598" width="48.140625" style="231" customWidth="1"/>
    <col min="4599" max="4610" width="9.7109375" style="231" customWidth="1"/>
    <col min="4611" max="4614" width="14.7109375" style="231" customWidth="1"/>
    <col min="4615" max="4615" width="16.42578125" style="231" customWidth="1"/>
    <col min="4616" max="4616" width="11.5703125" style="231" bestFit="1" customWidth="1"/>
    <col min="4617" max="4617" width="34.140625" style="231" bestFit="1" customWidth="1"/>
    <col min="4618" max="4618" width="20.140625" style="231" customWidth="1"/>
    <col min="4619" max="4851" width="9.140625" style="231"/>
    <col min="4852" max="4852" width="8.5703125" style="231" bestFit="1" customWidth="1"/>
    <col min="4853" max="4853" width="12.42578125" style="231" bestFit="1" customWidth="1"/>
    <col min="4854" max="4854" width="48.140625" style="231" customWidth="1"/>
    <col min="4855" max="4866" width="9.7109375" style="231" customWidth="1"/>
    <col min="4867" max="4870" width="14.7109375" style="231" customWidth="1"/>
    <col min="4871" max="4871" width="16.42578125" style="231" customWidth="1"/>
    <col min="4872" max="4872" width="11.5703125" style="231" bestFit="1" customWidth="1"/>
    <col min="4873" max="4873" width="34.140625" style="231" bestFit="1" customWidth="1"/>
    <col min="4874" max="4874" width="20.140625" style="231" customWidth="1"/>
    <col min="4875" max="5107" width="9.140625" style="231"/>
    <col min="5108" max="5108" width="8.5703125" style="231" bestFit="1" customWidth="1"/>
    <col min="5109" max="5109" width="12.42578125" style="231" bestFit="1" customWidth="1"/>
    <col min="5110" max="5110" width="48.140625" style="231" customWidth="1"/>
    <col min="5111" max="5122" width="9.7109375" style="231" customWidth="1"/>
    <col min="5123" max="5126" width="14.7109375" style="231" customWidth="1"/>
    <col min="5127" max="5127" width="16.42578125" style="231" customWidth="1"/>
    <col min="5128" max="5128" width="11.5703125" style="231" bestFit="1" customWidth="1"/>
    <col min="5129" max="5129" width="34.140625" style="231" bestFit="1" customWidth="1"/>
    <col min="5130" max="5130" width="20.140625" style="231" customWidth="1"/>
    <col min="5131" max="5363" width="9.140625" style="231"/>
    <col min="5364" max="5364" width="8.5703125" style="231" bestFit="1" customWidth="1"/>
    <col min="5365" max="5365" width="12.42578125" style="231" bestFit="1" customWidth="1"/>
    <col min="5366" max="5366" width="48.140625" style="231" customWidth="1"/>
    <col min="5367" max="5378" width="9.7109375" style="231" customWidth="1"/>
    <col min="5379" max="5382" width="14.7109375" style="231" customWidth="1"/>
    <col min="5383" max="5383" width="16.42578125" style="231" customWidth="1"/>
    <col min="5384" max="5384" width="11.5703125" style="231" bestFit="1" customWidth="1"/>
    <col min="5385" max="5385" width="34.140625" style="231" bestFit="1" customWidth="1"/>
    <col min="5386" max="5386" width="20.140625" style="231" customWidth="1"/>
    <col min="5387" max="5619" width="9.140625" style="231"/>
    <col min="5620" max="5620" width="8.5703125" style="231" bestFit="1" customWidth="1"/>
    <col min="5621" max="5621" width="12.42578125" style="231" bestFit="1" customWidth="1"/>
    <col min="5622" max="5622" width="48.140625" style="231" customWidth="1"/>
    <col min="5623" max="5634" width="9.7109375" style="231" customWidth="1"/>
    <col min="5635" max="5638" width="14.7109375" style="231" customWidth="1"/>
    <col min="5639" max="5639" width="16.42578125" style="231" customWidth="1"/>
    <col min="5640" max="5640" width="11.5703125" style="231" bestFit="1" customWidth="1"/>
    <col min="5641" max="5641" width="34.140625" style="231" bestFit="1" customWidth="1"/>
    <col min="5642" max="5642" width="20.140625" style="231" customWidth="1"/>
    <col min="5643" max="5875" width="9.140625" style="231"/>
    <col min="5876" max="5876" width="8.5703125" style="231" bestFit="1" customWidth="1"/>
    <col min="5877" max="5877" width="12.42578125" style="231" bestFit="1" customWidth="1"/>
    <col min="5878" max="5878" width="48.140625" style="231" customWidth="1"/>
    <col min="5879" max="5890" width="9.7109375" style="231" customWidth="1"/>
    <col min="5891" max="5894" width="14.7109375" style="231" customWidth="1"/>
    <col min="5895" max="5895" width="16.42578125" style="231" customWidth="1"/>
    <col min="5896" max="5896" width="11.5703125" style="231" bestFit="1" customWidth="1"/>
    <col min="5897" max="5897" width="34.140625" style="231" bestFit="1" customWidth="1"/>
    <col min="5898" max="5898" width="20.140625" style="231" customWidth="1"/>
    <col min="5899" max="6131" width="9.140625" style="231"/>
    <col min="6132" max="6132" width="8.5703125" style="231" bestFit="1" customWidth="1"/>
    <col min="6133" max="6133" width="12.42578125" style="231" bestFit="1" customWidth="1"/>
    <col min="6134" max="6134" width="48.140625" style="231" customWidth="1"/>
    <col min="6135" max="6146" width="9.7109375" style="231" customWidth="1"/>
    <col min="6147" max="6150" width="14.7109375" style="231" customWidth="1"/>
    <col min="6151" max="6151" width="16.42578125" style="231" customWidth="1"/>
    <col min="6152" max="6152" width="11.5703125" style="231" bestFit="1" customWidth="1"/>
    <col min="6153" max="6153" width="34.140625" style="231" bestFit="1" customWidth="1"/>
    <col min="6154" max="6154" width="20.140625" style="231" customWidth="1"/>
    <col min="6155" max="6387" width="9.140625" style="231"/>
    <col min="6388" max="6388" width="8.5703125" style="231" bestFit="1" customWidth="1"/>
    <col min="6389" max="6389" width="12.42578125" style="231" bestFit="1" customWidth="1"/>
    <col min="6390" max="6390" width="48.140625" style="231" customWidth="1"/>
    <col min="6391" max="6402" width="9.7109375" style="231" customWidth="1"/>
    <col min="6403" max="6406" width="14.7109375" style="231" customWidth="1"/>
    <col min="6407" max="6407" width="16.42578125" style="231" customWidth="1"/>
    <col min="6408" max="6408" width="11.5703125" style="231" bestFit="1" customWidth="1"/>
    <col min="6409" max="6409" width="34.140625" style="231" bestFit="1" customWidth="1"/>
    <col min="6410" max="6410" width="20.140625" style="231" customWidth="1"/>
    <col min="6411" max="6643" width="9.140625" style="231"/>
    <col min="6644" max="6644" width="8.5703125" style="231" bestFit="1" customWidth="1"/>
    <col min="6645" max="6645" width="12.42578125" style="231" bestFit="1" customWidth="1"/>
    <col min="6646" max="6646" width="48.140625" style="231" customWidth="1"/>
    <col min="6647" max="6658" width="9.7109375" style="231" customWidth="1"/>
    <col min="6659" max="6662" width="14.7109375" style="231" customWidth="1"/>
    <col min="6663" max="6663" width="16.42578125" style="231" customWidth="1"/>
    <col min="6664" max="6664" width="11.5703125" style="231" bestFit="1" customWidth="1"/>
    <col min="6665" max="6665" width="34.140625" style="231" bestFit="1" customWidth="1"/>
    <col min="6666" max="6666" width="20.140625" style="231" customWidth="1"/>
    <col min="6667" max="6899" width="9.140625" style="231"/>
    <col min="6900" max="6900" width="8.5703125" style="231" bestFit="1" customWidth="1"/>
    <col min="6901" max="6901" width="12.42578125" style="231" bestFit="1" customWidth="1"/>
    <col min="6902" max="6902" width="48.140625" style="231" customWidth="1"/>
    <col min="6903" max="6914" width="9.7109375" style="231" customWidth="1"/>
    <col min="6915" max="6918" width="14.7109375" style="231" customWidth="1"/>
    <col min="6919" max="6919" width="16.42578125" style="231" customWidth="1"/>
    <col min="6920" max="6920" width="11.5703125" style="231" bestFit="1" customWidth="1"/>
    <col min="6921" max="6921" width="34.140625" style="231" bestFit="1" customWidth="1"/>
    <col min="6922" max="6922" width="20.140625" style="231" customWidth="1"/>
    <col min="6923" max="7155" width="9.140625" style="231"/>
    <col min="7156" max="7156" width="8.5703125" style="231" bestFit="1" customWidth="1"/>
    <col min="7157" max="7157" width="12.42578125" style="231" bestFit="1" customWidth="1"/>
    <col min="7158" max="7158" width="48.140625" style="231" customWidth="1"/>
    <col min="7159" max="7170" width="9.7109375" style="231" customWidth="1"/>
    <col min="7171" max="7174" width="14.7109375" style="231" customWidth="1"/>
    <col min="7175" max="7175" width="16.42578125" style="231" customWidth="1"/>
    <col min="7176" max="7176" width="11.5703125" style="231" bestFit="1" customWidth="1"/>
    <col min="7177" max="7177" width="34.140625" style="231" bestFit="1" customWidth="1"/>
    <col min="7178" max="7178" width="20.140625" style="231" customWidth="1"/>
    <col min="7179" max="7411" width="9.140625" style="231"/>
    <col min="7412" max="7412" width="8.5703125" style="231" bestFit="1" customWidth="1"/>
    <col min="7413" max="7413" width="12.42578125" style="231" bestFit="1" customWidth="1"/>
    <col min="7414" max="7414" width="48.140625" style="231" customWidth="1"/>
    <col min="7415" max="7426" width="9.7109375" style="231" customWidth="1"/>
    <col min="7427" max="7430" width="14.7109375" style="231" customWidth="1"/>
    <col min="7431" max="7431" width="16.42578125" style="231" customWidth="1"/>
    <col min="7432" max="7432" width="11.5703125" style="231" bestFit="1" customWidth="1"/>
    <col min="7433" max="7433" width="34.140625" style="231" bestFit="1" customWidth="1"/>
    <col min="7434" max="7434" width="20.140625" style="231" customWidth="1"/>
    <col min="7435" max="7667" width="9.140625" style="231"/>
    <col min="7668" max="7668" width="8.5703125" style="231" bestFit="1" customWidth="1"/>
    <col min="7669" max="7669" width="12.42578125" style="231" bestFit="1" customWidth="1"/>
    <col min="7670" max="7670" width="48.140625" style="231" customWidth="1"/>
    <col min="7671" max="7682" width="9.7109375" style="231" customWidth="1"/>
    <col min="7683" max="7686" width="14.7109375" style="231" customWidth="1"/>
    <col min="7687" max="7687" width="16.42578125" style="231" customWidth="1"/>
    <col min="7688" max="7688" width="11.5703125" style="231" bestFit="1" customWidth="1"/>
    <col min="7689" max="7689" width="34.140625" style="231" bestFit="1" customWidth="1"/>
    <col min="7690" max="7690" width="20.140625" style="231" customWidth="1"/>
    <col min="7691" max="7923" width="9.140625" style="231"/>
    <col min="7924" max="7924" width="8.5703125" style="231" bestFit="1" customWidth="1"/>
    <col min="7925" max="7925" width="12.42578125" style="231" bestFit="1" customWidth="1"/>
    <col min="7926" max="7926" width="48.140625" style="231" customWidth="1"/>
    <col min="7927" max="7938" width="9.7109375" style="231" customWidth="1"/>
    <col min="7939" max="7942" width="14.7109375" style="231" customWidth="1"/>
    <col min="7943" max="7943" width="16.42578125" style="231" customWidth="1"/>
    <col min="7944" max="7944" width="11.5703125" style="231" bestFit="1" customWidth="1"/>
    <col min="7945" max="7945" width="34.140625" style="231" bestFit="1" customWidth="1"/>
    <col min="7946" max="7946" width="20.140625" style="231" customWidth="1"/>
    <col min="7947" max="8179" width="9.140625" style="231"/>
    <col min="8180" max="8180" width="8.5703125" style="231" bestFit="1" customWidth="1"/>
    <col min="8181" max="8181" width="12.42578125" style="231" bestFit="1" customWidth="1"/>
    <col min="8182" max="8182" width="48.140625" style="231" customWidth="1"/>
    <col min="8183" max="8194" width="9.7109375" style="231" customWidth="1"/>
    <col min="8195" max="8198" width="14.7109375" style="231" customWidth="1"/>
    <col min="8199" max="8199" width="16.42578125" style="231" customWidth="1"/>
    <col min="8200" max="8200" width="11.5703125" style="231" bestFit="1" customWidth="1"/>
    <col min="8201" max="8201" width="34.140625" style="231" bestFit="1" customWidth="1"/>
    <col min="8202" max="8202" width="20.140625" style="231" customWidth="1"/>
    <col min="8203" max="8435" width="9.140625" style="231"/>
    <col min="8436" max="8436" width="8.5703125" style="231" bestFit="1" customWidth="1"/>
    <col min="8437" max="8437" width="12.42578125" style="231" bestFit="1" customWidth="1"/>
    <col min="8438" max="8438" width="48.140625" style="231" customWidth="1"/>
    <col min="8439" max="8450" width="9.7109375" style="231" customWidth="1"/>
    <col min="8451" max="8454" width="14.7109375" style="231" customWidth="1"/>
    <col min="8455" max="8455" width="16.42578125" style="231" customWidth="1"/>
    <col min="8456" max="8456" width="11.5703125" style="231" bestFit="1" customWidth="1"/>
    <col min="8457" max="8457" width="34.140625" style="231" bestFit="1" customWidth="1"/>
    <col min="8458" max="8458" width="20.140625" style="231" customWidth="1"/>
    <col min="8459" max="8691" width="9.140625" style="231"/>
    <col min="8692" max="8692" width="8.5703125" style="231" bestFit="1" customWidth="1"/>
    <col min="8693" max="8693" width="12.42578125" style="231" bestFit="1" customWidth="1"/>
    <col min="8694" max="8694" width="48.140625" style="231" customWidth="1"/>
    <col min="8695" max="8706" width="9.7109375" style="231" customWidth="1"/>
    <col min="8707" max="8710" width="14.7109375" style="231" customWidth="1"/>
    <col min="8711" max="8711" width="16.42578125" style="231" customWidth="1"/>
    <col min="8712" max="8712" width="11.5703125" style="231" bestFit="1" customWidth="1"/>
    <col min="8713" max="8713" width="34.140625" style="231" bestFit="1" customWidth="1"/>
    <col min="8714" max="8714" width="20.140625" style="231" customWidth="1"/>
    <col min="8715" max="8947" width="9.140625" style="231"/>
    <col min="8948" max="8948" width="8.5703125" style="231" bestFit="1" customWidth="1"/>
    <col min="8949" max="8949" width="12.42578125" style="231" bestFit="1" customWidth="1"/>
    <col min="8950" max="8950" width="48.140625" style="231" customWidth="1"/>
    <col min="8951" max="8962" width="9.7109375" style="231" customWidth="1"/>
    <col min="8963" max="8966" width="14.7109375" style="231" customWidth="1"/>
    <col min="8967" max="8967" width="16.42578125" style="231" customWidth="1"/>
    <col min="8968" max="8968" width="11.5703125" style="231" bestFit="1" customWidth="1"/>
    <col min="8969" max="8969" width="34.140625" style="231" bestFit="1" customWidth="1"/>
    <col min="8970" max="8970" width="20.140625" style="231" customWidth="1"/>
    <col min="8971" max="9203" width="9.140625" style="231"/>
    <col min="9204" max="9204" width="8.5703125" style="231" bestFit="1" customWidth="1"/>
    <col min="9205" max="9205" width="12.42578125" style="231" bestFit="1" customWidth="1"/>
    <col min="9206" max="9206" width="48.140625" style="231" customWidth="1"/>
    <col min="9207" max="9218" width="9.7109375" style="231" customWidth="1"/>
    <col min="9219" max="9222" width="14.7109375" style="231" customWidth="1"/>
    <col min="9223" max="9223" width="16.42578125" style="231" customWidth="1"/>
    <col min="9224" max="9224" width="11.5703125" style="231" bestFit="1" customWidth="1"/>
    <col min="9225" max="9225" width="34.140625" style="231" bestFit="1" customWidth="1"/>
    <col min="9226" max="9226" width="20.140625" style="231" customWidth="1"/>
    <col min="9227" max="9459" width="9.140625" style="231"/>
    <col min="9460" max="9460" width="8.5703125" style="231" bestFit="1" customWidth="1"/>
    <col min="9461" max="9461" width="12.42578125" style="231" bestFit="1" customWidth="1"/>
    <col min="9462" max="9462" width="48.140625" style="231" customWidth="1"/>
    <col min="9463" max="9474" width="9.7109375" style="231" customWidth="1"/>
    <col min="9475" max="9478" width="14.7109375" style="231" customWidth="1"/>
    <col min="9479" max="9479" width="16.42578125" style="231" customWidth="1"/>
    <col min="9480" max="9480" width="11.5703125" style="231" bestFit="1" customWidth="1"/>
    <col min="9481" max="9481" width="34.140625" style="231" bestFit="1" customWidth="1"/>
    <col min="9482" max="9482" width="20.140625" style="231" customWidth="1"/>
    <col min="9483" max="9715" width="9.140625" style="231"/>
    <col min="9716" max="9716" width="8.5703125" style="231" bestFit="1" customWidth="1"/>
    <col min="9717" max="9717" width="12.42578125" style="231" bestFit="1" customWidth="1"/>
    <col min="9718" max="9718" width="48.140625" style="231" customWidth="1"/>
    <col min="9719" max="9730" width="9.7109375" style="231" customWidth="1"/>
    <col min="9731" max="9734" width="14.7109375" style="231" customWidth="1"/>
    <col min="9735" max="9735" width="16.42578125" style="231" customWidth="1"/>
    <col min="9736" max="9736" width="11.5703125" style="231" bestFit="1" customWidth="1"/>
    <col min="9737" max="9737" width="34.140625" style="231" bestFit="1" customWidth="1"/>
    <col min="9738" max="9738" width="20.140625" style="231" customWidth="1"/>
    <col min="9739" max="9971" width="9.140625" style="231"/>
    <col min="9972" max="9972" width="8.5703125" style="231" bestFit="1" customWidth="1"/>
    <col min="9973" max="9973" width="12.42578125" style="231" bestFit="1" customWidth="1"/>
    <col min="9974" max="9974" width="48.140625" style="231" customWidth="1"/>
    <col min="9975" max="9986" width="9.7109375" style="231" customWidth="1"/>
    <col min="9987" max="9990" width="14.7109375" style="231" customWidth="1"/>
    <col min="9991" max="9991" width="16.42578125" style="231" customWidth="1"/>
    <col min="9992" max="9992" width="11.5703125" style="231" bestFit="1" customWidth="1"/>
    <col min="9993" max="9993" width="34.140625" style="231" bestFit="1" customWidth="1"/>
    <col min="9994" max="9994" width="20.140625" style="231" customWidth="1"/>
    <col min="9995" max="10227" width="9.140625" style="231"/>
    <col min="10228" max="10228" width="8.5703125" style="231" bestFit="1" customWidth="1"/>
    <col min="10229" max="10229" width="12.42578125" style="231" bestFit="1" customWidth="1"/>
    <col min="10230" max="10230" width="48.140625" style="231" customWidth="1"/>
    <col min="10231" max="10242" width="9.7109375" style="231" customWidth="1"/>
    <col min="10243" max="10246" width="14.7109375" style="231" customWidth="1"/>
    <col min="10247" max="10247" width="16.42578125" style="231" customWidth="1"/>
    <col min="10248" max="10248" width="11.5703125" style="231" bestFit="1" customWidth="1"/>
    <col min="10249" max="10249" width="34.140625" style="231" bestFit="1" customWidth="1"/>
    <col min="10250" max="10250" width="20.140625" style="231" customWidth="1"/>
    <col min="10251" max="10483" width="9.140625" style="231"/>
    <col min="10484" max="10484" width="8.5703125" style="231" bestFit="1" customWidth="1"/>
    <col min="10485" max="10485" width="12.42578125" style="231" bestFit="1" customWidth="1"/>
    <col min="10486" max="10486" width="48.140625" style="231" customWidth="1"/>
    <col min="10487" max="10498" width="9.7109375" style="231" customWidth="1"/>
    <col min="10499" max="10502" width="14.7109375" style="231" customWidth="1"/>
    <col min="10503" max="10503" width="16.42578125" style="231" customWidth="1"/>
    <col min="10504" max="10504" width="11.5703125" style="231" bestFit="1" customWidth="1"/>
    <col min="10505" max="10505" width="34.140625" style="231" bestFit="1" customWidth="1"/>
    <col min="10506" max="10506" width="20.140625" style="231" customWidth="1"/>
    <col min="10507" max="10739" width="9.140625" style="231"/>
    <col min="10740" max="10740" width="8.5703125" style="231" bestFit="1" customWidth="1"/>
    <col min="10741" max="10741" width="12.42578125" style="231" bestFit="1" customWidth="1"/>
    <col min="10742" max="10742" width="48.140625" style="231" customWidth="1"/>
    <col min="10743" max="10754" width="9.7109375" style="231" customWidth="1"/>
    <col min="10755" max="10758" width="14.7109375" style="231" customWidth="1"/>
    <col min="10759" max="10759" width="16.42578125" style="231" customWidth="1"/>
    <col min="10760" max="10760" width="11.5703125" style="231" bestFit="1" customWidth="1"/>
    <col min="10761" max="10761" width="34.140625" style="231" bestFit="1" customWidth="1"/>
    <col min="10762" max="10762" width="20.140625" style="231" customWidth="1"/>
    <col min="10763" max="10995" width="9.140625" style="231"/>
    <col min="10996" max="10996" width="8.5703125" style="231" bestFit="1" customWidth="1"/>
    <col min="10997" max="10997" width="12.42578125" style="231" bestFit="1" customWidth="1"/>
    <col min="10998" max="10998" width="48.140625" style="231" customWidth="1"/>
    <col min="10999" max="11010" width="9.7109375" style="231" customWidth="1"/>
    <col min="11011" max="11014" width="14.7109375" style="231" customWidth="1"/>
    <col min="11015" max="11015" width="16.42578125" style="231" customWidth="1"/>
    <col min="11016" max="11016" width="11.5703125" style="231" bestFit="1" customWidth="1"/>
    <col min="11017" max="11017" width="34.140625" style="231" bestFit="1" customWidth="1"/>
    <col min="11018" max="11018" width="20.140625" style="231" customWidth="1"/>
    <col min="11019" max="11251" width="9.140625" style="231"/>
    <col min="11252" max="11252" width="8.5703125" style="231" bestFit="1" customWidth="1"/>
    <col min="11253" max="11253" width="12.42578125" style="231" bestFit="1" customWidth="1"/>
    <col min="11254" max="11254" width="48.140625" style="231" customWidth="1"/>
    <col min="11255" max="11266" width="9.7109375" style="231" customWidth="1"/>
    <col min="11267" max="11270" width="14.7109375" style="231" customWidth="1"/>
    <col min="11271" max="11271" width="16.42578125" style="231" customWidth="1"/>
    <col min="11272" max="11272" width="11.5703125" style="231" bestFit="1" customWidth="1"/>
    <col min="11273" max="11273" width="34.140625" style="231" bestFit="1" customWidth="1"/>
    <col min="11274" max="11274" width="20.140625" style="231" customWidth="1"/>
    <col min="11275" max="11507" width="9.140625" style="231"/>
    <col min="11508" max="11508" width="8.5703125" style="231" bestFit="1" customWidth="1"/>
    <col min="11509" max="11509" width="12.42578125" style="231" bestFit="1" customWidth="1"/>
    <col min="11510" max="11510" width="48.140625" style="231" customWidth="1"/>
    <col min="11511" max="11522" width="9.7109375" style="231" customWidth="1"/>
    <col min="11523" max="11526" width="14.7109375" style="231" customWidth="1"/>
    <col min="11527" max="11527" width="16.42578125" style="231" customWidth="1"/>
    <col min="11528" max="11528" width="11.5703125" style="231" bestFit="1" customWidth="1"/>
    <col min="11529" max="11529" width="34.140625" style="231" bestFit="1" customWidth="1"/>
    <col min="11530" max="11530" width="20.140625" style="231" customWidth="1"/>
    <col min="11531" max="11763" width="9.140625" style="231"/>
    <col min="11764" max="11764" width="8.5703125" style="231" bestFit="1" customWidth="1"/>
    <col min="11765" max="11765" width="12.42578125" style="231" bestFit="1" customWidth="1"/>
    <col min="11766" max="11766" width="48.140625" style="231" customWidth="1"/>
    <col min="11767" max="11778" width="9.7109375" style="231" customWidth="1"/>
    <col min="11779" max="11782" width="14.7109375" style="231" customWidth="1"/>
    <col min="11783" max="11783" width="16.42578125" style="231" customWidth="1"/>
    <col min="11784" max="11784" width="11.5703125" style="231" bestFit="1" customWidth="1"/>
    <col min="11785" max="11785" width="34.140625" style="231" bestFit="1" customWidth="1"/>
    <col min="11786" max="11786" width="20.140625" style="231" customWidth="1"/>
    <col min="11787" max="12019" width="9.140625" style="231"/>
    <col min="12020" max="12020" width="8.5703125" style="231" bestFit="1" customWidth="1"/>
    <col min="12021" max="12021" width="12.42578125" style="231" bestFit="1" customWidth="1"/>
    <col min="12022" max="12022" width="48.140625" style="231" customWidth="1"/>
    <col min="12023" max="12034" width="9.7109375" style="231" customWidth="1"/>
    <col min="12035" max="12038" width="14.7109375" style="231" customWidth="1"/>
    <col min="12039" max="12039" width="16.42578125" style="231" customWidth="1"/>
    <col min="12040" max="12040" width="11.5703125" style="231" bestFit="1" customWidth="1"/>
    <col min="12041" max="12041" width="34.140625" style="231" bestFit="1" customWidth="1"/>
    <col min="12042" max="12042" width="20.140625" style="231" customWidth="1"/>
    <col min="12043" max="12275" width="9.140625" style="231"/>
    <col min="12276" max="12276" width="8.5703125" style="231" bestFit="1" customWidth="1"/>
    <col min="12277" max="12277" width="12.42578125" style="231" bestFit="1" customWidth="1"/>
    <col min="12278" max="12278" width="48.140625" style="231" customWidth="1"/>
    <col min="12279" max="12290" width="9.7109375" style="231" customWidth="1"/>
    <col min="12291" max="12294" width="14.7109375" style="231" customWidth="1"/>
    <col min="12295" max="12295" width="16.42578125" style="231" customWidth="1"/>
    <col min="12296" max="12296" width="11.5703125" style="231" bestFit="1" customWidth="1"/>
    <col min="12297" max="12297" width="34.140625" style="231" bestFit="1" customWidth="1"/>
    <col min="12298" max="12298" width="20.140625" style="231" customWidth="1"/>
    <col min="12299" max="12531" width="9.140625" style="231"/>
    <col min="12532" max="12532" width="8.5703125" style="231" bestFit="1" customWidth="1"/>
    <col min="12533" max="12533" width="12.42578125" style="231" bestFit="1" customWidth="1"/>
    <col min="12534" max="12534" width="48.140625" style="231" customWidth="1"/>
    <col min="12535" max="12546" width="9.7109375" style="231" customWidth="1"/>
    <col min="12547" max="12550" width="14.7109375" style="231" customWidth="1"/>
    <col min="12551" max="12551" width="16.42578125" style="231" customWidth="1"/>
    <col min="12552" max="12552" width="11.5703125" style="231" bestFit="1" customWidth="1"/>
    <col min="12553" max="12553" width="34.140625" style="231" bestFit="1" customWidth="1"/>
    <col min="12554" max="12554" width="20.140625" style="231" customWidth="1"/>
    <col min="12555" max="12787" width="9.140625" style="231"/>
    <col min="12788" max="12788" width="8.5703125" style="231" bestFit="1" customWidth="1"/>
    <col min="12789" max="12789" width="12.42578125" style="231" bestFit="1" customWidth="1"/>
    <col min="12790" max="12790" width="48.140625" style="231" customWidth="1"/>
    <col min="12791" max="12802" width="9.7109375" style="231" customWidth="1"/>
    <col min="12803" max="12806" width="14.7109375" style="231" customWidth="1"/>
    <col min="12807" max="12807" width="16.42578125" style="231" customWidth="1"/>
    <col min="12808" max="12808" width="11.5703125" style="231" bestFit="1" customWidth="1"/>
    <col min="12809" max="12809" width="34.140625" style="231" bestFit="1" customWidth="1"/>
    <col min="12810" max="12810" width="20.140625" style="231" customWidth="1"/>
    <col min="12811" max="13043" width="9.140625" style="231"/>
    <col min="13044" max="13044" width="8.5703125" style="231" bestFit="1" customWidth="1"/>
    <col min="13045" max="13045" width="12.42578125" style="231" bestFit="1" customWidth="1"/>
    <col min="13046" max="13046" width="48.140625" style="231" customWidth="1"/>
    <col min="13047" max="13058" width="9.7109375" style="231" customWidth="1"/>
    <col min="13059" max="13062" width="14.7109375" style="231" customWidth="1"/>
    <col min="13063" max="13063" width="16.42578125" style="231" customWidth="1"/>
    <col min="13064" max="13064" width="11.5703125" style="231" bestFit="1" customWidth="1"/>
    <col min="13065" max="13065" width="34.140625" style="231" bestFit="1" customWidth="1"/>
    <col min="13066" max="13066" width="20.140625" style="231" customWidth="1"/>
    <col min="13067" max="13299" width="9.140625" style="231"/>
    <col min="13300" max="13300" width="8.5703125" style="231" bestFit="1" customWidth="1"/>
    <col min="13301" max="13301" width="12.42578125" style="231" bestFit="1" customWidth="1"/>
    <col min="13302" max="13302" width="48.140625" style="231" customWidth="1"/>
    <col min="13303" max="13314" width="9.7109375" style="231" customWidth="1"/>
    <col min="13315" max="13318" width="14.7109375" style="231" customWidth="1"/>
    <col min="13319" max="13319" width="16.42578125" style="231" customWidth="1"/>
    <col min="13320" max="13320" width="11.5703125" style="231" bestFit="1" customWidth="1"/>
    <col min="13321" max="13321" width="34.140625" style="231" bestFit="1" customWidth="1"/>
    <col min="13322" max="13322" width="20.140625" style="231" customWidth="1"/>
    <col min="13323" max="13555" width="9.140625" style="231"/>
    <col min="13556" max="13556" width="8.5703125" style="231" bestFit="1" customWidth="1"/>
    <col min="13557" max="13557" width="12.42578125" style="231" bestFit="1" customWidth="1"/>
    <col min="13558" max="13558" width="48.140625" style="231" customWidth="1"/>
    <col min="13559" max="13570" width="9.7109375" style="231" customWidth="1"/>
    <col min="13571" max="13574" width="14.7109375" style="231" customWidth="1"/>
    <col min="13575" max="13575" width="16.42578125" style="231" customWidth="1"/>
    <col min="13576" max="13576" width="11.5703125" style="231" bestFit="1" customWidth="1"/>
    <col min="13577" max="13577" width="34.140625" style="231" bestFit="1" customWidth="1"/>
    <col min="13578" max="13578" width="20.140625" style="231" customWidth="1"/>
    <col min="13579" max="13811" width="9.140625" style="231"/>
    <col min="13812" max="13812" width="8.5703125" style="231" bestFit="1" customWidth="1"/>
    <col min="13813" max="13813" width="12.42578125" style="231" bestFit="1" customWidth="1"/>
    <col min="13814" max="13814" width="48.140625" style="231" customWidth="1"/>
    <col min="13815" max="13826" width="9.7109375" style="231" customWidth="1"/>
    <col min="13827" max="13830" width="14.7109375" style="231" customWidth="1"/>
    <col min="13831" max="13831" width="16.42578125" style="231" customWidth="1"/>
    <col min="13832" max="13832" width="11.5703125" style="231" bestFit="1" customWidth="1"/>
    <col min="13833" max="13833" width="34.140625" style="231" bestFit="1" customWidth="1"/>
    <col min="13834" max="13834" width="20.140625" style="231" customWidth="1"/>
    <col min="13835" max="14067" width="9.140625" style="231"/>
    <col min="14068" max="14068" width="8.5703125" style="231" bestFit="1" customWidth="1"/>
    <col min="14069" max="14069" width="12.42578125" style="231" bestFit="1" customWidth="1"/>
    <col min="14070" max="14070" width="48.140625" style="231" customWidth="1"/>
    <col min="14071" max="14082" width="9.7109375" style="231" customWidth="1"/>
    <col min="14083" max="14086" width="14.7109375" style="231" customWidth="1"/>
    <col min="14087" max="14087" width="16.42578125" style="231" customWidth="1"/>
    <col min="14088" max="14088" width="11.5703125" style="231" bestFit="1" customWidth="1"/>
    <col min="14089" max="14089" width="34.140625" style="231" bestFit="1" customWidth="1"/>
    <col min="14090" max="14090" width="20.140625" style="231" customWidth="1"/>
    <col min="14091" max="14323" width="9.140625" style="231"/>
    <col min="14324" max="14324" width="8.5703125" style="231" bestFit="1" customWidth="1"/>
    <col min="14325" max="14325" width="12.42578125" style="231" bestFit="1" customWidth="1"/>
    <col min="14326" max="14326" width="48.140625" style="231" customWidth="1"/>
    <col min="14327" max="14338" width="9.7109375" style="231" customWidth="1"/>
    <col min="14339" max="14342" width="14.7109375" style="231" customWidth="1"/>
    <col min="14343" max="14343" width="16.42578125" style="231" customWidth="1"/>
    <col min="14344" max="14344" width="11.5703125" style="231" bestFit="1" customWidth="1"/>
    <col min="14345" max="14345" width="34.140625" style="231" bestFit="1" customWidth="1"/>
    <col min="14346" max="14346" width="20.140625" style="231" customWidth="1"/>
    <col min="14347" max="14579" width="9.140625" style="231"/>
    <col min="14580" max="14580" width="8.5703125" style="231" bestFit="1" customWidth="1"/>
    <col min="14581" max="14581" width="12.42578125" style="231" bestFit="1" customWidth="1"/>
    <col min="14582" max="14582" width="48.140625" style="231" customWidth="1"/>
    <col min="14583" max="14594" width="9.7109375" style="231" customWidth="1"/>
    <col min="14595" max="14598" width="14.7109375" style="231" customWidth="1"/>
    <col min="14599" max="14599" width="16.42578125" style="231" customWidth="1"/>
    <col min="14600" max="14600" width="11.5703125" style="231" bestFit="1" customWidth="1"/>
    <col min="14601" max="14601" width="34.140625" style="231" bestFit="1" customWidth="1"/>
    <col min="14602" max="14602" width="20.140625" style="231" customWidth="1"/>
    <col min="14603" max="14835" width="9.140625" style="231"/>
    <col min="14836" max="14836" width="8.5703125" style="231" bestFit="1" customWidth="1"/>
    <col min="14837" max="14837" width="12.42578125" style="231" bestFit="1" customWidth="1"/>
    <col min="14838" max="14838" width="48.140625" style="231" customWidth="1"/>
    <col min="14839" max="14850" width="9.7109375" style="231" customWidth="1"/>
    <col min="14851" max="14854" width="14.7109375" style="231" customWidth="1"/>
    <col min="14855" max="14855" width="16.42578125" style="231" customWidth="1"/>
    <col min="14856" max="14856" width="11.5703125" style="231" bestFit="1" customWidth="1"/>
    <col min="14857" max="14857" width="34.140625" style="231" bestFit="1" customWidth="1"/>
    <col min="14858" max="14858" width="20.140625" style="231" customWidth="1"/>
    <col min="14859" max="15091" width="9.140625" style="231"/>
    <col min="15092" max="15092" width="8.5703125" style="231" bestFit="1" customWidth="1"/>
    <col min="15093" max="15093" width="12.42578125" style="231" bestFit="1" customWidth="1"/>
    <col min="15094" max="15094" width="48.140625" style="231" customWidth="1"/>
    <col min="15095" max="15106" width="9.7109375" style="231" customWidth="1"/>
    <col min="15107" max="15110" width="14.7109375" style="231" customWidth="1"/>
    <col min="15111" max="15111" width="16.42578125" style="231" customWidth="1"/>
    <col min="15112" max="15112" width="11.5703125" style="231" bestFit="1" customWidth="1"/>
    <col min="15113" max="15113" width="34.140625" style="231" bestFit="1" customWidth="1"/>
    <col min="15114" max="15114" width="20.140625" style="231" customWidth="1"/>
    <col min="15115" max="15347" width="9.140625" style="231"/>
    <col min="15348" max="15348" width="8.5703125" style="231" bestFit="1" customWidth="1"/>
    <col min="15349" max="15349" width="12.42578125" style="231" bestFit="1" customWidth="1"/>
    <col min="15350" max="15350" width="48.140625" style="231" customWidth="1"/>
    <col min="15351" max="15362" width="9.7109375" style="231" customWidth="1"/>
    <col min="15363" max="15366" width="14.7109375" style="231" customWidth="1"/>
    <col min="15367" max="15367" width="16.42578125" style="231" customWidth="1"/>
    <col min="15368" max="15368" width="11.5703125" style="231" bestFit="1" customWidth="1"/>
    <col min="15369" max="15369" width="34.140625" style="231" bestFit="1" customWidth="1"/>
    <col min="15370" max="15370" width="20.140625" style="231" customWidth="1"/>
    <col min="15371" max="15603" width="9.140625" style="231"/>
    <col min="15604" max="15604" width="8.5703125" style="231" bestFit="1" customWidth="1"/>
    <col min="15605" max="15605" width="12.42578125" style="231" bestFit="1" customWidth="1"/>
    <col min="15606" max="15606" width="48.140625" style="231" customWidth="1"/>
    <col min="15607" max="15618" width="9.7109375" style="231" customWidth="1"/>
    <col min="15619" max="15622" width="14.7109375" style="231" customWidth="1"/>
    <col min="15623" max="15623" width="16.42578125" style="231" customWidth="1"/>
    <col min="15624" max="15624" width="11.5703125" style="231" bestFit="1" customWidth="1"/>
    <col min="15625" max="15625" width="34.140625" style="231" bestFit="1" customWidth="1"/>
    <col min="15626" max="15626" width="20.140625" style="231" customWidth="1"/>
    <col min="15627" max="15859" width="9.140625" style="231"/>
    <col min="15860" max="15860" width="8.5703125" style="231" bestFit="1" customWidth="1"/>
    <col min="15861" max="15861" width="12.42578125" style="231" bestFit="1" customWidth="1"/>
    <col min="15862" max="15862" width="48.140625" style="231" customWidth="1"/>
    <col min="15863" max="15874" width="9.7109375" style="231" customWidth="1"/>
    <col min="15875" max="15878" width="14.7109375" style="231" customWidth="1"/>
    <col min="15879" max="15879" width="16.42578125" style="231" customWidth="1"/>
    <col min="15880" max="15880" width="11.5703125" style="231" bestFit="1" customWidth="1"/>
    <col min="15881" max="15881" width="34.140625" style="231" bestFit="1" customWidth="1"/>
    <col min="15882" max="15882" width="20.140625" style="231" customWidth="1"/>
    <col min="15883" max="16115" width="9.140625" style="231"/>
    <col min="16116" max="16116" width="8.5703125" style="231" bestFit="1" customWidth="1"/>
    <col min="16117" max="16117" width="12.42578125" style="231" bestFit="1" customWidth="1"/>
    <col min="16118" max="16118" width="48.140625" style="231" customWidth="1"/>
    <col min="16119" max="16130" width="9.7109375" style="231" customWidth="1"/>
    <col min="16131" max="16134" width="14.7109375" style="231" customWidth="1"/>
    <col min="16135" max="16135" width="16.42578125" style="231" customWidth="1"/>
    <col min="16136" max="16136" width="11.5703125" style="231" bestFit="1" customWidth="1"/>
    <col min="16137" max="16137" width="34.140625" style="231" bestFit="1" customWidth="1"/>
    <col min="16138" max="16138" width="20.140625" style="231" customWidth="1"/>
    <col min="16139" max="16384" width="9.140625" style="231"/>
  </cols>
  <sheetData>
    <row r="1" spans="1:42" s="121" customFormat="1" ht="35.25" customHeight="1">
      <c r="A1" s="408" t="s">
        <v>247</v>
      </c>
      <c r="B1" s="408"/>
      <c r="C1" s="408"/>
      <c r="D1" s="408"/>
      <c r="E1" s="408"/>
      <c r="F1" s="408"/>
      <c r="G1" s="408"/>
      <c r="H1" s="408"/>
      <c r="I1" s="408"/>
      <c r="J1" s="408"/>
    </row>
    <row r="2" spans="1:42" s="124" customFormat="1" ht="12.6" customHeight="1">
      <c r="A2" s="122">
        <v>1</v>
      </c>
      <c r="B2" s="122">
        <v>2</v>
      </c>
      <c r="C2" s="122">
        <v>3</v>
      </c>
      <c r="D2" s="122">
        <v>4</v>
      </c>
      <c r="E2" s="122">
        <v>5</v>
      </c>
      <c r="F2" s="123">
        <v>6</v>
      </c>
      <c r="G2" s="123">
        <v>7</v>
      </c>
      <c r="H2" s="123">
        <v>8</v>
      </c>
      <c r="I2" s="123">
        <v>9</v>
      </c>
      <c r="J2" s="123">
        <v>10</v>
      </c>
    </row>
    <row r="3" spans="1:42" s="127" customFormat="1" ht="30" customHeight="1">
      <c r="A3" s="125" t="s">
        <v>17</v>
      </c>
      <c r="B3" s="125" t="s">
        <v>18</v>
      </c>
      <c r="C3" s="125" t="s">
        <v>19</v>
      </c>
      <c r="D3" s="125" t="s">
        <v>20</v>
      </c>
      <c r="E3" s="125" t="s">
        <v>0</v>
      </c>
      <c r="F3" s="126" t="s">
        <v>21</v>
      </c>
      <c r="G3" s="126" t="s">
        <v>22</v>
      </c>
      <c r="H3" s="126" t="s">
        <v>23</v>
      </c>
      <c r="I3" s="126" t="s">
        <v>24</v>
      </c>
      <c r="J3" s="126" t="s">
        <v>25</v>
      </c>
    </row>
    <row r="4" spans="1:42" s="129" customFormat="1" ht="12.6" customHeight="1">
      <c r="A4" s="122">
        <v>1</v>
      </c>
      <c r="B4" s="122">
        <v>2</v>
      </c>
      <c r="C4" s="122">
        <v>3</v>
      </c>
      <c r="D4" s="122">
        <v>4</v>
      </c>
      <c r="E4" s="122">
        <v>5</v>
      </c>
      <c r="F4" s="123">
        <v>6</v>
      </c>
      <c r="G4" s="128" t="s">
        <v>26</v>
      </c>
      <c r="H4" s="128">
        <v>8</v>
      </c>
      <c r="I4" s="128" t="s">
        <v>27</v>
      </c>
      <c r="J4" s="128" t="s">
        <v>40</v>
      </c>
      <c r="W4" s="221"/>
      <c r="X4" s="221"/>
      <c r="Y4" s="221"/>
      <c r="Z4" s="221"/>
      <c r="AA4" s="221"/>
      <c r="AB4" s="221"/>
      <c r="AC4" s="221"/>
    </row>
    <row r="5" spans="1:42" s="133" customFormat="1" ht="20.100000000000001" customHeight="1">
      <c r="A5" s="405" t="s">
        <v>209</v>
      </c>
      <c r="B5" s="406"/>
      <c r="C5" s="406"/>
      <c r="D5" s="406"/>
      <c r="E5" s="406"/>
      <c r="F5" s="406"/>
      <c r="G5" s="406"/>
      <c r="H5" s="406"/>
      <c r="I5" s="406"/>
      <c r="J5" s="407"/>
      <c r="K5" s="130"/>
      <c r="L5" s="131"/>
      <c r="M5" s="222"/>
      <c r="N5" s="222"/>
      <c r="O5" s="181"/>
      <c r="P5" s="132"/>
      <c r="Q5" s="132"/>
      <c r="R5" s="132"/>
      <c r="S5" s="132"/>
      <c r="T5" s="132"/>
      <c r="U5" s="132"/>
      <c r="V5" s="132"/>
      <c r="W5" s="132"/>
      <c r="X5" s="132"/>
      <c r="Y5" s="132"/>
      <c r="Z5" s="132"/>
      <c r="AA5" s="132"/>
      <c r="AB5" s="132"/>
      <c r="AC5" s="132"/>
      <c r="AD5" s="132"/>
      <c r="AE5" s="132"/>
      <c r="AF5" s="132"/>
      <c r="AG5" s="132"/>
      <c r="AH5" s="132"/>
      <c r="AI5" s="132"/>
      <c r="AJ5" s="132"/>
      <c r="AK5" s="132"/>
      <c r="AL5" s="132"/>
      <c r="AM5" s="132"/>
      <c r="AN5" s="132"/>
      <c r="AO5" s="132"/>
      <c r="AP5" s="132"/>
    </row>
    <row r="6" spans="1:42" s="141" customFormat="1" ht="51" customHeight="1">
      <c r="A6" s="134"/>
      <c r="B6" s="135" t="s">
        <v>210</v>
      </c>
      <c r="C6" s="136" t="s">
        <v>211</v>
      </c>
      <c r="D6" s="137"/>
      <c r="E6" s="138"/>
      <c r="F6" s="139"/>
      <c r="G6" s="139"/>
      <c r="H6" s="232"/>
      <c r="I6" s="233"/>
      <c r="J6" s="232"/>
      <c r="K6" s="140"/>
      <c r="L6" s="140"/>
    </row>
    <row r="7" spans="1:42" s="141" customFormat="1" ht="24" customHeight="1">
      <c r="A7" s="134" t="s">
        <v>50</v>
      </c>
      <c r="B7" s="135"/>
      <c r="C7" s="142" t="s">
        <v>212</v>
      </c>
      <c r="D7" s="137">
        <f>7*1.15</f>
        <v>8.0499999999999989</v>
      </c>
      <c r="E7" s="143" t="s">
        <v>41</v>
      </c>
      <c r="F7" s="139">
        <v>990</v>
      </c>
      <c r="G7" s="139">
        <f>F7*D7</f>
        <v>7969.4999999999991</v>
      </c>
      <c r="H7" s="232">
        <v>175</v>
      </c>
      <c r="I7" s="233">
        <f>H7*D7</f>
        <v>1408.7499999999998</v>
      </c>
      <c r="J7" s="234">
        <f>I7+G7</f>
        <v>9378.2499999999982</v>
      </c>
      <c r="K7" s="140"/>
      <c r="L7" s="140"/>
    </row>
    <row r="8" spans="1:42" s="141" customFormat="1" ht="24" customHeight="1">
      <c r="A8" s="134" t="s">
        <v>42</v>
      </c>
      <c r="B8" s="135"/>
      <c r="C8" s="142" t="s">
        <v>248</v>
      </c>
      <c r="D8" s="137">
        <f>24*1.15</f>
        <v>27.599999999999998</v>
      </c>
      <c r="E8" s="143" t="s">
        <v>41</v>
      </c>
      <c r="F8" s="139">
        <v>550</v>
      </c>
      <c r="G8" s="139">
        <f t="shared" ref="G8:G10" si="0">F8*D8</f>
        <v>15179.999999999998</v>
      </c>
      <c r="H8" s="232">
        <v>150</v>
      </c>
      <c r="I8" s="233">
        <f t="shared" ref="I8:I10" si="1">H8*D8</f>
        <v>4140</v>
      </c>
      <c r="J8" s="234">
        <f t="shared" ref="J8:J10" si="2">I8+G8</f>
        <v>19320</v>
      </c>
      <c r="K8" s="140"/>
      <c r="L8" s="140"/>
    </row>
    <row r="9" spans="1:42" s="141" customFormat="1" ht="24" customHeight="1">
      <c r="A9" s="134" t="s">
        <v>10</v>
      </c>
      <c r="B9" s="135"/>
      <c r="C9" s="142" t="s">
        <v>213</v>
      </c>
      <c r="D9" s="137">
        <f>30*1.15</f>
        <v>34.5</v>
      </c>
      <c r="E9" s="143" t="s">
        <v>41</v>
      </c>
      <c r="F9" s="139">
        <v>480</v>
      </c>
      <c r="G9" s="139">
        <f t="shared" si="0"/>
        <v>16560</v>
      </c>
      <c r="H9" s="232">
        <v>125</v>
      </c>
      <c r="I9" s="233">
        <f t="shared" si="1"/>
        <v>4312.5</v>
      </c>
      <c r="J9" s="234">
        <f t="shared" si="2"/>
        <v>20872.5</v>
      </c>
      <c r="K9" s="140"/>
      <c r="L9" s="140"/>
    </row>
    <row r="10" spans="1:42" s="141" customFormat="1" ht="24" customHeight="1">
      <c r="A10" s="134" t="s">
        <v>15</v>
      </c>
      <c r="B10" s="144"/>
      <c r="C10" s="142" t="s">
        <v>214</v>
      </c>
      <c r="D10" s="137">
        <f>29*1.15</f>
        <v>33.349999999999994</v>
      </c>
      <c r="E10" s="143" t="s">
        <v>41</v>
      </c>
      <c r="F10" s="139">
        <v>350</v>
      </c>
      <c r="G10" s="139">
        <f t="shared" si="0"/>
        <v>11672.499999999998</v>
      </c>
      <c r="H10" s="235">
        <v>100</v>
      </c>
      <c r="I10" s="233">
        <f t="shared" si="1"/>
        <v>3334.9999999999995</v>
      </c>
      <c r="J10" s="234">
        <f t="shared" si="2"/>
        <v>15007.499999999998</v>
      </c>
      <c r="K10" s="140"/>
      <c r="L10" s="140"/>
      <c r="T10" s="236"/>
    </row>
    <row r="11" spans="1:42" s="151" customFormat="1" ht="30" customHeight="1">
      <c r="A11" s="409" t="s">
        <v>215</v>
      </c>
      <c r="B11" s="409"/>
      <c r="C11" s="409"/>
      <c r="D11" s="145"/>
      <c r="E11" s="145"/>
      <c r="F11" s="146"/>
      <c r="G11" s="147">
        <f>SUM(G7:G10)</f>
        <v>51382</v>
      </c>
      <c r="H11" s="146"/>
      <c r="I11" s="147">
        <f>SUM(I7:I10)</f>
        <v>13196.25</v>
      </c>
      <c r="J11" s="147">
        <f>SUM(J7:J10)</f>
        <v>64578.25</v>
      </c>
      <c r="K11" s="148"/>
      <c r="L11" s="149"/>
      <c r="M11" s="237"/>
      <c r="N11" s="237"/>
      <c r="O11" s="237"/>
      <c r="P11" s="150"/>
      <c r="Q11" s="150"/>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50"/>
    </row>
    <row r="12" spans="1:42" s="154" customFormat="1" ht="20.100000000000001" customHeight="1">
      <c r="A12" s="405" t="s">
        <v>216</v>
      </c>
      <c r="B12" s="406"/>
      <c r="C12" s="406"/>
      <c r="D12" s="406"/>
      <c r="E12" s="406"/>
      <c r="F12" s="406"/>
      <c r="G12" s="406"/>
      <c r="H12" s="406"/>
      <c r="I12" s="407"/>
      <c r="J12" s="238"/>
      <c r="K12" s="152"/>
      <c r="L12" s="152"/>
      <c r="M12" s="152"/>
      <c r="N12" s="152"/>
      <c r="O12" s="152"/>
      <c r="P12" s="152"/>
      <c r="Q12" s="152"/>
      <c r="R12" s="239"/>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row>
    <row r="13" spans="1:42" s="162" customFormat="1" ht="50.45" customHeight="1">
      <c r="A13" s="155"/>
      <c r="B13" s="156" t="s">
        <v>210</v>
      </c>
      <c r="C13" s="157" t="s">
        <v>217</v>
      </c>
      <c r="D13" s="158"/>
      <c r="E13" s="159"/>
      <c r="F13" s="160"/>
      <c r="G13" s="160"/>
      <c r="H13" s="240"/>
      <c r="I13" s="160"/>
      <c r="J13" s="241"/>
      <c r="K13" s="161"/>
      <c r="L13" s="161"/>
      <c r="M13" s="242"/>
      <c r="R13" s="243"/>
    </row>
    <row r="14" spans="1:42" s="168" customFormat="1" ht="24" customHeight="1">
      <c r="A14" s="163" t="s">
        <v>50</v>
      </c>
      <c r="B14" s="156"/>
      <c r="C14" s="164" t="s">
        <v>218</v>
      </c>
      <c r="D14" s="165">
        <f>23*1.15</f>
        <v>26.45</v>
      </c>
      <c r="E14" s="143" t="s">
        <v>41</v>
      </c>
      <c r="F14" s="166">
        <v>600</v>
      </c>
      <c r="G14" s="139">
        <f t="shared" ref="G14:G15" si="3">F14*D14</f>
        <v>15870</v>
      </c>
      <c r="H14" s="244">
        <v>200</v>
      </c>
      <c r="I14" s="233">
        <f t="shared" ref="I14:I15" si="4">H14*D14</f>
        <v>5290</v>
      </c>
      <c r="J14" s="234">
        <f t="shared" ref="J14:J15" si="5">I14+G14</f>
        <v>21160</v>
      </c>
      <c r="K14" s="167"/>
      <c r="L14" s="167"/>
      <c r="M14" s="245"/>
      <c r="N14" s="245"/>
      <c r="O14" s="245"/>
      <c r="P14" s="245"/>
      <c r="Q14" s="245"/>
      <c r="R14" s="243"/>
      <c r="S14" s="245"/>
    </row>
    <row r="15" spans="1:42" s="168" customFormat="1" ht="24" customHeight="1">
      <c r="A15" s="163" t="s">
        <v>42</v>
      </c>
      <c r="B15" s="156"/>
      <c r="C15" s="164" t="s">
        <v>219</v>
      </c>
      <c r="D15" s="165">
        <f>50*1.15</f>
        <v>57.499999999999993</v>
      </c>
      <c r="E15" s="143" t="s">
        <v>41</v>
      </c>
      <c r="F15" s="166">
        <v>950</v>
      </c>
      <c r="G15" s="139">
        <f t="shared" si="3"/>
        <v>54624.999999999993</v>
      </c>
      <c r="H15" s="244">
        <v>200</v>
      </c>
      <c r="I15" s="233">
        <f t="shared" si="4"/>
        <v>11499.999999999998</v>
      </c>
      <c r="J15" s="234">
        <f t="shared" si="5"/>
        <v>66124.999999999985</v>
      </c>
      <c r="K15" s="167"/>
      <c r="L15" s="167"/>
      <c r="M15" s="245"/>
      <c r="N15" s="245"/>
      <c r="O15" s="245"/>
      <c r="P15" s="245"/>
      <c r="Q15" s="245"/>
      <c r="R15" s="243"/>
      <c r="S15" s="245"/>
    </row>
    <row r="16" spans="1:42" s="172" customFormat="1" ht="30" customHeight="1">
      <c r="A16" s="409" t="s">
        <v>220</v>
      </c>
      <c r="B16" s="409"/>
      <c r="C16" s="409"/>
      <c r="D16" s="145"/>
      <c r="E16" s="145"/>
      <c r="F16" s="146"/>
      <c r="G16" s="147">
        <f>SUM(G14:G15)</f>
        <v>70495</v>
      </c>
      <c r="H16" s="146"/>
      <c r="I16" s="147">
        <f>SUM(I14:I15)</f>
        <v>16790</v>
      </c>
      <c r="J16" s="147">
        <f>SUM(J14:J15)</f>
        <v>87284.999999999985</v>
      </c>
      <c r="K16" s="169"/>
      <c r="L16" s="170"/>
      <c r="M16" s="246"/>
      <c r="N16" s="246"/>
      <c r="O16" s="246"/>
      <c r="P16" s="171"/>
      <c r="Q16" s="171"/>
      <c r="R16" s="171"/>
      <c r="S16" s="171"/>
      <c r="T16" s="171"/>
      <c r="U16" s="171"/>
      <c r="V16" s="171"/>
      <c r="W16" s="171"/>
      <c r="X16" s="171"/>
      <c r="Y16" s="171"/>
      <c r="Z16" s="171"/>
      <c r="AA16" s="171"/>
      <c r="AB16" s="171"/>
      <c r="AC16" s="171"/>
      <c r="AD16" s="171"/>
      <c r="AE16" s="171"/>
      <c r="AF16" s="171"/>
      <c r="AG16" s="171"/>
      <c r="AH16" s="171"/>
      <c r="AI16" s="171"/>
      <c r="AJ16" s="171"/>
      <c r="AK16" s="171"/>
      <c r="AL16" s="171"/>
      <c r="AM16" s="171"/>
      <c r="AN16" s="171"/>
      <c r="AO16" s="171"/>
      <c r="AP16" s="171"/>
    </row>
    <row r="17" spans="1:42" s="154" customFormat="1" ht="20.100000000000001" customHeight="1">
      <c r="A17" s="405" t="s">
        <v>221</v>
      </c>
      <c r="B17" s="406"/>
      <c r="C17" s="406"/>
      <c r="D17" s="406"/>
      <c r="E17" s="406"/>
      <c r="F17" s="406"/>
      <c r="G17" s="406"/>
      <c r="H17" s="406"/>
      <c r="I17" s="407"/>
      <c r="J17" s="238"/>
      <c r="K17" s="152"/>
      <c r="L17" s="152"/>
      <c r="M17" s="152"/>
      <c r="N17" s="152"/>
      <c r="O17" s="152"/>
      <c r="P17" s="152"/>
      <c r="Q17" s="152"/>
      <c r="R17" s="239"/>
      <c r="S17" s="153"/>
      <c r="T17" s="153"/>
      <c r="U17" s="153"/>
      <c r="V17" s="153"/>
      <c r="W17" s="153"/>
      <c r="X17" s="153"/>
      <c r="Y17" s="153"/>
      <c r="Z17" s="153"/>
      <c r="AA17" s="153"/>
      <c r="AB17" s="153"/>
      <c r="AC17" s="153"/>
      <c r="AD17" s="153"/>
      <c r="AE17" s="153"/>
      <c r="AF17" s="153"/>
      <c r="AG17" s="153"/>
      <c r="AH17" s="153"/>
      <c r="AI17" s="153"/>
      <c r="AJ17" s="153"/>
      <c r="AK17" s="153"/>
      <c r="AL17" s="153"/>
      <c r="AM17" s="153"/>
      <c r="AN17" s="153"/>
      <c r="AO17" s="153"/>
      <c r="AP17" s="153"/>
    </row>
    <row r="18" spans="1:42" s="168" customFormat="1" ht="36.75" customHeight="1">
      <c r="A18" s="156"/>
      <c r="B18" s="173" t="s">
        <v>222</v>
      </c>
      <c r="C18" s="174" t="s">
        <v>223</v>
      </c>
      <c r="D18" s="163"/>
      <c r="E18" s="143"/>
      <c r="F18" s="166"/>
      <c r="G18" s="166"/>
      <c r="H18" s="247"/>
      <c r="I18" s="248"/>
      <c r="J18" s="247"/>
      <c r="K18" s="167"/>
      <c r="L18" s="167"/>
      <c r="T18" s="249"/>
    </row>
    <row r="19" spans="1:42" s="168" customFormat="1" ht="24" customHeight="1">
      <c r="A19" s="163" t="s">
        <v>50</v>
      </c>
      <c r="B19" s="175"/>
      <c r="C19" s="164" t="s">
        <v>221</v>
      </c>
      <c r="D19" s="163">
        <v>6</v>
      </c>
      <c r="E19" s="143" t="s">
        <v>1</v>
      </c>
      <c r="F19" s="250">
        <v>8900</v>
      </c>
      <c r="G19" s="139">
        <f t="shared" ref="G19:G20" si="6">F19*D19</f>
        <v>53400</v>
      </c>
      <c r="H19" s="247">
        <v>1000</v>
      </c>
      <c r="I19" s="233">
        <f t="shared" ref="I19:I20" si="7">H19*D19</f>
        <v>6000</v>
      </c>
      <c r="J19" s="234">
        <f t="shared" ref="J19:J20" si="8">I19+G19</f>
        <v>59400</v>
      </c>
      <c r="K19" s="167"/>
      <c r="L19" s="167"/>
      <c r="T19" s="249"/>
    </row>
    <row r="20" spans="1:42" s="168" customFormat="1" ht="24" customHeight="1">
      <c r="A20" s="163" t="s">
        <v>42</v>
      </c>
      <c r="B20" s="175"/>
      <c r="C20" s="164" t="s">
        <v>224</v>
      </c>
      <c r="D20" s="163">
        <v>5</v>
      </c>
      <c r="E20" s="143" t="s">
        <v>1</v>
      </c>
      <c r="F20" s="250">
        <v>7000</v>
      </c>
      <c r="G20" s="139">
        <f t="shared" si="6"/>
        <v>35000</v>
      </c>
      <c r="H20" s="247">
        <v>1000</v>
      </c>
      <c r="I20" s="233">
        <f t="shared" si="7"/>
        <v>5000</v>
      </c>
      <c r="J20" s="234">
        <f t="shared" si="8"/>
        <v>40000</v>
      </c>
      <c r="K20" s="167"/>
      <c r="L20" s="167"/>
      <c r="T20" s="249"/>
    </row>
    <row r="21" spans="1:42" s="181" customFormat="1" ht="34.5" customHeight="1">
      <c r="A21" s="176"/>
      <c r="B21" s="177" t="s">
        <v>44</v>
      </c>
      <c r="C21" s="178" t="s">
        <v>249</v>
      </c>
      <c r="D21" s="179"/>
      <c r="E21" s="176"/>
      <c r="F21" s="180"/>
      <c r="G21" s="180"/>
      <c r="H21" s="180"/>
      <c r="I21" s="139"/>
      <c r="J21" s="251"/>
    </row>
    <row r="22" spans="1:42" s="181" customFormat="1" ht="21" customHeight="1">
      <c r="A22" s="176"/>
      <c r="B22" s="177"/>
      <c r="C22" s="182" t="s">
        <v>250</v>
      </c>
      <c r="D22" s="179"/>
      <c r="E22" s="176"/>
      <c r="F22" s="180"/>
      <c r="G22" s="180"/>
      <c r="H22" s="180"/>
      <c r="I22" s="139"/>
      <c r="J22" s="251"/>
    </row>
    <row r="23" spans="1:42" s="181" customFormat="1" ht="21" customHeight="1">
      <c r="A23" s="176"/>
      <c r="B23" s="177"/>
      <c r="C23" s="182" t="s">
        <v>225</v>
      </c>
      <c r="D23" s="179"/>
      <c r="E23" s="176"/>
      <c r="F23" s="180"/>
      <c r="G23" s="180"/>
      <c r="H23" s="180"/>
      <c r="I23" s="139"/>
      <c r="J23" s="251"/>
    </row>
    <row r="24" spans="1:42" s="181" customFormat="1" ht="94.9" customHeight="1">
      <c r="A24" s="176" t="s">
        <v>10</v>
      </c>
      <c r="B24" s="177"/>
      <c r="C24" s="183" t="s">
        <v>226</v>
      </c>
      <c r="D24" s="184">
        <v>2</v>
      </c>
      <c r="E24" s="176" t="s">
        <v>1</v>
      </c>
      <c r="F24" s="180"/>
      <c r="G24" s="139">
        <f t="shared" ref="G24:G31" si="9">F24*D24</f>
        <v>0</v>
      </c>
      <c r="H24" s="180">
        <v>8000</v>
      </c>
      <c r="I24" s="233">
        <f t="shared" ref="I24:I31" si="10">H24*D24</f>
        <v>16000</v>
      </c>
      <c r="J24" s="234">
        <f t="shared" ref="J24:J31" si="11">I24+G24</f>
        <v>16000</v>
      </c>
      <c r="N24" s="252"/>
    </row>
    <row r="25" spans="1:42" s="181" customFormat="1" ht="93" customHeight="1">
      <c r="A25" s="176" t="s">
        <v>15</v>
      </c>
      <c r="B25" s="177"/>
      <c r="C25" s="183" t="s">
        <v>251</v>
      </c>
      <c r="D25" s="184">
        <v>2</v>
      </c>
      <c r="E25" s="176" t="s">
        <v>1</v>
      </c>
      <c r="F25" s="180"/>
      <c r="G25" s="139">
        <f t="shared" si="9"/>
        <v>0</v>
      </c>
      <c r="H25" s="180">
        <v>8000</v>
      </c>
      <c r="I25" s="233">
        <f t="shared" si="10"/>
        <v>16000</v>
      </c>
      <c r="J25" s="234">
        <f t="shared" si="11"/>
        <v>16000</v>
      </c>
      <c r="N25" s="252"/>
    </row>
    <row r="26" spans="1:42" s="181" customFormat="1" ht="21" customHeight="1">
      <c r="A26" s="176" t="s">
        <v>31</v>
      </c>
      <c r="B26" s="177"/>
      <c r="C26" s="183" t="s">
        <v>252</v>
      </c>
      <c r="D26" s="184">
        <v>2</v>
      </c>
      <c r="E26" s="176" t="s">
        <v>1</v>
      </c>
      <c r="F26" s="180"/>
      <c r="G26" s="139">
        <f t="shared" si="9"/>
        <v>0</v>
      </c>
      <c r="H26" s="180">
        <v>800</v>
      </c>
      <c r="I26" s="233">
        <f t="shared" si="10"/>
        <v>1600</v>
      </c>
      <c r="J26" s="234">
        <f t="shared" si="11"/>
        <v>1600</v>
      </c>
      <c r="N26" s="252"/>
    </row>
    <row r="27" spans="1:42" s="181" customFormat="1" ht="21" customHeight="1">
      <c r="A27" s="176" t="s">
        <v>34</v>
      </c>
      <c r="B27" s="177"/>
      <c r="C27" s="183" t="s">
        <v>253</v>
      </c>
      <c r="D27" s="184">
        <v>2</v>
      </c>
      <c r="E27" s="176" t="s">
        <v>1</v>
      </c>
      <c r="F27" s="180"/>
      <c r="G27" s="139">
        <f t="shared" si="9"/>
        <v>0</v>
      </c>
      <c r="H27" s="180">
        <v>500</v>
      </c>
      <c r="I27" s="233">
        <f t="shared" si="10"/>
        <v>1000</v>
      </c>
      <c r="J27" s="234">
        <f t="shared" si="11"/>
        <v>1000</v>
      </c>
      <c r="M27" s="253"/>
      <c r="N27" s="252"/>
    </row>
    <row r="28" spans="1:42" s="181" customFormat="1" ht="21" customHeight="1">
      <c r="A28" s="176" t="s">
        <v>37</v>
      </c>
      <c r="B28" s="177"/>
      <c r="C28" s="183" t="s">
        <v>254</v>
      </c>
      <c r="D28" s="184">
        <v>2</v>
      </c>
      <c r="E28" s="176" t="s">
        <v>1</v>
      </c>
      <c r="F28" s="180"/>
      <c r="G28" s="139">
        <f t="shared" si="9"/>
        <v>0</v>
      </c>
      <c r="H28" s="180">
        <v>500</v>
      </c>
      <c r="I28" s="233">
        <f t="shared" si="10"/>
        <v>1000</v>
      </c>
      <c r="J28" s="234">
        <f t="shared" si="11"/>
        <v>1000</v>
      </c>
      <c r="M28" s="252"/>
      <c r="N28" s="252"/>
    </row>
    <row r="29" spans="1:42" s="181" customFormat="1" ht="21" customHeight="1">
      <c r="A29" s="176" t="s">
        <v>38</v>
      </c>
      <c r="B29" s="177"/>
      <c r="C29" s="183" t="s">
        <v>255</v>
      </c>
      <c r="D29" s="184">
        <v>2</v>
      </c>
      <c r="E29" s="176" t="s">
        <v>1</v>
      </c>
      <c r="F29" s="180"/>
      <c r="G29" s="139">
        <f t="shared" si="9"/>
        <v>0</v>
      </c>
      <c r="H29" s="180">
        <v>700</v>
      </c>
      <c r="I29" s="233">
        <f t="shared" si="10"/>
        <v>1400</v>
      </c>
      <c r="J29" s="234">
        <f t="shared" si="11"/>
        <v>1400</v>
      </c>
      <c r="M29" s="252"/>
      <c r="N29" s="252"/>
    </row>
    <row r="30" spans="1:42" s="181" customFormat="1" ht="21" customHeight="1">
      <c r="A30" s="176" t="s">
        <v>51</v>
      </c>
      <c r="B30" s="177"/>
      <c r="C30" s="183" t="s">
        <v>256</v>
      </c>
      <c r="D30" s="184">
        <v>2</v>
      </c>
      <c r="E30" s="176" t="s">
        <v>1</v>
      </c>
      <c r="F30" s="180"/>
      <c r="G30" s="139">
        <f t="shared" si="9"/>
        <v>0</v>
      </c>
      <c r="H30" s="180">
        <v>700</v>
      </c>
      <c r="I30" s="233">
        <f t="shared" si="10"/>
        <v>1400</v>
      </c>
      <c r="J30" s="234">
        <f t="shared" si="11"/>
        <v>1400</v>
      </c>
      <c r="M30" s="252"/>
      <c r="N30" s="252"/>
    </row>
    <row r="31" spans="1:42" s="181" customFormat="1" ht="21" customHeight="1">
      <c r="A31" s="176" t="s">
        <v>52</v>
      </c>
      <c r="B31" s="177"/>
      <c r="C31" s="183" t="s">
        <v>257</v>
      </c>
      <c r="D31" s="184">
        <v>2</v>
      </c>
      <c r="E31" s="176" t="s">
        <v>1</v>
      </c>
      <c r="F31" s="180"/>
      <c r="G31" s="139">
        <f t="shared" si="9"/>
        <v>0</v>
      </c>
      <c r="H31" s="180">
        <v>700</v>
      </c>
      <c r="I31" s="233">
        <f t="shared" si="10"/>
        <v>1400</v>
      </c>
      <c r="J31" s="234">
        <f t="shared" si="11"/>
        <v>1400</v>
      </c>
      <c r="M31" s="252"/>
      <c r="N31" s="252"/>
    </row>
    <row r="32" spans="1:42" s="190" customFormat="1" ht="30" customHeight="1">
      <c r="A32" s="185"/>
      <c r="B32" s="185"/>
      <c r="C32" s="186" t="s">
        <v>228</v>
      </c>
      <c r="D32" s="187"/>
      <c r="E32" s="187"/>
      <c r="F32" s="188"/>
      <c r="G32" s="189">
        <f>SUM(G19:G31)</f>
        <v>88400</v>
      </c>
      <c r="H32" s="188"/>
      <c r="I32" s="189">
        <f>SUM(I19:I31)</f>
        <v>50800</v>
      </c>
      <c r="J32" s="189">
        <f>SUM(J19:J31)</f>
        <v>139200</v>
      </c>
    </row>
    <row r="33" spans="1:14" s="181" customFormat="1" ht="36.6" customHeight="1">
      <c r="A33" s="176" t="s">
        <v>50</v>
      </c>
      <c r="B33" s="177"/>
      <c r="C33" s="183" t="s">
        <v>258</v>
      </c>
      <c r="D33" s="184">
        <v>2</v>
      </c>
      <c r="E33" s="176" t="s">
        <v>1</v>
      </c>
      <c r="F33" s="180"/>
      <c r="G33" s="139">
        <f t="shared" ref="G33:G39" si="12">F33*D33</f>
        <v>0</v>
      </c>
      <c r="H33" s="180">
        <v>3000</v>
      </c>
      <c r="I33" s="233">
        <f t="shared" ref="I33:I39" si="13">H33*D33</f>
        <v>6000</v>
      </c>
      <c r="J33" s="234">
        <f t="shared" ref="J33:J39" si="14">I33+G33</f>
        <v>6000</v>
      </c>
      <c r="M33" s="252"/>
      <c r="N33" s="252"/>
    </row>
    <row r="34" spans="1:14" s="181" customFormat="1" ht="68.45" customHeight="1">
      <c r="A34" s="176" t="s">
        <v>42</v>
      </c>
      <c r="B34" s="177"/>
      <c r="C34" s="254" t="s">
        <v>259</v>
      </c>
      <c r="D34" s="184">
        <v>1</v>
      </c>
      <c r="E34" s="176" t="s">
        <v>125</v>
      </c>
      <c r="F34" s="180"/>
      <c r="G34" s="139">
        <f t="shared" si="12"/>
        <v>0</v>
      </c>
      <c r="H34" s="180">
        <v>5000</v>
      </c>
      <c r="I34" s="233">
        <f t="shared" si="13"/>
        <v>5000</v>
      </c>
      <c r="J34" s="234">
        <f t="shared" si="14"/>
        <v>5000</v>
      </c>
      <c r="M34" s="252"/>
      <c r="N34" s="252"/>
    </row>
    <row r="35" spans="1:14" s="181" customFormat="1" ht="24" customHeight="1">
      <c r="A35" s="176"/>
      <c r="B35" s="177"/>
      <c r="C35" s="182" t="s">
        <v>230</v>
      </c>
      <c r="D35" s="184"/>
      <c r="E35" s="176"/>
      <c r="F35" s="180"/>
      <c r="G35" s="139">
        <f t="shared" si="12"/>
        <v>0</v>
      </c>
      <c r="H35" s="180"/>
      <c r="I35" s="233">
        <f t="shared" si="13"/>
        <v>0</v>
      </c>
      <c r="J35" s="234">
        <f t="shared" si="14"/>
        <v>0</v>
      </c>
      <c r="M35" s="252"/>
      <c r="N35" s="252"/>
    </row>
    <row r="36" spans="1:14" s="181" customFormat="1" ht="96" customHeight="1">
      <c r="A36" s="176" t="s">
        <v>10</v>
      </c>
      <c r="B36" s="177"/>
      <c r="C36" s="183" t="s">
        <v>260</v>
      </c>
      <c r="D36" s="184">
        <v>1</v>
      </c>
      <c r="E36" s="176" t="s">
        <v>125</v>
      </c>
      <c r="F36" s="180"/>
      <c r="G36" s="139">
        <f t="shared" si="12"/>
        <v>0</v>
      </c>
      <c r="H36" s="180">
        <v>7500</v>
      </c>
      <c r="I36" s="233">
        <f t="shared" si="13"/>
        <v>7500</v>
      </c>
      <c r="J36" s="234">
        <f t="shared" si="14"/>
        <v>7500</v>
      </c>
      <c r="M36" s="252"/>
      <c r="N36" s="252"/>
    </row>
    <row r="37" spans="1:14" s="181" customFormat="1" ht="79.150000000000006" customHeight="1">
      <c r="A37" s="176" t="s">
        <v>15</v>
      </c>
      <c r="B37" s="177"/>
      <c r="C37" s="183" t="s">
        <v>261</v>
      </c>
      <c r="D37" s="184">
        <v>1</v>
      </c>
      <c r="E37" s="176" t="s">
        <v>125</v>
      </c>
      <c r="F37" s="180"/>
      <c r="G37" s="139">
        <f t="shared" si="12"/>
        <v>0</v>
      </c>
      <c r="H37" s="180">
        <v>7500</v>
      </c>
      <c r="I37" s="233">
        <f t="shared" si="13"/>
        <v>7500</v>
      </c>
      <c r="J37" s="234">
        <f t="shared" si="14"/>
        <v>7500</v>
      </c>
      <c r="M37" s="252"/>
      <c r="N37" s="252"/>
    </row>
    <row r="38" spans="1:14" s="181" customFormat="1" ht="48" customHeight="1">
      <c r="A38" s="176" t="s">
        <v>31</v>
      </c>
      <c r="B38" s="177"/>
      <c r="C38" s="255" t="s">
        <v>262</v>
      </c>
      <c r="D38" s="184">
        <v>1</v>
      </c>
      <c r="E38" s="176" t="s">
        <v>125</v>
      </c>
      <c r="F38" s="180">
        <v>125000</v>
      </c>
      <c r="G38" s="139">
        <f t="shared" si="12"/>
        <v>125000</v>
      </c>
      <c r="H38" s="180">
        <v>15000</v>
      </c>
      <c r="I38" s="233">
        <f t="shared" si="13"/>
        <v>15000</v>
      </c>
      <c r="J38" s="234">
        <f t="shared" si="14"/>
        <v>140000</v>
      </c>
      <c r="M38" s="252"/>
      <c r="N38" s="256"/>
    </row>
    <row r="39" spans="1:14" s="181" customFormat="1" ht="111" customHeight="1">
      <c r="A39" s="176" t="s">
        <v>34</v>
      </c>
      <c r="B39" s="177"/>
      <c r="C39" s="183" t="s">
        <v>263</v>
      </c>
      <c r="D39" s="184">
        <v>3</v>
      </c>
      <c r="E39" s="176" t="s">
        <v>1</v>
      </c>
      <c r="F39" s="180"/>
      <c r="G39" s="139">
        <f t="shared" si="12"/>
        <v>0</v>
      </c>
      <c r="H39" s="180">
        <v>7500</v>
      </c>
      <c r="I39" s="233">
        <f t="shared" si="13"/>
        <v>22500</v>
      </c>
      <c r="J39" s="234">
        <f t="shared" si="14"/>
        <v>22500</v>
      </c>
      <c r="M39" s="252"/>
      <c r="N39" s="256"/>
    </row>
    <row r="40" spans="1:14" s="190" customFormat="1" ht="30" customHeight="1">
      <c r="A40" s="185"/>
      <c r="B40" s="185"/>
      <c r="C40" s="186" t="s">
        <v>228</v>
      </c>
      <c r="D40" s="187"/>
      <c r="E40" s="187"/>
      <c r="F40" s="188"/>
      <c r="G40" s="189">
        <f>SUM(G33:G39)</f>
        <v>125000</v>
      </c>
      <c r="H40" s="188"/>
      <c r="I40" s="189">
        <f>SUM(I33:I39)</f>
        <v>63500</v>
      </c>
      <c r="J40" s="189">
        <f>SUM(J33:J39)</f>
        <v>188500</v>
      </c>
    </row>
    <row r="41" spans="1:14" s="181" customFormat="1" ht="89.25">
      <c r="A41" s="176" t="s">
        <v>50</v>
      </c>
      <c r="B41" s="177"/>
      <c r="C41" s="183" t="s">
        <v>264</v>
      </c>
      <c r="D41" s="184">
        <v>1</v>
      </c>
      <c r="E41" s="176" t="s">
        <v>125</v>
      </c>
      <c r="F41" s="180"/>
      <c r="G41" s="139">
        <f t="shared" ref="G41:G50" si="15">F41*D41</f>
        <v>0</v>
      </c>
      <c r="H41" s="180">
        <v>7500</v>
      </c>
      <c r="I41" s="233">
        <f t="shared" ref="I41:I52" si="16">H41*D41</f>
        <v>7500</v>
      </c>
      <c r="J41" s="234">
        <f t="shared" ref="J41:J52" si="17">I41+G41</f>
        <v>7500</v>
      </c>
      <c r="M41" s="252"/>
      <c r="N41" s="257"/>
    </row>
    <row r="42" spans="1:14" s="181" customFormat="1" ht="24" customHeight="1">
      <c r="A42" s="176" t="s">
        <v>42</v>
      </c>
      <c r="B42" s="177"/>
      <c r="C42" s="183" t="s">
        <v>252</v>
      </c>
      <c r="D42" s="184">
        <v>2</v>
      </c>
      <c r="E42" s="176" t="s">
        <v>1</v>
      </c>
      <c r="F42" s="180"/>
      <c r="G42" s="139">
        <f t="shared" si="15"/>
        <v>0</v>
      </c>
      <c r="H42" s="180">
        <v>700</v>
      </c>
      <c r="I42" s="233">
        <f t="shared" si="16"/>
        <v>1400</v>
      </c>
      <c r="J42" s="234">
        <f t="shared" si="17"/>
        <v>1400</v>
      </c>
      <c r="M42" s="252"/>
    </row>
    <row r="43" spans="1:14" s="181" customFormat="1" ht="42.6" customHeight="1">
      <c r="A43" s="176" t="s">
        <v>10</v>
      </c>
      <c r="B43" s="177"/>
      <c r="C43" s="183" t="s">
        <v>265</v>
      </c>
      <c r="D43" s="184">
        <v>2</v>
      </c>
      <c r="E43" s="176" t="s">
        <v>1</v>
      </c>
      <c r="F43" s="180"/>
      <c r="G43" s="139">
        <f t="shared" si="15"/>
        <v>0</v>
      </c>
      <c r="H43" s="180">
        <v>700</v>
      </c>
      <c r="I43" s="233">
        <f t="shared" si="16"/>
        <v>1400</v>
      </c>
      <c r="J43" s="234">
        <f t="shared" si="17"/>
        <v>1400</v>
      </c>
      <c r="M43" s="252"/>
    </row>
    <row r="44" spans="1:14" s="181" customFormat="1" ht="24" customHeight="1">
      <c r="A44" s="176" t="s">
        <v>15</v>
      </c>
      <c r="B44" s="177"/>
      <c r="C44" s="183" t="s">
        <v>253</v>
      </c>
      <c r="D44" s="184">
        <v>1</v>
      </c>
      <c r="E44" s="176" t="s">
        <v>125</v>
      </c>
      <c r="F44" s="180"/>
      <c r="G44" s="139">
        <f t="shared" si="15"/>
        <v>0</v>
      </c>
      <c r="H44" s="180">
        <v>700</v>
      </c>
      <c r="I44" s="233">
        <f t="shared" si="16"/>
        <v>700</v>
      </c>
      <c r="J44" s="234">
        <f t="shared" si="17"/>
        <v>700</v>
      </c>
      <c r="M44" s="252"/>
    </row>
    <row r="45" spans="1:14" s="181" customFormat="1" ht="40.15" customHeight="1">
      <c r="A45" s="176" t="s">
        <v>31</v>
      </c>
      <c r="B45" s="177"/>
      <c r="C45" s="183" t="s">
        <v>266</v>
      </c>
      <c r="D45" s="184">
        <v>3</v>
      </c>
      <c r="E45" s="176" t="s">
        <v>1</v>
      </c>
      <c r="F45" s="180"/>
      <c r="G45" s="139">
        <f t="shared" si="15"/>
        <v>0</v>
      </c>
      <c r="H45" s="180">
        <v>700</v>
      </c>
      <c r="I45" s="233">
        <f t="shared" si="16"/>
        <v>2100</v>
      </c>
      <c r="J45" s="234">
        <f t="shared" si="17"/>
        <v>2100</v>
      </c>
      <c r="M45" s="252"/>
    </row>
    <row r="46" spans="1:14" s="181" customFormat="1" ht="24" customHeight="1">
      <c r="A46" s="176" t="s">
        <v>34</v>
      </c>
      <c r="B46" s="177"/>
      <c r="C46" s="183" t="s">
        <v>255</v>
      </c>
      <c r="D46" s="184">
        <v>1</v>
      </c>
      <c r="E46" s="176" t="s">
        <v>125</v>
      </c>
      <c r="F46" s="180"/>
      <c r="G46" s="139">
        <f t="shared" si="15"/>
        <v>0</v>
      </c>
      <c r="H46" s="180">
        <v>700</v>
      </c>
      <c r="I46" s="233">
        <f t="shared" si="16"/>
        <v>700</v>
      </c>
      <c r="J46" s="234">
        <f t="shared" si="17"/>
        <v>700</v>
      </c>
      <c r="M46" s="252"/>
    </row>
    <row r="47" spans="1:14" s="181" customFormat="1" ht="24" customHeight="1">
      <c r="A47" s="176" t="s">
        <v>37</v>
      </c>
      <c r="B47" s="177"/>
      <c r="C47" s="183" t="s">
        <v>267</v>
      </c>
      <c r="D47" s="184">
        <v>2</v>
      </c>
      <c r="E47" s="176" t="s">
        <v>1</v>
      </c>
      <c r="F47" s="180"/>
      <c r="G47" s="139">
        <f t="shared" si="15"/>
        <v>0</v>
      </c>
      <c r="H47" s="180">
        <v>700</v>
      </c>
      <c r="I47" s="233">
        <f t="shared" si="16"/>
        <v>1400</v>
      </c>
      <c r="J47" s="234">
        <f t="shared" si="17"/>
        <v>1400</v>
      </c>
      <c r="M47" s="252"/>
    </row>
    <row r="48" spans="1:14" s="181" customFormat="1" ht="24" customHeight="1">
      <c r="A48" s="176" t="s">
        <v>38</v>
      </c>
      <c r="B48" s="177"/>
      <c r="C48" s="183" t="s">
        <v>257</v>
      </c>
      <c r="D48" s="184">
        <v>1</v>
      </c>
      <c r="E48" s="176" t="s">
        <v>125</v>
      </c>
      <c r="F48" s="180"/>
      <c r="G48" s="139">
        <f t="shared" si="15"/>
        <v>0</v>
      </c>
      <c r="H48" s="180">
        <v>700</v>
      </c>
      <c r="I48" s="233">
        <f t="shared" si="16"/>
        <v>700</v>
      </c>
      <c r="J48" s="234">
        <f t="shared" si="17"/>
        <v>700</v>
      </c>
      <c r="M48" s="252"/>
    </row>
    <row r="49" spans="1:13" s="181" customFormat="1" ht="24" customHeight="1">
      <c r="A49" s="176" t="s">
        <v>51</v>
      </c>
      <c r="B49" s="177"/>
      <c r="C49" s="183" t="s">
        <v>232</v>
      </c>
      <c r="D49" s="184">
        <v>3</v>
      </c>
      <c r="E49" s="176" t="s">
        <v>1</v>
      </c>
      <c r="F49" s="180"/>
      <c r="G49" s="139">
        <f t="shared" si="15"/>
        <v>0</v>
      </c>
      <c r="H49" s="180">
        <v>7500</v>
      </c>
      <c r="I49" s="233">
        <f t="shared" si="16"/>
        <v>22500</v>
      </c>
      <c r="J49" s="234">
        <f t="shared" si="17"/>
        <v>22500</v>
      </c>
      <c r="M49" s="252"/>
    </row>
    <row r="50" spans="1:13" s="181" customFormat="1" ht="24" customHeight="1">
      <c r="A50" s="176" t="s">
        <v>52</v>
      </c>
      <c r="B50" s="177"/>
      <c r="C50" s="183" t="s">
        <v>268</v>
      </c>
      <c r="D50" s="184">
        <v>2</v>
      </c>
      <c r="E50" s="176" t="s">
        <v>1</v>
      </c>
      <c r="F50" s="180"/>
      <c r="G50" s="139">
        <f t="shared" si="15"/>
        <v>0</v>
      </c>
      <c r="H50" s="180">
        <v>700</v>
      </c>
      <c r="I50" s="233">
        <f t="shared" si="16"/>
        <v>1400</v>
      </c>
      <c r="J50" s="234">
        <f t="shared" si="17"/>
        <v>1400</v>
      </c>
      <c r="M50" s="252"/>
    </row>
    <row r="51" spans="1:13" s="181" customFormat="1" ht="24" customHeight="1">
      <c r="A51" s="176"/>
      <c r="B51" s="177"/>
      <c r="C51" s="182" t="s">
        <v>233</v>
      </c>
      <c r="D51" s="184"/>
      <c r="E51" s="176"/>
      <c r="F51" s="180"/>
      <c r="G51" s="180"/>
      <c r="H51" s="180"/>
      <c r="I51" s="233">
        <f t="shared" si="16"/>
        <v>0</v>
      </c>
      <c r="J51" s="234">
        <f t="shared" si="17"/>
        <v>0</v>
      </c>
      <c r="M51" s="252"/>
    </row>
    <row r="52" spans="1:13" s="181" customFormat="1" ht="45.6" customHeight="1">
      <c r="A52" s="176" t="s">
        <v>53</v>
      </c>
      <c r="B52" s="177"/>
      <c r="C52" s="183" t="s">
        <v>234</v>
      </c>
      <c r="D52" s="184">
        <v>2</v>
      </c>
      <c r="E52" s="176" t="s">
        <v>1</v>
      </c>
      <c r="F52" s="180"/>
      <c r="G52" s="139">
        <f>F52*D52</f>
        <v>0</v>
      </c>
      <c r="H52" s="180">
        <v>6000</v>
      </c>
      <c r="I52" s="233">
        <f t="shared" si="16"/>
        <v>12000</v>
      </c>
      <c r="J52" s="234">
        <f t="shared" si="17"/>
        <v>12000</v>
      </c>
      <c r="M52" s="252"/>
    </row>
    <row r="53" spans="1:13" s="190" customFormat="1" ht="30" customHeight="1">
      <c r="A53" s="185"/>
      <c r="B53" s="185"/>
      <c r="C53" s="186" t="s">
        <v>228</v>
      </c>
      <c r="D53" s="187"/>
      <c r="E53" s="187"/>
      <c r="F53" s="188"/>
      <c r="G53" s="189">
        <f>SUM(G41:G52)</f>
        <v>0</v>
      </c>
      <c r="H53" s="188"/>
      <c r="I53" s="189">
        <f>SUM(I41:I52)</f>
        <v>51800</v>
      </c>
      <c r="J53" s="189">
        <f>SUM(J41:J52)</f>
        <v>51800</v>
      </c>
    </row>
    <row r="54" spans="1:13" s="181" customFormat="1" ht="24" customHeight="1">
      <c r="A54" s="176"/>
      <c r="B54" s="177"/>
      <c r="C54" s="191" t="s">
        <v>269</v>
      </c>
      <c r="D54" s="184"/>
      <c r="E54" s="176"/>
      <c r="F54" s="180"/>
      <c r="G54" s="180"/>
      <c r="H54" s="180"/>
      <c r="I54" s="139"/>
      <c r="J54" s="251"/>
      <c r="M54" s="252"/>
    </row>
    <row r="55" spans="1:13" s="181" customFormat="1" ht="69" customHeight="1">
      <c r="A55" s="176" t="s">
        <v>50</v>
      </c>
      <c r="B55" s="177"/>
      <c r="C55" s="254" t="s">
        <v>259</v>
      </c>
      <c r="D55" s="184">
        <v>2</v>
      </c>
      <c r="E55" s="176" t="s">
        <v>1</v>
      </c>
      <c r="F55" s="180"/>
      <c r="G55" s="139">
        <f>F55*D55</f>
        <v>0</v>
      </c>
      <c r="H55" s="180">
        <v>7500</v>
      </c>
      <c r="I55" s="233">
        <f t="shared" ref="I55:I63" si="18">H55*D55</f>
        <v>15000</v>
      </c>
      <c r="J55" s="234">
        <f t="shared" ref="J55:J63" si="19">I55+G55</f>
        <v>15000</v>
      </c>
      <c r="M55" s="252"/>
    </row>
    <row r="56" spans="1:13" s="181" customFormat="1" ht="102" customHeight="1">
      <c r="A56" s="176" t="s">
        <v>42</v>
      </c>
      <c r="B56" s="177"/>
      <c r="C56" s="183" t="s">
        <v>231</v>
      </c>
      <c r="D56" s="184">
        <v>2</v>
      </c>
      <c r="E56" s="176" t="s">
        <v>1</v>
      </c>
      <c r="F56" s="180"/>
      <c r="G56" s="139">
        <f t="shared" ref="G56:G63" si="20">F56*D56</f>
        <v>0</v>
      </c>
      <c r="H56" s="180">
        <v>7500</v>
      </c>
      <c r="I56" s="233">
        <f t="shared" si="18"/>
        <v>15000</v>
      </c>
      <c r="J56" s="234">
        <f t="shared" si="19"/>
        <v>15000</v>
      </c>
      <c r="M56" s="252"/>
    </row>
    <row r="57" spans="1:13" s="181" customFormat="1" ht="24" customHeight="1">
      <c r="A57" s="176" t="s">
        <v>10</v>
      </c>
      <c r="B57" s="177"/>
      <c r="C57" s="183" t="s">
        <v>252</v>
      </c>
      <c r="D57" s="184">
        <v>1</v>
      </c>
      <c r="E57" s="176" t="s">
        <v>125</v>
      </c>
      <c r="F57" s="180"/>
      <c r="G57" s="139">
        <f t="shared" si="20"/>
        <v>0</v>
      </c>
      <c r="H57" s="180">
        <v>700</v>
      </c>
      <c r="I57" s="233">
        <f t="shared" si="18"/>
        <v>700</v>
      </c>
      <c r="J57" s="234">
        <f t="shared" si="19"/>
        <v>700</v>
      </c>
      <c r="M57" s="252"/>
    </row>
    <row r="58" spans="1:13" s="181" customFormat="1" ht="24" customHeight="1">
      <c r="A58" s="176" t="s">
        <v>15</v>
      </c>
      <c r="B58" s="177"/>
      <c r="C58" s="183" t="s">
        <v>227</v>
      </c>
      <c r="D58" s="184">
        <v>1</v>
      </c>
      <c r="E58" s="176" t="s">
        <v>125</v>
      </c>
      <c r="F58" s="180"/>
      <c r="G58" s="139">
        <f t="shared" si="20"/>
        <v>0</v>
      </c>
      <c r="H58" s="180">
        <v>700</v>
      </c>
      <c r="I58" s="233">
        <f t="shared" si="18"/>
        <v>700</v>
      </c>
      <c r="J58" s="234">
        <f t="shared" si="19"/>
        <v>700</v>
      </c>
      <c r="M58" s="252"/>
    </row>
    <row r="59" spans="1:13" s="181" customFormat="1" ht="24" customHeight="1">
      <c r="A59" s="176" t="s">
        <v>31</v>
      </c>
      <c r="B59" s="177"/>
      <c r="C59" s="183" t="s">
        <v>229</v>
      </c>
      <c r="D59" s="184">
        <v>3</v>
      </c>
      <c r="E59" s="176" t="s">
        <v>1</v>
      </c>
      <c r="F59" s="180"/>
      <c r="G59" s="139">
        <f t="shared" si="20"/>
        <v>0</v>
      </c>
      <c r="H59" s="180">
        <v>700</v>
      </c>
      <c r="I59" s="233">
        <f t="shared" si="18"/>
        <v>2100</v>
      </c>
      <c r="J59" s="234">
        <f t="shared" si="19"/>
        <v>2100</v>
      </c>
      <c r="M59" s="252"/>
    </row>
    <row r="60" spans="1:13" s="181" customFormat="1" ht="24" customHeight="1">
      <c r="A60" s="176" t="s">
        <v>34</v>
      </c>
      <c r="B60" s="177"/>
      <c r="C60" s="183" t="s">
        <v>235</v>
      </c>
      <c r="D60" s="184">
        <v>2</v>
      </c>
      <c r="E60" s="176" t="s">
        <v>1</v>
      </c>
      <c r="F60" s="180"/>
      <c r="G60" s="139">
        <f t="shared" si="20"/>
        <v>0</v>
      </c>
      <c r="H60" s="180">
        <v>700</v>
      </c>
      <c r="I60" s="233">
        <f t="shared" si="18"/>
        <v>1400</v>
      </c>
      <c r="J60" s="234">
        <f t="shared" si="19"/>
        <v>1400</v>
      </c>
      <c r="M60" s="252"/>
    </row>
    <row r="61" spans="1:13" s="181" customFormat="1" ht="37.15" customHeight="1">
      <c r="A61" s="176"/>
      <c r="B61" s="192" t="s">
        <v>222</v>
      </c>
      <c r="C61" s="193" t="s">
        <v>236</v>
      </c>
      <c r="D61" s="184"/>
      <c r="E61" s="176"/>
      <c r="F61" s="180"/>
      <c r="G61" s="139">
        <f t="shared" si="20"/>
        <v>0</v>
      </c>
      <c r="H61" s="180"/>
      <c r="I61" s="233">
        <f t="shared" si="18"/>
        <v>0</v>
      </c>
      <c r="J61" s="234">
        <f t="shared" si="19"/>
        <v>0</v>
      </c>
      <c r="M61" s="252"/>
    </row>
    <row r="62" spans="1:13" s="181" customFormat="1" ht="24" customHeight="1">
      <c r="A62" s="176" t="s">
        <v>37</v>
      </c>
      <c r="B62" s="177"/>
      <c r="C62" s="142" t="s">
        <v>238</v>
      </c>
      <c r="D62" s="194">
        <v>2</v>
      </c>
      <c r="E62" s="138" t="s">
        <v>1</v>
      </c>
      <c r="F62" s="180">
        <v>5500</v>
      </c>
      <c r="G62" s="139">
        <f t="shared" si="20"/>
        <v>11000</v>
      </c>
      <c r="H62" s="180">
        <v>1000</v>
      </c>
      <c r="I62" s="233">
        <f t="shared" si="18"/>
        <v>2000</v>
      </c>
      <c r="J62" s="234">
        <f t="shared" si="19"/>
        <v>13000</v>
      </c>
      <c r="M62" s="252"/>
    </row>
    <row r="63" spans="1:13" s="181" customFormat="1" ht="24" customHeight="1">
      <c r="A63" s="176" t="s">
        <v>38</v>
      </c>
      <c r="B63" s="177"/>
      <c r="C63" s="142" t="s">
        <v>237</v>
      </c>
      <c r="D63" s="194">
        <v>4</v>
      </c>
      <c r="E63" s="138" t="s">
        <v>1</v>
      </c>
      <c r="F63" s="180">
        <v>7000</v>
      </c>
      <c r="G63" s="139">
        <f t="shared" si="20"/>
        <v>28000</v>
      </c>
      <c r="H63" s="180">
        <v>1000</v>
      </c>
      <c r="I63" s="233">
        <f t="shared" si="18"/>
        <v>4000</v>
      </c>
      <c r="J63" s="234">
        <f t="shared" si="19"/>
        <v>32000</v>
      </c>
      <c r="M63" s="252"/>
    </row>
    <row r="64" spans="1:13" s="190" customFormat="1" ht="30" customHeight="1">
      <c r="A64" s="185"/>
      <c r="B64" s="185"/>
      <c r="C64" s="186" t="s">
        <v>228</v>
      </c>
      <c r="D64" s="187"/>
      <c r="E64" s="187"/>
      <c r="F64" s="188"/>
      <c r="G64" s="189">
        <f>SUM(G55:G63)</f>
        <v>39000</v>
      </c>
      <c r="H64" s="188"/>
      <c r="I64" s="189">
        <f>SUM(I55:I63)</f>
        <v>40900</v>
      </c>
      <c r="J64" s="189">
        <f>SUM(J55:J63)</f>
        <v>79900</v>
      </c>
    </row>
    <row r="65" spans="1:40" s="190" customFormat="1" ht="10.15" customHeight="1">
      <c r="A65" s="195"/>
      <c r="B65" s="195"/>
      <c r="C65" s="196"/>
      <c r="D65" s="197"/>
      <c r="E65" s="197"/>
      <c r="F65" s="198"/>
      <c r="G65" s="198"/>
      <c r="H65" s="198"/>
      <c r="I65" s="198"/>
      <c r="J65" s="198"/>
    </row>
    <row r="66" spans="1:40" s="190" customFormat="1" ht="30" customHeight="1">
      <c r="A66" s="185"/>
      <c r="B66" s="185"/>
      <c r="C66" s="186" t="s">
        <v>239</v>
      </c>
      <c r="D66" s="187"/>
      <c r="E66" s="187"/>
      <c r="F66" s="188"/>
      <c r="G66" s="188"/>
      <c r="H66" s="188"/>
      <c r="I66" s="188"/>
      <c r="J66" s="188"/>
    </row>
    <row r="67" spans="1:40" s="141" customFormat="1" ht="24" customHeight="1">
      <c r="A67" s="405" t="s">
        <v>194</v>
      </c>
      <c r="B67" s="406"/>
      <c r="C67" s="406"/>
      <c r="D67" s="406"/>
      <c r="E67" s="406"/>
      <c r="F67" s="406"/>
      <c r="G67" s="406"/>
      <c r="H67" s="406"/>
      <c r="I67" s="406"/>
      <c r="J67" s="407"/>
      <c r="K67" s="140"/>
      <c r="L67" s="140"/>
      <c r="T67" s="236"/>
    </row>
    <row r="68" spans="1:40" s="141" customFormat="1" ht="55.15" customHeight="1">
      <c r="A68" s="134" t="s">
        <v>50</v>
      </c>
      <c r="B68" s="199" t="s">
        <v>240</v>
      </c>
      <c r="C68" s="142" t="s">
        <v>270</v>
      </c>
      <c r="D68" s="194">
        <v>1</v>
      </c>
      <c r="E68" s="138" t="s">
        <v>13</v>
      </c>
      <c r="F68" s="139">
        <v>50000</v>
      </c>
      <c r="G68" s="139">
        <f t="shared" ref="G68:G74" si="21">F68*D68</f>
        <v>50000</v>
      </c>
      <c r="H68" s="258">
        <v>25000</v>
      </c>
      <c r="I68" s="233">
        <f t="shared" ref="I68:I74" si="22">H68*D68</f>
        <v>25000</v>
      </c>
      <c r="J68" s="235">
        <f>I68+G68</f>
        <v>75000</v>
      </c>
      <c r="K68" s="140">
        <f>J68*D69</f>
        <v>75000</v>
      </c>
      <c r="L68" s="140">
        <f>I69+K68</f>
        <v>95000</v>
      </c>
      <c r="T68" s="236"/>
    </row>
    <row r="69" spans="1:40" s="141" customFormat="1" ht="39" customHeight="1">
      <c r="A69" s="134" t="s">
        <v>42</v>
      </c>
      <c r="B69" s="199" t="s">
        <v>39</v>
      </c>
      <c r="C69" s="142" t="s">
        <v>271</v>
      </c>
      <c r="D69" s="194">
        <v>1</v>
      </c>
      <c r="E69" s="138" t="s">
        <v>13</v>
      </c>
      <c r="F69" s="139">
        <v>75000</v>
      </c>
      <c r="G69" s="139">
        <f t="shared" si="21"/>
        <v>75000</v>
      </c>
      <c r="H69" s="258">
        <v>20000</v>
      </c>
      <c r="I69" s="233">
        <f t="shared" si="22"/>
        <v>20000</v>
      </c>
      <c r="J69" s="235">
        <f t="shared" ref="J69:J74" si="23">I69+G69</f>
        <v>95000</v>
      </c>
      <c r="K69" s="140"/>
      <c r="L69" s="140"/>
      <c r="T69" s="236"/>
    </row>
    <row r="70" spans="1:40" s="141" customFormat="1" ht="24" customHeight="1">
      <c r="A70" s="134"/>
      <c r="B70" s="199" t="s">
        <v>241</v>
      </c>
      <c r="C70" s="200" t="s">
        <v>9</v>
      </c>
      <c r="D70" s="194"/>
      <c r="E70" s="138"/>
      <c r="F70" s="139"/>
      <c r="G70" s="139">
        <f t="shared" si="21"/>
        <v>0</v>
      </c>
      <c r="H70" s="258"/>
      <c r="I70" s="233">
        <f t="shared" si="22"/>
        <v>0</v>
      </c>
      <c r="J70" s="235">
        <f t="shared" si="23"/>
        <v>0</v>
      </c>
      <c r="K70" s="140">
        <f>J70*D71</f>
        <v>0</v>
      </c>
      <c r="L70" s="140">
        <f>I71+K70</f>
        <v>5000</v>
      </c>
      <c r="T70" s="236"/>
    </row>
    <row r="71" spans="1:40" s="141" customFormat="1" ht="24" customHeight="1">
      <c r="A71" s="134" t="s">
        <v>10</v>
      </c>
      <c r="B71" s="201"/>
      <c r="C71" s="142" t="s">
        <v>242</v>
      </c>
      <c r="D71" s="194">
        <v>1</v>
      </c>
      <c r="E71" s="138" t="s">
        <v>13</v>
      </c>
      <c r="F71" s="139">
        <v>15000</v>
      </c>
      <c r="G71" s="139">
        <f t="shared" si="21"/>
        <v>15000</v>
      </c>
      <c r="H71" s="258">
        <v>5000</v>
      </c>
      <c r="I71" s="233">
        <f t="shared" si="22"/>
        <v>5000</v>
      </c>
      <c r="J71" s="235">
        <f t="shared" si="23"/>
        <v>20000</v>
      </c>
      <c r="K71" s="140">
        <f>J71*D72</f>
        <v>20000</v>
      </c>
      <c r="L71" s="140">
        <f>I72+K71</f>
        <v>25000</v>
      </c>
      <c r="T71" s="236"/>
    </row>
    <row r="72" spans="1:40" s="141" customFormat="1" ht="24" customHeight="1">
      <c r="A72" s="134" t="s">
        <v>15</v>
      </c>
      <c r="B72" s="199"/>
      <c r="C72" s="142" t="s">
        <v>243</v>
      </c>
      <c r="D72" s="194">
        <v>1</v>
      </c>
      <c r="E72" s="138" t="s">
        <v>13</v>
      </c>
      <c r="F72" s="139">
        <v>10000</v>
      </c>
      <c r="G72" s="139">
        <f t="shared" si="21"/>
        <v>10000</v>
      </c>
      <c r="H72" s="258">
        <v>5000</v>
      </c>
      <c r="I72" s="233">
        <f t="shared" si="22"/>
        <v>5000</v>
      </c>
      <c r="J72" s="235">
        <f t="shared" si="23"/>
        <v>15000</v>
      </c>
      <c r="K72" s="140"/>
      <c r="L72" s="140"/>
      <c r="T72" s="236"/>
    </row>
    <row r="73" spans="1:40" s="141" customFormat="1" ht="24" customHeight="1">
      <c r="A73" s="134"/>
      <c r="B73" s="199" t="s">
        <v>241</v>
      </c>
      <c r="C73" s="200" t="s">
        <v>244</v>
      </c>
      <c r="D73" s="194"/>
      <c r="E73" s="138"/>
      <c r="F73" s="139"/>
      <c r="G73" s="139">
        <f t="shared" si="21"/>
        <v>0</v>
      </c>
      <c r="H73" s="259"/>
      <c r="I73" s="233">
        <f t="shared" si="22"/>
        <v>0</v>
      </c>
      <c r="J73" s="235">
        <f t="shared" si="23"/>
        <v>0</v>
      </c>
      <c r="K73" s="140">
        <f>J73*D74</f>
        <v>0</v>
      </c>
      <c r="L73" s="140">
        <f>I74+K73</f>
        <v>50000</v>
      </c>
      <c r="T73" s="236"/>
    </row>
    <row r="74" spans="1:40" s="204" customFormat="1" ht="30" customHeight="1">
      <c r="A74" s="134" t="s">
        <v>31</v>
      </c>
      <c r="B74" s="199"/>
      <c r="C74" s="142" t="s">
        <v>245</v>
      </c>
      <c r="D74" s="194">
        <v>1</v>
      </c>
      <c r="E74" s="138" t="s">
        <v>13</v>
      </c>
      <c r="F74" s="139"/>
      <c r="G74" s="139">
        <f t="shared" si="21"/>
        <v>0</v>
      </c>
      <c r="H74" s="260">
        <v>50000</v>
      </c>
      <c r="I74" s="233">
        <f t="shared" si="22"/>
        <v>50000</v>
      </c>
      <c r="J74" s="235">
        <f t="shared" si="23"/>
        <v>50000</v>
      </c>
      <c r="K74" s="202">
        <f>SUM(K70:K73)</f>
        <v>20000</v>
      </c>
      <c r="L74" s="202">
        <f>SUM(L70:L73)</f>
        <v>80000</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row>
    <row r="75" spans="1:40" s="190" customFormat="1" ht="30" customHeight="1">
      <c r="A75" s="185"/>
      <c r="B75" s="185"/>
      <c r="C75" s="186" t="s">
        <v>246</v>
      </c>
      <c r="D75" s="187"/>
      <c r="E75" s="187"/>
      <c r="F75" s="188"/>
      <c r="G75" s="189">
        <f>SUM(G68:G74)</f>
        <v>150000</v>
      </c>
      <c r="H75" s="188"/>
      <c r="I75" s="189">
        <f>SUM(I68:I74)</f>
        <v>105000</v>
      </c>
      <c r="J75" s="189">
        <f>SUM(J68:J74)</f>
        <v>255000</v>
      </c>
    </row>
    <row r="76" spans="1:40" s="209" customFormat="1" ht="10.5" customHeight="1">
      <c r="A76" s="205"/>
      <c r="B76" s="205"/>
      <c r="C76" s="206"/>
      <c r="D76" s="207"/>
      <c r="E76" s="207"/>
      <c r="F76" s="208"/>
      <c r="G76" s="208"/>
      <c r="H76" s="261"/>
      <c r="I76" s="262"/>
      <c r="J76" s="262"/>
    </row>
    <row r="77" spans="1:40" s="215" customFormat="1" ht="35.25" customHeight="1">
      <c r="A77" s="210"/>
      <c r="B77" s="210"/>
      <c r="C77" s="211" t="s">
        <v>272</v>
      </c>
      <c r="D77" s="211"/>
      <c r="E77" s="212"/>
      <c r="F77" s="213"/>
      <c r="G77" s="214">
        <f>G75+G64+G53+G40+G32+G16+G11</f>
        <v>524277</v>
      </c>
      <c r="H77" s="214"/>
      <c r="I77" s="214">
        <f>I75+I64+I53+I40+I32+I16+I11</f>
        <v>341986.25</v>
      </c>
      <c r="J77" s="214">
        <f>J75+J64+J53+J40+J32+J16+J11</f>
        <v>866263.25</v>
      </c>
    </row>
    <row r="78" spans="1:40" s="222" customFormat="1" ht="12.75">
      <c r="A78" s="216"/>
      <c r="B78" s="216"/>
      <c r="C78" s="181"/>
      <c r="D78" s="217"/>
      <c r="E78" s="218"/>
      <c r="F78" s="219"/>
      <c r="G78" s="219"/>
      <c r="H78" s="219"/>
      <c r="I78" s="220"/>
      <c r="J78" s="219"/>
      <c r="K78" s="221"/>
      <c r="L78" s="221"/>
      <c r="M78" s="221"/>
      <c r="N78" s="221"/>
    </row>
    <row r="79" spans="1:40" s="222" customFormat="1" ht="12.75">
      <c r="A79" s="216"/>
      <c r="B79" s="216"/>
      <c r="C79" s="181"/>
      <c r="D79" s="217"/>
      <c r="E79" s="218"/>
      <c r="F79" s="219"/>
      <c r="G79" s="219"/>
      <c r="H79" s="219"/>
      <c r="I79" s="220"/>
      <c r="J79" s="219"/>
      <c r="K79" s="221"/>
      <c r="L79" s="221"/>
      <c r="M79" s="221"/>
    </row>
    <row r="80" spans="1:40" s="222" customFormat="1" ht="12.75">
      <c r="A80" s="181"/>
      <c r="B80" s="181"/>
      <c r="C80" s="181"/>
      <c r="D80" s="223"/>
      <c r="E80" s="221"/>
      <c r="F80" s="220"/>
      <c r="G80" s="220"/>
      <c r="H80" s="220"/>
      <c r="I80" s="220"/>
      <c r="J80" s="220"/>
      <c r="K80" s="221"/>
      <c r="L80" s="221"/>
      <c r="M80" s="221"/>
    </row>
    <row r="81" spans="1:14" s="222" customFormat="1" ht="12.75">
      <c r="A81" s="216"/>
      <c r="B81" s="216"/>
      <c r="C81" s="181"/>
      <c r="D81" s="217"/>
      <c r="E81" s="218"/>
      <c r="F81" s="219"/>
      <c r="G81" s="219"/>
      <c r="H81" s="219"/>
      <c r="I81" s="220"/>
      <c r="J81" s="219"/>
      <c r="K81" s="221"/>
      <c r="L81" s="221"/>
      <c r="M81" s="221"/>
    </row>
    <row r="82" spans="1:14" s="222" customFormat="1" ht="12.75">
      <c r="A82" s="216"/>
      <c r="B82" s="216"/>
      <c r="C82" s="181"/>
      <c r="D82" s="217"/>
      <c r="E82" s="218"/>
      <c r="F82" s="219"/>
      <c r="G82" s="219"/>
      <c r="H82" s="219"/>
      <c r="I82" s="220"/>
      <c r="J82" s="219"/>
      <c r="K82" s="221"/>
      <c r="L82" s="221"/>
      <c r="M82" s="221"/>
    </row>
    <row r="83" spans="1:14" s="222" customFormat="1" ht="12.75">
      <c r="A83" s="216"/>
      <c r="B83" s="216"/>
      <c r="C83" s="181"/>
      <c r="D83" s="217"/>
      <c r="E83" s="218"/>
      <c r="F83" s="219"/>
      <c r="G83" s="219"/>
      <c r="H83" s="219"/>
      <c r="I83" s="220"/>
      <c r="J83" s="219"/>
      <c r="K83" s="221"/>
      <c r="L83" s="221"/>
      <c r="M83" s="221"/>
    </row>
    <row r="84" spans="1:14" s="222" customFormat="1" ht="12.75">
      <c r="A84" s="216"/>
      <c r="B84" s="216"/>
      <c r="C84" s="181"/>
      <c r="D84" s="217"/>
      <c r="E84" s="218"/>
      <c r="F84" s="219"/>
      <c r="G84" s="219"/>
      <c r="H84" s="219"/>
      <c r="I84" s="220"/>
      <c r="J84" s="219"/>
      <c r="K84" s="221"/>
      <c r="L84" s="221"/>
      <c r="M84" s="221"/>
    </row>
    <row r="85" spans="1:14" s="222" customFormat="1" ht="12.75">
      <c r="A85" s="216"/>
      <c r="B85" s="216"/>
      <c r="C85" s="181"/>
      <c r="D85" s="217"/>
      <c r="E85" s="218"/>
      <c r="F85" s="219"/>
      <c r="G85" s="219"/>
      <c r="H85" s="219"/>
      <c r="I85" s="220"/>
      <c r="J85" s="219"/>
      <c r="K85" s="221"/>
      <c r="L85" s="221"/>
      <c r="M85" s="221"/>
    </row>
    <row r="86" spans="1:14">
      <c r="N86" s="231"/>
    </row>
    <row r="87" spans="1:14">
      <c r="N87" s="231"/>
    </row>
    <row r="88" spans="1:14">
      <c r="N88" s="231"/>
    </row>
    <row r="89" spans="1:14">
      <c r="N89" s="231"/>
    </row>
    <row r="90" spans="1:14">
      <c r="N90" s="231"/>
    </row>
    <row r="91" spans="1:14">
      <c r="N91" s="231"/>
    </row>
    <row r="92" spans="1:14">
      <c r="N92" s="231"/>
    </row>
    <row r="93" spans="1:14">
      <c r="N93" s="231"/>
    </row>
    <row r="94" spans="1:14">
      <c r="N94" s="231"/>
    </row>
    <row r="95" spans="1:14">
      <c r="N95" s="231"/>
    </row>
    <row r="96" spans="1:14">
      <c r="N96" s="231"/>
    </row>
    <row r="97" spans="14:14">
      <c r="N97" s="231"/>
    </row>
    <row r="98" spans="14:14">
      <c r="N98" s="231"/>
    </row>
  </sheetData>
  <mergeCells count="7">
    <mergeCell ref="A67:J67"/>
    <mergeCell ref="A1:J1"/>
    <mergeCell ref="A5:J5"/>
    <mergeCell ref="A11:C11"/>
    <mergeCell ref="A12:I12"/>
    <mergeCell ref="A16:C16"/>
    <mergeCell ref="A17:I17"/>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(Level-07) - Page - &amp;P of &amp;N&amp;8
&amp;5&amp;Z
&amp;F</oddFooter>
  </headerFooter>
  <rowBreaks count="5" manualBreakCount="5">
    <brk id="16" max="9" man="1"/>
    <brk id="32" max="9" man="1"/>
    <brk id="40" max="9" man="1"/>
    <brk id="53" max="9" man="1"/>
    <brk id="66" max="9"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B302-383E-4C22-813A-340973A12ABB}">
  <sheetPr>
    <pageSetUpPr fitToPage="1"/>
  </sheetPr>
  <dimension ref="A1:AC48"/>
  <sheetViews>
    <sheetView view="pageBreakPreview" topLeftCell="A28" zoomScale="70" zoomScaleNormal="70" zoomScaleSheetLayoutView="70" workbookViewId="0">
      <selection activeCell="M32" sqref="M32"/>
    </sheetView>
  </sheetViews>
  <sheetFormatPr defaultColWidth="9.140625" defaultRowHeight="15"/>
  <cols>
    <col min="1" max="1" width="9.140625" style="338"/>
    <col min="2" max="2" width="12.5703125" style="338" customWidth="1"/>
    <col min="3" max="3" width="59.140625" style="339" customWidth="1"/>
    <col min="4" max="4" width="5.7109375" style="338" bestFit="1" customWidth="1"/>
    <col min="5" max="5" width="6.28515625" style="338" bestFit="1" customWidth="1"/>
    <col min="6" max="6" width="14.140625" style="340" customWidth="1"/>
    <col min="7" max="7" width="15.7109375" style="340" customWidth="1"/>
    <col min="8" max="8" width="14.140625" style="341" customWidth="1"/>
    <col min="9" max="9" width="15.7109375" style="341" customWidth="1"/>
    <col min="10" max="10" width="18.140625" style="341" customWidth="1"/>
    <col min="11" max="11" width="9.140625" style="341"/>
    <col min="12" max="12" width="17.140625" style="307" bestFit="1" customWidth="1"/>
    <col min="13" max="13" width="11.5703125" style="379" bestFit="1" customWidth="1"/>
    <col min="14" max="14" width="10.7109375" style="307" bestFit="1" customWidth="1"/>
    <col min="15" max="15" width="10.5703125" style="379" bestFit="1" customWidth="1"/>
    <col min="16" max="16384" width="9.140625" style="306"/>
  </cols>
  <sheetData>
    <row r="1" spans="1:29" s="263" customFormat="1" ht="35.25" customHeight="1">
      <c r="A1" s="412" t="s">
        <v>302</v>
      </c>
      <c r="B1" s="412"/>
      <c r="C1" s="412"/>
      <c r="D1" s="412"/>
      <c r="E1" s="412"/>
      <c r="F1" s="412"/>
      <c r="G1" s="412"/>
      <c r="H1" s="412"/>
      <c r="I1" s="412"/>
      <c r="J1" s="412"/>
      <c r="K1" s="342"/>
      <c r="M1" s="343"/>
      <c r="O1" s="343"/>
    </row>
    <row r="2" spans="1:29" s="266" customFormat="1" ht="12.6" customHeight="1">
      <c r="A2" s="264">
        <v>1</v>
      </c>
      <c r="B2" s="264">
        <v>2</v>
      </c>
      <c r="C2" s="264">
        <v>3</v>
      </c>
      <c r="D2" s="264">
        <v>4</v>
      </c>
      <c r="E2" s="264">
        <v>5</v>
      </c>
      <c r="F2" s="265">
        <v>6</v>
      </c>
      <c r="G2" s="265">
        <v>7</v>
      </c>
      <c r="H2" s="265">
        <v>8</v>
      </c>
      <c r="I2" s="265">
        <v>9</v>
      </c>
      <c r="J2" s="265">
        <v>10</v>
      </c>
      <c r="K2" s="344"/>
      <c r="M2" s="345"/>
      <c r="O2" s="345"/>
    </row>
    <row r="3" spans="1:29" s="269" customFormat="1" ht="30" customHeight="1">
      <c r="A3" s="267" t="s">
        <v>17</v>
      </c>
      <c r="B3" s="267" t="s">
        <v>18</v>
      </c>
      <c r="C3" s="267" t="s">
        <v>19</v>
      </c>
      <c r="D3" s="267" t="s">
        <v>20</v>
      </c>
      <c r="E3" s="267" t="s">
        <v>0</v>
      </c>
      <c r="F3" s="268" t="s">
        <v>21</v>
      </c>
      <c r="G3" s="268" t="s">
        <v>22</v>
      </c>
      <c r="H3" s="268" t="s">
        <v>23</v>
      </c>
      <c r="I3" s="268" t="s">
        <v>24</v>
      </c>
      <c r="J3" s="268" t="s">
        <v>25</v>
      </c>
      <c r="K3" s="346"/>
      <c r="M3" s="347"/>
      <c r="O3" s="347"/>
    </row>
    <row r="4" spans="1:29" s="271" customFormat="1" ht="12.6" customHeight="1">
      <c r="A4" s="264">
        <v>1</v>
      </c>
      <c r="B4" s="264">
        <v>2</v>
      </c>
      <c r="C4" s="264">
        <v>3</v>
      </c>
      <c r="D4" s="264">
        <v>4</v>
      </c>
      <c r="E4" s="264">
        <v>5</v>
      </c>
      <c r="F4" s="265">
        <v>6</v>
      </c>
      <c r="G4" s="270" t="s">
        <v>26</v>
      </c>
      <c r="H4" s="270">
        <v>8</v>
      </c>
      <c r="I4" s="270" t="s">
        <v>27</v>
      </c>
      <c r="J4" s="270" t="s">
        <v>40</v>
      </c>
      <c r="K4" s="348"/>
      <c r="M4" s="349"/>
      <c r="O4" s="349"/>
      <c r="W4" s="272"/>
      <c r="X4" s="272"/>
      <c r="Y4" s="272"/>
      <c r="Z4" s="272"/>
      <c r="AA4" s="272"/>
      <c r="AB4" s="272"/>
      <c r="AC4" s="272"/>
    </row>
    <row r="5" spans="1:29" s="273" customFormat="1" ht="27.75" customHeight="1">
      <c r="A5" s="410" t="s">
        <v>161</v>
      </c>
      <c r="B5" s="410"/>
      <c r="C5" s="410"/>
      <c r="D5" s="410"/>
      <c r="E5" s="410"/>
      <c r="F5" s="410"/>
      <c r="G5" s="410"/>
      <c r="H5" s="410"/>
      <c r="I5" s="410"/>
      <c r="J5" s="410"/>
      <c r="K5" s="350"/>
      <c r="L5" s="274"/>
      <c r="M5" s="351"/>
      <c r="N5" s="274"/>
      <c r="O5" s="351"/>
    </row>
    <row r="6" spans="1:29" s="292" customFormat="1" ht="23.25" customHeight="1">
      <c r="A6" s="278"/>
      <c r="B6" s="278"/>
      <c r="C6" s="352" t="s">
        <v>303</v>
      </c>
      <c r="D6" s="353"/>
      <c r="E6" s="354"/>
      <c r="F6" s="279"/>
      <c r="G6" s="279"/>
      <c r="H6" s="355"/>
      <c r="I6" s="356"/>
      <c r="J6" s="356"/>
      <c r="K6" s="357"/>
      <c r="L6" s="293"/>
      <c r="M6" s="358"/>
      <c r="N6" s="293"/>
      <c r="O6" s="358"/>
    </row>
    <row r="7" spans="1:29" s="292" customFormat="1" ht="49.9" customHeight="1">
      <c r="A7" s="278" t="s">
        <v>50</v>
      </c>
      <c r="B7" s="278"/>
      <c r="C7" s="359" t="s">
        <v>304</v>
      </c>
      <c r="D7" s="360">
        <v>1</v>
      </c>
      <c r="E7" s="361" t="s">
        <v>125</v>
      </c>
      <c r="F7" s="308"/>
      <c r="G7" s="308"/>
      <c r="H7" s="362"/>
      <c r="I7" s="363"/>
      <c r="J7" s="363"/>
      <c r="K7" s="357"/>
      <c r="L7" s="364"/>
      <c r="M7" s="358"/>
      <c r="N7" s="364"/>
      <c r="O7" s="358"/>
    </row>
    <row r="8" spans="1:29" s="292" customFormat="1" ht="23.25" customHeight="1">
      <c r="A8" s="278" t="s">
        <v>42</v>
      </c>
      <c r="B8" s="278"/>
      <c r="C8" s="365" t="s">
        <v>305</v>
      </c>
      <c r="D8" s="354">
        <v>1</v>
      </c>
      <c r="E8" s="197" t="s">
        <v>13</v>
      </c>
      <c r="F8" s="366">
        <f>175000+62500</f>
        <v>237500</v>
      </c>
      <c r="G8" s="279">
        <f t="shared" ref="G8:G11" si="0">F8*D8</f>
        <v>237500</v>
      </c>
      <c r="H8" s="367">
        <f>10000+3750</f>
        <v>13750</v>
      </c>
      <c r="I8" s="291">
        <f t="shared" ref="I8:I11" si="1">H8*D8</f>
        <v>13750</v>
      </c>
      <c r="J8" s="291">
        <f t="shared" ref="J8:J11" si="2">I8+G8</f>
        <v>251250</v>
      </c>
      <c r="K8" s="357"/>
      <c r="L8" s="293"/>
      <c r="M8" s="358"/>
      <c r="N8" s="293"/>
      <c r="O8" s="358"/>
    </row>
    <row r="9" spans="1:29" s="292" customFormat="1" ht="23.25" customHeight="1">
      <c r="A9" s="278" t="s">
        <v>10</v>
      </c>
      <c r="B9" s="278"/>
      <c r="C9" s="368" t="s">
        <v>306</v>
      </c>
      <c r="D9" s="354">
        <v>1</v>
      </c>
      <c r="E9" s="197" t="s">
        <v>125</v>
      </c>
      <c r="F9" s="366">
        <f>18000+62500</f>
        <v>80500</v>
      </c>
      <c r="G9" s="279">
        <f t="shared" si="0"/>
        <v>80500</v>
      </c>
      <c r="H9" s="367">
        <f>4000+3750</f>
        <v>7750</v>
      </c>
      <c r="I9" s="291">
        <f t="shared" si="1"/>
        <v>7750</v>
      </c>
      <c r="J9" s="291">
        <f t="shared" si="2"/>
        <v>88250</v>
      </c>
      <c r="K9" s="357"/>
      <c r="L9" s="293"/>
      <c r="M9" s="358"/>
      <c r="N9" s="293"/>
      <c r="O9" s="358"/>
    </row>
    <row r="10" spans="1:29" s="292" customFormat="1" ht="23.25" customHeight="1">
      <c r="A10" s="278" t="s">
        <v>15</v>
      </c>
      <c r="B10" s="278"/>
      <c r="C10" s="365" t="s">
        <v>307</v>
      </c>
      <c r="D10" s="354">
        <v>1</v>
      </c>
      <c r="E10" s="197" t="s">
        <v>125</v>
      </c>
      <c r="F10" s="279"/>
      <c r="G10" s="279">
        <f t="shared" si="0"/>
        <v>0</v>
      </c>
      <c r="H10" s="362"/>
      <c r="I10" s="291">
        <f t="shared" si="1"/>
        <v>0</v>
      </c>
      <c r="J10" s="291">
        <f t="shared" si="2"/>
        <v>0</v>
      </c>
      <c r="K10" s="357"/>
      <c r="L10" s="293"/>
      <c r="M10" s="358"/>
      <c r="N10" s="293"/>
      <c r="O10" s="358"/>
    </row>
    <row r="11" spans="1:29" s="292" customFormat="1" ht="23.25" customHeight="1">
      <c r="A11" s="278" t="s">
        <v>31</v>
      </c>
      <c r="B11" s="278"/>
      <c r="C11" s="365" t="s">
        <v>308</v>
      </c>
      <c r="D11" s="354">
        <v>2</v>
      </c>
      <c r="E11" s="197" t="s">
        <v>1</v>
      </c>
      <c r="F11" s="366">
        <f>24000+62500</f>
        <v>86500</v>
      </c>
      <c r="G11" s="279">
        <f t="shared" si="0"/>
        <v>173000</v>
      </c>
      <c r="H11" s="367">
        <f>3000+3750</f>
        <v>6750</v>
      </c>
      <c r="I11" s="291">
        <f t="shared" si="1"/>
        <v>13500</v>
      </c>
      <c r="J11" s="291">
        <f t="shared" si="2"/>
        <v>186500</v>
      </c>
      <c r="K11" s="357"/>
      <c r="L11" s="293"/>
      <c r="M11" s="358"/>
      <c r="N11" s="293"/>
      <c r="O11" s="358"/>
    </row>
    <row r="12" spans="1:29" s="280" customFormat="1" ht="23.25" customHeight="1">
      <c r="A12" s="275"/>
      <c r="B12" s="275"/>
      <c r="C12" s="276" t="s">
        <v>273</v>
      </c>
      <c r="D12" s="277"/>
      <c r="E12" s="278"/>
      <c r="F12" s="279"/>
      <c r="G12" s="279"/>
      <c r="H12" s="369"/>
      <c r="I12" s="370"/>
      <c r="J12" s="370"/>
      <c r="K12" s="371"/>
      <c r="L12" s="281"/>
      <c r="M12" s="372"/>
      <c r="N12" s="281"/>
      <c r="O12" s="372"/>
    </row>
    <row r="13" spans="1:29" s="285" customFormat="1" ht="39" customHeight="1">
      <c r="A13" s="278"/>
      <c r="B13" s="278"/>
      <c r="C13" s="282" t="s">
        <v>274</v>
      </c>
      <c r="D13" s="278"/>
      <c r="E13" s="197"/>
      <c r="F13" s="279"/>
      <c r="G13" s="279"/>
      <c r="H13" s="283"/>
      <c r="I13" s="284"/>
      <c r="J13" s="284"/>
      <c r="K13" s="373"/>
      <c r="L13" s="286"/>
      <c r="M13" s="374"/>
      <c r="N13" s="286"/>
      <c r="O13" s="374"/>
    </row>
    <row r="14" spans="1:29" s="292" customFormat="1" ht="23.25" customHeight="1">
      <c r="A14" s="278" t="s">
        <v>34</v>
      </c>
      <c r="B14" s="278"/>
      <c r="C14" s="287" t="s">
        <v>275</v>
      </c>
      <c r="D14" s="288">
        <v>2</v>
      </c>
      <c r="E14" s="289" t="s">
        <v>1</v>
      </c>
      <c r="F14" s="279">
        <v>130000</v>
      </c>
      <c r="G14" s="279">
        <f t="shared" ref="G14:G15" si="3">F14*D14</f>
        <v>260000</v>
      </c>
      <c r="H14" s="290">
        <v>15000</v>
      </c>
      <c r="I14" s="291">
        <f t="shared" ref="I14:I15" si="4">H14*D14</f>
        <v>30000</v>
      </c>
      <c r="J14" s="291">
        <f t="shared" ref="J14:J15" si="5">I14+G14</f>
        <v>290000</v>
      </c>
      <c r="K14" s="357"/>
      <c r="L14" s="293"/>
      <c r="M14" s="358"/>
      <c r="N14" s="293"/>
      <c r="O14" s="358"/>
    </row>
    <row r="15" spans="1:29" s="292" customFormat="1" ht="23.25" customHeight="1">
      <c r="A15" s="278" t="s">
        <v>37</v>
      </c>
      <c r="B15" s="278"/>
      <c r="C15" s="287" t="s">
        <v>276</v>
      </c>
      <c r="D15" s="288">
        <v>2</v>
      </c>
      <c r="E15" s="289" t="s">
        <v>1</v>
      </c>
      <c r="F15" s="279">
        <v>130000</v>
      </c>
      <c r="G15" s="279">
        <f t="shared" si="3"/>
        <v>260000</v>
      </c>
      <c r="H15" s="290">
        <v>15000</v>
      </c>
      <c r="I15" s="291">
        <f t="shared" si="4"/>
        <v>30000</v>
      </c>
      <c r="J15" s="291">
        <f t="shared" si="5"/>
        <v>290000</v>
      </c>
      <c r="K15" s="357"/>
      <c r="L15" s="293"/>
      <c r="M15" s="358"/>
      <c r="N15" s="293"/>
      <c r="O15" s="358"/>
    </row>
    <row r="16" spans="1:29" s="299" customFormat="1" ht="23.25" customHeight="1">
      <c r="A16" s="294"/>
      <c r="B16" s="294"/>
      <c r="C16" s="295" t="s">
        <v>277</v>
      </c>
      <c r="D16" s="296"/>
      <c r="E16" s="288"/>
      <c r="F16" s="279"/>
      <c r="G16" s="279"/>
      <c r="H16" s="297"/>
      <c r="I16" s="298"/>
      <c r="J16" s="298"/>
      <c r="K16" s="375"/>
      <c r="L16" s="300"/>
      <c r="M16" s="376"/>
      <c r="N16" s="300"/>
      <c r="O16" s="376"/>
    </row>
    <row r="17" spans="1:15" s="303" customFormat="1" ht="54.75" customHeight="1">
      <c r="A17" s="294"/>
      <c r="B17" s="294"/>
      <c r="C17" s="282" t="s">
        <v>278</v>
      </c>
      <c r="D17" s="294"/>
      <c r="E17" s="294"/>
      <c r="F17" s="279"/>
      <c r="G17" s="279"/>
      <c r="H17" s="301"/>
      <c r="I17" s="302"/>
      <c r="J17" s="302"/>
      <c r="K17" s="377"/>
      <c r="L17" s="304"/>
      <c r="M17" s="378"/>
      <c r="N17" s="304"/>
      <c r="O17" s="378"/>
    </row>
    <row r="18" spans="1:15" ht="23.25" customHeight="1">
      <c r="A18" s="294" t="s">
        <v>38</v>
      </c>
      <c r="B18" s="294"/>
      <c r="C18" s="305" t="s">
        <v>4</v>
      </c>
      <c r="D18" s="294">
        <v>1</v>
      </c>
      <c r="E18" s="294" t="s">
        <v>13</v>
      </c>
      <c r="F18" s="279"/>
      <c r="G18" s="279">
        <f t="shared" ref="G18:G22" si="6">F18*D18</f>
        <v>0</v>
      </c>
      <c r="H18" s="301"/>
      <c r="I18" s="291">
        <f t="shared" ref="I18:I22" si="7">H18*D18</f>
        <v>0</v>
      </c>
      <c r="J18" s="291">
        <f t="shared" ref="J18:J22" si="8">I18+G18</f>
        <v>0</v>
      </c>
    </row>
    <row r="19" spans="1:15" ht="23.25" customHeight="1">
      <c r="A19" s="294" t="s">
        <v>51</v>
      </c>
      <c r="B19" s="294"/>
      <c r="C19" s="305" t="s">
        <v>279</v>
      </c>
      <c r="D19" s="294">
        <v>1</v>
      </c>
      <c r="E19" s="294" t="s">
        <v>13</v>
      </c>
      <c r="F19" s="279">
        <v>350000</v>
      </c>
      <c r="G19" s="279">
        <f t="shared" si="6"/>
        <v>350000</v>
      </c>
      <c r="H19" s="301">
        <v>75000</v>
      </c>
      <c r="I19" s="291">
        <f t="shared" si="7"/>
        <v>75000</v>
      </c>
      <c r="J19" s="291">
        <f t="shared" si="8"/>
        <v>425000</v>
      </c>
      <c r="M19" s="328"/>
      <c r="O19" s="328"/>
    </row>
    <row r="20" spans="1:15" ht="23.25" customHeight="1">
      <c r="A20" s="294" t="s">
        <v>52</v>
      </c>
      <c r="B20" s="294"/>
      <c r="C20" s="305" t="s">
        <v>280</v>
      </c>
      <c r="D20" s="294">
        <v>1</v>
      </c>
      <c r="E20" s="294" t="s">
        <v>13</v>
      </c>
      <c r="F20" s="279">
        <v>200000</v>
      </c>
      <c r="G20" s="279">
        <f t="shared" si="6"/>
        <v>200000</v>
      </c>
      <c r="H20" s="301">
        <v>25000</v>
      </c>
      <c r="I20" s="291">
        <f t="shared" si="7"/>
        <v>25000</v>
      </c>
      <c r="J20" s="291">
        <f t="shared" si="8"/>
        <v>225000</v>
      </c>
    </row>
    <row r="21" spans="1:15" ht="23.25" customHeight="1">
      <c r="A21" s="294" t="s">
        <v>53</v>
      </c>
      <c r="B21" s="294"/>
      <c r="C21" s="305" t="s">
        <v>281</v>
      </c>
      <c r="D21" s="294">
        <v>1</v>
      </c>
      <c r="E21" s="294" t="s">
        <v>13</v>
      </c>
      <c r="F21" s="308"/>
      <c r="G21" s="279">
        <f t="shared" si="6"/>
        <v>0</v>
      </c>
      <c r="H21" s="309"/>
      <c r="I21" s="291">
        <f t="shared" si="7"/>
        <v>0</v>
      </c>
      <c r="J21" s="291">
        <f t="shared" si="8"/>
        <v>0</v>
      </c>
    </row>
    <row r="22" spans="1:15" ht="23.25" customHeight="1">
      <c r="A22" s="294" t="s">
        <v>54</v>
      </c>
      <c r="B22" s="294"/>
      <c r="C22" s="310" t="s">
        <v>286</v>
      </c>
      <c r="D22" s="294">
        <v>1</v>
      </c>
      <c r="E22" s="294" t="s">
        <v>125</v>
      </c>
      <c r="F22" s="279">
        <v>0</v>
      </c>
      <c r="G22" s="279">
        <f t="shared" si="6"/>
        <v>0</v>
      </c>
      <c r="H22" s="301">
        <v>8000</v>
      </c>
      <c r="I22" s="291">
        <f t="shared" si="7"/>
        <v>8000</v>
      </c>
      <c r="J22" s="291">
        <f t="shared" si="8"/>
        <v>8000</v>
      </c>
    </row>
    <row r="23" spans="1:15" s="292" customFormat="1" ht="30" customHeight="1">
      <c r="A23" s="380"/>
      <c r="B23" s="380"/>
      <c r="C23" s="186" t="s">
        <v>309</v>
      </c>
      <c r="D23" s="187"/>
      <c r="E23" s="187"/>
      <c r="F23" s="381"/>
      <c r="G23" s="382">
        <f>SUM(G7:G22)</f>
        <v>1561000</v>
      </c>
      <c r="H23" s="381"/>
      <c r="I23" s="382">
        <f>SUM(I7:I22)</f>
        <v>203000</v>
      </c>
      <c r="J23" s="382">
        <f>SUM(J7:J22)</f>
        <v>1764000</v>
      </c>
      <c r="K23" s="357"/>
      <c r="L23" s="293"/>
      <c r="M23" s="358"/>
      <c r="N23" s="293"/>
      <c r="O23" s="358"/>
    </row>
    <row r="24" spans="1:15" s="299" customFormat="1" ht="25.5" customHeight="1">
      <c r="A24" s="294"/>
      <c r="B24" s="294"/>
      <c r="C24" s="295" t="s">
        <v>282</v>
      </c>
      <c r="D24" s="296"/>
      <c r="E24" s="288"/>
      <c r="F24" s="279"/>
      <c r="G24" s="279"/>
      <c r="H24" s="297"/>
      <c r="I24" s="298"/>
      <c r="J24" s="298"/>
      <c r="K24" s="375"/>
      <c r="L24" s="300"/>
      <c r="M24" s="376"/>
      <c r="N24" s="300"/>
      <c r="O24" s="376"/>
    </row>
    <row r="25" spans="1:15" ht="25.5" customHeight="1">
      <c r="A25" s="294" t="s">
        <v>50</v>
      </c>
      <c r="B25" s="294"/>
      <c r="C25" s="305" t="s">
        <v>283</v>
      </c>
      <c r="D25" s="294">
        <v>1</v>
      </c>
      <c r="E25" s="294" t="s">
        <v>125</v>
      </c>
      <c r="F25" s="279">
        <v>165000</v>
      </c>
      <c r="G25" s="279">
        <f>F25*D25</f>
        <v>165000</v>
      </c>
      <c r="H25" s="301">
        <v>10000</v>
      </c>
      <c r="I25" s="291">
        <f t="shared" ref="I25:I27" si="9">H25*D25</f>
        <v>10000</v>
      </c>
      <c r="J25" s="291">
        <f t="shared" ref="J25:J27" si="10">I25+G25</f>
        <v>175000</v>
      </c>
    </row>
    <row r="26" spans="1:15" ht="25.5" customHeight="1">
      <c r="A26" s="294" t="s">
        <v>42</v>
      </c>
      <c r="B26" s="294"/>
      <c r="C26" s="305" t="s">
        <v>284</v>
      </c>
      <c r="D26" s="294">
        <v>1</v>
      </c>
      <c r="E26" s="294" t="s">
        <v>125</v>
      </c>
      <c r="F26" s="279">
        <v>9500</v>
      </c>
      <c r="G26" s="279">
        <f t="shared" ref="G26:G27" si="11">F26*D26</f>
        <v>9500</v>
      </c>
      <c r="H26" s="301">
        <v>3000</v>
      </c>
      <c r="I26" s="291">
        <f t="shared" si="9"/>
        <v>3000</v>
      </c>
      <c r="J26" s="291">
        <f t="shared" si="10"/>
        <v>12500</v>
      </c>
    </row>
    <row r="27" spans="1:15" ht="25.5" customHeight="1">
      <c r="A27" s="294" t="s">
        <v>10</v>
      </c>
      <c r="B27" s="294"/>
      <c r="C27" s="305" t="s">
        <v>285</v>
      </c>
      <c r="D27" s="294">
        <v>1</v>
      </c>
      <c r="E27" s="294" t="s">
        <v>125</v>
      </c>
      <c r="F27" s="279">
        <v>10800</v>
      </c>
      <c r="G27" s="279">
        <f t="shared" si="11"/>
        <v>10800</v>
      </c>
      <c r="H27" s="301">
        <v>4500</v>
      </c>
      <c r="I27" s="291">
        <f t="shared" si="9"/>
        <v>4500</v>
      </c>
      <c r="J27" s="291">
        <f t="shared" si="10"/>
        <v>15300</v>
      </c>
    </row>
    <row r="28" spans="1:15" s="292" customFormat="1" ht="30" customHeight="1">
      <c r="A28" s="380"/>
      <c r="B28" s="380"/>
      <c r="C28" s="186" t="s">
        <v>310</v>
      </c>
      <c r="D28" s="187"/>
      <c r="E28" s="187"/>
      <c r="F28" s="381"/>
      <c r="G28" s="382">
        <f>SUM(G25:G27)</f>
        <v>185300</v>
      </c>
      <c r="H28" s="381"/>
      <c r="I28" s="382">
        <f>SUM(I25:I27)</f>
        <v>17500</v>
      </c>
      <c r="J28" s="382">
        <f>SUM(J25:J27)</f>
        <v>202800</v>
      </c>
      <c r="K28" s="357"/>
      <c r="L28" s="293"/>
      <c r="M28" s="358"/>
      <c r="N28" s="293"/>
      <c r="O28" s="358"/>
    </row>
    <row r="29" spans="1:15" s="329" customFormat="1" ht="11.25" customHeight="1">
      <c r="A29" s="413"/>
      <c r="B29" s="413"/>
      <c r="C29" s="413"/>
      <c r="D29" s="413"/>
      <c r="E29" s="413"/>
      <c r="F29" s="413"/>
      <c r="G29" s="413"/>
      <c r="H29" s="383"/>
      <c r="I29" s="384"/>
      <c r="J29" s="384"/>
      <c r="K29" s="385"/>
      <c r="L29" s="330"/>
      <c r="M29" s="386"/>
      <c r="N29" s="330"/>
      <c r="O29" s="386"/>
    </row>
    <row r="30" spans="1:15" s="316" customFormat="1" ht="35.25" customHeight="1">
      <c r="A30" s="311"/>
      <c r="B30" s="311"/>
      <c r="C30" s="312" t="s">
        <v>311</v>
      </c>
      <c r="D30" s="312"/>
      <c r="E30" s="313"/>
      <c r="F30" s="314"/>
      <c r="G30" s="315"/>
      <c r="H30" s="315"/>
      <c r="I30" s="315"/>
      <c r="J30" s="315"/>
      <c r="K30" s="387"/>
      <c r="L30" s="317"/>
      <c r="M30" s="388"/>
      <c r="N30" s="317"/>
      <c r="O30" s="388"/>
    </row>
    <row r="31" spans="1:15" s="318" customFormat="1" ht="27.75" customHeight="1">
      <c r="A31" s="414" t="s">
        <v>287</v>
      </c>
      <c r="B31" s="414"/>
      <c r="C31" s="414"/>
      <c r="D31" s="414"/>
      <c r="E31" s="414"/>
      <c r="F31" s="414"/>
      <c r="G31" s="414"/>
      <c r="H31" s="411"/>
      <c r="I31" s="411"/>
      <c r="J31" s="411"/>
      <c r="K31" s="389"/>
      <c r="L31" s="319"/>
      <c r="M31" s="390"/>
      <c r="N31" s="319"/>
      <c r="O31" s="390"/>
    </row>
    <row r="32" spans="1:15" s="321" customFormat="1" ht="39" customHeight="1">
      <c r="A32" s="288" t="s">
        <v>50</v>
      </c>
      <c r="B32" s="288"/>
      <c r="C32" s="287" t="s">
        <v>288</v>
      </c>
      <c r="D32" s="294">
        <v>2</v>
      </c>
      <c r="E32" s="294" t="s">
        <v>1</v>
      </c>
      <c r="F32" s="320"/>
      <c r="G32" s="279">
        <f t="shared" ref="G32:G33" si="12">F32*D32</f>
        <v>0</v>
      </c>
      <c r="H32" s="324"/>
      <c r="I32" s="291">
        <f t="shared" ref="I32:I33" si="13">H32*D32</f>
        <v>0</v>
      </c>
      <c r="J32" s="291">
        <f t="shared" ref="J32:J33" si="14">I32+G32</f>
        <v>0</v>
      </c>
      <c r="K32" s="391"/>
      <c r="L32" s="322"/>
      <c r="M32" s="392"/>
      <c r="N32" s="322"/>
      <c r="O32" s="393"/>
    </row>
    <row r="33" spans="1:15" s="325" customFormat="1" ht="25.5" customHeight="1">
      <c r="A33" s="288" t="s">
        <v>42</v>
      </c>
      <c r="B33" s="288"/>
      <c r="C33" s="323" t="s">
        <v>283</v>
      </c>
      <c r="D33" s="294">
        <v>1</v>
      </c>
      <c r="E33" s="294" t="s">
        <v>125</v>
      </c>
      <c r="F33" s="279"/>
      <c r="G33" s="279">
        <f t="shared" si="12"/>
        <v>0</v>
      </c>
      <c r="H33" s="309"/>
      <c r="I33" s="291">
        <f t="shared" si="13"/>
        <v>0</v>
      </c>
      <c r="J33" s="291">
        <f t="shared" si="14"/>
        <v>0</v>
      </c>
      <c r="K33" s="394"/>
      <c r="L33" s="326"/>
      <c r="M33" s="395"/>
      <c r="N33" s="326"/>
      <c r="O33" s="395"/>
    </row>
    <row r="34" spans="1:15" s="316" customFormat="1" ht="35.25" customHeight="1">
      <c r="A34" s="311"/>
      <c r="B34" s="311"/>
      <c r="C34" s="312" t="s">
        <v>289</v>
      </c>
      <c r="D34" s="312"/>
      <c r="E34" s="313"/>
      <c r="F34" s="315"/>
      <c r="G34" s="315"/>
      <c r="H34" s="315"/>
      <c r="I34" s="315"/>
      <c r="J34" s="315">
        <f>SUM(J32:J33)</f>
        <v>0</v>
      </c>
      <c r="K34" s="387"/>
      <c r="L34" s="317"/>
      <c r="M34" s="388"/>
      <c r="N34" s="317"/>
      <c r="O34" s="388"/>
    </row>
    <row r="35" spans="1:15" s="273" customFormat="1" ht="27.75" customHeight="1">
      <c r="A35" s="410" t="s">
        <v>290</v>
      </c>
      <c r="B35" s="410"/>
      <c r="C35" s="410"/>
      <c r="D35" s="410"/>
      <c r="E35" s="410"/>
      <c r="F35" s="410"/>
      <c r="G35" s="410"/>
      <c r="H35" s="411"/>
      <c r="I35" s="411"/>
      <c r="J35" s="411"/>
      <c r="K35" s="350"/>
      <c r="L35" s="274"/>
      <c r="M35" s="351"/>
      <c r="N35" s="274"/>
      <c r="O35" s="351"/>
    </row>
    <row r="36" spans="1:15" ht="39" customHeight="1">
      <c r="A36" s="288" t="s">
        <v>50</v>
      </c>
      <c r="B36" s="288" t="s">
        <v>291</v>
      </c>
      <c r="C36" s="287" t="s">
        <v>292</v>
      </c>
      <c r="D36" s="288">
        <v>1</v>
      </c>
      <c r="E36" s="288" t="s">
        <v>13</v>
      </c>
      <c r="F36" s="327">
        <v>575000</v>
      </c>
      <c r="G36" s="279">
        <f>F36*D36</f>
        <v>575000</v>
      </c>
      <c r="H36" s="301">
        <v>50000</v>
      </c>
      <c r="I36" s="291">
        <f>H36*D36</f>
        <v>50000</v>
      </c>
      <c r="J36" s="291">
        <f>I36+G36</f>
        <v>625000</v>
      </c>
      <c r="M36" s="328"/>
    </row>
    <row r="37" spans="1:15" s="316" customFormat="1" ht="35.25" customHeight="1">
      <c r="A37" s="311"/>
      <c r="B37" s="311"/>
      <c r="C37" s="312" t="s">
        <v>293</v>
      </c>
      <c r="D37" s="312"/>
      <c r="E37" s="313"/>
      <c r="F37" s="314"/>
      <c r="G37" s="315">
        <f>SUM(G36)</f>
        <v>575000</v>
      </c>
      <c r="H37" s="315"/>
      <c r="I37" s="315">
        <f>SUM(I36)</f>
        <v>50000</v>
      </c>
      <c r="J37" s="315">
        <f>SUM(J36)</f>
        <v>625000</v>
      </c>
      <c r="K37" s="387"/>
      <c r="L37" s="317"/>
      <c r="M37" s="388"/>
      <c r="N37" s="317"/>
      <c r="O37" s="388"/>
    </row>
    <row r="38" spans="1:15" s="273" customFormat="1" ht="27.75" customHeight="1">
      <c r="A38" s="410" t="s">
        <v>244</v>
      </c>
      <c r="B38" s="410"/>
      <c r="C38" s="410"/>
      <c r="D38" s="410"/>
      <c r="E38" s="410"/>
      <c r="F38" s="410"/>
      <c r="G38" s="410"/>
      <c r="H38" s="411"/>
      <c r="I38" s="411"/>
      <c r="J38" s="411"/>
      <c r="K38" s="350"/>
      <c r="L38" s="274"/>
      <c r="M38" s="351"/>
      <c r="N38" s="274"/>
      <c r="O38" s="351"/>
    </row>
    <row r="39" spans="1:15" ht="25.5" customHeight="1">
      <c r="A39" s="288" t="s">
        <v>50</v>
      </c>
      <c r="B39" s="288"/>
      <c r="C39" s="287" t="s">
        <v>294</v>
      </c>
      <c r="D39" s="288">
        <v>1</v>
      </c>
      <c r="E39" s="288" t="s">
        <v>13</v>
      </c>
      <c r="F39" s="327">
        <v>150000</v>
      </c>
      <c r="G39" s="279">
        <f>F39*D39</f>
        <v>150000</v>
      </c>
      <c r="H39" s="301">
        <v>50000</v>
      </c>
      <c r="I39" s="291">
        <f>H39*D39</f>
        <v>50000</v>
      </c>
      <c r="J39" s="291">
        <f>I39+G39</f>
        <v>200000</v>
      </c>
      <c r="M39" s="328"/>
      <c r="O39" s="328"/>
    </row>
    <row r="40" spans="1:15" s="316" customFormat="1" ht="35.25" customHeight="1">
      <c r="A40" s="311"/>
      <c r="B40" s="311"/>
      <c r="C40" s="312" t="s">
        <v>295</v>
      </c>
      <c r="D40" s="312"/>
      <c r="E40" s="313"/>
      <c r="F40" s="314"/>
      <c r="G40" s="315">
        <f>SUM(G39)</f>
        <v>150000</v>
      </c>
      <c r="H40" s="315"/>
      <c r="I40" s="315">
        <f>SUM(I39)</f>
        <v>50000</v>
      </c>
      <c r="J40" s="315">
        <f>SUM(J39)</f>
        <v>200000</v>
      </c>
      <c r="K40" s="387"/>
      <c r="L40" s="317"/>
      <c r="M40" s="388"/>
      <c r="N40" s="317"/>
      <c r="O40" s="388"/>
    </row>
    <row r="41" spans="1:15" s="329" customFormat="1" ht="27.75" customHeight="1">
      <c r="A41" s="410" t="s">
        <v>296</v>
      </c>
      <c r="B41" s="410"/>
      <c r="C41" s="410"/>
      <c r="D41" s="410"/>
      <c r="E41" s="410"/>
      <c r="F41" s="410"/>
      <c r="G41" s="410"/>
      <c r="H41" s="411"/>
      <c r="I41" s="411"/>
      <c r="J41" s="411"/>
      <c r="K41" s="385"/>
      <c r="L41" s="330"/>
      <c r="M41" s="386"/>
      <c r="N41" s="330"/>
      <c r="O41" s="386"/>
    </row>
    <row r="42" spans="1:15" s="329" customFormat="1" ht="25.5" customHeight="1">
      <c r="A42" s="288" t="s">
        <v>50</v>
      </c>
      <c r="B42" s="288"/>
      <c r="C42" s="287" t="s">
        <v>297</v>
      </c>
      <c r="D42" s="288">
        <v>1</v>
      </c>
      <c r="E42" s="288" t="s">
        <v>13</v>
      </c>
      <c r="F42" s="327"/>
      <c r="G42" s="279">
        <f>F42*D42</f>
        <v>0</v>
      </c>
      <c r="H42" s="331"/>
      <c r="I42" s="291">
        <f>H42*D42</f>
        <v>0</v>
      </c>
      <c r="J42" s="291">
        <f>I42+G42</f>
        <v>0</v>
      </c>
      <c r="K42" s="385"/>
      <c r="L42" s="330"/>
      <c r="M42" s="386"/>
      <c r="N42" s="330"/>
      <c r="O42" s="386"/>
    </row>
    <row r="43" spans="1:15" s="316" customFormat="1" ht="35.25" customHeight="1">
      <c r="A43" s="311"/>
      <c r="B43" s="311"/>
      <c r="C43" s="312" t="s">
        <v>298</v>
      </c>
      <c r="D43" s="312"/>
      <c r="E43" s="313"/>
      <c r="F43" s="314"/>
      <c r="G43" s="315"/>
      <c r="H43" s="315"/>
      <c r="I43" s="315"/>
      <c r="J43" s="315">
        <f>SUM(J42)</f>
        <v>0</v>
      </c>
      <c r="K43" s="387"/>
      <c r="L43" s="317"/>
      <c r="M43" s="388"/>
      <c r="N43" s="317"/>
      <c r="O43" s="388"/>
    </row>
    <row r="44" spans="1:15" s="273" customFormat="1" ht="27.75" customHeight="1">
      <c r="A44" s="410" t="s">
        <v>299</v>
      </c>
      <c r="B44" s="410"/>
      <c r="C44" s="410"/>
      <c r="D44" s="410"/>
      <c r="E44" s="410"/>
      <c r="F44" s="410"/>
      <c r="G44" s="410"/>
      <c r="H44" s="411"/>
      <c r="I44" s="411"/>
      <c r="J44" s="411"/>
      <c r="K44" s="350"/>
      <c r="L44" s="274"/>
      <c r="M44" s="351"/>
      <c r="N44" s="274"/>
      <c r="O44" s="351"/>
    </row>
    <row r="45" spans="1:15" ht="39" customHeight="1">
      <c r="A45" s="288" t="s">
        <v>50</v>
      </c>
      <c r="B45" s="288"/>
      <c r="C45" s="287" t="s">
        <v>300</v>
      </c>
      <c r="D45" s="288">
        <v>1</v>
      </c>
      <c r="E45" s="288" t="s">
        <v>13</v>
      </c>
      <c r="F45" s="327"/>
      <c r="G45" s="279">
        <f>F45*D45</f>
        <v>0</v>
      </c>
      <c r="H45" s="301"/>
      <c r="I45" s="291">
        <f>H45*D45</f>
        <v>0</v>
      </c>
      <c r="J45" s="291">
        <f>I45+G45</f>
        <v>0</v>
      </c>
    </row>
    <row r="46" spans="1:15" s="316" customFormat="1" ht="35.25" customHeight="1">
      <c r="A46" s="311"/>
      <c r="B46" s="311"/>
      <c r="C46" s="312" t="s">
        <v>301</v>
      </c>
      <c r="D46" s="312"/>
      <c r="E46" s="313"/>
      <c r="F46" s="314"/>
      <c r="G46" s="315"/>
      <c r="H46" s="315"/>
      <c r="I46" s="315"/>
      <c r="J46" s="315">
        <f>SUM(J45)</f>
        <v>0</v>
      </c>
      <c r="K46" s="387"/>
      <c r="L46" s="317"/>
      <c r="M46" s="388"/>
      <c r="N46" s="317"/>
      <c r="O46" s="388"/>
    </row>
    <row r="47" spans="1:15" s="335" customFormat="1" ht="10.5" customHeight="1">
      <c r="A47" s="332"/>
      <c r="B47" s="332"/>
      <c r="C47" s="333"/>
      <c r="D47" s="334"/>
      <c r="E47" s="334"/>
      <c r="F47" s="327"/>
      <c r="G47" s="327"/>
      <c r="H47" s="396"/>
      <c r="I47" s="397"/>
      <c r="J47" s="397"/>
      <c r="K47" s="398"/>
      <c r="L47" s="336"/>
      <c r="M47" s="399"/>
      <c r="N47" s="336"/>
      <c r="O47" s="399"/>
    </row>
    <row r="48" spans="1:15" s="316" customFormat="1" ht="35.25" customHeight="1">
      <c r="A48" s="311"/>
      <c r="B48" s="311"/>
      <c r="C48" s="312" t="s">
        <v>312</v>
      </c>
      <c r="D48" s="312"/>
      <c r="E48" s="313"/>
      <c r="F48" s="314"/>
      <c r="G48" s="400">
        <f>G46+G43+G40+G37+G34+G28+G23</f>
        <v>2471300</v>
      </c>
      <c r="H48" s="314"/>
      <c r="I48" s="400">
        <f>I46+I43+I40+I37+I34+I28+I23</f>
        <v>320500</v>
      </c>
      <c r="J48" s="400">
        <f>J46+J43+J40+J37+J34+J28+J23</f>
        <v>2791800</v>
      </c>
      <c r="K48" s="387"/>
      <c r="L48" s="337"/>
      <c r="M48" s="388"/>
      <c r="N48" s="317"/>
      <c r="O48" s="388"/>
    </row>
  </sheetData>
  <sheetProtection formatCells="0" formatColumns="0"/>
  <mergeCells count="8">
    <mergeCell ref="A41:J41"/>
    <mergeCell ref="A44:J44"/>
    <mergeCell ref="A1:J1"/>
    <mergeCell ref="A5:J5"/>
    <mergeCell ref="A29:G29"/>
    <mergeCell ref="A31:J31"/>
    <mergeCell ref="A35:J35"/>
    <mergeCell ref="A38:J38"/>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(Level-07) - Page - &amp;P of &amp;N&amp;8
&amp;5&amp;Z
&amp;F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7F</vt:lpstr>
      <vt:lpstr>FF 7F</vt:lpstr>
      <vt:lpstr>Plum 7th</vt:lpstr>
      <vt:lpstr>BMS 7F</vt:lpstr>
      <vt:lpstr>'BMS 7F'!Print_Area</vt:lpstr>
      <vt:lpstr>'FF 7F'!Print_Area</vt:lpstr>
      <vt:lpstr>'HVAC 7F'!Print_Area</vt:lpstr>
      <vt:lpstr>'Plum 7th'!Print_Area</vt:lpstr>
      <vt:lpstr>'BMS 7F'!Print_Titles</vt:lpstr>
      <vt:lpstr>'FF 7F'!Print_Titles</vt:lpstr>
      <vt:lpstr>'HVAC 7F'!Print_Titles</vt:lpstr>
      <vt:lpstr>'Plum 7th'!Print_Titles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2025-02-27T08:08:11Z</dcterms:modified>
</cp:coreProperties>
</file>