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68F385CC-8109-4220-9E39-55C8682C1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8" i="1" l="1"/>
  <c r="D40" i="1" l="1"/>
  <c r="D39" i="1"/>
  <c r="D34" i="1"/>
  <c r="D36" i="1" s="1"/>
  <c r="D23" i="1" l="1"/>
  <c r="G31" i="1"/>
  <c r="G33" i="1" s="1"/>
  <c r="G25" i="1"/>
  <c r="G29" i="1" s="1"/>
  <c r="D26" i="1" l="1"/>
  <c r="D27" i="1" s="1"/>
  <c r="D25" i="1"/>
  <c r="G36" i="1"/>
</calcChain>
</file>

<file path=xl/sharedStrings.xml><?xml version="1.0" encoding="utf-8"?>
<sst xmlns="http://schemas.openxmlformats.org/spreadsheetml/2006/main" count="35" uniqueCount="33">
  <si>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</si>
  <si>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</si>
  <si>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</si>
  <si>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</si>
  <si>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</si>
  <si>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</si>
  <si>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</si>
  <si>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</si>
  <si>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</si>
  <si>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</si>
  <si>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</si>
  <si>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</si>
  <si>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</si>
  <si>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</si>
  <si>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</si>
  <si>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</si>
  <si>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</si>
  <si>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</si>
  <si>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</si>
  <si>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</si>
  <si>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</si>
  <si>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</si>
  <si>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</si>
  <si>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</si>
  <si>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</si>
  <si>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t>015</t>
  </si>
  <si>
    <t>Operarion and Maintenance charges for HVAC, Fire Fighting &amp; Plumbing pumps.
For the month of May 24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</si>
  <si>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</si>
  <si>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(Two Million One Hundred Ninety Six Thousand Nine Hundred Fourty One Only/=).</t>
  </si>
  <si>
    <t>Tax 11%</t>
  </si>
  <si>
    <t>SRB 20%</t>
  </si>
  <si>
    <t>Transfer amt</t>
  </si>
  <si>
    <t>26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</si>
</sst>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165" fontId="3" fillId="0" borderId="9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31</xdr:row>
      <xdr:rowOff>202747</xdr:rowOff>
    </xdr:from>
    <xdr:to>
      <xdr:col>6</xdr:col>
      <xdr:colOff>789578</xdr:colOff>
      <xdr:row>34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3"/>
  <sheetViews>
    <sheetView tabSelected="1" topLeftCell="A7" zoomScale="98" zoomScaleNormal="98" workbookViewId="0">
      <selection activeCell="D11" sqref="D11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9" spans="1:4" ht="18.75" x14ac:dyDescent="0.3">
      <c r="A9" s="27" t="s">
        <v>24</v>
      </c>
      <c r="B9" s="22"/>
    </row>
    <row r="10" spans="1:4" ht="18.75" customHeight="1" x14ac:dyDescent="0.25">
      <c r="A10" s="47" t="s">
        <v>22</v>
      </c>
      <c r="B10" s="48"/>
      <c r="C10" s="23" t="s">
        <v>17</v>
      </c>
      <c r="D10" s="25" t="s">
        <v>32</v>
      </c>
    </row>
    <row r="11" spans="1:4" s="24" customFormat="1" ht="18.75" x14ac:dyDescent="0.3">
      <c r="A11" s="49"/>
      <c r="B11" s="48"/>
      <c r="C11" s="23" t="s">
        <v>5</v>
      </c>
      <c r="D11" s="25" t="s">
        <v>25</v>
      </c>
    </row>
    <row r="12" spans="1:4" s="24" customFormat="1" ht="18.75" x14ac:dyDescent="0.3">
      <c r="A12" s="49"/>
      <c r="B12" s="48"/>
      <c r="C12" s="23" t="s">
        <v>6</v>
      </c>
      <c r="D12" s="26" t="s">
        <v>10</v>
      </c>
    </row>
    <row r="13" spans="1:4" x14ac:dyDescent="0.25">
      <c r="A13" s="3" t="s">
        <v>23</v>
      </c>
      <c r="B13" s="2"/>
      <c r="C13" s="2"/>
    </row>
    <row r="14" spans="1:4" ht="8.25" customHeight="1" x14ac:dyDescent="0.25">
      <c r="A14" s="3"/>
      <c r="B14" s="2"/>
      <c r="C14" s="2"/>
    </row>
    <row r="15" spans="1:4" ht="2.25" customHeight="1" x14ac:dyDescent="0.25">
      <c r="A15" s="3"/>
      <c r="B15" s="2"/>
      <c r="C15" s="2"/>
    </row>
    <row r="16" spans="1:4" ht="34.5" customHeight="1" x14ac:dyDescent="0.25">
      <c r="A16" s="50" t="s">
        <v>7</v>
      </c>
      <c r="B16" s="51"/>
      <c r="C16" s="51"/>
      <c r="D16" s="51"/>
    </row>
    <row r="17" spans="1:8" ht="10.5" hidden="1" customHeight="1" x14ac:dyDescent="0.35">
      <c r="A17" s="17"/>
      <c r="B17" s="18"/>
      <c r="C17" s="18"/>
      <c r="D17" s="18"/>
    </row>
    <row r="18" spans="1:8" ht="27.75" customHeight="1" x14ac:dyDescent="0.5">
      <c r="A18" s="52" t="s">
        <v>16</v>
      </c>
      <c r="B18" s="52"/>
      <c r="C18" s="52"/>
      <c r="D18" s="52"/>
    </row>
    <row r="19" spans="1:8" ht="5.25" customHeight="1" x14ac:dyDescent="0.5">
      <c r="A19" s="10"/>
      <c r="B19" s="10"/>
      <c r="C19" s="10"/>
      <c r="D19" s="10"/>
    </row>
    <row r="20" spans="1:8" s="11" customFormat="1" ht="42" customHeight="1" x14ac:dyDescent="0.35">
      <c r="A20" s="53" t="s">
        <v>15</v>
      </c>
      <c r="B20" s="53"/>
      <c r="C20" s="53"/>
      <c r="D20" s="53"/>
    </row>
    <row r="21" spans="1:8" ht="8.25" customHeight="1" x14ac:dyDescent="0.25">
      <c r="A21" s="4"/>
      <c r="B21" s="4"/>
      <c r="C21" s="4"/>
      <c r="D21" s="4"/>
    </row>
    <row r="22" spans="1:8" ht="25.5" customHeight="1" x14ac:dyDescent="0.25">
      <c r="A22" s="12" t="s">
        <v>0</v>
      </c>
      <c r="B22" s="58" t="s">
        <v>1</v>
      </c>
      <c r="C22" s="59"/>
      <c r="D22" s="12" t="s">
        <v>11</v>
      </c>
    </row>
    <row r="23" spans="1:8" ht="87" customHeight="1" x14ac:dyDescent="0.25">
      <c r="A23" s="37" t="s">
        <v>2</v>
      </c>
      <c r="B23" s="35" t="s">
        <v>26</v>
      </c>
      <c r="C23" s="35"/>
      <c r="D23" s="38">
        <f>1960000</f>
        <v>1960000</v>
      </c>
    </row>
    <row r="24" spans="1:8" ht="50.25" customHeight="1" thickBot="1" x14ac:dyDescent="0.3">
      <c r="A24" s="39" t="s">
        <v>2</v>
      </c>
      <c r="B24" s="40" t="s">
        <v>27</v>
      </c>
      <c r="C24" s="41"/>
      <c r="D24" s="42">
        <v>15804</v>
      </c>
    </row>
    <row r="25" spans="1:8" ht="23.25" customHeight="1" thickTop="1" x14ac:dyDescent="0.25">
      <c r="A25" s="57" t="s">
        <v>8</v>
      </c>
      <c r="B25" s="57"/>
      <c r="C25" s="57"/>
      <c r="D25" s="34">
        <f>SUM(D23:D23)-D24</f>
        <v>1944196</v>
      </c>
      <c r="F25" s="29">
        <v>45200</v>
      </c>
      <c r="G25" s="30">
        <f>3920000/2</f>
        <v>1960000</v>
      </c>
      <c r="H25" s="54" t="s">
        <v>20</v>
      </c>
    </row>
    <row r="26" spans="1:8" ht="18.75" x14ac:dyDescent="0.25">
      <c r="A26" s="57" t="s">
        <v>14</v>
      </c>
      <c r="B26" s="57"/>
      <c r="C26" s="57"/>
      <c r="D26" s="32">
        <f>D25*13%</f>
        <v>252745.48</v>
      </c>
      <c r="H26" s="55"/>
    </row>
    <row r="27" spans="1:8" ht="18.75" x14ac:dyDescent="0.25">
      <c r="A27" s="57" t="s">
        <v>9</v>
      </c>
      <c r="B27" s="57"/>
      <c r="C27" s="57"/>
      <c r="D27" s="33">
        <f>D26+D25</f>
        <v>2196941.48</v>
      </c>
      <c r="H27" s="55"/>
    </row>
    <row r="28" spans="1:8" ht="21" x14ac:dyDescent="0.25">
      <c r="A28" s="15"/>
      <c r="B28" s="16"/>
      <c r="C28" s="16"/>
      <c r="D28" s="20"/>
      <c r="F28" s="29" t="s">
        <v>19</v>
      </c>
      <c r="G28" s="30">
        <v>500000</v>
      </c>
      <c r="H28" s="55"/>
    </row>
    <row r="29" spans="1:8" x14ac:dyDescent="0.25">
      <c r="A29" s="6" t="s">
        <v>12</v>
      </c>
      <c r="B29" s="3"/>
      <c r="C29" s="3"/>
      <c r="D29" s="36"/>
      <c r="G29" s="30">
        <f>G25-G28</f>
        <v>1460000</v>
      </c>
      <c r="H29" s="55"/>
    </row>
    <row r="30" spans="1:8" ht="18" customHeight="1" x14ac:dyDescent="0.25">
      <c r="A30" s="15"/>
      <c r="B30" s="16"/>
      <c r="C30" s="16"/>
      <c r="D30" s="20"/>
      <c r="H30" s="55"/>
    </row>
    <row r="31" spans="1:8" x14ac:dyDescent="0.25">
      <c r="A31" s="6" t="s">
        <v>3</v>
      </c>
      <c r="B31" s="3"/>
      <c r="C31" s="3"/>
      <c r="D31" s="5"/>
      <c r="F31" s="29">
        <v>45231</v>
      </c>
      <c r="G31" s="30">
        <f>3920000/2</f>
        <v>1960000</v>
      </c>
      <c r="H31" s="55"/>
    </row>
    <row r="32" spans="1:8" x14ac:dyDescent="0.25">
      <c r="A32" s="6"/>
      <c r="B32" s="7" t="s">
        <v>28</v>
      </c>
      <c r="C32" s="7"/>
      <c r="D32" s="5"/>
      <c r="F32" s="29" t="s">
        <v>19</v>
      </c>
      <c r="G32" s="30">
        <v>500000</v>
      </c>
      <c r="H32" s="55"/>
    </row>
    <row r="33" spans="1:8" ht="16.5" thickBot="1" x14ac:dyDescent="0.3">
      <c r="D33" s="3"/>
      <c r="G33" s="30">
        <f>G31-G32</f>
        <v>1460000</v>
      </c>
      <c r="H33" s="56"/>
    </row>
    <row r="34" spans="1:8" s="28" customFormat="1" ht="26.25" customHeight="1" x14ac:dyDescent="0.25">
      <c r="A34" s="28" t="s">
        <v>13</v>
      </c>
      <c r="D34" s="43">
        <f>D29*11%</f>
        <v>0</v>
      </c>
    </row>
    <row r="35" spans="1:8" ht="10.5" customHeight="1" x14ac:dyDescent="0.25">
      <c r="D35" s="3"/>
    </row>
    <row r="36" spans="1:8" s="19" customFormat="1" x14ac:dyDescent="0.25">
      <c r="A36" s="3" t="s">
        <v>4</v>
      </c>
      <c r="B36" s="3"/>
      <c r="C36" s="3"/>
      <c r="D36" s="44">
        <f>D29-D34</f>
        <v>0</v>
      </c>
      <c r="G36" s="31">
        <f>G33+G29</f>
        <v>2920000</v>
      </c>
      <c r="H36" s="19" t="s">
        <v>21</v>
      </c>
    </row>
    <row r="37" spans="1:8" x14ac:dyDescent="0.25">
      <c r="A37" s="3"/>
      <c r="B37" s="3"/>
      <c r="C37" s="3"/>
      <c r="D37" s="3"/>
    </row>
    <row r="38" spans="1:8" ht="18.75" x14ac:dyDescent="0.25">
      <c r="A38" s="21" t="s">
        <v>18</v>
      </c>
      <c r="B38" s="6"/>
      <c r="C38" s="6" t="s">
        <v>29</v>
      </c>
      <c r="D38" s="45">
        <f>D27*11%</f>
        <v>241663.56279999999</v>
      </c>
    </row>
    <row r="39" spans="1:8" x14ac:dyDescent="0.25">
      <c r="A39" s="9"/>
      <c r="B39" s="8"/>
      <c r="C39" s="8" t="s">
        <v>30</v>
      </c>
      <c r="D39" s="46">
        <f>D26*20%</f>
        <v>50549.096000000005</v>
      </c>
    </row>
    <row r="40" spans="1:8" x14ac:dyDescent="0.25">
      <c r="A40" s="9"/>
      <c r="B40" s="8"/>
      <c r="C40" s="8" t="s">
        <v>31</v>
      </c>
      <c r="D40" s="46">
        <f>D27-D38-D39</f>
        <v>1904728.8212000001</v>
      </c>
    </row>
    <row r="41" spans="1:8" s="14" customFormat="1" ht="18.75" x14ac:dyDescent="0.3">
      <c r="A41" s="9"/>
      <c r="B41" s="8"/>
      <c r="C41" s="8"/>
      <c r="D41" s="3"/>
    </row>
    <row r="42" spans="1:8" x14ac:dyDescent="0.25">
      <c r="A42" s="9"/>
      <c r="B42" s="8"/>
      <c r="C42" s="8"/>
      <c r="D42" s="3"/>
    </row>
    <row r="43" spans="1:8" ht="18.75" x14ac:dyDescent="0.3">
      <c r="A43" s="13"/>
      <c r="B43" s="13"/>
      <c r="C43" s="13"/>
      <c r="D43" s="13"/>
    </row>
  </sheetData>
  <mergeCells count="9">
    <mergeCell ref="A10:B12"/>
    <mergeCell ref="A16:D16"/>
    <mergeCell ref="A18:D18"/>
    <mergeCell ref="A20:D20"/>
    <mergeCell ref="H25:H33"/>
    <mergeCell ref="A27:C27"/>
    <mergeCell ref="B22:C22"/>
    <mergeCell ref="A25:C25"/>
    <mergeCell ref="A26:C26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2024-06-03T14:09:29Z</cp:lastPrinted>
  <dcterms:created xsi:type="dcterms:W3CDTF">2015-09-19T11:17:01Z</dcterms:created>
  <dcterms:modified xsi:type="dcterms:W3CDTF">2024-07-02T13:23:35Z</dcterms:modified>
</cp:coreProperties>
</file>