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62C60606-E5B9-4917-AFF8-396050EBB2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Sheet1!$A$1:$F$70</definedName>
    <definedName name="_xlnm.Print_Titles" localSheetId="0">Sheet1!$6:$8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H66" i="1"/>
  <c r="I66" i="1"/>
  <c r="J66" i="1" s="1"/>
  <c r="F65" i="1"/>
  <c r="F64" i="1"/>
  <c r="F63" i="1"/>
  <c r="F62" i="1"/>
  <c r="H65" i="1"/>
  <c r="H64" i="1"/>
  <c r="I64" i="1" s="1"/>
  <c r="J64" i="1" s="1"/>
  <c r="H63" i="1"/>
  <c r="H62" i="1"/>
  <c r="I62" i="1" s="1"/>
  <c r="J62" i="1" s="1"/>
  <c r="H61" i="1"/>
  <c r="H43" i="1"/>
  <c r="I43" i="1" s="1"/>
  <c r="J43" i="1" s="1"/>
  <c r="H42" i="1"/>
  <c r="I63" i="1"/>
  <c r="J63" i="1" s="1"/>
  <c r="I65" i="1"/>
  <c r="J65" i="1" s="1"/>
  <c r="F43" i="1"/>
  <c r="H35" i="1" l="1"/>
  <c r="I14" i="1" l="1"/>
  <c r="J14" i="1" s="1"/>
  <c r="I19" i="1"/>
  <c r="J19" i="1" s="1"/>
  <c r="I24" i="1"/>
  <c r="J24" i="1" s="1"/>
  <c r="I26" i="1"/>
  <c r="J26" i="1" s="1"/>
  <c r="I61" i="1"/>
  <c r="J61" i="1" s="1"/>
  <c r="H60" i="1"/>
  <c r="I60" i="1" s="1"/>
  <c r="J60" i="1" s="1"/>
  <c r="H59" i="1"/>
  <c r="I59" i="1" s="1"/>
  <c r="J59" i="1" s="1"/>
  <c r="H58" i="1"/>
  <c r="I58" i="1" s="1"/>
  <c r="J58" i="1" s="1"/>
  <c r="H57" i="1"/>
  <c r="I57" i="1" s="1"/>
  <c r="J57" i="1" s="1"/>
  <c r="H56" i="1"/>
  <c r="I56" i="1" s="1"/>
  <c r="J56" i="1" s="1"/>
  <c r="H55" i="1"/>
  <c r="I55" i="1" s="1"/>
  <c r="J55" i="1" s="1"/>
  <c r="H54" i="1"/>
  <c r="I54" i="1" s="1"/>
  <c r="J54" i="1" s="1"/>
  <c r="H53" i="1"/>
  <c r="I53" i="1" s="1"/>
  <c r="J53" i="1" s="1"/>
  <c r="H52" i="1"/>
  <c r="I52" i="1" s="1"/>
  <c r="J52" i="1" s="1"/>
  <c r="H51" i="1"/>
  <c r="I51" i="1" s="1"/>
  <c r="J51" i="1" s="1"/>
  <c r="H50" i="1"/>
  <c r="I50" i="1" s="1"/>
  <c r="J50" i="1" s="1"/>
  <c r="H49" i="1"/>
  <c r="I49" i="1" s="1"/>
  <c r="J49" i="1" s="1"/>
  <c r="H48" i="1"/>
  <c r="I48" i="1" s="1"/>
  <c r="J48" i="1" s="1"/>
  <c r="H47" i="1"/>
  <c r="I47" i="1" s="1"/>
  <c r="J47" i="1" s="1"/>
  <c r="H46" i="1"/>
  <c r="I46" i="1" s="1"/>
  <c r="J46" i="1" s="1"/>
  <c r="H45" i="1"/>
  <c r="I45" i="1" s="1"/>
  <c r="J45" i="1" s="1"/>
  <c r="H44" i="1"/>
  <c r="I44" i="1" s="1"/>
  <c r="J44" i="1" s="1"/>
  <c r="I42" i="1"/>
  <c r="J42" i="1" s="1"/>
  <c r="H41" i="1"/>
  <c r="I41" i="1" s="1"/>
  <c r="J41" i="1" s="1"/>
  <c r="H40" i="1"/>
  <c r="I40" i="1" s="1"/>
  <c r="J40" i="1" s="1"/>
  <c r="H39" i="1"/>
  <c r="I39" i="1" s="1"/>
  <c r="J39" i="1" s="1"/>
  <c r="H38" i="1"/>
  <c r="I38" i="1" s="1"/>
  <c r="J38" i="1" s="1"/>
  <c r="H37" i="1"/>
  <c r="I37" i="1" s="1"/>
  <c r="J37" i="1" s="1"/>
  <c r="H36" i="1"/>
  <c r="I36" i="1" s="1"/>
  <c r="J36" i="1" s="1"/>
  <c r="J35" i="1"/>
  <c r="H34" i="1"/>
  <c r="I34" i="1" s="1"/>
  <c r="J34" i="1" s="1"/>
  <c r="H33" i="1"/>
  <c r="I33" i="1" s="1"/>
  <c r="J33" i="1" s="1"/>
  <c r="H32" i="1"/>
  <c r="I32" i="1" s="1"/>
  <c r="J32" i="1" s="1"/>
  <c r="H31" i="1"/>
  <c r="I31" i="1" s="1"/>
  <c r="J31" i="1" s="1"/>
  <c r="H30" i="1"/>
  <c r="I30" i="1" s="1"/>
  <c r="J30" i="1" s="1"/>
  <c r="H28" i="1"/>
  <c r="I28" i="1" s="1"/>
  <c r="J28" i="1" s="1"/>
  <c r="H27" i="1"/>
  <c r="I27" i="1" s="1"/>
  <c r="J27" i="1" s="1"/>
  <c r="H26" i="1"/>
  <c r="H25" i="1"/>
  <c r="I25" i="1" s="1"/>
  <c r="J25" i="1" s="1"/>
  <c r="H23" i="1"/>
  <c r="I23" i="1" s="1"/>
  <c r="J23" i="1" s="1"/>
  <c r="H22" i="1"/>
  <c r="I22" i="1" s="1"/>
  <c r="J22" i="1" s="1"/>
  <c r="H21" i="1"/>
  <c r="I21" i="1" s="1"/>
  <c r="J21" i="1" s="1"/>
  <c r="H20" i="1"/>
  <c r="I20" i="1" s="1"/>
  <c r="J20" i="1" s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H18" i="1"/>
  <c r="I18" i="1" s="1"/>
  <c r="J18" i="1" s="1"/>
  <c r="H17" i="1"/>
  <c r="I17" i="1" s="1"/>
  <c r="J17" i="1" s="1"/>
  <c r="H16" i="1"/>
  <c r="I16" i="1" s="1"/>
  <c r="J16" i="1" s="1"/>
  <c r="H15" i="1"/>
  <c r="I15" i="1" s="1"/>
  <c r="J15" i="1" s="1"/>
  <c r="F13" i="1"/>
  <c r="F12" i="1"/>
  <c r="F11" i="1"/>
  <c r="F10" i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F14" i="1"/>
</calcChain>
</file>

<file path=xl/sharedStrings.xml><?xml version="1.0" encoding="utf-8"?>
<sst xmlns="http://schemas.openxmlformats.org/spreadsheetml/2006/main" count="122" uniqueCount="57">
  <si>
    <t>S NO</t>
  </si>
  <si>
    <t>PARTICULAR</t>
  </si>
  <si>
    <t>QTY</t>
  </si>
  <si>
    <t>UNIT</t>
  </si>
  <si>
    <t>NOS</t>
  </si>
  <si>
    <t>RFT</t>
  </si>
  <si>
    <t>KG</t>
  </si>
  <si>
    <t xml:space="preserve">Waste cotton </t>
  </si>
  <si>
    <t>UPVC bond</t>
  </si>
  <si>
    <t>Grease ( SKF)</t>
  </si>
  <si>
    <t>LTR</t>
  </si>
  <si>
    <t>WD 40 with spray bottle</t>
  </si>
  <si>
    <t>Ducting Cloth 8 ounce</t>
  </si>
  <si>
    <t>YRD</t>
  </si>
  <si>
    <t>Glue</t>
  </si>
  <si>
    <t>Anti Fungus paint (ZAHABIYA)</t>
  </si>
  <si>
    <t>Gaskit for Strainer</t>
  </si>
  <si>
    <t>Cementax Solution</t>
  </si>
  <si>
    <t>Oil Paint ( ICI ) smoke grey, court Grey, Rex Oxide, Red, Black,Green</t>
  </si>
  <si>
    <t xml:space="preserve">Mixing Oil </t>
  </si>
  <si>
    <t>PU Foam Spray</t>
  </si>
  <si>
    <t>Silicon Tube RTV</t>
  </si>
  <si>
    <t>Paint Brush 2", 3", 4", 5" ( Universal)</t>
  </si>
  <si>
    <t xml:space="preserve">Drill Bit (Darmar) 5/32, 3/16, </t>
  </si>
  <si>
    <t>Belt Dresser Spray</t>
  </si>
  <si>
    <t>Drain opener ( DADEX)</t>
  </si>
  <si>
    <t>PVC black Tape 2"</t>
  </si>
  <si>
    <t>Silver Aluminum tape (Abro)</t>
  </si>
  <si>
    <t>Cut Screw 1"X 10 Number Philips</t>
  </si>
  <si>
    <t>Required Material for Operation &amp; Maintenance Purpose (NASTP)</t>
  </si>
  <si>
    <t xml:space="preserve">RATE </t>
  </si>
  <si>
    <t>AMOUNT</t>
  </si>
  <si>
    <t>Date:</t>
  </si>
  <si>
    <t>Quote #</t>
  </si>
  <si>
    <t>M/S National Aerospace Science and Technology Park (NASTP)</t>
  </si>
  <si>
    <t>QUOTATION</t>
  </si>
  <si>
    <t>For PIONEER SERVICES</t>
  </si>
  <si>
    <t>i) 1" Dia</t>
  </si>
  <si>
    <t>ii) 1-1/4" Dia</t>
  </si>
  <si>
    <t>iii) 1-1/2" Dia</t>
  </si>
  <si>
    <t>iv) 2" Dia</t>
  </si>
  <si>
    <t>Aeroflex Pipe insulation .</t>
  </si>
  <si>
    <t>UPVC Pipe</t>
  </si>
  <si>
    <t>UPVC Socket</t>
  </si>
  <si>
    <t>UPVC Elbow</t>
  </si>
  <si>
    <t>UPVC Union</t>
  </si>
  <si>
    <t>Gate valve (KITZ)</t>
  </si>
  <si>
    <t>Nos</t>
  </si>
  <si>
    <t>Belt (SKF) A-46</t>
  </si>
  <si>
    <t xml:space="preserve">Belt (SKF) A-70 </t>
  </si>
  <si>
    <t>Bearing (SKF) 6205</t>
  </si>
  <si>
    <t>Bearing (SKF) 6206</t>
  </si>
  <si>
    <t>Bearing (SKF) 6208</t>
  </si>
  <si>
    <t>Bearing (SKF) 6209</t>
  </si>
  <si>
    <t>Bearing (SKF) 6309</t>
  </si>
  <si>
    <t>No.</t>
  </si>
  <si>
    <t>Fiber Glass Expansion Tank 50 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</si>
</sst>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5" fontId="1" fillId="0" borderId="3" xfId="0" applyNumberFormat="1" applyFont="1" applyBorder="1" applyAlignment="1">
      <alignment horizontal="left" vertical="center" wrapText="1"/>
    </xf>
    <xf numFmtId="164" fontId="3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4" fontId="3" fillId="0" borderId="0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383681</xdr:colOff>
      <xdr:row>0</xdr:row>
      <xdr:rowOff>54768</xdr:rowOff>
    </xdr:from>
    <xdr:to>
      <xdr:col>1</xdr:col>
      <xdr:colOff>942182</xdr:colOff>
      <xdr:row>2</xdr:row>
      <xdr:rowOff>307180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7B156E44-2D7D-4504-BFA8-0728F14F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681" y="54768"/>
          <a:ext cx="1063326" cy="9001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962025</xdr:colOff>
      <xdr:row>1</xdr:row>
      <xdr:rowOff>137315</xdr:rowOff>
    </xdr:from>
    <xdr:to>
      <xdr:col>5</xdr:col>
      <xdr:colOff>992981</xdr:colOff>
      <xdr:row>2</xdr:row>
      <xdr:rowOff>371475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775F55C7-2A5D-4E4A-BFDA-ACAFB497FD7C}"/>
            </a:ext>
          </a:extLst>
        </xdr:cNvPr>
        <xdr:cNvSpPr txBox="1">
          <a:spLocks noChangeArrowheads="1"/>
        </xdr:cNvSpPr>
      </xdr:nvSpPr>
      <xdr:spPr bwMode="auto">
        <a:xfrm>
          <a:off x="1466850" y="327815"/>
          <a:ext cx="4431506" cy="6913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180975</xdr:colOff>
      <xdr:row>68</xdr:row>
      <xdr:rowOff>85725</xdr:rowOff>
    </xdr:from>
    <xdr:to>
      <xdr:col>1</xdr:col>
      <xdr:colOff>406024</xdr:colOff>
      <xdr:row>69</xdr:row>
      <xdr:rowOff>65251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CAC4E6-011D-4BE5-8CE2-2001AF239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7726025"/>
          <a:ext cx="729874" cy="560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77"/>
  <sheetViews>
    <sheetView tabSelected="1" view="pageBreakPreview" topLeftCell="A25" zoomScaleNormal="100" zoomScaleSheetLayoutView="100" workbookViewId="0">
      <selection activeCell="M32" sqref="M32"/>
    </sheetView>
  </sheetViews>
  <sheetFormatPr defaultRowHeight="15" x14ac:dyDescent="0.25"/>
  <cols>
    <col min="1" max="1" width="7.5703125" customWidth="1"/>
    <col min="2" max="2" width="42.5703125" customWidth="1"/>
    <col min="3" max="3" width="6.85546875" bestFit="1" customWidth="1"/>
    <col min="4" max="4" width="7" customWidth="1"/>
    <col min="5" max="5" width="9.5703125" customWidth="1"/>
    <col min="6" max="6" width="16.42578125" customWidth="1"/>
  </cols>
  <sheetData>
    <row r="2" spans="1:10" ht="36" customHeight="1" x14ac:dyDescent="0.25"/>
    <row r="3" spans="1:10" ht="48" customHeight="1" thickBot="1" x14ac:dyDescent="0.3">
      <c r="A3" s="15"/>
      <c r="B3" s="15"/>
      <c r="C3" s="15"/>
      <c r="D3" s="15"/>
      <c r="E3" s="15"/>
      <c r="F3" s="15"/>
    </row>
    <row r="4" spans="1:10" ht="30" customHeight="1" thickBot="1" x14ac:dyDescent="0.3">
      <c r="A4" s="6"/>
      <c r="B4" s="5"/>
      <c r="E4" s="7" t="s">
        <v>32</v>
      </c>
      <c r="F4" s="8">
        <v>45360</v>
      </c>
    </row>
    <row r="5" spans="1:10" ht="24" customHeight="1" thickBot="1" x14ac:dyDescent="0.3">
      <c r="A5" s="6" t="s">
        <v>34</v>
      </c>
      <c r="E5" s="7" t="s">
        <v>33</v>
      </c>
      <c r="F5" s="7">
        <v>114</v>
      </c>
    </row>
    <row r="6" spans="1:10" ht="38.25" customHeight="1" x14ac:dyDescent="0.25">
      <c r="A6" s="16" t="s">
        <v>35</v>
      </c>
      <c r="B6" s="16"/>
      <c r="C6" s="16"/>
      <c r="D6" s="16"/>
      <c r="E6" s="16"/>
      <c r="F6" s="16"/>
    </row>
    <row r="7" spans="1:10" ht="30.75" customHeight="1" x14ac:dyDescent="0.25">
      <c r="A7" s="14" t="s">
        <v>29</v>
      </c>
      <c r="B7" s="14"/>
      <c r="C7" s="14"/>
      <c r="D7" s="14"/>
      <c r="E7" s="14"/>
      <c r="F7" s="14"/>
    </row>
    <row r="8" spans="1:10" ht="30.75" customHeight="1" x14ac:dyDescent="0.25">
      <c r="A8" s="13" t="s">
        <v>0</v>
      </c>
      <c r="B8" s="13" t="s">
        <v>1</v>
      </c>
      <c r="C8" s="13" t="s">
        <v>3</v>
      </c>
      <c r="D8" s="13" t="s">
        <v>2</v>
      </c>
      <c r="E8" s="13" t="s">
        <v>30</v>
      </c>
      <c r="F8" s="13" t="s">
        <v>31</v>
      </c>
    </row>
    <row r="9" spans="1:10" ht="15.75" x14ac:dyDescent="0.25">
      <c r="A9" s="2">
        <v>1</v>
      </c>
      <c r="B9" s="4" t="s">
        <v>41</v>
      </c>
      <c r="C9" s="2"/>
      <c r="D9" s="2"/>
      <c r="E9" s="2"/>
      <c r="F9" s="2"/>
    </row>
    <row r="10" spans="1:10" ht="15.75" x14ac:dyDescent="0.25">
      <c r="A10" s="2"/>
      <c r="B10" s="4" t="s">
        <v>37</v>
      </c>
      <c r="C10" s="2" t="s">
        <v>5</v>
      </c>
      <c r="D10" s="2">
        <v>30</v>
      </c>
      <c r="E10" s="9">
        <v>167</v>
      </c>
      <c r="F10" s="9">
        <f>E10*D10</f>
        <v>5010</v>
      </c>
      <c r="G10">
        <v>118</v>
      </c>
      <c r="H10">
        <f>G10*1.2</f>
        <v>141.6</v>
      </c>
      <c r="I10">
        <f>H10*1.18</f>
        <v>167.08799999999999</v>
      </c>
      <c r="J10">
        <f>ROUND(I10,0)</f>
        <v>167</v>
      </c>
    </row>
    <row r="11" spans="1:10" ht="15.75" x14ac:dyDescent="0.25">
      <c r="A11" s="2"/>
      <c r="B11" s="4" t="s">
        <v>38</v>
      </c>
      <c r="C11" s="2" t="s">
        <v>5</v>
      </c>
      <c r="D11" s="2">
        <v>30</v>
      </c>
      <c r="E11" s="9">
        <v>193</v>
      </c>
      <c r="F11" s="9">
        <f>E11*D11</f>
        <v>5790</v>
      </c>
      <c r="G11">
        <v>136</v>
      </c>
      <c r="H11">
        <f>G11*1.2</f>
        <v>163.19999999999999</v>
      </c>
      <c r="I11">
        <f t="shared" ref="I11:I61" si="0">H11*1.18</f>
        <v>192.57599999999996</v>
      </c>
      <c r="J11">
        <f t="shared" ref="J11:J61" si="1">ROUND(I11,0)</f>
        <v>193</v>
      </c>
    </row>
    <row r="12" spans="1:10" ht="15.75" x14ac:dyDescent="0.25">
      <c r="A12" s="2"/>
      <c r="B12" s="4" t="s">
        <v>39</v>
      </c>
      <c r="C12" s="2" t="s">
        <v>5</v>
      </c>
      <c r="D12" s="2">
        <v>30</v>
      </c>
      <c r="E12" s="9">
        <v>236</v>
      </c>
      <c r="F12" s="9">
        <f>E12*D12</f>
        <v>7080</v>
      </c>
      <c r="G12">
        <v>167</v>
      </c>
      <c r="H12">
        <f>G12*1.2</f>
        <v>200.4</v>
      </c>
      <c r="I12">
        <f t="shared" si="0"/>
        <v>236.47200000000001</v>
      </c>
      <c r="J12">
        <f t="shared" si="1"/>
        <v>236</v>
      </c>
    </row>
    <row r="13" spans="1:10" ht="15.75" x14ac:dyDescent="0.25">
      <c r="A13" s="2"/>
      <c r="B13" s="4" t="s">
        <v>40</v>
      </c>
      <c r="C13" s="2" t="s">
        <v>5</v>
      </c>
      <c r="D13" s="2">
        <v>30</v>
      </c>
      <c r="E13" s="9">
        <v>450</v>
      </c>
      <c r="F13" s="9">
        <f>E13*D13</f>
        <v>13500</v>
      </c>
      <c r="G13">
        <v>318</v>
      </c>
      <c r="H13">
        <f>G13*1.2</f>
        <v>381.59999999999997</v>
      </c>
      <c r="I13">
        <f t="shared" si="0"/>
        <v>450.28799999999995</v>
      </c>
      <c r="J13">
        <f t="shared" si="1"/>
        <v>450</v>
      </c>
    </row>
    <row r="14" spans="1:10" ht="21.95" customHeight="1" x14ac:dyDescent="0.25">
      <c r="A14" s="2">
        <v>2</v>
      </c>
      <c r="B14" s="3" t="s">
        <v>42</v>
      </c>
      <c r="C14" s="2"/>
      <c r="D14" s="2"/>
      <c r="E14" s="9"/>
      <c r="F14" s="9">
        <f t="shared" ref="F14" si="2">D14*E14</f>
        <v>0</v>
      </c>
      <c r="I14">
        <f t="shared" si="0"/>
        <v>0</v>
      </c>
      <c r="J14">
        <f t="shared" si="1"/>
        <v>0</v>
      </c>
    </row>
    <row r="15" spans="1:10" ht="15.75" x14ac:dyDescent="0.25">
      <c r="A15" s="2"/>
      <c r="B15" s="4" t="s">
        <v>37</v>
      </c>
      <c r="C15" s="2" t="s">
        <v>5</v>
      </c>
      <c r="D15" s="2">
        <v>30</v>
      </c>
      <c r="E15" s="9">
        <v>170</v>
      </c>
      <c r="F15" s="9">
        <f t="shared" ref="F15:F66" si="3">E15*D15</f>
        <v>5100</v>
      </c>
      <c r="G15">
        <v>120</v>
      </c>
      <c r="H15">
        <f>G15*1.2</f>
        <v>144</v>
      </c>
      <c r="I15">
        <f t="shared" si="0"/>
        <v>169.92</v>
      </c>
      <c r="J15">
        <f t="shared" si="1"/>
        <v>170</v>
      </c>
    </row>
    <row r="16" spans="1:10" ht="15.75" x14ac:dyDescent="0.25">
      <c r="A16" s="2"/>
      <c r="B16" s="4" t="s">
        <v>38</v>
      </c>
      <c r="C16" s="2" t="s">
        <v>5</v>
      </c>
      <c r="D16" s="2">
        <v>30</v>
      </c>
      <c r="E16" s="9">
        <v>218</v>
      </c>
      <c r="F16" s="9">
        <f t="shared" si="3"/>
        <v>6540</v>
      </c>
      <c r="G16">
        <v>154</v>
      </c>
      <c r="H16">
        <f>G16*1.2</f>
        <v>184.79999999999998</v>
      </c>
      <c r="I16">
        <f t="shared" si="0"/>
        <v>218.06399999999996</v>
      </c>
      <c r="J16">
        <f t="shared" si="1"/>
        <v>218</v>
      </c>
    </row>
    <row r="17" spans="1:10" ht="15.75" x14ac:dyDescent="0.25">
      <c r="A17" s="2"/>
      <c r="B17" s="4" t="s">
        <v>39</v>
      </c>
      <c r="C17" s="2" t="s">
        <v>5</v>
      </c>
      <c r="D17" s="2">
        <v>30</v>
      </c>
      <c r="E17" s="9">
        <v>262</v>
      </c>
      <c r="F17" s="9">
        <f t="shared" si="3"/>
        <v>7860</v>
      </c>
      <c r="G17">
        <v>185</v>
      </c>
      <c r="H17">
        <f>G17*1.2</f>
        <v>222</v>
      </c>
      <c r="I17">
        <f t="shared" si="0"/>
        <v>261.95999999999998</v>
      </c>
      <c r="J17">
        <f t="shared" si="1"/>
        <v>262</v>
      </c>
    </row>
    <row r="18" spans="1:10" ht="15.75" x14ac:dyDescent="0.25">
      <c r="A18" s="2"/>
      <c r="B18" s="4" t="s">
        <v>40</v>
      </c>
      <c r="C18" s="2" t="s">
        <v>5</v>
      </c>
      <c r="D18" s="2">
        <v>30</v>
      </c>
      <c r="E18" s="9">
        <v>348</v>
      </c>
      <c r="F18" s="9">
        <f t="shared" si="3"/>
        <v>10440</v>
      </c>
      <c r="G18">
        <v>246</v>
      </c>
      <c r="H18">
        <f>G18*1.2</f>
        <v>295.2</v>
      </c>
      <c r="I18">
        <f t="shared" si="0"/>
        <v>348.33599999999996</v>
      </c>
      <c r="J18">
        <f t="shared" si="1"/>
        <v>348</v>
      </c>
    </row>
    <row r="19" spans="1:10" ht="21.95" customHeight="1" x14ac:dyDescent="0.25">
      <c r="A19" s="2">
        <v>3</v>
      </c>
      <c r="B19" s="4" t="s">
        <v>43</v>
      </c>
      <c r="C19" s="2"/>
      <c r="D19" s="2"/>
      <c r="E19" s="9"/>
      <c r="F19" s="9">
        <f t="shared" si="3"/>
        <v>0</v>
      </c>
      <c r="I19">
        <f t="shared" si="0"/>
        <v>0</v>
      </c>
      <c r="J19">
        <f t="shared" si="1"/>
        <v>0</v>
      </c>
    </row>
    <row r="20" spans="1:10" ht="15.75" x14ac:dyDescent="0.25">
      <c r="A20" s="2"/>
      <c r="B20" s="4" t="s">
        <v>37</v>
      </c>
      <c r="C20" s="2" t="s">
        <v>47</v>
      </c>
      <c r="D20" s="2">
        <v>6</v>
      </c>
      <c r="E20" s="9">
        <v>68</v>
      </c>
      <c r="F20" s="9">
        <f t="shared" si="3"/>
        <v>408</v>
      </c>
      <c r="G20">
        <v>48</v>
      </c>
      <c r="H20">
        <f t="shared" ref="H20:H61" si="4">G20*1.2</f>
        <v>57.599999999999994</v>
      </c>
      <c r="I20">
        <f t="shared" si="0"/>
        <v>67.967999999999989</v>
      </c>
      <c r="J20">
        <f t="shared" si="1"/>
        <v>68</v>
      </c>
    </row>
    <row r="21" spans="1:10" ht="15.75" x14ac:dyDescent="0.25">
      <c r="A21" s="2"/>
      <c r="B21" s="4" t="s">
        <v>38</v>
      </c>
      <c r="C21" s="2" t="s">
        <v>47</v>
      </c>
      <c r="D21" s="2">
        <v>6</v>
      </c>
      <c r="E21" s="9">
        <v>91</v>
      </c>
      <c r="F21" s="9">
        <f t="shared" si="3"/>
        <v>546</v>
      </c>
      <c r="G21">
        <v>64</v>
      </c>
      <c r="H21">
        <f t="shared" si="4"/>
        <v>76.8</v>
      </c>
      <c r="I21">
        <f t="shared" si="0"/>
        <v>90.623999999999995</v>
      </c>
      <c r="J21">
        <f t="shared" si="1"/>
        <v>91</v>
      </c>
    </row>
    <row r="22" spans="1:10" ht="15.75" x14ac:dyDescent="0.25">
      <c r="A22" s="2"/>
      <c r="B22" s="4" t="s">
        <v>39</v>
      </c>
      <c r="C22" s="2" t="s">
        <v>47</v>
      </c>
      <c r="D22" s="2">
        <v>6</v>
      </c>
      <c r="E22" s="9">
        <v>154</v>
      </c>
      <c r="F22" s="9">
        <f t="shared" si="3"/>
        <v>924</v>
      </c>
      <c r="G22">
        <v>109</v>
      </c>
      <c r="H22">
        <f t="shared" si="4"/>
        <v>130.79999999999998</v>
      </c>
      <c r="I22">
        <f t="shared" si="0"/>
        <v>154.34399999999997</v>
      </c>
      <c r="J22">
        <f t="shared" si="1"/>
        <v>154</v>
      </c>
    </row>
    <row r="23" spans="1:10" ht="15.75" x14ac:dyDescent="0.25">
      <c r="A23" s="2"/>
      <c r="B23" s="4" t="s">
        <v>40</v>
      </c>
      <c r="C23" s="2" t="s">
        <v>47</v>
      </c>
      <c r="D23" s="2">
        <v>6</v>
      </c>
      <c r="E23" s="9">
        <v>198</v>
      </c>
      <c r="F23" s="9">
        <f t="shared" si="3"/>
        <v>1188</v>
      </c>
      <c r="G23">
        <v>140</v>
      </c>
      <c r="H23">
        <f t="shared" si="4"/>
        <v>168</v>
      </c>
      <c r="I23">
        <f t="shared" si="0"/>
        <v>198.23999999999998</v>
      </c>
      <c r="J23">
        <f t="shared" si="1"/>
        <v>198</v>
      </c>
    </row>
    <row r="24" spans="1:10" ht="21.95" customHeight="1" x14ac:dyDescent="0.25">
      <c r="A24" s="2">
        <v>4</v>
      </c>
      <c r="B24" s="4" t="s">
        <v>44</v>
      </c>
      <c r="C24" s="2"/>
      <c r="D24" s="2"/>
      <c r="E24" s="9"/>
      <c r="F24" s="9">
        <f t="shared" si="3"/>
        <v>0</v>
      </c>
      <c r="I24">
        <f t="shared" si="0"/>
        <v>0</v>
      </c>
      <c r="J24">
        <f t="shared" si="1"/>
        <v>0</v>
      </c>
    </row>
    <row r="25" spans="1:10" ht="15.75" x14ac:dyDescent="0.25">
      <c r="A25" s="2"/>
      <c r="B25" s="4" t="s">
        <v>37</v>
      </c>
      <c r="C25" s="2" t="s">
        <v>47</v>
      </c>
      <c r="D25" s="2">
        <v>6</v>
      </c>
      <c r="E25" s="9">
        <v>116</v>
      </c>
      <c r="F25" s="9">
        <f t="shared" si="3"/>
        <v>696</v>
      </c>
      <c r="G25">
        <v>82</v>
      </c>
      <c r="H25">
        <f t="shared" si="4"/>
        <v>98.399999999999991</v>
      </c>
      <c r="I25">
        <f t="shared" si="0"/>
        <v>116.11199999999998</v>
      </c>
      <c r="J25">
        <f t="shared" si="1"/>
        <v>116</v>
      </c>
    </row>
    <row r="26" spans="1:10" ht="15.75" x14ac:dyDescent="0.25">
      <c r="A26" s="2"/>
      <c r="B26" s="4" t="s">
        <v>38</v>
      </c>
      <c r="C26" s="2" t="s">
        <v>47</v>
      </c>
      <c r="D26" s="2">
        <v>6</v>
      </c>
      <c r="E26" s="9">
        <v>147</v>
      </c>
      <c r="F26" s="9">
        <f t="shared" si="3"/>
        <v>882</v>
      </c>
      <c r="G26">
        <v>104</v>
      </c>
      <c r="H26">
        <f t="shared" si="4"/>
        <v>124.8</v>
      </c>
      <c r="I26">
        <f t="shared" si="0"/>
        <v>147.26399999999998</v>
      </c>
      <c r="J26">
        <f t="shared" si="1"/>
        <v>147</v>
      </c>
    </row>
    <row r="27" spans="1:10" ht="15.75" x14ac:dyDescent="0.25">
      <c r="A27" s="2"/>
      <c r="B27" s="4" t="s">
        <v>39</v>
      </c>
      <c r="C27" s="2" t="s">
        <v>47</v>
      </c>
      <c r="D27" s="2">
        <v>6</v>
      </c>
      <c r="E27" s="9">
        <v>190</v>
      </c>
      <c r="F27" s="9">
        <f t="shared" si="3"/>
        <v>1140</v>
      </c>
      <c r="G27">
        <v>134</v>
      </c>
      <c r="H27">
        <f t="shared" si="4"/>
        <v>160.79999999999998</v>
      </c>
      <c r="I27">
        <f t="shared" si="0"/>
        <v>189.74399999999997</v>
      </c>
      <c r="J27">
        <f t="shared" si="1"/>
        <v>190</v>
      </c>
    </row>
    <row r="28" spans="1:10" ht="15.75" x14ac:dyDescent="0.25">
      <c r="A28" s="2"/>
      <c r="B28" s="4" t="s">
        <v>40</v>
      </c>
      <c r="C28" s="2" t="s">
        <v>47</v>
      </c>
      <c r="D28" s="2">
        <v>6</v>
      </c>
      <c r="E28" s="9">
        <v>266</v>
      </c>
      <c r="F28" s="9">
        <f t="shared" si="3"/>
        <v>1596</v>
      </c>
      <c r="G28">
        <v>188</v>
      </c>
      <c r="H28">
        <f t="shared" si="4"/>
        <v>225.6</v>
      </c>
      <c r="I28">
        <f t="shared" si="0"/>
        <v>266.20799999999997</v>
      </c>
      <c r="J28">
        <f t="shared" si="1"/>
        <v>266</v>
      </c>
    </row>
    <row r="29" spans="1:10" ht="21.95" customHeight="1" x14ac:dyDescent="0.25">
      <c r="A29" s="2">
        <v>5</v>
      </c>
      <c r="B29" s="4" t="s">
        <v>45</v>
      </c>
      <c r="C29" s="2"/>
      <c r="D29" s="2"/>
      <c r="E29" s="9"/>
      <c r="F29" s="9"/>
    </row>
    <row r="30" spans="1:10" ht="15.75" x14ac:dyDescent="0.25">
      <c r="A30" s="2"/>
      <c r="B30" s="4" t="s">
        <v>37</v>
      </c>
      <c r="C30" s="2" t="s">
        <v>47</v>
      </c>
      <c r="D30" s="2">
        <v>6</v>
      </c>
      <c r="E30" s="9">
        <v>443</v>
      </c>
      <c r="F30" s="9">
        <f t="shared" si="3"/>
        <v>2658</v>
      </c>
      <c r="G30">
        <v>313</v>
      </c>
      <c r="H30">
        <f t="shared" si="4"/>
        <v>375.59999999999997</v>
      </c>
      <c r="I30">
        <f t="shared" si="0"/>
        <v>443.20799999999991</v>
      </c>
      <c r="J30">
        <f t="shared" si="1"/>
        <v>443</v>
      </c>
    </row>
    <row r="31" spans="1:10" ht="15.75" x14ac:dyDescent="0.25">
      <c r="A31" s="2"/>
      <c r="B31" s="4" t="s">
        <v>38</v>
      </c>
      <c r="C31" s="2" t="s">
        <v>47</v>
      </c>
      <c r="D31" s="2">
        <v>6</v>
      </c>
      <c r="E31" s="9">
        <v>711</v>
      </c>
      <c r="F31" s="9">
        <f t="shared" si="3"/>
        <v>4266</v>
      </c>
      <c r="G31">
        <v>502</v>
      </c>
      <c r="H31">
        <f t="shared" si="4"/>
        <v>602.4</v>
      </c>
      <c r="I31">
        <f t="shared" si="0"/>
        <v>710.83199999999988</v>
      </c>
      <c r="J31">
        <f t="shared" si="1"/>
        <v>711</v>
      </c>
    </row>
    <row r="32" spans="1:10" ht="15.75" x14ac:dyDescent="0.25">
      <c r="A32" s="2"/>
      <c r="B32" s="4" t="s">
        <v>39</v>
      </c>
      <c r="C32" s="2" t="s">
        <v>47</v>
      </c>
      <c r="D32" s="2">
        <v>6</v>
      </c>
      <c r="E32" s="9">
        <v>826</v>
      </c>
      <c r="F32" s="9">
        <f t="shared" si="3"/>
        <v>4956</v>
      </c>
      <c r="G32">
        <v>583</v>
      </c>
      <c r="H32">
        <f t="shared" si="4"/>
        <v>699.6</v>
      </c>
      <c r="I32">
        <f t="shared" si="0"/>
        <v>825.52800000000002</v>
      </c>
      <c r="J32">
        <f t="shared" si="1"/>
        <v>826</v>
      </c>
    </row>
    <row r="33" spans="1:10" ht="15.75" x14ac:dyDescent="0.25">
      <c r="A33" s="2"/>
      <c r="B33" s="4" t="s">
        <v>40</v>
      </c>
      <c r="C33" s="2" t="s">
        <v>47</v>
      </c>
      <c r="D33" s="2">
        <v>6</v>
      </c>
      <c r="E33" s="9">
        <v>1167</v>
      </c>
      <c r="F33" s="9">
        <f t="shared" si="3"/>
        <v>7002</v>
      </c>
      <c r="G33">
        <v>824</v>
      </c>
      <c r="H33">
        <f t="shared" si="4"/>
        <v>988.8</v>
      </c>
      <c r="I33">
        <f t="shared" si="0"/>
        <v>1166.7839999999999</v>
      </c>
      <c r="J33">
        <f t="shared" si="1"/>
        <v>1167</v>
      </c>
    </row>
    <row r="34" spans="1:10" ht="21.95" customHeight="1" x14ac:dyDescent="0.25">
      <c r="A34" s="2">
        <v>6</v>
      </c>
      <c r="B34" s="4" t="s">
        <v>8</v>
      </c>
      <c r="C34" s="2" t="s">
        <v>6</v>
      </c>
      <c r="D34" s="2">
        <v>1</v>
      </c>
      <c r="E34" s="9">
        <v>13870</v>
      </c>
      <c r="F34" s="9">
        <f t="shared" si="3"/>
        <v>13870</v>
      </c>
      <c r="G34">
        <v>9790</v>
      </c>
      <c r="H34">
        <f t="shared" si="4"/>
        <v>11748</v>
      </c>
      <c r="I34">
        <f t="shared" si="0"/>
        <v>13862.64</v>
      </c>
      <c r="J34">
        <f t="shared" si="1"/>
        <v>13863</v>
      </c>
    </row>
    <row r="35" spans="1:10" ht="21.95" customHeight="1" x14ac:dyDescent="0.25">
      <c r="A35" s="2">
        <v>7</v>
      </c>
      <c r="B35" s="4" t="s">
        <v>9</v>
      </c>
      <c r="C35" s="2" t="s">
        <v>6</v>
      </c>
      <c r="D35" s="2">
        <v>1</v>
      </c>
      <c r="E35" s="9">
        <v>13800</v>
      </c>
      <c r="F35" s="9">
        <f t="shared" si="3"/>
        <v>13800</v>
      </c>
      <c r="G35">
        <v>13000</v>
      </c>
      <c r="H35">
        <f>G35*1.07</f>
        <v>13910</v>
      </c>
      <c r="J35">
        <f t="shared" si="1"/>
        <v>0</v>
      </c>
    </row>
    <row r="36" spans="1:10" ht="21.95" customHeight="1" x14ac:dyDescent="0.25">
      <c r="A36" s="2">
        <v>8</v>
      </c>
      <c r="B36" s="4" t="s">
        <v>26</v>
      </c>
      <c r="C36" s="2" t="s">
        <v>4</v>
      </c>
      <c r="D36" s="2">
        <v>24</v>
      </c>
      <c r="E36" s="9">
        <v>212</v>
      </c>
      <c r="F36" s="9">
        <f t="shared" si="3"/>
        <v>5088</v>
      </c>
      <c r="G36">
        <v>150</v>
      </c>
      <c r="H36">
        <f t="shared" si="4"/>
        <v>180</v>
      </c>
      <c r="I36">
        <f t="shared" si="0"/>
        <v>212.39999999999998</v>
      </c>
      <c r="J36">
        <f t="shared" si="1"/>
        <v>212</v>
      </c>
    </row>
    <row r="37" spans="1:10" ht="21.95" customHeight="1" x14ac:dyDescent="0.25">
      <c r="A37" s="2">
        <v>9</v>
      </c>
      <c r="B37" s="4" t="s">
        <v>11</v>
      </c>
      <c r="C37" s="2" t="s">
        <v>10</v>
      </c>
      <c r="D37" s="2">
        <v>5</v>
      </c>
      <c r="E37" s="9">
        <v>4250</v>
      </c>
      <c r="F37" s="9">
        <f t="shared" si="3"/>
        <v>21250</v>
      </c>
      <c r="G37">
        <v>3000</v>
      </c>
      <c r="H37">
        <f t="shared" si="4"/>
        <v>3600</v>
      </c>
      <c r="I37">
        <f t="shared" si="0"/>
        <v>4248</v>
      </c>
      <c r="J37">
        <f t="shared" si="1"/>
        <v>4248</v>
      </c>
    </row>
    <row r="38" spans="1:10" ht="21.95" customHeight="1" x14ac:dyDescent="0.25">
      <c r="A38" s="2">
        <v>10</v>
      </c>
      <c r="B38" s="4" t="s">
        <v>27</v>
      </c>
      <c r="C38" s="2" t="s">
        <v>4</v>
      </c>
      <c r="D38" s="2">
        <v>24</v>
      </c>
      <c r="E38" s="9">
        <v>2550</v>
      </c>
      <c r="F38" s="9">
        <f t="shared" si="3"/>
        <v>61200</v>
      </c>
      <c r="G38">
        <v>1800</v>
      </c>
      <c r="H38">
        <f t="shared" si="4"/>
        <v>2160</v>
      </c>
      <c r="I38">
        <f t="shared" si="0"/>
        <v>2548.7999999999997</v>
      </c>
      <c r="J38">
        <f t="shared" si="1"/>
        <v>2549</v>
      </c>
    </row>
    <row r="39" spans="1:10" ht="21.95" customHeight="1" x14ac:dyDescent="0.25">
      <c r="A39" s="2">
        <v>11</v>
      </c>
      <c r="B39" s="4" t="s">
        <v>12</v>
      </c>
      <c r="C39" s="2" t="s">
        <v>13</v>
      </c>
      <c r="D39" s="2">
        <v>150</v>
      </c>
      <c r="E39" s="9">
        <v>115</v>
      </c>
      <c r="F39" s="9">
        <f t="shared" si="3"/>
        <v>17250</v>
      </c>
      <c r="G39">
        <v>80</v>
      </c>
      <c r="H39">
        <f t="shared" si="4"/>
        <v>96</v>
      </c>
      <c r="I39">
        <f t="shared" si="0"/>
        <v>113.28</v>
      </c>
      <c r="J39">
        <f t="shared" si="1"/>
        <v>113</v>
      </c>
    </row>
    <row r="40" spans="1:10" ht="21.95" customHeight="1" x14ac:dyDescent="0.25">
      <c r="A40" s="2">
        <v>12</v>
      </c>
      <c r="B40" s="4" t="s">
        <v>14</v>
      </c>
      <c r="C40" s="2" t="s">
        <v>6</v>
      </c>
      <c r="D40" s="2">
        <v>40</v>
      </c>
      <c r="E40" s="9">
        <v>990</v>
      </c>
      <c r="F40" s="9">
        <f t="shared" si="3"/>
        <v>39600</v>
      </c>
      <c r="G40">
        <v>700</v>
      </c>
      <c r="H40">
        <f t="shared" si="4"/>
        <v>840</v>
      </c>
      <c r="I40">
        <f t="shared" si="0"/>
        <v>991.19999999999993</v>
      </c>
      <c r="J40">
        <f t="shared" si="1"/>
        <v>991</v>
      </c>
    </row>
    <row r="41" spans="1:10" ht="21.95" customHeight="1" x14ac:dyDescent="0.25">
      <c r="A41" s="2">
        <v>13</v>
      </c>
      <c r="B41" s="4" t="s">
        <v>15</v>
      </c>
      <c r="C41" s="2" t="s">
        <v>6</v>
      </c>
      <c r="D41" s="2">
        <v>150</v>
      </c>
      <c r="E41" s="9">
        <v>1130</v>
      </c>
      <c r="F41" s="9">
        <f t="shared" si="3"/>
        <v>169500</v>
      </c>
      <c r="G41">
        <v>800</v>
      </c>
      <c r="H41">
        <f t="shared" si="4"/>
        <v>960</v>
      </c>
      <c r="I41">
        <f t="shared" si="0"/>
        <v>1132.8</v>
      </c>
      <c r="J41">
        <f t="shared" si="1"/>
        <v>1133</v>
      </c>
    </row>
    <row r="42" spans="1:10" ht="15.75" x14ac:dyDescent="0.25">
      <c r="A42" s="2">
        <v>14</v>
      </c>
      <c r="B42" s="4" t="s">
        <v>48</v>
      </c>
      <c r="C42" s="2" t="s">
        <v>4</v>
      </c>
      <c r="D42" s="2">
        <v>6</v>
      </c>
      <c r="E42" s="9">
        <v>1490</v>
      </c>
      <c r="F42" s="9">
        <f t="shared" si="3"/>
        <v>8940</v>
      </c>
      <c r="G42">
        <v>1150</v>
      </c>
      <c r="H42">
        <f>G42*1.1</f>
        <v>1265</v>
      </c>
      <c r="I42">
        <f t="shared" si="0"/>
        <v>1492.6999999999998</v>
      </c>
      <c r="J42">
        <f t="shared" si="1"/>
        <v>1493</v>
      </c>
    </row>
    <row r="43" spans="1:10" ht="15.75" x14ac:dyDescent="0.25">
      <c r="A43" s="2">
        <v>15</v>
      </c>
      <c r="B43" s="4" t="s">
        <v>49</v>
      </c>
      <c r="C43" s="2" t="s">
        <v>4</v>
      </c>
      <c r="D43" s="2">
        <v>6</v>
      </c>
      <c r="E43" s="9">
        <v>2330</v>
      </c>
      <c r="F43" s="9">
        <f t="shared" si="3"/>
        <v>13980</v>
      </c>
      <c r="G43">
        <v>1800</v>
      </c>
      <c r="H43">
        <f>G43*1.1</f>
        <v>1980.0000000000002</v>
      </c>
      <c r="I43">
        <f t="shared" si="0"/>
        <v>2336.4</v>
      </c>
      <c r="J43">
        <f t="shared" si="1"/>
        <v>2336</v>
      </c>
    </row>
    <row r="44" spans="1:10" ht="21.95" customHeight="1" x14ac:dyDescent="0.25">
      <c r="A44" s="2">
        <v>16</v>
      </c>
      <c r="B44" s="3" t="s">
        <v>7</v>
      </c>
      <c r="C44" s="2" t="s">
        <v>6</v>
      </c>
      <c r="D44" s="2">
        <v>30</v>
      </c>
      <c r="E44" s="9">
        <v>600</v>
      </c>
      <c r="F44" s="9">
        <f t="shared" si="3"/>
        <v>18000</v>
      </c>
      <c r="H44">
        <f t="shared" si="4"/>
        <v>0</v>
      </c>
      <c r="I44">
        <f t="shared" si="0"/>
        <v>0</v>
      </c>
      <c r="J44">
        <f t="shared" si="1"/>
        <v>0</v>
      </c>
    </row>
    <row r="45" spans="1:10" ht="15.75" x14ac:dyDescent="0.25">
      <c r="A45" s="2">
        <v>17</v>
      </c>
      <c r="B45" s="4" t="s">
        <v>46</v>
      </c>
      <c r="C45" s="2"/>
      <c r="D45" s="2"/>
      <c r="E45" s="9"/>
      <c r="F45" s="9">
        <f t="shared" si="3"/>
        <v>0</v>
      </c>
      <c r="H45">
        <f t="shared" si="4"/>
        <v>0</v>
      </c>
      <c r="I45">
        <f t="shared" si="0"/>
        <v>0</v>
      </c>
      <c r="J45">
        <f t="shared" si="1"/>
        <v>0</v>
      </c>
    </row>
    <row r="46" spans="1:10" ht="15.75" x14ac:dyDescent="0.25">
      <c r="A46" s="2"/>
      <c r="B46" s="4" t="s">
        <v>37</v>
      </c>
      <c r="C46" s="2" t="s">
        <v>47</v>
      </c>
      <c r="D46" s="2">
        <v>6</v>
      </c>
      <c r="E46" s="9">
        <v>7583</v>
      </c>
      <c r="F46" s="9">
        <f t="shared" si="3"/>
        <v>45498</v>
      </c>
      <c r="G46">
        <v>5355</v>
      </c>
      <c r="H46">
        <f t="shared" si="4"/>
        <v>6426</v>
      </c>
      <c r="I46">
        <f t="shared" si="0"/>
        <v>7582.6799999999994</v>
      </c>
      <c r="J46">
        <f t="shared" si="1"/>
        <v>7583</v>
      </c>
    </row>
    <row r="47" spans="1:10" ht="15.75" x14ac:dyDescent="0.25">
      <c r="A47" s="2"/>
      <c r="B47" s="4" t="s">
        <v>38</v>
      </c>
      <c r="C47" s="2" t="s">
        <v>47</v>
      </c>
      <c r="D47" s="2">
        <v>6</v>
      </c>
      <c r="E47" s="9">
        <v>11193</v>
      </c>
      <c r="F47" s="9">
        <f t="shared" si="3"/>
        <v>67158</v>
      </c>
      <c r="G47">
        <v>7905</v>
      </c>
      <c r="H47">
        <f t="shared" si="4"/>
        <v>9486</v>
      </c>
      <c r="I47">
        <f t="shared" si="0"/>
        <v>11193.48</v>
      </c>
      <c r="J47">
        <f t="shared" si="1"/>
        <v>11193</v>
      </c>
    </row>
    <row r="48" spans="1:10" ht="15.75" x14ac:dyDescent="0.25">
      <c r="A48" s="2"/>
      <c r="B48" s="4" t="s">
        <v>39</v>
      </c>
      <c r="C48" s="2" t="s">
        <v>47</v>
      </c>
      <c r="D48" s="2">
        <v>6</v>
      </c>
      <c r="E48" s="9">
        <v>12999</v>
      </c>
      <c r="F48" s="9">
        <f t="shared" si="3"/>
        <v>77994</v>
      </c>
      <c r="G48">
        <v>9180</v>
      </c>
      <c r="H48">
        <f t="shared" si="4"/>
        <v>11016</v>
      </c>
      <c r="I48">
        <f t="shared" si="0"/>
        <v>12998.88</v>
      </c>
      <c r="J48">
        <f t="shared" si="1"/>
        <v>12999</v>
      </c>
    </row>
    <row r="49" spans="1:10" ht="15.75" x14ac:dyDescent="0.25">
      <c r="A49" s="2"/>
      <c r="B49" s="4" t="s">
        <v>40</v>
      </c>
      <c r="C49" s="2" t="s">
        <v>47</v>
      </c>
      <c r="D49" s="2">
        <v>6</v>
      </c>
      <c r="E49" s="9">
        <v>20822</v>
      </c>
      <c r="F49" s="9">
        <f t="shared" si="3"/>
        <v>124932</v>
      </c>
      <c r="G49">
        <v>14705</v>
      </c>
      <c r="H49">
        <f t="shared" si="4"/>
        <v>17646</v>
      </c>
      <c r="I49">
        <f t="shared" si="0"/>
        <v>20822.28</v>
      </c>
      <c r="J49">
        <f t="shared" si="1"/>
        <v>20822</v>
      </c>
    </row>
    <row r="50" spans="1:10" ht="21.95" customHeight="1" x14ac:dyDescent="0.25">
      <c r="A50" s="2">
        <v>18</v>
      </c>
      <c r="B50" s="3" t="s">
        <v>16</v>
      </c>
      <c r="C50" s="2" t="s">
        <v>4</v>
      </c>
      <c r="D50" s="2">
        <v>2</v>
      </c>
      <c r="E50" s="9">
        <v>2000</v>
      </c>
      <c r="F50" s="9">
        <f t="shared" si="3"/>
        <v>4000</v>
      </c>
      <c r="H50">
        <f t="shared" si="4"/>
        <v>0</v>
      </c>
      <c r="I50">
        <f t="shared" si="0"/>
        <v>0</v>
      </c>
      <c r="J50">
        <f t="shared" si="1"/>
        <v>0</v>
      </c>
    </row>
    <row r="51" spans="1:10" ht="17.25" customHeight="1" x14ac:dyDescent="0.25">
      <c r="A51" s="2">
        <v>19</v>
      </c>
      <c r="B51" s="3" t="s">
        <v>17</v>
      </c>
      <c r="C51" s="2" t="s">
        <v>6</v>
      </c>
      <c r="D51" s="2">
        <v>1</v>
      </c>
      <c r="E51" s="9">
        <v>1270</v>
      </c>
      <c r="F51" s="9">
        <f t="shared" si="3"/>
        <v>1270</v>
      </c>
      <c r="G51">
        <v>900</v>
      </c>
      <c r="H51">
        <f t="shared" si="4"/>
        <v>1080</v>
      </c>
      <c r="I51">
        <f t="shared" si="0"/>
        <v>1274.3999999999999</v>
      </c>
      <c r="J51">
        <f t="shared" si="1"/>
        <v>1274</v>
      </c>
    </row>
    <row r="52" spans="1:10" ht="31.5" x14ac:dyDescent="0.25">
      <c r="A52" s="2">
        <v>20</v>
      </c>
      <c r="B52" s="4" t="s">
        <v>18</v>
      </c>
      <c r="C52" s="2" t="s">
        <v>4</v>
      </c>
      <c r="D52" s="2">
        <v>6</v>
      </c>
      <c r="E52" s="9">
        <v>6200</v>
      </c>
      <c r="F52" s="9">
        <f t="shared" si="3"/>
        <v>37200</v>
      </c>
      <c r="G52">
        <v>5500</v>
      </c>
      <c r="H52">
        <f t="shared" si="4"/>
        <v>6600</v>
      </c>
      <c r="I52">
        <f t="shared" si="0"/>
        <v>7788</v>
      </c>
      <c r="J52">
        <f t="shared" si="1"/>
        <v>7788</v>
      </c>
    </row>
    <row r="53" spans="1:10" ht="21.95" customHeight="1" x14ac:dyDescent="0.25">
      <c r="A53" s="2">
        <v>21</v>
      </c>
      <c r="B53" s="3" t="s">
        <v>19</v>
      </c>
      <c r="C53" s="2" t="s">
        <v>10</v>
      </c>
      <c r="D53" s="2">
        <v>40</v>
      </c>
      <c r="E53" s="9">
        <v>350</v>
      </c>
      <c r="F53" s="9">
        <f t="shared" si="3"/>
        <v>14000</v>
      </c>
      <c r="H53">
        <f t="shared" si="4"/>
        <v>0</v>
      </c>
      <c r="I53">
        <f t="shared" si="0"/>
        <v>0</v>
      </c>
      <c r="J53">
        <f t="shared" si="1"/>
        <v>0</v>
      </c>
    </row>
    <row r="54" spans="1:10" ht="21.95" customHeight="1" x14ac:dyDescent="0.25">
      <c r="A54" s="2">
        <v>22</v>
      </c>
      <c r="B54" s="3" t="s">
        <v>22</v>
      </c>
      <c r="C54" s="2" t="s">
        <v>4</v>
      </c>
      <c r="D54" s="2">
        <v>4</v>
      </c>
      <c r="E54" s="9">
        <v>300</v>
      </c>
      <c r="F54" s="9">
        <f t="shared" si="3"/>
        <v>1200</v>
      </c>
      <c r="H54">
        <f t="shared" si="4"/>
        <v>0</v>
      </c>
      <c r="I54">
        <f t="shared" si="0"/>
        <v>0</v>
      </c>
      <c r="J54">
        <f t="shared" si="1"/>
        <v>0</v>
      </c>
    </row>
    <row r="55" spans="1:10" ht="21.95" customHeight="1" x14ac:dyDescent="0.25">
      <c r="A55" s="2">
        <v>23</v>
      </c>
      <c r="B55" s="4" t="s">
        <v>20</v>
      </c>
      <c r="C55" s="2" t="s">
        <v>4</v>
      </c>
      <c r="D55" s="2">
        <v>6</v>
      </c>
      <c r="E55" s="9">
        <v>1345</v>
      </c>
      <c r="F55" s="9">
        <f t="shared" si="3"/>
        <v>8070</v>
      </c>
      <c r="G55">
        <v>950</v>
      </c>
      <c r="H55">
        <f t="shared" si="4"/>
        <v>1140</v>
      </c>
      <c r="I55">
        <f t="shared" si="0"/>
        <v>1345.1999999999998</v>
      </c>
      <c r="J55">
        <f t="shared" si="1"/>
        <v>1345</v>
      </c>
    </row>
    <row r="56" spans="1:10" ht="18.75" customHeight="1" x14ac:dyDescent="0.25">
      <c r="A56" s="2">
        <v>24</v>
      </c>
      <c r="B56" s="4" t="s">
        <v>21</v>
      </c>
      <c r="C56" s="2" t="s">
        <v>4</v>
      </c>
      <c r="D56" s="2">
        <v>12</v>
      </c>
      <c r="E56" s="9">
        <v>530</v>
      </c>
      <c r="F56" s="9">
        <f t="shared" si="3"/>
        <v>6360</v>
      </c>
      <c r="G56">
        <v>380</v>
      </c>
      <c r="H56">
        <f t="shared" si="4"/>
        <v>456</v>
      </c>
      <c r="I56">
        <f t="shared" si="0"/>
        <v>538.07999999999993</v>
      </c>
      <c r="J56">
        <f t="shared" si="1"/>
        <v>538</v>
      </c>
    </row>
    <row r="57" spans="1:10" ht="21.95" customHeight="1" x14ac:dyDescent="0.25">
      <c r="A57" s="2">
        <v>25</v>
      </c>
      <c r="B57" s="4" t="s">
        <v>28</v>
      </c>
      <c r="C57" s="2" t="s">
        <v>4</v>
      </c>
      <c r="D57" s="2">
        <v>50</v>
      </c>
      <c r="E57" s="9">
        <v>7</v>
      </c>
      <c r="F57" s="9">
        <f t="shared" si="3"/>
        <v>350</v>
      </c>
      <c r="G57">
        <v>5</v>
      </c>
      <c r="H57">
        <f t="shared" si="4"/>
        <v>6</v>
      </c>
      <c r="I57">
        <f t="shared" si="0"/>
        <v>7.08</v>
      </c>
      <c r="J57">
        <f t="shared" si="1"/>
        <v>7</v>
      </c>
    </row>
    <row r="58" spans="1:10" ht="21.95" customHeight="1" x14ac:dyDescent="0.25">
      <c r="A58" s="2">
        <v>26</v>
      </c>
      <c r="B58" s="4" t="s">
        <v>23</v>
      </c>
      <c r="C58" s="2" t="s">
        <v>4</v>
      </c>
      <c r="D58" s="2">
        <v>6</v>
      </c>
      <c r="E58" s="9">
        <v>140</v>
      </c>
      <c r="F58" s="9">
        <f t="shared" si="3"/>
        <v>840</v>
      </c>
      <c r="G58">
        <v>100</v>
      </c>
      <c r="H58">
        <f t="shared" si="4"/>
        <v>120</v>
      </c>
      <c r="I58">
        <f t="shared" si="0"/>
        <v>141.6</v>
      </c>
      <c r="J58">
        <f t="shared" si="1"/>
        <v>142</v>
      </c>
    </row>
    <row r="59" spans="1:10" ht="21.95" customHeight="1" x14ac:dyDescent="0.25">
      <c r="A59" s="2">
        <v>27</v>
      </c>
      <c r="B59" s="4" t="s">
        <v>24</v>
      </c>
      <c r="C59" s="2" t="s">
        <v>4</v>
      </c>
      <c r="D59" s="2">
        <v>2</v>
      </c>
      <c r="E59" s="9">
        <v>0</v>
      </c>
      <c r="F59" s="9">
        <f t="shared" si="3"/>
        <v>0</v>
      </c>
      <c r="H59">
        <f t="shared" si="4"/>
        <v>0</v>
      </c>
      <c r="I59">
        <f t="shared" si="0"/>
        <v>0</v>
      </c>
      <c r="J59">
        <f t="shared" si="1"/>
        <v>0</v>
      </c>
    </row>
    <row r="60" spans="1:10" ht="21.95" customHeight="1" x14ac:dyDescent="0.25">
      <c r="A60" s="2">
        <v>28</v>
      </c>
      <c r="B60" s="4" t="s">
        <v>25</v>
      </c>
      <c r="C60" s="2" t="s">
        <v>4</v>
      </c>
      <c r="D60" s="2">
        <v>2</v>
      </c>
      <c r="E60" s="9">
        <v>0</v>
      </c>
      <c r="F60" s="9">
        <f t="shared" si="3"/>
        <v>0</v>
      </c>
      <c r="G60">
        <v>200</v>
      </c>
      <c r="H60">
        <f t="shared" si="4"/>
        <v>240</v>
      </c>
      <c r="I60">
        <f t="shared" si="0"/>
        <v>283.2</v>
      </c>
      <c r="J60">
        <f t="shared" si="1"/>
        <v>283</v>
      </c>
    </row>
    <row r="61" spans="1:10" ht="27" customHeight="1" x14ac:dyDescent="0.25">
      <c r="A61" s="2">
        <v>29</v>
      </c>
      <c r="B61" s="4" t="s">
        <v>50</v>
      </c>
      <c r="C61" s="2" t="s">
        <v>4</v>
      </c>
      <c r="D61" s="2">
        <v>2</v>
      </c>
      <c r="E61" s="9">
        <v>2070</v>
      </c>
      <c r="F61" s="9">
        <f t="shared" si="3"/>
        <v>4140</v>
      </c>
      <c r="G61">
        <v>1600</v>
      </c>
      <c r="H61">
        <f>G61*1.1</f>
        <v>1760.0000000000002</v>
      </c>
      <c r="I61">
        <f t="shared" si="0"/>
        <v>2076.8000000000002</v>
      </c>
      <c r="J61">
        <f t="shared" si="1"/>
        <v>2077</v>
      </c>
    </row>
    <row r="62" spans="1:10" ht="27" customHeight="1" x14ac:dyDescent="0.25">
      <c r="A62" s="2">
        <v>30</v>
      </c>
      <c r="B62" s="4" t="s">
        <v>51</v>
      </c>
      <c r="C62" s="2" t="s">
        <v>4</v>
      </c>
      <c r="D62" s="2">
        <v>2</v>
      </c>
      <c r="E62" s="9">
        <v>2330</v>
      </c>
      <c r="F62" s="9">
        <f t="shared" si="3"/>
        <v>4660</v>
      </c>
      <c r="G62">
        <v>1800</v>
      </c>
      <c r="H62">
        <f>G62*1.1</f>
        <v>1980.0000000000002</v>
      </c>
      <c r="I62">
        <f t="shared" ref="I62:I65" si="5">H62*1.18</f>
        <v>2336.4</v>
      </c>
      <c r="J62">
        <f t="shared" ref="J62:J65" si="6">ROUND(I62,0)</f>
        <v>2336</v>
      </c>
    </row>
    <row r="63" spans="1:10" ht="27" customHeight="1" x14ac:dyDescent="0.25">
      <c r="A63" s="2">
        <v>31</v>
      </c>
      <c r="B63" s="4" t="s">
        <v>52</v>
      </c>
      <c r="C63" s="2" t="s">
        <v>4</v>
      </c>
      <c r="D63" s="2">
        <v>2</v>
      </c>
      <c r="E63" s="9">
        <v>4540</v>
      </c>
      <c r="F63" s="9">
        <f t="shared" si="3"/>
        <v>9080</v>
      </c>
      <c r="G63">
        <v>3500</v>
      </c>
      <c r="H63">
        <f>G63*1.1</f>
        <v>3850.0000000000005</v>
      </c>
      <c r="I63">
        <f t="shared" si="5"/>
        <v>4543</v>
      </c>
      <c r="J63">
        <f t="shared" si="6"/>
        <v>4543</v>
      </c>
    </row>
    <row r="64" spans="1:10" ht="18.75" customHeight="1" x14ac:dyDescent="0.25">
      <c r="A64" s="2">
        <v>32</v>
      </c>
      <c r="B64" s="4" t="s">
        <v>53</v>
      </c>
      <c r="C64" s="2" t="s">
        <v>4</v>
      </c>
      <c r="D64" s="2">
        <v>2</v>
      </c>
      <c r="E64" s="9">
        <v>5195</v>
      </c>
      <c r="F64" s="9">
        <f t="shared" si="3"/>
        <v>10390</v>
      </c>
      <c r="G64">
        <v>4000</v>
      </c>
      <c r="H64">
        <f>G64*1.1</f>
        <v>4400</v>
      </c>
      <c r="I64">
        <f t="shared" si="5"/>
        <v>5192</v>
      </c>
      <c r="J64">
        <f t="shared" si="6"/>
        <v>5192</v>
      </c>
    </row>
    <row r="65" spans="1:10" ht="27" customHeight="1" x14ac:dyDescent="0.25">
      <c r="A65" s="2">
        <v>33</v>
      </c>
      <c r="B65" s="4" t="s">
        <v>54</v>
      </c>
      <c r="C65" s="2" t="s">
        <v>4</v>
      </c>
      <c r="D65" s="2">
        <v>2</v>
      </c>
      <c r="E65" s="9">
        <v>7780</v>
      </c>
      <c r="F65" s="9">
        <f t="shared" si="3"/>
        <v>15560</v>
      </c>
      <c r="G65">
        <v>6000</v>
      </c>
      <c r="H65">
        <f>G65*1.1</f>
        <v>6600.0000000000009</v>
      </c>
      <c r="I65">
        <f t="shared" si="5"/>
        <v>7788.0000000000009</v>
      </c>
      <c r="J65">
        <f t="shared" si="6"/>
        <v>7788</v>
      </c>
    </row>
    <row r="66" spans="1:10" ht="15.75" x14ac:dyDescent="0.25">
      <c r="A66" s="2">
        <v>34</v>
      </c>
      <c r="B66" s="4" t="s">
        <v>56</v>
      </c>
      <c r="C66" s="2" t="s">
        <v>55</v>
      </c>
      <c r="D66" s="2">
        <v>1</v>
      </c>
      <c r="E66" s="9">
        <v>127000</v>
      </c>
      <c r="F66" s="9">
        <f t="shared" si="3"/>
        <v>127000</v>
      </c>
      <c r="G66">
        <v>103000</v>
      </c>
      <c r="H66">
        <f>G66*1.05</f>
        <v>108150</v>
      </c>
      <c r="I66">
        <f t="shared" ref="I66:I67" si="7">H66*1.18</f>
        <v>127617</v>
      </c>
      <c r="J66">
        <f t="shared" ref="J66:J67" si="8">ROUND(I66,0)</f>
        <v>127617</v>
      </c>
    </row>
    <row r="67" spans="1:10" ht="9.75" customHeight="1" x14ac:dyDescent="0.25">
      <c r="A67" s="10"/>
      <c r="B67" s="11"/>
      <c r="C67" s="10"/>
      <c r="D67" s="10"/>
      <c r="E67" s="12"/>
      <c r="F67" s="12"/>
    </row>
    <row r="68" spans="1:10" ht="18.75" x14ac:dyDescent="0.25">
      <c r="A68" s="17" t="s">
        <v>36</v>
      </c>
      <c r="B68" s="17"/>
    </row>
    <row r="69" spans="1:10" ht="45.75" customHeight="1" x14ac:dyDescent="0.25">
      <c r="A69" s="1"/>
      <c r="B69" s="1"/>
      <c r="C69" s="1"/>
      <c r="D69" s="1"/>
    </row>
    <row r="70" spans="1:10" x14ac:dyDescent="0.25">
      <c r="A70" s="1"/>
      <c r="B70" s="1"/>
      <c r="C70" s="1"/>
      <c r="D70" s="1"/>
    </row>
    <row r="71" spans="1:10" x14ac:dyDescent="0.25">
      <c r="A71" s="1"/>
      <c r="B71" s="1"/>
      <c r="C71" s="1"/>
      <c r="D71" s="1"/>
    </row>
    <row r="72" spans="1:10" x14ac:dyDescent="0.25">
      <c r="A72" s="1"/>
      <c r="B72" s="1"/>
      <c r="C72" s="1"/>
      <c r="D72" s="1"/>
    </row>
    <row r="73" spans="1:10" x14ac:dyDescent="0.25">
      <c r="A73" s="1"/>
      <c r="B73" s="1"/>
      <c r="C73" s="1"/>
      <c r="D73" s="1"/>
    </row>
    <row r="74" spans="1:10" x14ac:dyDescent="0.25">
      <c r="A74" s="1"/>
      <c r="B74" s="1"/>
      <c r="C74" s="1"/>
      <c r="D74" s="1"/>
    </row>
    <row r="75" spans="1:10" x14ac:dyDescent="0.25">
      <c r="A75" s="1"/>
      <c r="B75" s="1"/>
      <c r="C75" s="1"/>
      <c r="D75" s="1"/>
    </row>
    <row r="76" spans="1:10" x14ac:dyDescent="0.25">
      <c r="A76" s="1"/>
      <c r="B76" s="1"/>
      <c r="C76" s="1"/>
      <c r="D76" s="1"/>
    </row>
    <row r="77" spans="1:10" x14ac:dyDescent="0.25">
      <c r="A77" s="1"/>
      <c r="B77" s="1"/>
      <c r="C77" s="1"/>
      <c r="D77" s="1"/>
    </row>
  </sheetData>
  <mergeCells count="4">
    <mergeCell ref="A7:F7"/>
    <mergeCell ref="A3:F3"/>
    <mergeCell ref="A6:F6"/>
    <mergeCell ref="A68:B68"/>
  </mergeCells>
  <printOptions horizontalCentered="1"/>
  <pageMargins left="0.23622047244094491" right="0.11811023622047245" top="0" bottom="0.31496062992125984" header="0.31496062992125984" footer="0.31496062992125984"/>
  <pageSetup fitToHeight="0" orientation="portrait" horizontalDpi="1200" verticalDpi="1200" r:id="rId1"/>
  <rowBreaks count="1" manualBreakCount="1">
    <brk id="38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2024-03-22T11:55:27Z</dcterms:modified>
</cp:coreProperties>
</file>